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96" windowHeight="4092" tabRatio="512" firstSheet="4" activeTab="8"/>
  </bookViews>
  <sheets>
    <sheet name="Contents" sheetId="1" r:id="rId1"/>
    <sheet name="Demographics" sheetId="2" r:id="rId2"/>
    <sheet name="Undergraduate" sheetId="3" r:id="rId3"/>
    <sheet name="Graduate" sheetId="4" r:id="rId4"/>
    <sheet name="Faculty Positions" sheetId="5" r:id="rId5"/>
    <sheet name="Faculty Profiles" sheetId="6" r:id="rId6"/>
    <sheet name="Retirements" sheetId="7" r:id="rId7"/>
    <sheet name="Resignations" sheetId="8" r:id="rId8"/>
    <sheet name="Administrators" sheetId="9" r:id="rId9"/>
  </sheets>
  <definedNames>
    <definedName name="_xlnm.Print_Area" localSheetId="8">'Administrators'!$A$1:$G$109</definedName>
    <definedName name="_xlnm.Print_Area" localSheetId="0">'Contents'!$A$1:$F$74</definedName>
    <definedName name="_xlnm.Print_Area" localSheetId="1">'Demographics'!$A$1:$I$140</definedName>
    <definedName name="_xlnm.Print_Area" localSheetId="4">'Faculty Positions'!$A$1:$G$69</definedName>
    <definedName name="_xlnm.Print_Area" localSheetId="5">'Faculty Profiles'!$A$1:$J$131</definedName>
    <definedName name="_xlnm.Print_Area" localSheetId="3">'Graduate'!$A$1:$H$474</definedName>
    <definedName name="_xlnm.Print_Area" localSheetId="7">'Resignations'!$A$1:$K$111</definedName>
    <definedName name="_xlnm.Print_Area" localSheetId="6">'Retirements'!$A$1:$F$69</definedName>
    <definedName name="_xlnm.Print_Area" localSheetId="2">'Undergraduate'!$A$1:$H$413</definedName>
  </definedNames>
  <calcPr fullCalcOnLoad="1"/>
</workbook>
</file>

<file path=xl/sharedStrings.xml><?xml version="1.0" encoding="utf-8"?>
<sst xmlns="http://schemas.openxmlformats.org/spreadsheetml/2006/main" count="1842" uniqueCount="316">
  <si>
    <t xml:space="preserve"> </t>
  </si>
  <si>
    <t>MD</t>
  </si>
  <si>
    <t>Full-time</t>
  </si>
  <si>
    <t>Part-time</t>
  </si>
  <si>
    <t>Total</t>
  </si>
  <si>
    <t>Percent</t>
  </si>
  <si>
    <t>Public</t>
  </si>
  <si>
    <t>Private</t>
  </si>
  <si>
    <t>AB</t>
  </si>
  <si>
    <t>ABM</t>
  </si>
  <si>
    <t>BM</t>
  </si>
  <si>
    <t>BMD</t>
  </si>
  <si>
    <t>Note: A=Associate's, B=Bachelor's, M-Master's, D=Doctoral</t>
  </si>
  <si>
    <t>College</t>
  </si>
  <si>
    <t>Department</t>
  </si>
  <si>
    <t>Division</t>
  </si>
  <si>
    <t>School</t>
  </si>
  <si>
    <t>Other</t>
  </si>
  <si>
    <t>Autonomous</t>
  </si>
  <si>
    <t>Yes</t>
  </si>
  <si>
    <t>No</t>
  </si>
  <si>
    <t>Note: CCNE= Commission on Collegiate Nursing Education; NLNAC= National League for Nursing Accreditation Commission; NR= No response</t>
  </si>
  <si>
    <t>CCNE</t>
  </si>
  <si>
    <t>NLNAC</t>
  </si>
  <si>
    <t>Both</t>
  </si>
  <si>
    <t>Nursing Students</t>
  </si>
  <si>
    <t>(Enrolled in undergraduate nursing courses and admitted to the nursing major)</t>
  </si>
  <si>
    <t>Associate Degree</t>
  </si>
  <si>
    <t>African-American</t>
  </si>
  <si>
    <t>American Indian/Alaskan Native</t>
  </si>
  <si>
    <t>Asian</t>
  </si>
  <si>
    <t>Hispanic</t>
  </si>
  <si>
    <t>Male</t>
  </si>
  <si>
    <t>Female</t>
  </si>
  <si>
    <t>Master's</t>
  </si>
  <si>
    <t>Minimum</t>
  </si>
  <si>
    <t>Maximum</t>
  </si>
  <si>
    <t>Mean</t>
  </si>
  <si>
    <t>Unknown</t>
  </si>
  <si>
    <t>Graduate Programs</t>
  </si>
  <si>
    <t>Major</t>
  </si>
  <si>
    <t>Minor</t>
  </si>
  <si>
    <t>Option</t>
  </si>
  <si>
    <t>Track</t>
  </si>
  <si>
    <t>Doctoral Programs</t>
  </si>
  <si>
    <t>b. Race/Ethnicity</t>
  </si>
  <si>
    <t>c. Gender</t>
  </si>
  <si>
    <t>Bachelor's Program</t>
  </si>
  <si>
    <t>b. Gender</t>
  </si>
  <si>
    <t>Contents</t>
  </si>
  <si>
    <t>Worksheet 1: Demographics</t>
  </si>
  <si>
    <t>Worksheet 3: Graduate Programs</t>
  </si>
  <si>
    <t>Worksheet 2: Undergraduate Programs</t>
  </si>
  <si>
    <t>Worksheet 4: Faculty Positions</t>
  </si>
  <si>
    <t>Worksheet 5: Faculty Profiles</t>
  </si>
  <si>
    <t>Worksheet 6: Retirements</t>
  </si>
  <si>
    <t>Worksheet 7: Resignations</t>
  </si>
  <si>
    <t>Bachelor’s Program</t>
  </si>
  <si>
    <t>Master’s Program</t>
  </si>
  <si>
    <t>d. Years at institution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</si>
  <si>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</si>
  <si>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</si>
  <si>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</si>
  <si>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</si>
  <si>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</si>
  <si>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</si>
  <si>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</si>
  <si>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</si>
  <si>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</si>
  <si>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</si>
  <si>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</si>
  <si>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</si>
  <si>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</si>
  <si>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</si>
  <si>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</si>
  <si>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</si>
  <si>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</si>
  <si>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</si>
  <si>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Two-year</t>
  </si>
  <si>
    <t>Four-year</t>
  </si>
  <si>
    <t>A</t>
  </si>
  <si>
    <t>B</t>
  </si>
  <si>
    <t>Department and Division</t>
  </si>
  <si>
    <t>CCNE and NLNAC</t>
  </si>
  <si>
    <t>.</t>
  </si>
  <si>
    <t>Caucasian (non-Latino)</t>
  </si>
  <si>
    <t>Table 1</t>
  </si>
  <si>
    <t>Institutions</t>
  </si>
  <si>
    <t>Table 2</t>
  </si>
  <si>
    <t>Institutional Control</t>
  </si>
  <si>
    <t>Table 3</t>
  </si>
  <si>
    <t>Program Type</t>
  </si>
  <si>
    <t>Table 4</t>
  </si>
  <si>
    <t>Program Designation</t>
  </si>
  <si>
    <t>Table 5</t>
  </si>
  <si>
    <t>Program Autonomy</t>
  </si>
  <si>
    <t>Table 6</t>
  </si>
  <si>
    <t>Program Accreditation</t>
  </si>
  <si>
    <t>Table 7.</t>
  </si>
  <si>
    <t>Programs with All Admission Enrolled</t>
  </si>
  <si>
    <t>Table 8.</t>
  </si>
  <si>
    <t>Programs with Qualified Students Not Admitted</t>
  </si>
  <si>
    <t>Table 9.</t>
  </si>
  <si>
    <t>Program Capacity</t>
  </si>
  <si>
    <t>Table 10.</t>
  </si>
  <si>
    <t>Factors Prohibiting Admissions</t>
  </si>
  <si>
    <t>Table 11.</t>
  </si>
  <si>
    <t>Table 12</t>
  </si>
  <si>
    <t>Table 13.</t>
  </si>
  <si>
    <t>Table 14.</t>
  </si>
  <si>
    <t>Table 15.</t>
  </si>
  <si>
    <t>Table 16.</t>
  </si>
  <si>
    <t>Table 17.</t>
  </si>
  <si>
    <t>Table 18.</t>
  </si>
  <si>
    <t>Table 19.</t>
  </si>
  <si>
    <t>Table 20.</t>
  </si>
  <si>
    <t>Table 21.</t>
  </si>
  <si>
    <t>Table 22.</t>
  </si>
  <si>
    <t>Table 23.</t>
  </si>
  <si>
    <t>Table 24.</t>
  </si>
  <si>
    <t>Teacher Preparation Curriculum</t>
  </si>
  <si>
    <t>Table 25.</t>
  </si>
  <si>
    <t>Description of Teacher Preparation</t>
  </si>
  <si>
    <t>Table 26</t>
  </si>
  <si>
    <t>Table 27.</t>
  </si>
  <si>
    <t>Table 28.</t>
  </si>
  <si>
    <t>Table 29.</t>
  </si>
  <si>
    <t>Table 30.</t>
  </si>
  <si>
    <t>Table 31.</t>
  </si>
  <si>
    <t>Table 32.</t>
  </si>
  <si>
    <t>Table 33.</t>
  </si>
  <si>
    <t>Table 34.</t>
  </si>
  <si>
    <t>Table 35.</t>
  </si>
  <si>
    <t>Total Budgeted</t>
  </si>
  <si>
    <t>Table 36.</t>
  </si>
  <si>
    <t>Unfilled Positions</t>
  </si>
  <si>
    <t>Table 37.</t>
  </si>
  <si>
    <t>New Positions</t>
  </si>
  <si>
    <t>Table 38.</t>
  </si>
  <si>
    <t>Gender</t>
  </si>
  <si>
    <t>Table 40.</t>
  </si>
  <si>
    <t>Highest Earned Credential</t>
  </si>
  <si>
    <t>Table 41.</t>
  </si>
  <si>
    <t>Race/Ethnicity of Full-time Faculty</t>
  </si>
  <si>
    <t>Table 42.</t>
  </si>
  <si>
    <t>Specialty Areas of Full-time Faculty</t>
  </si>
  <si>
    <t>Table 43.</t>
  </si>
  <si>
    <t>Retirees</t>
  </si>
  <si>
    <t>Table 44.</t>
  </si>
  <si>
    <t>Retirees Who Returned</t>
  </si>
  <si>
    <t>Table 45.</t>
  </si>
  <si>
    <t>Anticipated Retirements</t>
  </si>
  <si>
    <t>Table 46.</t>
  </si>
  <si>
    <t>Total Resignations</t>
  </si>
  <si>
    <t>Table 47.</t>
  </si>
  <si>
    <t>Reasons for Resignations</t>
  </si>
  <si>
    <t>Table 48.</t>
  </si>
  <si>
    <t>Plans or Current Status of Resigners</t>
  </si>
  <si>
    <t>Table 49.</t>
  </si>
  <si>
    <t>Anticipated Resignations</t>
  </si>
  <si>
    <t>Worksheet 8: Nursing Education Administrators (NEA)</t>
  </si>
  <si>
    <t>Profile of NEA</t>
  </si>
  <si>
    <t>Table 1. Institutions</t>
  </si>
  <si>
    <t>Table 2. Institutional Control</t>
  </si>
  <si>
    <t>Table 3. Program Type</t>
  </si>
  <si>
    <t>Table 4. Program Designation</t>
  </si>
  <si>
    <t>Table 5. Program Autonomy</t>
  </si>
  <si>
    <t>Table 6. Program Accreditation</t>
  </si>
  <si>
    <t>Table 7. Programs with All Admissions Enrolled</t>
  </si>
  <si>
    <t>Did all students admitted to the associate's program enroll?</t>
  </si>
  <si>
    <t>Table 8. Programs with Qualified Students Not Admitted</t>
  </si>
  <si>
    <t>Were qualified students not admitted?</t>
  </si>
  <si>
    <t>Table 9. Program Capacity</t>
  </si>
  <si>
    <t>Could the associate's program have accepted more students?</t>
  </si>
  <si>
    <t>Table 10. Factors Prohibiting Admissions</t>
  </si>
  <si>
    <t>What prevented acceptance of more students in the associate's program?</t>
  </si>
  <si>
    <t>Table 11. Enrollment on September 30, 2002</t>
  </si>
  <si>
    <t>Table 12. Estimated Graduates by August 2003</t>
  </si>
  <si>
    <t>Table 13. Programs with All Admissions Enrolled</t>
  </si>
  <si>
    <t>Did all students admitted to the bachelor's program enroll?</t>
  </si>
  <si>
    <t>Table 14. Programs with Qualified Students Not Admitted</t>
  </si>
  <si>
    <t>Were qualified students not admitted to the bachelor's program?</t>
  </si>
  <si>
    <t>Table 15. Program Capacity</t>
  </si>
  <si>
    <t>Could the bachelor's program have accepted more students?</t>
  </si>
  <si>
    <t>Table 16. Factors Prohibiting Admissions</t>
  </si>
  <si>
    <t>What prevented acceptance of more students into the bachelor's program?</t>
  </si>
  <si>
    <t>Table 17. Enrollment on September 30, 2002</t>
  </si>
  <si>
    <t>Table 18. Estimated Graduates by August 2003</t>
  </si>
  <si>
    <t>Table 19. Programs with All Admissions Enrolled</t>
  </si>
  <si>
    <t>Did all students admitted to the master's program enroll?</t>
  </si>
  <si>
    <t>Table 20. Programs with Qualified Students Not Admitted</t>
  </si>
  <si>
    <t>Were qualified students not admitted to the master's program?</t>
  </si>
  <si>
    <t>Table 21. Program Capacity</t>
  </si>
  <si>
    <t>Could the master's program have admitted more students?</t>
  </si>
  <si>
    <t>Table 22. Factors Prohibiting Admissions</t>
  </si>
  <si>
    <t>What prevented acceptance of more students in the master's program?</t>
  </si>
  <si>
    <t>Table 23. Enrollment on September 20, 2002</t>
  </si>
  <si>
    <t>Table 24. Teacher Preparation Curriculum</t>
  </si>
  <si>
    <t>Does the master's curriculum include courses to prepare teachers?</t>
  </si>
  <si>
    <t>Table 25. Description of Teacher Preparation Curriculum</t>
  </si>
  <si>
    <t>Which of the following best describes the master's teacher preparation curriculum?</t>
  </si>
  <si>
    <t>Table 27. Programs with All Admissions Enrolled</t>
  </si>
  <si>
    <t>Did all students admitted to the doctoral program enroll?</t>
  </si>
  <si>
    <t>Table 28. Programs with Qualified Applicants Not Admitted</t>
  </si>
  <si>
    <t>Were qualified applicants not admitted to the doctoral program?</t>
  </si>
  <si>
    <t>Table 29. Program Capacity</t>
  </si>
  <si>
    <t>Could the doctoral program have accepted more students?</t>
  </si>
  <si>
    <t>Table 30. Factors Prohibiting Admissions</t>
  </si>
  <si>
    <t>What prevented acceptance of more students in the doctoral program?</t>
  </si>
  <si>
    <t>Table 31. Enrollment on September 30, 2002</t>
  </si>
  <si>
    <t>Table 32. Teacher Preparation Curriculum</t>
  </si>
  <si>
    <t>Does the curriculum include courses to prepare teachers?</t>
  </si>
  <si>
    <t>Table 33. Description of Teacher Preparation Curriculum</t>
  </si>
  <si>
    <t>Table 35. Total Budgeted</t>
  </si>
  <si>
    <t>Table 36. Unfilled Positions</t>
  </si>
  <si>
    <t>February, 2003</t>
  </si>
  <si>
    <t>September, 2002</t>
  </si>
  <si>
    <t>Table 37. New Positions</t>
  </si>
  <si>
    <t>Table 38. Gender</t>
  </si>
  <si>
    <t>a. Full-time</t>
  </si>
  <si>
    <t>b. Part-time</t>
  </si>
  <si>
    <t>Table 39. Highest Earned Credential</t>
  </si>
  <si>
    <t>Table 40. Race/Ethnicity of Full-time Faculty</t>
  </si>
  <si>
    <t>Table 41. Specialty Areas of Full-time Faculty</t>
  </si>
  <si>
    <t>Table 42. Retirees</t>
  </si>
  <si>
    <t>Table 43. Retirees Who Returned</t>
  </si>
  <si>
    <t>Did any of the retirees return to teach?</t>
  </si>
  <si>
    <t>Table 44. Anticipated Retirements</t>
  </si>
  <si>
    <t>Table 39.</t>
  </si>
  <si>
    <t>b. Highest Earned Credential</t>
  </si>
  <si>
    <t>Table 46. Reasons</t>
  </si>
  <si>
    <t>Table 47. Plans or Current Status of Resigners</t>
  </si>
  <si>
    <t>Table 49. Anticipated Resignations</t>
  </si>
  <si>
    <t>2003-2004</t>
  </si>
  <si>
    <t>a. Highest Earned Credential</t>
  </si>
  <si>
    <t>c. Race/Ethnicity</t>
  </si>
  <si>
    <t>e. Years in position</t>
  </si>
  <si>
    <t>New Admissions</t>
  </si>
  <si>
    <t>Caucasian (Non-Hispanic)</t>
  </si>
  <si>
    <t>LPN/LVN</t>
  </si>
  <si>
    <t>RN-BSN</t>
  </si>
  <si>
    <t>LPV/LVN</t>
  </si>
  <si>
    <t>RN</t>
  </si>
  <si>
    <t>Other professionals</t>
  </si>
  <si>
    <t>Caucasian (non-Hispanic)</t>
  </si>
  <si>
    <t>Doctorate</t>
  </si>
  <si>
    <t>Bachelor's</t>
  </si>
  <si>
    <t>Nursing</t>
  </si>
  <si>
    <t>Another Discipline</t>
  </si>
  <si>
    <t>Associate's</t>
  </si>
  <si>
    <t>Acute Care</t>
  </si>
  <si>
    <t>Adult Care</t>
  </si>
  <si>
    <t>Community Health</t>
  </si>
  <si>
    <t>Critical Care</t>
  </si>
  <si>
    <t>Family</t>
  </si>
  <si>
    <t>Gerontology</t>
  </si>
  <si>
    <t>Maternal Child Health</t>
  </si>
  <si>
    <t>Neonatal</t>
  </si>
  <si>
    <t>Nursing Administration</t>
  </si>
  <si>
    <t>Nursing Education</t>
  </si>
  <si>
    <t>OB/GYN</t>
  </si>
  <si>
    <t>Pediatric</t>
  </si>
  <si>
    <t>Psychiatric</t>
  </si>
  <si>
    <t>Public Health</t>
  </si>
  <si>
    <t>Rural Health</t>
  </si>
  <si>
    <t>Women's Health</t>
  </si>
  <si>
    <t>2004-2005</t>
  </si>
  <si>
    <t>Advanced Education</t>
  </si>
  <si>
    <t>Career advancement</t>
  </si>
  <si>
    <t>Family responsibilities</t>
  </si>
  <si>
    <t>Relocation of spouse</t>
  </si>
  <si>
    <t>Return to clinical practice</t>
  </si>
  <si>
    <t>Salary</t>
  </si>
  <si>
    <t>Workload</t>
  </si>
  <si>
    <t>Non-nursing position</t>
  </si>
  <si>
    <t>Teaching out-of-state</t>
  </si>
  <si>
    <t>Teaching in-state</t>
  </si>
  <si>
    <t>Uknown</t>
  </si>
  <si>
    <t>Clinical setting</t>
  </si>
  <si>
    <t>Private practice</t>
  </si>
  <si>
    <t>Not Autonomous</t>
  </si>
  <si>
    <t>CCNE and Nursing Specialties</t>
  </si>
  <si>
    <t>Lack of:</t>
  </si>
  <si>
    <t>Faculty  (classroom)</t>
  </si>
  <si>
    <t>Qualified applicants</t>
  </si>
  <si>
    <t>Clinical sites</t>
  </si>
  <si>
    <t>Faculty (clinical sites)</t>
  </si>
  <si>
    <t>Percent New</t>
  </si>
  <si>
    <t>a. Full-time vs. Part-time Bachelor's Students</t>
  </si>
  <si>
    <t>Percent RN-BSN</t>
  </si>
  <si>
    <t>b. Licensed Professionals (Bachelor's Graduates)</t>
  </si>
  <si>
    <t>a. Gender (Bachelor's Graduates)</t>
  </si>
  <si>
    <t>c. Gender (Bachelor's Students)</t>
  </si>
  <si>
    <t>b. Race/Ethnicity (Bachelor's Students)</t>
  </si>
  <si>
    <t xml:space="preserve">b. Licensed Professionals Graduates (Associate's Programs) </t>
  </si>
  <si>
    <t>a. Gender of Graduates (Associate's Programs)</t>
  </si>
  <si>
    <t>c. Gender of Students (Associate's Programs)</t>
  </si>
  <si>
    <t>b. Race/Ethnicity of Students (Associate's Programs)</t>
  </si>
  <si>
    <t>a. Full-time vs. Part-time (Associate's Programs)</t>
  </si>
  <si>
    <t>Enrollment on September 30, 2002</t>
  </si>
  <si>
    <t>Estimated Graduates by August 2003</t>
  </si>
  <si>
    <t>Faculty</t>
  </si>
  <si>
    <t>a. Full-time vs. Part time Master's Students</t>
  </si>
  <si>
    <t>Prepared to Teach</t>
  </si>
  <si>
    <t>Qualified Applicants</t>
  </si>
  <si>
    <t>Table 26. Estimated Master's Graduates by August 2003</t>
  </si>
  <si>
    <t>b. Race/Ethnicity of Doctoral Students</t>
  </si>
  <si>
    <t>c. Gender of Doctoral Students</t>
  </si>
  <si>
    <t>Table 34. Estimated Doctoral Graduates by August 2003</t>
  </si>
  <si>
    <t>Lacked:</t>
  </si>
  <si>
    <t>a. Full-time vs. Part time Doctoral Students</t>
  </si>
  <si>
    <t xml:space="preserve"> Asian</t>
  </si>
  <si>
    <t>Number</t>
  </si>
  <si>
    <t>Table 45. Total Resignations</t>
  </si>
  <si>
    <t xml:space="preserve">a. Number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</si>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</sst>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Black"/>
      <family val="2"/>
    </font>
    <font>
      <u val="single"/>
      <sz val="14"/>
      <name val="Arial Black"/>
      <family val="2"/>
    </font>
    <font>
      <u val="single"/>
      <sz val="12"/>
      <name val="Arial Black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0"/>
    </font>
    <font>
      <b/>
      <i/>
      <sz val="8"/>
      <name val="Arial Narrow"/>
      <family val="2"/>
    </font>
    <font>
      <sz val="9"/>
      <name val="Arial"/>
      <family val="0"/>
    </font>
    <font>
      <b/>
      <i/>
      <sz val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>
        <color indexed="63"/>
      </top>
      <bottom/>
    </border>
    <border>
      <left style="thick"/>
      <right>
        <color indexed="8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/>
      <bottom/>
    </border>
    <border>
      <left>
        <color indexed="63"/>
      </left>
      <right style="dashed"/>
      <top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8"/>
      </right>
      <top/>
      <bottom/>
    </border>
    <border>
      <left/>
      <right style="medium"/>
      <top>
        <color indexed="63"/>
      </top>
      <bottom/>
    </border>
    <border>
      <left/>
      <right style="medium"/>
      <top/>
      <bottom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1" xfId="0" applyAlignment="1">
      <alignment horizontal="left" wrapText="1"/>
    </xf>
    <xf numFmtId="3" fontId="0" fillId="0" borderId="2" xfId="0" applyAlignment="1">
      <alignment horizontal="left" wrapText="1"/>
    </xf>
    <xf numFmtId="3" fontId="0" fillId="0" borderId="3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Font="1" applyBorder="1" applyAlignment="1">
      <alignment vertical="center" wrapText="1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/>
    </xf>
    <xf numFmtId="4" fontId="0" fillId="0" borderId="0" xfId="0" applyBorder="1" applyAlignment="1">
      <alignment wrapText="1"/>
    </xf>
    <xf numFmtId="9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9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Alignment="1">
      <alignment horizontal="left" indent="2"/>
    </xf>
    <xf numFmtId="0" fontId="12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3" fontId="5" fillId="0" borderId="5" xfId="0" applyNumberFormat="1" applyFont="1" applyBorder="1" applyAlignment="1">
      <alignment/>
    </xf>
    <xf numFmtId="0" fontId="12" fillId="0" borderId="0" xfId="0" applyFont="1" applyBorder="1" applyAlignment="1">
      <alignment horizontal="right" wrapText="1"/>
    </xf>
    <xf numFmtId="0" fontId="12" fillId="0" borderId="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9" fontId="5" fillId="0" borderId="6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Alignment="1">
      <alignment horizontal="left" indent="1"/>
    </xf>
    <xf numFmtId="3" fontId="0" fillId="0" borderId="0" xfId="0" applyNumberFormat="1" applyAlignment="1">
      <alignment horizontal="left" indent="2"/>
    </xf>
    <xf numFmtId="9" fontId="5" fillId="0" borderId="0" xfId="0" applyNumberFormat="1" applyFont="1" applyAlignment="1">
      <alignment horizontal="left" indent="2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Alignment="1">
      <alignment horizontal="left" indent="1"/>
    </xf>
    <xf numFmtId="0" fontId="19" fillId="0" borderId="0" xfId="0" applyFont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9" fontId="5" fillId="0" borderId="0" xfId="0" applyNumberFormat="1" applyFont="1" applyBorder="1" applyAlignment="1">
      <alignment/>
    </xf>
    <xf numFmtId="0" fontId="13" fillId="0" borderId="7" xfId="0" applyFont="1" applyBorder="1" applyAlignment="1">
      <alignment horizontal="right" wrapText="1"/>
    </xf>
    <xf numFmtId="3" fontId="0" fillId="0" borderId="7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0" xfId="0" applyNumberFormat="1" applyFont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/>
    </xf>
    <xf numFmtId="0" fontId="13" fillId="0" borderId="9" xfId="0" applyFont="1" applyBorder="1" applyAlignment="1">
      <alignment horizontal="right" wrapText="1"/>
    </xf>
    <xf numFmtId="0" fontId="0" fillId="0" borderId="9" xfId="0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9" fontId="5" fillId="0" borderId="12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 horizontal="left" indent="7"/>
    </xf>
    <xf numFmtId="0" fontId="0" fillId="0" borderId="0" xfId="0" applyBorder="1" applyAlignment="1">
      <alignment horizontal="left" indent="7"/>
    </xf>
    <xf numFmtId="0" fontId="0" fillId="0" borderId="0" xfId="0" applyBorder="1" applyAlignment="1">
      <alignment horizontal="left" indent="7"/>
    </xf>
    <xf numFmtId="0" fontId="20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0" xfId="0" applyFont="1" applyBorder="1" applyAlignment="1">
      <alignment horizontal="left" vertical="top" wrapText="1" indent="1"/>
    </xf>
    <xf numFmtId="3" fontId="0" fillId="0" borderId="0" xfId="0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right"/>
    </xf>
    <xf numFmtId="3" fontId="12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9" fontId="5" fillId="0" borderId="7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2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8" xfId="0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1"/>
    </xf>
    <xf numFmtId="167" fontId="5" fillId="0" borderId="0" xfId="0" applyNumberFormat="1" applyFont="1" applyAlignment="1">
      <alignment horizontal="right"/>
    </xf>
    <xf numFmtId="1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23">
      <selection activeCell="B8" sqref="B8"/>
    </sheetView>
  </sheetViews>
  <sheetFormatPr defaultColWidth="9.140625" defaultRowHeight="12.75"/>
  <cols>
    <col min="1" max="1" width="13.57421875" style="0" customWidth="1"/>
    <col min="7" max="7" width="14.421875" style="0" customWidth="1"/>
  </cols>
  <sheetData>
    <row r="1" ht="17.25">
      <c r="A1" s="57" t="s">
        <v>49</v>
      </c>
    </row>
    <row r="3" spans="1:2" ht="12.75">
      <c r="A3" s="58" t="s">
        <v>50</v>
      </c>
      <c r="B3" s="13"/>
    </row>
    <row r="4" spans="1:2" ht="13.5" customHeight="1">
      <c r="A4" s="59" t="s">
        <v>86</v>
      </c>
      <c r="B4" s="49" t="s">
        <v>87</v>
      </c>
    </row>
    <row r="5" spans="1:2" ht="13.5" customHeight="1">
      <c r="A5" s="59" t="s">
        <v>88</v>
      </c>
      <c r="B5" s="49" t="s">
        <v>89</v>
      </c>
    </row>
    <row r="6" spans="1:2" ht="13.5" customHeight="1">
      <c r="A6" s="59" t="s">
        <v>90</v>
      </c>
      <c r="B6" s="49" t="s">
        <v>91</v>
      </c>
    </row>
    <row r="7" spans="1:2" ht="13.5" customHeight="1">
      <c r="A7" s="59" t="s">
        <v>92</v>
      </c>
      <c r="B7" s="49" t="s">
        <v>93</v>
      </c>
    </row>
    <row r="8" spans="1:2" ht="13.5" customHeight="1">
      <c r="A8" s="59" t="s">
        <v>94</v>
      </c>
      <c r="B8" s="49" t="s">
        <v>95</v>
      </c>
    </row>
    <row r="9" spans="1:2" ht="13.5" customHeight="1">
      <c r="A9" s="59" t="s">
        <v>96</v>
      </c>
      <c r="B9" s="49" t="s">
        <v>97</v>
      </c>
    </row>
    <row r="10" ht="13.5" customHeight="1"/>
    <row r="11" ht="13.5" customHeight="1">
      <c r="A11" s="60" t="s">
        <v>52</v>
      </c>
    </row>
    <row r="12" ht="13.5" customHeight="1">
      <c r="A12" s="61" t="s">
        <v>60</v>
      </c>
    </row>
    <row r="13" spans="1:2" ht="13.5" customHeight="1">
      <c r="A13" s="59" t="s">
        <v>98</v>
      </c>
      <c r="B13" s="49" t="s">
        <v>99</v>
      </c>
    </row>
    <row r="14" spans="1:2" ht="13.5" customHeight="1">
      <c r="A14" s="59" t="s">
        <v>100</v>
      </c>
      <c r="B14" s="49" t="s">
        <v>101</v>
      </c>
    </row>
    <row r="15" spans="1:2" ht="13.5" customHeight="1">
      <c r="A15" s="59" t="s">
        <v>102</v>
      </c>
      <c r="B15" s="49" t="s">
        <v>103</v>
      </c>
    </row>
    <row r="16" spans="1:2" ht="13.5" customHeight="1">
      <c r="A16" s="59" t="s">
        <v>104</v>
      </c>
      <c r="B16" s="49" t="s">
        <v>105</v>
      </c>
    </row>
    <row r="17" spans="1:2" ht="13.5" customHeight="1">
      <c r="A17" s="59" t="s">
        <v>106</v>
      </c>
      <c r="B17" s="49" t="s">
        <v>299</v>
      </c>
    </row>
    <row r="18" spans="1:2" ht="13.5" customHeight="1">
      <c r="A18" s="59" t="s">
        <v>107</v>
      </c>
      <c r="B18" s="49" t="s">
        <v>300</v>
      </c>
    </row>
    <row r="19" ht="13.5" customHeight="1">
      <c r="A19" s="30"/>
    </row>
    <row r="20" ht="13.5" customHeight="1">
      <c r="A20" s="61" t="s">
        <v>57</v>
      </c>
    </row>
    <row r="21" spans="1:2" ht="13.5" customHeight="1">
      <c r="A21" s="59" t="s">
        <v>108</v>
      </c>
      <c r="B21" s="49" t="s">
        <v>99</v>
      </c>
    </row>
    <row r="22" spans="1:2" ht="13.5" customHeight="1">
      <c r="A22" s="59" t="s">
        <v>109</v>
      </c>
      <c r="B22" s="49" t="s">
        <v>101</v>
      </c>
    </row>
    <row r="23" spans="1:2" ht="13.5" customHeight="1">
      <c r="A23" s="59" t="s">
        <v>110</v>
      </c>
      <c r="B23" s="49" t="s">
        <v>103</v>
      </c>
    </row>
    <row r="24" spans="1:2" ht="13.5" customHeight="1">
      <c r="A24" s="59" t="s">
        <v>111</v>
      </c>
      <c r="B24" s="49" t="s">
        <v>105</v>
      </c>
    </row>
    <row r="25" spans="1:2" ht="13.5" customHeight="1">
      <c r="A25" s="59" t="s">
        <v>112</v>
      </c>
      <c r="B25" s="49" t="s">
        <v>299</v>
      </c>
    </row>
    <row r="26" spans="1:2" ht="13.5" customHeight="1">
      <c r="A26" s="59" t="s">
        <v>113</v>
      </c>
      <c r="B26" s="49" t="s">
        <v>300</v>
      </c>
    </row>
    <row r="27" ht="13.5" customHeight="1">
      <c r="A27" s="30"/>
    </row>
    <row r="28" ht="13.5" customHeight="1">
      <c r="A28" s="60" t="s">
        <v>51</v>
      </c>
    </row>
    <row r="29" ht="13.5" customHeight="1">
      <c r="A29" s="61" t="s">
        <v>58</v>
      </c>
    </row>
    <row r="30" ht="13.5" customHeight="1">
      <c r="A30" s="62"/>
    </row>
    <row r="31" spans="1:2" ht="13.5" customHeight="1">
      <c r="A31" s="59" t="s">
        <v>114</v>
      </c>
      <c r="B31" s="49" t="s">
        <v>99</v>
      </c>
    </row>
    <row r="32" spans="1:2" ht="13.5" customHeight="1">
      <c r="A32" s="59" t="s">
        <v>115</v>
      </c>
      <c r="B32" s="49" t="s">
        <v>101</v>
      </c>
    </row>
    <row r="33" spans="1:2" ht="13.5" customHeight="1">
      <c r="A33" s="59" t="s">
        <v>116</v>
      </c>
      <c r="B33" s="49" t="s">
        <v>103</v>
      </c>
    </row>
    <row r="34" spans="1:2" ht="13.5" customHeight="1">
      <c r="A34" s="59" t="s">
        <v>117</v>
      </c>
      <c r="B34" s="49" t="s">
        <v>105</v>
      </c>
    </row>
    <row r="35" spans="1:2" ht="13.5" customHeight="1">
      <c r="A35" s="59" t="s">
        <v>118</v>
      </c>
      <c r="B35" s="49" t="s">
        <v>299</v>
      </c>
    </row>
    <row r="36" spans="1:2" ht="13.5" customHeight="1">
      <c r="A36" s="59" t="s">
        <v>119</v>
      </c>
      <c r="B36" s="49" t="s">
        <v>120</v>
      </c>
    </row>
    <row r="37" spans="1:2" ht="13.5" customHeight="1">
      <c r="A37" s="59" t="s">
        <v>121</v>
      </c>
      <c r="B37" s="23" t="s">
        <v>122</v>
      </c>
    </row>
    <row r="38" spans="1:2" ht="13.5" customHeight="1">
      <c r="A38" s="59" t="s">
        <v>123</v>
      </c>
      <c r="B38" s="23" t="s">
        <v>300</v>
      </c>
    </row>
    <row r="39" ht="13.5" customHeight="1">
      <c r="A39" s="36"/>
    </row>
    <row r="40" ht="13.5" customHeight="1">
      <c r="A40" s="61" t="s">
        <v>44</v>
      </c>
    </row>
    <row r="41" ht="13.5" customHeight="1">
      <c r="A41" s="62"/>
    </row>
    <row r="42" spans="1:2" ht="13.5" customHeight="1">
      <c r="A42" s="59" t="s">
        <v>124</v>
      </c>
      <c r="B42" s="49" t="s">
        <v>99</v>
      </c>
    </row>
    <row r="43" spans="1:2" ht="13.5" customHeight="1">
      <c r="A43" s="59" t="s">
        <v>125</v>
      </c>
      <c r="B43" s="49" t="s">
        <v>101</v>
      </c>
    </row>
    <row r="44" spans="1:2" ht="13.5" customHeight="1">
      <c r="A44" s="59" t="s">
        <v>126</v>
      </c>
      <c r="B44" s="49" t="s">
        <v>103</v>
      </c>
    </row>
    <row r="45" spans="1:2" ht="13.5" customHeight="1">
      <c r="A45" s="59" t="s">
        <v>127</v>
      </c>
      <c r="B45" s="49" t="s">
        <v>105</v>
      </c>
    </row>
    <row r="46" spans="1:3" ht="13.5" customHeight="1">
      <c r="A46" s="59" t="s">
        <v>128</v>
      </c>
      <c r="B46" s="49" t="s">
        <v>299</v>
      </c>
      <c r="C46" s="23"/>
    </row>
    <row r="47" spans="1:2" ht="13.5" customHeight="1">
      <c r="A47" s="59" t="s">
        <v>129</v>
      </c>
      <c r="B47" s="49" t="s">
        <v>120</v>
      </c>
    </row>
    <row r="48" spans="1:2" ht="13.5" customHeight="1">
      <c r="A48" s="59" t="s">
        <v>130</v>
      </c>
      <c r="B48" s="23" t="s">
        <v>122</v>
      </c>
    </row>
    <row r="49" spans="1:2" ht="13.5" customHeight="1">
      <c r="A49" s="59" t="s">
        <v>131</v>
      </c>
      <c r="B49" s="23" t="s">
        <v>300</v>
      </c>
    </row>
    <row r="50" ht="13.5" customHeight="1">
      <c r="A50" s="30"/>
    </row>
    <row r="51" ht="13.5" customHeight="1">
      <c r="A51" s="59" t="s">
        <v>53</v>
      </c>
    </row>
    <row r="52" spans="1:3" ht="13.5" customHeight="1">
      <c r="A52" s="59" t="s">
        <v>132</v>
      </c>
      <c r="B52" s="23" t="s">
        <v>133</v>
      </c>
      <c r="C52" s="23"/>
    </row>
    <row r="53" spans="1:3" ht="13.5" customHeight="1">
      <c r="A53" s="59" t="s">
        <v>134</v>
      </c>
      <c r="B53" s="23" t="s">
        <v>135</v>
      </c>
      <c r="C53" s="23"/>
    </row>
    <row r="54" spans="1:3" ht="13.5" customHeight="1">
      <c r="A54" s="59" t="s">
        <v>136</v>
      </c>
      <c r="B54" s="23" t="s">
        <v>137</v>
      </c>
      <c r="C54" s="23"/>
    </row>
    <row r="55" ht="13.5" customHeight="1">
      <c r="A55" s="30"/>
    </row>
    <row r="56" ht="13.5" customHeight="1">
      <c r="A56" s="59" t="s">
        <v>54</v>
      </c>
    </row>
    <row r="57" spans="1:2" ht="13.5" customHeight="1">
      <c r="A57" s="59" t="s">
        <v>138</v>
      </c>
      <c r="B57" s="23" t="s">
        <v>139</v>
      </c>
    </row>
    <row r="58" spans="1:2" ht="13.5" customHeight="1">
      <c r="A58" s="59" t="s">
        <v>228</v>
      </c>
      <c r="B58" s="23" t="s">
        <v>141</v>
      </c>
    </row>
    <row r="59" spans="1:2" ht="13.5" customHeight="1">
      <c r="A59" s="59" t="s">
        <v>140</v>
      </c>
      <c r="B59" s="23" t="s">
        <v>143</v>
      </c>
    </row>
    <row r="60" spans="1:2" ht="13.5" customHeight="1">
      <c r="A60" s="59" t="s">
        <v>142</v>
      </c>
      <c r="B60" s="23" t="s">
        <v>145</v>
      </c>
    </row>
    <row r="61" ht="13.5" customHeight="1">
      <c r="A61" s="30"/>
    </row>
    <row r="62" ht="13.5" customHeight="1">
      <c r="A62" s="60" t="s">
        <v>55</v>
      </c>
    </row>
    <row r="63" spans="1:2" ht="13.5" customHeight="1">
      <c r="A63" s="59" t="s">
        <v>144</v>
      </c>
      <c r="B63" s="23" t="s">
        <v>147</v>
      </c>
    </row>
    <row r="64" spans="1:2" ht="13.5" customHeight="1">
      <c r="A64" s="59" t="s">
        <v>146</v>
      </c>
      <c r="B64" s="23" t="s">
        <v>149</v>
      </c>
    </row>
    <row r="65" spans="1:2" ht="13.5" customHeight="1">
      <c r="A65" s="59" t="s">
        <v>148</v>
      </c>
      <c r="B65" s="23" t="s">
        <v>151</v>
      </c>
    </row>
    <row r="66" ht="13.5" customHeight="1">
      <c r="A66" s="30"/>
    </row>
    <row r="67" ht="13.5" customHeight="1">
      <c r="A67" s="60" t="s">
        <v>56</v>
      </c>
    </row>
    <row r="68" spans="1:2" ht="13.5" customHeight="1">
      <c r="A68" s="59" t="s">
        <v>150</v>
      </c>
      <c r="B68" s="23" t="s">
        <v>153</v>
      </c>
    </row>
    <row r="69" spans="1:2" ht="13.5" customHeight="1">
      <c r="A69" s="59" t="s">
        <v>152</v>
      </c>
      <c r="B69" s="23" t="s">
        <v>155</v>
      </c>
    </row>
    <row r="70" spans="1:2" ht="13.5" customHeight="1">
      <c r="A70" s="59" t="s">
        <v>154</v>
      </c>
      <c r="B70" s="23" t="s">
        <v>157</v>
      </c>
    </row>
    <row r="71" spans="1:2" ht="13.5" customHeight="1">
      <c r="A71" s="59" t="s">
        <v>156</v>
      </c>
      <c r="B71" s="23" t="s">
        <v>159</v>
      </c>
    </row>
    <row r="72" ht="13.5" customHeight="1">
      <c r="A72" s="30"/>
    </row>
    <row r="73" spans="1:2" ht="13.5" customHeight="1">
      <c r="A73" s="60" t="s">
        <v>160</v>
      </c>
      <c r="B73" s="23"/>
    </row>
    <row r="74" spans="1:2" ht="13.5" customHeight="1">
      <c r="A74" s="59" t="s">
        <v>158</v>
      </c>
      <c r="B74" s="23" t="s">
        <v>161</v>
      </c>
    </row>
    <row r="75" ht="13.5" customHeight="1">
      <c r="A75" s="30"/>
    </row>
    <row r="76" ht="13.5" customHeight="1">
      <c r="A76" s="30"/>
    </row>
    <row r="77" ht="13.5" customHeight="1">
      <c r="A77" s="30"/>
    </row>
    <row r="78" ht="13.5" customHeight="1">
      <c r="A78" s="30"/>
    </row>
    <row r="79" ht="13.5" customHeight="1">
      <c r="A79" s="30"/>
    </row>
    <row r="80" ht="13.5" customHeight="1">
      <c r="A80" s="23"/>
    </row>
    <row r="81" ht="13.5" customHeight="1">
      <c r="A81" s="30"/>
    </row>
    <row r="82" ht="13.5" customHeight="1">
      <c r="A82" s="30"/>
    </row>
    <row r="83" ht="13.5" customHeight="1">
      <c r="A83" s="30"/>
    </row>
    <row r="84" ht="13.5" customHeight="1">
      <c r="A84" s="30"/>
    </row>
    <row r="85" ht="13.5" customHeight="1">
      <c r="A85" s="30"/>
    </row>
    <row r="86" ht="13.5" customHeight="1">
      <c r="A86" s="30"/>
    </row>
    <row r="87" ht="13.5" customHeight="1">
      <c r="A87" s="30"/>
    </row>
    <row r="88" ht="13.5" customHeight="1">
      <c r="A88" s="30"/>
    </row>
    <row r="89" ht="13.5" customHeight="1">
      <c r="A89" s="23"/>
    </row>
    <row r="90" ht="13.5" customHeight="1">
      <c r="A90" s="30"/>
    </row>
    <row r="91" ht="13.5" customHeight="1">
      <c r="A91" s="30"/>
    </row>
    <row r="92" ht="13.5" customHeight="1">
      <c r="A92" s="30"/>
    </row>
    <row r="93" ht="13.5" customHeight="1">
      <c r="A93" s="30"/>
    </row>
    <row r="94" ht="13.5" customHeight="1">
      <c r="A94" s="30"/>
    </row>
    <row r="95" ht="13.5" customHeight="1">
      <c r="A95" s="30"/>
    </row>
    <row r="96" ht="13.5" customHeight="1">
      <c r="A96" s="30"/>
    </row>
    <row r="97" ht="13.5" customHeight="1">
      <c r="A97" s="23"/>
    </row>
    <row r="98" ht="13.5" customHeight="1">
      <c r="A98" s="30"/>
    </row>
    <row r="99" ht="13.5" customHeight="1">
      <c r="A99" s="30"/>
    </row>
    <row r="100" ht="13.5" customHeight="1">
      <c r="A100" s="30"/>
    </row>
    <row r="101" ht="13.5" customHeight="1">
      <c r="A101" s="30"/>
    </row>
    <row r="102" ht="13.5" customHeight="1">
      <c r="A102" s="30"/>
    </row>
    <row r="103" ht="13.5" customHeight="1">
      <c r="A103" s="23"/>
    </row>
    <row r="104" ht="13.5" customHeight="1">
      <c r="A104" s="30"/>
    </row>
    <row r="105" ht="13.5" customHeight="1">
      <c r="A105" s="30"/>
    </row>
    <row r="106" ht="13.5" customHeight="1">
      <c r="A106" s="30"/>
    </row>
    <row r="107" ht="13.5" customHeight="1">
      <c r="A107" s="30"/>
    </row>
    <row r="108" ht="13.5" customHeight="1">
      <c r="A108" s="30"/>
    </row>
    <row r="109" ht="13.5" customHeight="1">
      <c r="A109" s="30"/>
    </row>
    <row r="110" ht="12.75">
      <c r="A110" s="30"/>
    </row>
    <row r="111" ht="12.75">
      <c r="A111" s="30"/>
    </row>
  </sheetData>
  <printOptions/>
  <pageMargins left="0.75" right="0.75" top="0.75" bottom="0.75" header="0.5" footer="0.5"/>
  <pageSetup horizontalDpi="600" verticalDpi="600" orientation="landscape" r:id="rId1"/>
  <headerFooter alignWithMargins="0">
    <oddFooter>&amp;L2003 Survey/WS! Contents&amp;C&amp;D&amp;R&amp;P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90">
      <selection activeCell="E119" sqref="E119"/>
    </sheetView>
  </sheetViews>
  <sheetFormatPr defaultColWidth="9.140625" defaultRowHeight="12.75"/>
  <cols>
    <col min="1" max="1" width="20.421875" style="0" customWidth="1"/>
    <col min="2" max="2" width="13.57421875" style="0" customWidth="1"/>
    <col min="3" max="3" width="11.421875" style="0" customWidth="1"/>
    <col min="4" max="4" width="10.57421875" style="0" customWidth="1"/>
  </cols>
  <sheetData>
    <row r="1" ht="12.75">
      <c r="A1" s="60" t="s">
        <v>162</v>
      </c>
    </row>
    <row r="2" ht="12.75">
      <c r="A2" t="s">
        <v>0</v>
      </c>
    </row>
    <row r="3" spans="2:4" ht="12.75">
      <c r="B3" s="39" t="s">
        <v>78</v>
      </c>
      <c r="C3" s="39" t="s">
        <v>79</v>
      </c>
      <c r="D3" s="39" t="s">
        <v>4</v>
      </c>
    </row>
    <row r="4" spans="1:4" ht="12.75">
      <c r="A4" s="63" t="s">
        <v>61</v>
      </c>
      <c r="B4">
        <v>10</v>
      </c>
      <c r="C4">
        <v>9</v>
      </c>
      <c r="D4">
        <v>19</v>
      </c>
    </row>
    <row r="5" spans="1:4" ht="12.75">
      <c r="A5" s="63" t="s">
        <v>62</v>
      </c>
      <c r="B5">
        <v>7</v>
      </c>
      <c r="C5">
        <v>9</v>
      </c>
      <c r="D5">
        <v>16</v>
      </c>
    </row>
    <row r="6" spans="1:4" ht="12.75">
      <c r="A6" s="63" t="s">
        <v>63</v>
      </c>
      <c r="B6">
        <v>0</v>
      </c>
      <c r="C6">
        <v>2</v>
      </c>
      <c r="D6">
        <v>2</v>
      </c>
    </row>
    <row r="7" spans="1:4" ht="12.75">
      <c r="A7" s="63" t="s">
        <v>64</v>
      </c>
      <c r="B7">
        <v>7</v>
      </c>
      <c r="C7">
        <v>11</v>
      </c>
      <c r="D7">
        <v>18</v>
      </c>
    </row>
    <row r="8" spans="1:4" ht="12.75">
      <c r="A8" s="63" t="s">
        <v>65</v>
      </c>
      <c r="B8">
        <v>8</v>
      </c>
      <c r="C8">
        <v>14</v>
      </c>
      <c r="D8">
        <v>22</v>
      </c>
    </row>
    <row r="9" spans="1:4" ht="12.75">
      <c r="A9" s="63" t="s">
        <v>66</v>
      </c>
      <c r="B9">
        <v>7</v>
      </c>
      <c r="C9">
        <v>7</v>
      </c>
      <c r="D9">
        <v>14</v>
      </c>
    </row>
    <row r="10" spans="1:4" ht="12.75">
      <c r="A10" s="63" t="s">
        <v>67</v>
      </c>
      <c r="B10">
        <v>1</v>
      </c>
      <c r="C10">
        <v>9</v>
      </c>
      <c r="D10">
        <v>10</v>
      </c>
    </row>
    <row r="11" spans="1:4" ht="12.75">
      <c r="A11" s="63" t="s">
        <v>68</v>
      </c>
      <c r="B11">
        <v>9</v>
      </c>
      <c r="C11">
        <v>2</v>
      </c>
      <c r="D11">
        <v>11</v>
      </c>
    </row>
    <row r="12" spans="1:4" ht="12.75">
      <c r="A12" s="63" t="s">
        <v>69</v>
      </c>
      <c r="B12">
        <v>14</v>
      </c>
      <c r="C12">
        <v>7</v>
      </c>
      <c r="D12">
        <v>21</v>
      </c>
    </row>
    <row r="13" spans="1:4" ht="12.75">
      <c r="A13" s="63" t="s">
        <v>70</v>
      </c>
      <c r="B13">
        <v>20</v>
      </c>
      <c r="C13">
        <v>10</v>
      </c>
      <c r="D13">
        <v>30</v>
      </c>
    </row>
    <row r="14" spans="1:4" ht="12.75">
      <c r="A14" s="63" t="s">
        <v>71</v>
      </c>
      <c r="B14">
        <v>9</v>
      </c>
      <c r="C14">
        <v>6</v>
      </c>
      <c r="D14">
        <v>15</v>
      </c>
    </row>
    <row r="15" spans="1:4" ht="12.75">
      <c r="A15" s="63" t="s">
        <v>72</v>
      </c>
      <c r="B15">
        <v>6</v>
      </c>
      <c r="C15">
        <v>8</v>
      </c>
      <c r="D15">
        <v>14</v>
      </c>
    </row>
    <row r="16" spans="1:4" ht="12.75">
      <c r="A16" s="63" t="s">
        <v>73</v>
      </c>
      <c r="B16">
        <v>4</v>
      </c>
      <c r="C16">
        <v>13</v>
      </c>
      <c r="D16">
        <v>17</v>
      </c>
    </row>
    <row r="17" spans="1:4" ht="12.75">
      <c r="A17" s="63" t="s">
        <v>74</v>
      </c>
      <c r="B17">
        <v>20</v>
      </c>
      <c r="C17">
        <v>13</v>
      </c>
      <c r="D17">
        <v>33</v>
      </c>
    </row>
    <row r="18" spans="1:4" ht="12.75">
      <c r="A18" s="63" t="s">
        <v>75</v>
      </c>
      <c r="B18">
        <v>7</v>
      </c>
      <c r="C18">
        <v>7</v>
      </c>
      <c r="D18">
        <v>14</v>
      </c>
    </row>
    <row r="19" spans="1:4" ht="12.75">
      <c r="A19" s="63" t="s">
        <v>76</v>
      </c>
      <c r="B19">
        <v>2</v>
      </c>
      <c r="C19">
        <v>4</v>
      </c>
      <c r="D19">
        <v>6</v>
      </c>
    </row>
    <row r="20" spans="1:4" s="30" customFormat="1" ht="12.75">
      <c r="A20" s="36" t="s">
        <v>77</v>
      </c>
      <c r="B20" s="30">
        <v>0</v>
      </c>
      <c r="C20" s="30">
        <v>2</v>
      </c>
      <c r="D20" s="30">
        <v>2</v>
      </c>
    </row>
    <row r="21" spans="1:5" ht="12.75">
      <c r="A21" s="60" t="s">
        <v>4</v>
      </c>
      <c r="B21" s="23">
        <v>131</v>
      </c>
      <c r="C21" s="23">
        <v>133</v>
      </c>
      <c r="D21" s="23">
        <v>264</v>
      </c>
      <c r="E21" s="23"/>
    </row>
    <row r="22" spans="1:5" ht="12.75">
      <c r="A22" s="60" t="s">
        <v>5</v>
      </c>
      <c r="B22" s="25">
        <f>131/264</f>
        <v>0.4962121212121212</v>
      </c>
      <c r="C22" s="25">
        <f>133/264</f>
        <v>0.5037878787878788</v>
      </c>
      <c r="D22" s="23"/>
      <c r="E22" s="23"/>
    </row>
    <row r="23" ht="12.75">
      <c r="A23" s="63"/>
    </row>
    <row r="24" ht="12.75">
      <c r="A24" s="60" t="s">
        <v>163</v>
      </c>
    </row>
    <row r="25" ht="12.75">
      <c r="A25" t="s">
        <v>0</v>
      </c>
    </row>
    <row r="26" spans="2:5" ht="12.75">
      <c r="B26" s="38" t="s">
        <v>6</v>
      </c>
      <c r="C26" s="38" t="s">
        <v>7</v>
      </c>
      <c r="D26" s="38" t="s">
        <v>24</v>
      </c>
      <c r="E26" s="81" t="s">
        <v>4</v>
      </c>
    </row>
    <row r="27" spans="1:5" ht="12.75">
      <c r="A27" s="63" t="s">
        <v>61</v>
      </c>
      <c r="B27">
        <v>18</v>
      </c>
      <c r="C27">
        <v>1</v>
      </c>
      <c r="D27">
        <v>0</v>
      </c>
      <c r="E27">
        <v>19</v>
      </c>
    </row>
    <row r="28" spans="1:5" ht="12.75">
      <c r="A28" s="63" t="s">
        <v>62</v>
      </c>
      <c r="B28">
        <v>16</v>
      </c>
      <c r="C28">
        <v>0</v>
      </c>
      <c r="D28">
        <v>0</v>
      </c>
      <c r="E28">
        <v>16</v>
      </c>
    </row>
    <row r="29" spans="1:5" ht="12.75">
      <c r="A29" s="63" t="s">
        <v>63</v>
      </c>
      <c r="B29">
        <v>1</v>
      </c>
      <c r="C29">
        <v>0</v>
      </c>
      <c r="D29">
        <v>1</v>
      </c>
      <c r="E29">
        <v>2</v>
      </c>
    </row>
    <row r="30" spans="1:5" ht="12.75">
      <c r="A30" s="63" t="s">
        <v>64</v>
      </c>
      <c r="B30">
        <v>16</v>
      </c>
      <c r="C30">
        <v>2</v>
      </c>
      <c r="D30">
        <v>0</v>
      </c>
      <c r="E30">
        <v>18</v>
      </c>
    </row>
    <row r="31" spans="1:5" ht="12.75">
      <c r="A31" s="63" t="s">
        <v>65</v>
      </c>
      <c r="B31">
        <v>18</v>
      </c>
      <c r="C31">
        <v>4</v>
      </c>
      <c r="D31">
        <v>0</v>
      </c>
      <c r="E31">
        <v>22</v>
      </c>
    </row>
    <row r="32" spans="1:5" ht="12.75">
      <c r="A32" s="63" t="s">
        <v>66</v>
      </c>
      <c r="B32">
        <v>11</v>
      </c>
      <c r="C32">
        <v>3</v>
      </c>
      <c r="D32">
        <v>0</v>
      </c>
      <c r="E32">
        <v>14</v>
      </c>
    </row>
    <row r="33" spans="1:5" ht="12.75">
      <c r="A33" s="63" t="s">
        <v>67</v>
      </c>
      <c r="B33">
        <v>6</v>
      </c>
      <c r="C33">
        <v>4</v>
      </c>
      <c r="D33">
        <v>0</v>
      </c>
      <c r="E33">
        <v>10</v>
      </c>
    </row>
    <row r="34" spans="1:5" ht="12.75">
      <c r="A34" s="63" t="s">
        <v>68</v>
      </c>
      <c r="B34">
        <v>10</v>
      </c>
      <c r="C34">
        <v>1</v>
      </c>
      <c r="D34">
        <v>0</v>
      </c>
      <c r="E34">
        <v>11</v>
      </c>
    </row>
    <row r="35" spans="1:5" ht="12.75">
      <c r="A35" s="63" t="s">
        <v>69</v>
      </c>
      <c r="B35">
        <v>19</v>
      </c>
      <c r="C35">
        <v>2</v>
      </c>
      <c r="D35">
        <v>0</v>
      </c>
      <c r="E35">
        <v>21</v>
      </c>
    </row>
    <row r="36" spans="1:5" ht="12.75">
      <c r="A36" s="63" t="s">
        <v>70</v>
      </c>
      <c r="B36">
        <v>28</v>
      </c>
      <c r="C36">
        <v>2</v>
      </c>
      <c r="D36">
        <v>0</v>
      </c>
      <c r="E36">
        <v>30</v>
      </c>
    </row>
    <row r="37" spans="1:5" ht="12.75">
      <c r="A37" s="63" t="s">
        <v>71</v>
      </c>
      <c r="B37">
        <v>11</v>
      </c>
      <c r="C37">
        <v>4</v>
      </c>
      <c r="D37">
        <v>0</v>
      </c>
      <c r="E37">
        <v>15</v>
      </c>
    </row>
    <row r="38" spans="1:5" ht="12.75">
      <c r="A38" s="63" t="s">
        <v>72</v>
      </c>
      <c r="B38">
        <v>12</v>
      </c>
      <c r="C38">
        <v>2</v>
      </c>
      <c r="D38">
        <v>0</v>
      </c>
      <c r="E38">
        <v>14</v>
      </c>
    </row>
    <row r="39" spans="1:5" ht="12.75">
      <c r="A39" s="63" t="s">
        <v>73</v>
      </c>
      <c r="B39">
        <v>11</v>
      </c>
      <c r="C39">
        <v>6</v>
      </c>
      <c r="D39">
        <v>0</v>
      </c>
      <c r="E39">
        <v>17</v>
      </c>
    </row>
    <row r="40" spans="1:5" ht="12.75">
      <c r="A40" s="63" t="s">
        <v>74</v>
      </c>
      <c r="B40">
        <v>30</v>
      </c>
      <c r="C40">
        <v>3</v>
      </c>
      <c r="D40">
        <v>0</v>
      </c>
      <c r="E40">
        <v>33</v>
      </c>
    </row>
    <row r="41" spans="1:5" ht="12.75">
      <c r="A41" s="63" t="s">
        <v>75</v>
      </c>
      <c r="B41">
        <v>13</v>
      </c>
      <c r="C41">
        <v>1</v>
      </c>
      <c r="D41">
        <v>0</v>
      </c>
      <c r="E41">
        <v>14</v>
      </c>
    </row>
    <row r="42" spans="1:5" ht="12.75">
      <c r="A42" s="63" t="s">
        <v>76</v>
      </c>
      <c r="B42">
        <v>3</v>
      </c>
      <c r="C42">
        <v>2</v>
      </c>
      <c r="D42">
        <v>1</v>
      </c>
      <c r="E42">
        <v>6</v>
      </c>
    </row>
    <row r="43" spans="1:5" ht="12.75">
      <c r="A43" s="63" t="s">
        <v>77</v>
      </c>
      <c r="B43">
        <v>0</v>
      </c>
      <c r="C43">
        <v>2</v>
      </c>
      <c r="D43">
        <v>0</v>
      </c>
      <c r="E43">
        <v>2</v>
      </c>
    </row>
    <row r="44" spans="1:5" ht="12.75">
      <c r="A44" s="60" t="s">
        <v>4</v>
      </c>
      <c r="B44">
        <v>223</v>
      </c>
      <c r="C44">
        <v>39</v>
      </c>
      <c r="D44">
        <v>2</v>
      </c>
      <c r="E44">
        <v>264</v>
      </c>
    </row>
    <row r="45" spans="1:4" ht="12.75">
      <c r="A45" s="60" t="s">
        <v>5</v>
      </c>
      <c r="B45" s="25">
        <f>B44/E44</f>
        <v>0.8446969696969697</v>
      </c>
      <c r="C45" s="25">
        <f>C44/E44</f>
        <v>0.14772727272727273</v>
      </c>
      <c r="D45" s="25">
        <f>D44/E44</f>
        <v>0.007575757575757576</v>
      </c>
    </row>
    <row r="47" ht="12.75">
      <c r="A47" s="60" t="s">
        <v>164</v>
      </c>
    </row>
    <row r="48" ht="12.75">
      <c r="A48" t="s">
        <v>0</v>
      </c>
    </row>
    <row r="49" spans="2:9" ht="12.75">
      <c r="B49" s="38" t="s">
        <v>80</v>
      </c>
      <c r="C49" s="38" t="s">
        <v>8</v>
      </c>
      <c r="D49" s="38" t="s">
        <v>9</v>
      </c>
      <c r="E49" s="38" t="s">
        <v>81</v>
      </c>
      <c r="F49" s="38" t="s">
        <v>10</v>
      </c>
      <c r="G49" s="38" t="s">
        <v>11</v>
      </c>
      <c r="H49" s="38" t="s">
        <v>1</v>
      </c>
      <c r="I49" s="81" t="s">
        <v>4</v>
      </c>
    </row>
    <row r="50" spans="1:9" ht="12.75">
      <c r="A50" s="63" t="s">
        <v>61</v>
      </c>
      <c r="B50">
        <v>11</v>
      </c>
      <c r="C50">
        <v>0</v>
      </c>
      <c r="D50">
        <v>1</v>
      </c>
      <c r="E50">
        <v>2</v>
      </c>
      <c r="F50">
        <v>4</v>
      </c>
      <c r="G50">
        <v>1</v>
      </c>
      <c r="H50">
        <v>0</v>
      </c>
      <c r="I50">
        <v>19</v>
      </c>
    </row>
    <row r="51" spans="1:9" ht="12.75">
      <c r="A51" s="63" t="s">
        <v>62</v>
      </c>
      <c r="B51">
        <v>7</v>
      </c>
      <c r="C51">
        <v>3</v>
      </c>
      <c r="D51">
        <v>1</v>
      </c>
      <c r="E51">
        <v>3</v>
      </c>
      <c r="F51">
        <v>1</v>
      </c>
      <c r="G51">
        <v>1</v>
      </c>
      <c r="H51">
        <v>0</v>
      </c>
      <c r="I51">
        <v>16</v>
      </c>
    </row>
    <row r="52" spans="1:9" ht="12.75">
      <c r="A52" s="63" t="s">
        <v>63</v>
      </c>
      <c r="B52">
        <v>0</v>
      </c>
      <c r="C52">
        <v>0</v>
      </c>
      <c r="D52">
        <v>0</v>
      </c>
      <c r="E52">
        <v>1</v>
      </c>
      <c r="F52">
        <v>1</v>
      </c>
      <c r="G52">
        <v>0</v>
      </c>
      <c r="H52">
        <v>0</v>
      </c>
      <c r="I52">
        <v>2</v>
      </c>
    </row>
    <row r="53" spans="1:9" ht="12.75">
      <c r="A53" s="63" t="s">
        <v>64</v>
      </c>
      <c r="B53">
        <v>7</v>
      </c>
      <c r="C53">
        <v>1</v>
      </c>
      <c r="D53">
        <v>0</v>
      </c>
      <c r="E53">
        <v>1</v>
      </c>
      <c r="F53">
        <v>5</v>
      </c>
      <c r="G53">
        <v>4</v>
      </c>
      <c r="H53">
        <v>0</v>
      </c>
      <c r="I53">
        <v>18</v>
      </c>
    </row>
    <row r="54" spans="1:9" ht="12.75">
      <c r="A54" s="63" t="s">
        <v>65</v>
      </c>
      <c r="B54">
        <v>9</v>
      </c>
      <c r="C54">
        <v>1</v>
      </c>
      <c r="D54">
        <v>1</v>
      </c>
      <c r="E54">
        <v>3</v>
      </c>
      <c r="F54">
        <v>6</v>
      </c>
      <c r="G54">
        <v>2</v>
      </c>
      <c r="H54">
        <v>0</v>
      </c>
      <c r="I54">
        <v>22</v>
      </c>
    </row>
    <row r="55" spans="1:9" ht="12.75">
      <c r="A55" s="63" t="s">
        <v>66</v>
      </c>
      <c r="B55">
        <v>7</v>
      </c>
      <c r="C55">
        <v>2</v>
      </c>
      <c r="D55">
        <v>1</v>
      </c>
      <c r="E55">
        <v>0</v>
      </c>
      <c r="F55">
        <v>4</v>
      </c>
      <c r="G55">
        <v>0</v>
      </c>
      <c r="H55">
        <v>0</v>
      </c>
      <c r="I55">
        <v>14</v>
      </c>
    </row>
    <row r="56" spans="1:9" ht="12.75">
      <c r="A56" s="63" t="s">
        <v>67</v>
      </c>
      <c r="B56">
        <v>1</v>
      </c>
      <c r="C56">
        <v>2</v>
      </c>
      <c r="D56">
        <v>1</v>
      </c>
      <c r="E56">
        <v>4</v>
      </c>
      <c r="F56">
        <v>1</v>
      </c>
      <c r="G56">
        <v>1</v>
      </c>
      <c r="H56">
        <v>0</v>
      </c>
      <c r="I56">
        <v>10</v>
      </c>
    </row>
    <row r="57" spans="1:9" ht="12.75">
      <c r="A57" s="63" t="s">
        <v>68</v>
      </c>
      <c r="B57">
        <v>9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>
        <v>11</v>
      </c>
    </row>
    <row r="58" spans="1:9" ht="12.75">
      <c r="A58" s="63" t="s">
        <v>69</v>
      </c>
      <c r="B58">
        <v>14</v>
      </c>
      <c r="C58">
        <v>0</v>
      </c>
      <c r="D58">
        <v>2</v>
      </c>
      <c r="E58">
        <v>2</v>
      </c>
      <c r="F58">
        <v>1</v>
      </c>
      <c r="G58">
        <v>2</v>
      </c>
      <c r="H58">
        <v>0</v>
      </c>
      <c r="I58">
        <v>21</v>
      </c>
    </row>
    <row r="59" spans="1:9" ht="12.75">
      <c r="A59" s="63" t="s">
        <v>70</v>
      </c>
      <c r="B59">
        <v>20</v>
      </c>
      <c r="C59">
        <v>0</v>
      </c>
      <c r="D59">
        <v>0</v>
      </c>
      <c r="E59">
        <v>2</v>
      </c>
      <c r="F59">
        <v>6</v>
      </c>
      <c r="G59">
        <v>2</v>
      </c>
      <c r="H59">
        <v>0</v>
      </c>
      <c r="I59">
        <v>30</v>
      </c>
    </row>
    <row r="60" spans="1:9" ht="12.75">
      <c r="A60" s="63" t="s">
        <v>71</v>
      </c>
      <c r="B60">
        <v>9</v>
      </c>
      <c r="C60">
        <v>0</v>
      </c>
      <c r="D60">
        <v>0</v>
      </c>
      <c r="E60">
        <v>5</v>
      </c>
      <c r="F60">
        <v>1</v>
      </c>
      <c r="G60">
        <v>0</v>
      </c>
      <c r="H60">
        <v>0</v>
      </c>
      <c r="I60">
        <v>15</v>
      </c>
    </row>
    <row r="61" spans="1:9" ht="12.75">
      <c r="A61" s="63" t="s">
        <v>72</v>
      </c>
      <c r="B61">
        <v>6</v>
      </c>
      <c r="C61">
        <v>2</v>
      </c>
      <c r="D61">
        <v>0</v>
      </c>
      <c r="E61">
        <v>3</v>
      </c>
      <c r="F61">
        <v>1</v>
      </c>
      <c r="G61">
        <v>2</v>
      </c>
      <c r="H61">
        <v>0</v>
      </c>
      <c r="I61">
        <v>14</v>
      </c>
    </row>
    <row r="62" spans="1:9" ht="12.75">
      <c r="A62" s="63" t="s">
        <v>73</v>
      </c>
      <c r="B62">
        <v>4</v>
      </c>
      <c r="C62">
        <v>1</v>
      </c>
      <c r="D62">
        <v>1</v>
      </c>
      <c r="E62">
        <v>4</v>
      </c>
      <c r="F62">
        <v>4</v>
      </c>
      <c r="G62">
        <v>2</v>
      </c>
      <c r="H62">
        <v>1</v>
      </c>
      <c r="I62">
        <v>17</v>
      </c>
    </row>
    <row r="63" spans="1:9" ht="12.75">
      <c r="A63" s="63" t="s">
        <v>74</v>
      </c>
      <c r="B63">
        <v>20</v>
      </c>
      <c r="C63">
        <v>0</v>
      </c>
      <c r="D63">
        <v>3</v>
      </c>
      <c r="E63">
        <v>2</v>
      </c>
      <c r="F63">
        <v>5</v>
      </c>
      <c r="G63">
        <v>3</v>
      </c>
      <c r="H63">
        <v>0</v>
      </c>
      <c r="I63">
        <v>33</v>
      </c>
    </row>
    <row r="64" spans="1:9" ht="12.75">
      <c r="A64" s="63" t="s">
        <v>75</v>
      </c>
      <c r="B64">
        <v>7</v>
      </c>
      <c r="C64">
        <v>0</v>
      </c>
      <c r="D64">
        <v>1</v>
      </c>
      <c r="E64">
        <v>3</v>
      </c>
      <c r="F64">
        <v>1</v>
      </c>
      <c r="G64">
        <v>2</v>
      </c>
      <c r="H64">
        <v>0</v>
      </c>
      <c r="I64">
        <v>14</v>
      </c>
    </row>
    <row r="65" spans="1:9" ht="12.75">
      <c r="A65" s="63" t="s">
        <v>76</v>
      </c>
      <c r="B65">
        <v>3</v>
      </c>
      <c r="C65">
        <v>2</v>
      </c>
      <c r="D65">
        <v>0</v>
      </c>
      <c r="E65">
        <v>1</v>
      </c>
      <c r="F65">
        <v>0</v>
      </c>
      <c r="G65">
        <v>0</v>
      </c>
      <c r="H65">
        <v>0</v>
      </c>
      <c r="I65">
        <v>6</v>
      </c>
    </row>
    <row r="66" spans="1:9" ht="12.75">
      <c r="A66" s="63" t="s">
        <v>77</v>
      </c>
      <c r="B66">
        <v>0</v>
      </c>
      <c r="C66">
        <v>0</v>
      </c>
      <c r="D66">
        <v>0</v>
      </c>
      <c r="E66">
        <v>0</v>
      </c>
      <c r="F66">
        <v>1</v>
      </c>
      <c r="G66">
        <v>1</v>
      </c>
      <c r="H66">
        <v>0</v>
      </c>
      <c r="I66">
        <v>2</v>
      </c>
    </row>
    <row r="67" spans="1:9" ht="12.75">
      <c r="A67" s="60" t="s">
        <v>4</v>
      </c>
      <c r="B67" s="23">
        <v>134</v>
      </c>
      <c r="C67" s="23">
        <v>14</v>
      </c>
      <c r="D67" s="23">
        <v>12</v>
      </c>
      <c r="E67" s="23">
        <v>36</v>
      </c>
      <c r="F67" s="23">
        <v>42</v>
      </c>
      <c r="G67" s="23">
        <v>25</v>
      </c>
      <c r="H67" s="23">
        <v>1</v>
      </c>
      <c r="I67" s="23">
        <v>264</v>
      </c>
    </row>
    <row r="68" spans="1:8" ht="12.75">
      <c r="A68" s="60" t="s">
        <v>5</v>
      </c>
      <c r="B68" s="25">
        <f>B67/I67</f>
        <v>0.5075757575757576</v>
      </c>
      <c r="C68" s="25">
        <f>C67/I67</f>
        <v>0.05303030303030303</v>
      </c>
      <c r="D68" s="25">
        <f>D67/I67</f>
        <v>0.045454545454545456</v>
      </c>
      <c r="E68" s="25">
        <f>E67/I67</f>
        <v>0.13636363636363635</v>
      </c>
      <c r="F68" s="25">
        <f>F67/I67</f>
        <v>0.1590909090909091</v>
      </c>
      <c r="G68" s="25">
        <f>G67/I67</f>
        <v>0.0946969696969697</v>
      </c>
      <c r="H68" s="25">
        <f>H67/I67</f>
        <v>0.003787878787878788</v>
      </c>
    </row>
    <row r="69" ht="12.75">
      <c r="A69" s="60" t="s">
        <v>12</v>
      </c>
    </row>
    <row r="71" ht="12.75">
      <c r="A71" s="60" t="s">
        <v>165</v>
      </c>
    </row>
    <row r="72" ht="12.75">
      <c r="A72" t="s">
        <v>0</v>
      </c>
    </row>
    <row r="73" spans="2:8" ht="12.75">
      <c r="B73" s="23" t="s">
        <v>13</v>
      </c>
      <c r="C73" s="23" t="s">
        <v>14</v>
      </c>
      <c r="D73" s="23" t="s">
        <v>15</v>
      </c>
      <c r="E73" s="23" t="s">
        <v>16</v>
      </c>
      <c r="F73" s="23" t="s">
        <v>17</v>
      </c>
      <c r="G73" s="23" t="s">
        <v>82</v>
      </c>
      <c r="H73" s="42" t="s">
        <v>4</v>
      </c>
    </row>
    <row r="74" spans="1:8" ht="12.75">
      <c r="A74" s="63" t="s">
        <v>61</v>
      </c>
      <c r="B74">
        <v>4</v>
      </c>
      <c r="C74">
        <v>3</v>
      </c>
      <c r="D74">
        <v>6</v>
      </c>
      <c r="E74">
        <v>5</v>
      </c>
      <c r="F74">
        <v>0</v>
      </c>
      <c r="G74">
        <v>1</v>
      </c>
      <c r="H74">
        <v>19</v>
      </c>
    </row>
    <row r="75" spans="1:8" ht="12.75">
      <c r="A75" s="63" t="s">
        <v>62</v>
      </c>
      <c r="B75">
        <v>1</v>
      </c>
      <c r="C75">
        <v>8</v>
      </c>
      <c r="D75">
        <v>4</v>
      </c>
      <c r="E75">
        <v>2</v>
      </c>
      <c r="F75">
        <v>0</v>
      </c>
      <c r="G75">
        <v>0</v>
      </c>
      <c r="H75">
        <v>15</v>
      </c>
    </row>
    <row r="76" spans="1:8" ht="12.75">
      <c r="A76" s="63" t="s">
        <v>63</v>
      </c>
      <c r="B76">
        <v>0</v>
      </c>
      <c r="C76">
        <v>2</v>
      </c>
      <c r="D76">
        <v>0</v>
      </c>
      <c r="E76">
        <v>0</v>
      </c>
      <c r="F76">
        <v>0</v>
      </c>
      <c r="G76">
        <v>0</v>
      </c>
      <c r="H76">
        <v>2</v>
      </c>
    </row>
    <row r="77" spans="1:8" ht="12.75">
      <c r="A77" s="63" t="s">
        <v>64</v>
      </c>
      <c r="B77">
        <v>4</v>
      </c>
      <c r="C77">
        <v>7</v>
      </c>
      <c r="D77">
        <v>0</v>
      </c>
      <c r="E77">
        <v>7</v>
      </c>
      <c r="F77">
        <v>0</v>
      </c>
      <c r="G77">
        <v>0</v>
      </c>
      <c r="H77">
        <v>18</v>
      </c>
    </row>
    <row r="78" spans="1:8" ht="12.75">
      <c r="A78" s="63" t="s">
        <v>65</v>
      </c>
      <c r="B78">
        <v>2</v>
      </c>
      <c r="C78">
        <v>9</v>
      </c>
      <c r="D78">
        <v>4</v>
      </c>
      <c r="E78">
        <v>6</v>
      </c>
      <c r="F78">
        <v>1</v>
      </c>
      <c r="G78">
        <v>0</v>
      </c>
      <c r="H78">
        <v>22</v>
      </c>
    </row>
    <row r="79" spans="1:8" ht="12.75">
      <c r="A79" s="63" t="s">
        <v>66</v>
      </c>
      <c r="B79">
        <v>1</v>
      </c>
      <c r="C79">
        <v>7</v>
      </c>
      <c r="D79">
        <v>3</v>
      </c>
      <c r="E79">
        <v>2</v>
      </c>
      <c r="F79">
        <v>1</v>
      </c>
      <c r="G79">
        <v>0</v>
      </c>
      <c r="H79">
        <v>14</v>
      </c>
    </row>
    <row r="80" spans="1:8" ht="12.75">
      <c r="A80" s="63" t="s">
        <v>67</v>
      </c>
      <c r="B80">
        <v>2</v>
      </c>
      <c r="C80">
        <v>1</v>
      </c>
      <c r="D80">
        <v>5</v>
      </c>
      <c r="E80">
        <v>2</v>
      </c>
      <c r="F80">
        <v>0</v>
      </c>
      <c r="G80">
        <v>0</v>
      </c>
      <c r="H80">
        <v>10</v>
      </c>
    </row>
    <row r="81" spans="1:8" ht="12.75">
      <c r="A81" s="63" t="s">
        <v>68</v>
      </c>
      <c r="B81">
        <v>0</v>
      </c>
      <c r="C81">
        <v>5</v>
      </c>
      <c r="D81">
        <v>1</v>
      </c>
      <c r="E81">
        <v>3</v>
      </c>
      <c r="F81">
        <v>2</v>
      </c>
      <c r="G81">
        <v>0</v>
      </c>
      <c r="H81">
        <v>11</v>
      </c>
    </row>
    <row r="82" spans="1:8" ht="12.75">
      <c r="A82" s="63" t="s">
        <v>69</v>
      </c>
      <c r="B82">
        <v>2</v>
      </c>
      <c r="C82">
        <v>6</v>
      </c>
      <c r="D82">
        <v>8</v>
      </c>
      <c r="E82">
        <v>5</v>
      </c>
      <c r="F82">
        <v>0</v>
      </c>
      <c r="G82">
        <v>0</v>
      </c>
      <c r="H82">
        <v>21</v>
      </c>
    </row>
    <row r="83" spans="1:8" ht="12.75">
      <c r="A83" s="63" t="s">
        <v>70</v>
      </c>
      <c r="B83">
        <v>1</v>
      </c>
      <c r="C83">
        <v>16</v>
      </c>
      <c r="D83">
        <v>4</v>
      </c>
      <c r="E83">
        <v>5</v>
      </c>
      <c r="F83">
        <v>3</v>
      </c>
      <c r="G83">
        <v>1</v>
      </c>
      <c r="H83">
        <v>30</v>
      </c>
    </row>
    <row r="84" spans="1:8" ht="12.75">
      <c r="A84" s="63" t="s">
        <v>71</v>
      </c>
      <c r="B84">
        <v>1</v>
      </c>
      <c r="C84">
        <v>6</v>
      </c>
      <c r="D84">
        <v>3</v>
      </c>
      <c r="E84">
        <v>4</v>
      </c>
      <c r="F84">
        <v>1</v>
      </c>
      <c r="G84">
        <v>0</v>
      </c>
      <c r="H84">
        <v>15</v>
      </c>
    </row>
    <row r="85" spans="1:8" ht="12.75">
      <c r="A85" s="63" t="s">
        <v>72</v>
      </c>
      <c r="B85">
        <v>2</v>
      </c>
      <c r="C85">
        <v>4</v>
      </c>
      <c r="D85">
        <v>4</v>
      </c>
      <c r="E85">
        <v>4</v>
      </c>
      <c r="F85">
        <v>0</v>
      </c>
      <c r="G85">
        <v>0</v>
      </c>
      <c r="H85">
        <v>14</v>
      </c>
    </row>
    <row r="86" spans="1:8" ht="12.75">
      <c r="A86" s="63" t="s">
        <v>73</v>
      </c>
      <c r="B86">
        <v>4</v>
      </c>
      <c r="C86">
        <v>3</v>
      </c>
      <c r="D86">
        <v>3</v>
      </c>
      <c r="E86">
        <v>6</v>
      </c>
      <c r="F86">
        <v>1</v>
      </c>
      <c r="G86">
        <v>0</v>
      </c>
      <c r="H86">
        <v>17</v>
      </c>
    </row>
    <row r="87" spans="1:8" ht="12.75">
      <c r="A87" s="63" t="s">
        <v>74</v>
      </c>
      <c r="B87">
        <v>1</v>
      </c>
      <c r="C87">
        <v>18</v>
      </c>
      <c r="D87">
        <v>4</v>
      </c>
      <c r="E87">
        <v>8</v>
      </c>
      <c r="F87">
        <v>2</v>
      </c>
      <c r="G87">
        <v>0</v>
      </c>
      <c r="H87">
        <v>33</v>
      </c>
    </row>
    <row r="88" spans="1:8" ht="12.75">
      <c r="A88" s="63" t="s">
        <v>75</v>
      </c>
      <c r="B88">
        <v>2</v>
      </c>
      <c r="C88">
        <v>8</v>
      </c>
      <c r="D88">
        <v>1</v>
      </c>
      <c r="E88">
        <v>3</v>
      </c>
      <c r="F88">
        <v>0</v>
      </c>
      <c r="G88">
        <v>0</v>
      </c>
      <c r="H88">
        <v>14</v>
      </c>
    </row>
    <row r="89" spans="1:8" ht="12.75">
      <c r="A89" s="63" t="s">
        <v>76</v>
      </c>
      <c r="B89">
        <v>1</v>
      </c>
      <c r="C89">
        <v>5</v>
      </c>
      <c r="D89">
        <v>0</v>
      </c>
      <c r="E89">
        <v>0</v>
      </c>
      <c r="F89">
        <v>0</v>
      </c>
      <c r="G89">
        <v>0</v>
      </c>
      <c r="H89">
        <v>6</v>
      </c>
    </row>
    <row r="90" spans="1:8" ht="12.75">
      <c r="A90" s="63" t="s">
        <v>77</v>
      </c>
      <c r="B90">
        <v>0</v>
      </c>
      <c r="C90">
        <v>0</v>
      </c>
      <c r="D90">
        <v>1</v>
      </c>
      <c r="E90">
        <v>1</v>
      </c>
      <c r="F90">
        <v>0</v>
      </c>
      <c r="G90">
        <v>0</v>
      </c>
      <c r="H90">
        <v>2</v>
      </c>
    </row>
    <row r="91" spans="1:8" ht="12.75">
      <c r="A91" s="60" t="s">
        <v>4</v>
      </c>
      <c r="B91" s="23">
        <v>28</v>
      </c>
      <c r="C91" s="23">
        <v>108</v>
      </c>
      <c r="D91" s="23">
        <v>51</v>
      </c>
      <c r="E91" s="23">
        <v>63</v>
      </c>
      <c r="F91" s="23">
        <v>11</v>
      </c>
      <c r="G91" s="23">
        <v>2</v>
      </c>
      <c r="H91" s="23">
        <v>263</v>
      </c>
    </row>
    <row r="92" spans="1:8" ht="12.75">
      <c r="A92" s="60" t="s">
        <v>5</v>
      </c>
      <c r="B92" s="25">
        <f>B91/H91</f>
        <v>0.10646387832699619</v>
      </c>
      <c r="C92" s="25">
        <f>C91/H91</f>
        <v>0.41064638783269963</v>
      </c>
      <c r="D92" s="25">
        <f>D91/H91</f>
        <v>0.19391634980988592</v>
      </c>
      <c r="E92" s="25">
        <f>E91/H91</f>
        <v>0.23954372623574144</v>
      </c>
      <c r="F92" s="25">
        <f>F91/H91</f>
        <v>0.04182509505703422</v>
      </c>
      <c r="G92" s="25">
        <f>G91/H91</f>
        <v>0.0076045627376425855</v>
      </c>
      <c r="H92" s="9"/>
    </row>
    <row r="94" ht="12.75">
      <c r="A94" s="60" t="s">
        <v>166</v>
      </c>
    </row>
    <row r="95" spans="1:2" ht="12.75">
      <c r="A95" t="s">
        <v>0</v>
      </c>
      <c r="B95" s="23"/>
    </row>
    <row r="96" spans="2:4" ht="27">
      <c r="B96" s="83" t="s">
        <v>18</v>
      </c>
      <c r="C96" s="83" t="s">
        <v>280</v>
      </c>
      <c r="D96" s="84" t="s">
        <v>4</v>
      </c>
    </row>
    <row r="97" spans="1:4" ht="12.75">
      <c r="A97" s="82" t="s">
        <v>61</v>
      </c>
      <c r="B97">
        <v>12</v>
      </c>
      <c r="C97">
        <v>7</v>
      </c>
      <c r="D97">
        <v>19</v>
      </c>
    </row>
    <row r="98" spans="1:4" ht="12.75">
      <c r="A98" s="82" t="s">
        <v>62</v>
      </c>
      <c r="B98">
        <v>6</v>
      </c>
      <c r="C98">
        <v>9</v>
      </c>
      <c r="D98">
        <v>15</v>
      </c>
    </row>
    <row r="99" spans="1:4" ht="12.75">
      <c r="A99" s="82" t="s">
        <v>63</v>
      </c>
      <c r="B99">
        <v>0</v>
      </c>
      <c r="C99">
        <v>2</v>
      </c>
      <c r="D99">
        <v>2</v>
      </c>
    </row>
    <row r="100" spans="1:4" ht="12.75">
      <c r="A100" s="82" t="s">
        <v>64</v>
      </c>
      <c r="B100">
        <v>9</v>
      </c>
      <c r="C100">
        <v>9</v>
      </c>
      <c r="D100">
        <v>18</v>
      </c>
    </row>
    <row r="101" spans="1:4" ht="12.75">
      <c r="A101" s="82" t="s">
        <v>65</v>
      </c>
      <c r="B101">
        <v>9</v>
      </c>
      <c r="C101">
        <v>12</v>
      </c>
      <c r="D101">
        <v>21</v>
      </c>
    </row>
    <row r="102" spans="1:4" ht="12.75">
      <c r="A102" s="82" t="s">
        <v>66</v>
      </c>
      <c r="B102">
        <v>4</v>
      </c>
      <c r="C102">
        <v>10</v>
      </c>
      <c r="D102">
        <v>14</v>
      </c>
    </row>
    <row r="103" spans="1:4" ht="12.75">
      <c r="A103" s="82" t="s">
        <v>67</v>
      </c>
      <c r="B103">
        <v>8</v>
      </c>
      <c r="C103">
        <v>2</v>
      </c>
      <c r="D103">
        <v>10</v>
      </c>
    </row>
    <row r="104" spans="1:4" ht="12.75">
      <c r="A104" s="82" t="s">
        <v>68</v>
      </c>
      <c r="B104">
        <v>3</v>
      </c>
      <c r="C104">
        <v>8</v>
      </c>
      <c r="D104">
        <v>11</v>
      </c>
    </row>
    <row r="105" spans="1:4" ht="12.75">
      <c r="A105" s="82" t="s">
        <v>69</v>
      </c>
      <c r="B105">
        <v>17</v>
      </c>
      <c r="C105">
        <v>4</v>
      </c>
      <c r="D105">
        <v>21</v>
      </c>
    </row>
    <row r="106" spans="1:4" ht="12.75">
      <c r="A106" s="82" t="s">
        <v>70</v>
      </c>
      <c r="B106">
        <v>8</v>
      </c>
      <c r="C106">
        <v>22</v>
      </c>
      <c r="D106">
        <v>30</v>
      </c>
    </row>
    <row r="107" spans="1:4" ht="12.75">
      <c r="A107" s="82" t="s">
        <v>71</v>
      </c>
      <c r="B107">
        <v>6</v>
      </c>
      <c r="C107">
        <v>9</v>
      </c>
      <c r="D107">
        <v>15</v>
      </c>
    </row>
    <row r="108" spans="1:4" ht="12.75">
      <c r="A108" s="82" t="s">
        <v>72</v>
      </c>
      <c r="B108">
        <v>8</v>
      </c>
      <c r="C108">
        <v>6</v>
      </c>
      <c r="D108">
        <v>14</v>
      </c>
    </row>
    <row r="109" spans="1:4" ht="12.75">
      <c r="A109" s="82" t="s">
        <v>73</v>
      </c>
      <c r="B109">
        <v>11</v>
      </c>
      <c r="C109">
        <v>6</v>
      </c>
      <c r="D109">
        <v>17</v>
      </c>
    </row>
    <row r="110" spans="1:4" ht="12.75">
      <c r="A110" s="82" t="s">
        <v>74</v>
      </c>
      <c r="B110">
        <v>15</v>
      </c>
      <c r="C110">
        <v>18</v>
      </c>
      <c r="D110">
        <v>33</v>
      </c>
    </row>
    <row r="111" spans="1:4" ht="12.75">
      <c r="A111" s="82" t="s">
        <v>75</v>
      </c>
      <c r="B111">
        <v>4</v>
      </c>
      <c r="C111">
        <v>10</v>
      </c>
      <c r="D111">
        <v>14</v>
      </c>
    </row>
    <row r="112" spans="1:4" ht="12.75">
      <c r="A112" s="82" t="s">
        <v>76</v>
      </c>
      <c r="B112">
        <v>1</v>
      </c>
      <c r="C112">
        <v>5</v>
      </c>
      <c r="D112">
        <v>6</v>
      </c>
    </row>
    <row r="113" spans="1:4" ht="12.75">
      <c r="A113" s="82" t="s">
        <v>77</v>
      </c>
      <c r="B113">
        <v>1</v>
      </c>
      <c r="C113">
        <v>1</v>
      </c>
      <c r="D113">
        <v>2</v>
      </c>
    </row>
    <row r="114" spans="1:4" ht="12.75">
      <c r="A114" s="59" t="s">
        <v>4</v>
      </c>
      <c r="B114" s="23">
        <v>122</v>
      </c>
      <c r="C114" s="23">
        <v>140</v>
      </c>
      <c r="D114" s="23">
        <v>262</v>
      </c>
    </row>
    <row r="115" spans="1:3" ht="12.75">
      <c r="A115" s="59" t="s">
        <v>5</v>
      </c>
      <c r="B115" s="25">
        <f>B114/D114</f>
        <v>0.46564885496183206</v>
      </c>
      <c r="C115" s="25">
        <f>C114/D114</f>
        <v>0.5343511450381679</v>
      </c>
    </row>
    <row r="117" ht="12.75">
      <c r="A117" s="60" t="s">
        <v>167</v>
      </c>
    </row>
    <row r="118" ht="12.75">
      <c r="A118" t="s">
        <v>0</v>
      </c>
    </row>
    <row r="119" spans="2:6" ht="39">
      <c r="B119" s="85" t="s">
        <v>22</v>
      </c>
      <c r="C119" s="85" t="s">
        <v>23</v>
      </c>
      <c r="D119" s="85" t="s">
        <v>83</v>
      </c>
      <c r="E119" s="85" t="s">
        <v>281</v>
      </c>
      <c r="F119" s="86" t="s">
        <v>4</v>
      </c>
    </row>
    <row r="120" spans="1:6" ht="12.75">
      <c r="A120" s="63" t="s">
        <v>61</v>
      </c>
      <c r="B120">
        <v>4</v>
      </c>
      <c r="C120">
        <v>13</v>
      </c>
      <c r="D120">
        <v>0</v>
      </c>
      <c r="E120">
        <v>1</v>
      </c>
      <c r="F120">
        <f>SUM(B120:E120)</f>
        <v>18</v>
      </c>
    </row>
    <row r="121" spans="1:6" ht="12.75">
      <c r="A121" s="63" t="s">
        <v>62</v>
      </c>
      <c r="B121">
        <v>0</v>
      </c>
      <c r="C121">
        <v>14</v>
      </c>
      <c r="D121">
        <v>1</v>
      </c>
      <c r="E121">
        <v>0</v>
      </c>
      <c r="F121">
        <f aca="true" t="shared" si="0" ref="F121:F136">SUM(B121:E121)</f>
        <v>15</v>
      </c>
    </row>
    <row r="122" spans="1:6" ht="12.75">
      <c r="A122" s="63" t="s">
        <v>63</v>
      </c>
      <c r="B122">
        <v>0</v>
      </c>
      <c r="C122">
        <v>0</v>
      </c>
      <c r="D122">
        <v>2</v>
      </c>
      <c r="E122">
        <v>0</v>
      </c>
      <c r="F122">
        <f t="shared" si="0"/>
        <v>2</v>
      </c>
    </row>
    <row r="123" spans="1:6" ht="12.75">
      <c r="A123" s="63" t="s">
        <v>64</v>
      </c>
      <c r="B123">
        <v>3</v>
      </c>
      <c r="C123">
        <v>9</v>
      </c>
      <c r="D123">
        <v>3</v>
      </c>
      <c r="E123">
        <v>0</v>
      </c>
      <c r="F123">
        <f t="shared" si="0"/>
        <v>15</v>
      </c>
    </row>
    <row r="124" spans="1:6" ht="12.75">
      <c r="A124" s="63" t="s">
        <v>65</v>
      </c>
      <c r="B124">
        <v>4</v>
      </c>
      <c r="C124">
        <v>15</v>
      </c>
      <c r="D124">
        <v>2</v>
      </c>
      <c r="E124">
        <v>0</v>
      </c>
      <c r="F124">
        <f t="shared" si="0"/>
        <v>21</v>
      </c>
    </row>
    <row r="125" spans="1:6" ht="12.75">
      <c r="A125" s="63" t="s">
        <v>66</v>
      </c>
      <c r="B125">
        <v>2</v>
      </c>
      <c r="C125">
        <v>7</v>
      </c>
      <c r="D125">
        <v>3</v>
      </c>
      <c r="E125">
        <v>0</v>
      </c>
      <c r="F125">
        <f t="shared" si="0"/>
        <v>12</v>
      </c>
    </row>
    <row r="126" spans="1:6" ht="12.75">
      <c r="A126" s="63" t="s">
        <v>67</v>
      </c>
      <c r="B126">
        <v>2</v>
      </c>
      <c r="C126">
        <v>8</v>
      </c>
      <c r="D126">
        <v>0</v>
      </c>
      <c r="E126">
        <v>0</v>
      </c>
      <c r="F126">
        <f t="shared" si="0"/>
        <v>10</v>
      </c>
    </row>
    <row r="127" spans="1:6" ht="12.75">
      <c r="A127" s="63" t="s">
        <v>68</v>
      </c>
      <c r="B127">
        <v>0</v>
      </c>
      <c r="C127">
        <v>7</v>
      </c>
      <c r="D127">
        <v>1</v>
      </c>
      <c r="E127">
        <v>1</v>
      </c>
      <c r="F127">
        <f t="shared" si="0"/>
        <v>9</v>
      </c>
    </row>
    <row r="128" spans="1:6" ht="12.75">
      <c r="A128" s="63" t="s">
        <v>69</v>
      </c>
      <c r="B128">
        <v>0</v>
      </c>
      <c r="C128">
        <v>19</v>
      </c>
      <c r="D128">
        <v>2</v>
      </c>
      <c r="E128">
        <v>0</v>
      </c>
      <c r="F128">
        <f t="shared" si="0"/>
        <v>21</v>
      </c>
    </row>
    <row r="129" spans="1:6" ht="12.75">
      <c r="A129" s="63" t="s">
        <v>70</v>
      </c>
      <c r="B129">
        <v>3</v>
      </c>
      <c r="C129">
        <v>11</v>
      </c>
      <c r="D129">
        <v>1</v>
      </c>
      <c r="E129">
        <v>2</v>
      </c>
      <c r="F129">
        <f t="shared" si="0"/>
        <v>17</v>
      </c>
    </row>
    <row r="130" spans="1:6" ht="12.75">
      <c r="A130" s="63" t="s">
        <v>71</v>
      </c>
      <c r="B130">
        <v>0</v>
      </c>
      <c r="C130">
        <v>15</v>
      </c>
      <c r="D130">
        <v>0</v>
      </c>
      <c r="E130">
        <v>0</v>
      </c>
      <c r="F130">
        <f t="shared" si="0"/>
        <v>15</v>
      </c>
    </row>
    <row r="131" spans="1:6" ht="12.75">
      <c r="A131" s="63" t="s">
        <v>72</v>
      </c>
      <c r="B131">
        <v>0</v>
      </c>
      <c r="C131">
        <v>10</v>
      </c>
      <c r="D131">
        <v>1</v>
      </c>
      <c r="E131">
        <v>1</v>
      </c>
      <c r="F131">
        <f t="shared" si="0"/>
        <v>12</v>
      </c>
    </row>
    <row r="132" spans="1:6" ht="12.75">
      <c r="A132" s="63" t="s">
        <v>73</v>
      </c>
      <c r="B132">
        <v>5</v>
      </c>
      <c r="C132">
        <v>8</v>
      </c>
      <c r="D132">
        <v>3</v>
      </c>
      <c r="E132">
        <v>1</v>
      </c>
      <c r="F132">
        <f t="shared" si="0"/>
        <v>17</v>
      </c>
    </row>
    <row r="133" spans="1:6" ht="12.75">
      <c r="A133" s="63" t="s">
        <v>74</v>
      </c>
      <c r="B133">
        <v>5</v>
      </c>
      <c r="C133">
        <v>20</v>
      </c>
      <c r="D133">
        <v>3</v>
      </c>
      <c r="E133">
        <v>0</v>
      </c>
      <c r="F133">
        <f t="shared" si="0"/>
        <v>28</v>
      </c>
    </row>
    <row r="134" spans="1:6" ht="12.75">
      <c r="A134" s="63" t="s">
        <v>75</v>
      </c>
      <c r="B134">
        <v>3</v>
      </c>
      <c r="C134">
        <v>9</v>
      </c>
      <c r="D134">
        <v>1</v>
      </c>
      <c r="E134">
        <v>1</v>
      </c>
      <c r="F134">
        <f t="shared" si="0"/>
        <v>14</v>
      </c>
    </row>
    <row r="135" spans="1:6" ht="12.75">
      <c r="A135" s="63" t="s">
        <v>76</v>
      </c>
      <c r="B135">
        <v>0</v>
      </c>
      <c r="C135">
        <v>6</v>
      </c>
      <c r="D135">
        <v>0</v>
      </c>
      <c r="E135">
        <v>0</v>
      </c>
      <c r="F135">
        <f t="shared" si="0"/>
        <v>6</v>
      </c>
    </row>
    <row r="136" spans="1:6" ht="12.75">
      <c r="A136" s="63" t="s">
        <v>77</v>
      </c>
      <c r="B136">
        <v>0</v>
      </c>
      <c r="C136">
        <v>1</v>
      </c>
      <c r="D136">
        <v>1</v>
      </c>
      <c r="E136">
        <v>0</v>
      </c>
      <c r="F136">
        <f t="shared" si="0"/>
        <v>2</v>
      </c>
    </row>
    <row r="137" spans="1:6" ht="12.75">
      <c r="A137" s="60" t="s">
        <v>4</v>
      </c>
      <c r="B137" s="23">
        <f>SUM(B120:B136)</f>
        <v>31</v>
      </c>
      <c r="C137" s="23">
        <f>SUM(C120:C136)</f>
        <v>172</v>
      </c>
      <c r="D137" s="23">
        <f>SUM(D120:D136)</f>
        <v>24</v>
      </c>
      <c r="E137" s="23">
        <f>SUM(E120:E136)</f>
        <v>7</v>
      </c>
      <c r="F137" s="23">
        <f>SUM(F120:F136)</f>
        <v>234</v>
      </c>
    </row>
    <row r="138" spans="1:5" ht="12.75">
      <c r="A138" s="60" t="s">
        <v>5</v>
      </c>
      <c r="B138" s="25">
        <f>B137/F137</f>
        <v>0.13247863247863248</v>
      </c>
      <c r="C138" s="25">
        <f>C137/F137</f>
        <v>0.7350427350427351</v>
      </c>
      <c r="D138" s="25">
        <f>D137/F137</f>
        <v>0.10256410256410256</v>
      </c>
      <c r="E138" s="25">
        <f>E137/F137</f>
        <v>0.029914529914529916</v>
      </c>
    </row>
    <row r="139" spans="1:9" ht="12.75" customHeight="1">
      <c r="A139" s="157" t="s">
        <v>21</v>
      </c>
      <c r="B139" s="158"/>
      <c r="C139" s="158"/>
      <c r="D139" s="158"/>
      <c r="E139" s="158"/>
      <c r="F139" s="158"/>
      <c r="G139" s="158"/>
      <c r="H139" s="73"/>
      <c r="I139" s="74"/>
    </row>
    <row r="140" spans="1:9" ht="12.75">
      <c r="A140" s="159"/>
      <c r="B140" s="160"/>
      <c r="C140" s="160"/>
      <c r="D140" s="160"/>
      <c r="E140" s="160"/>
      <c r="F140" s="160"/>
      <c r="G140" s="160"/>
      <c r="H140" s="75"/>
      <c r="I140" s="76"/>
    </row>
    <row r="141" spans="1:7" ht="12.75">
      <c r="A141" s="87"/>
      <c r="B141" s="88"/>
      <c r="C141" s="88"/>
      <c r="D141" s="88"/>
      <c r="E141" s="88"/>
      <c r="F141" s="88"/>
      <c r="G141" s="88"/>
    </row>
  </sheetData>
  <mergeCells count="1">
    <mergeCell ref="A139:G140"/>
  </mergeCells>
  <printOptions/>
  <pageMargins left="0.75" right="0.75" top="0.75" bottom="0.75" header="0.5" footer="0.5"/>
  <pageSetup horizontalDpi="600" verticalDpi="600" orientation="landscape" scale="79" r:id="rId1"/>
  <headerFooter alignWithMargins="0">
    <oddFooter>&amp;LNote: percentages may not equal 100% because of rounding&amp;C2003 Survey/WS2 Demographics&amp;R&amp;N of &amp;N</oddFooter>
  </headerFooter>
  <rowBreaks count="3" manualBreakCount="3">
    <brk id="46" max="255" man="1"/>
    <brk id="92" max="17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3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4.421875" style="0" customWidth="1"/>
    <col min="3" max="3" width="11.57421875" style="12" bestFit="1" customWidth="1"/>
    <col min="4" max="4" width="11.00390625" style="0" customWidth="1"/>
    <col min="5" max="5" width="11.57421875" style="0" customWidth="1"/>
    <col min="6" max="6" width="12.00390625" style="0" customWidth="1"/>
  </cols>
  <sheetData>
    <row r="1" ht="21">
      <c r="A1" s="106" t="s">
        <v>25</v>
      </c>
    </row>
    <row r="2" ht="12.75">
      <c r="A2" s="10" t="s">
        <v>26</v>
      </c>
    </row>
    <row r="3" ht="12.75">
      <c r="A3" s="11"/>
    </row>
    <row r="4" ht="18">
      <c r="A4" s="107" t="s">
        <v>27</v>
      </c>
    </row>
    <row r="5" spans="1:6" ht="12.75">
      <c r="A5" s="60" t="s">
        <v>168</v>
      </c>
      <c r="B5" s="12"/>
      <c r="C5"/>
      <c r="D5" s="23"/>
      <c r="E5" s="23"/>
      <c r="F5" s="23"/>
    </row>
    <row r="6" spans="1:6" ht="12.75">
      <c r="A6" s="60"/>
      <c r="B6" s="12"/>
      <c r="C6"/>
      <c r="D6" s="23"/>
      <c r="E6" s="23"/>
      <c r="F6" s="23"/>
    </row>
    <row r="7" spans="2:4" ht="13.5">
      <c r="B7" s="161" t="s">
        <v>169</v>
      </c>
      <c r="C7" s="162"/>
      <c r="D7" s="163"/>
    </row>
    <row r="8" spans="2:4" ht="12.75">
      <c r="B8" s="38" t="s">
        <v>19</v>
      </c>
      <c r="C8" s="39" t="s">
        <v>20</v>
      </c>
      <c r="D8" s="38" t="s">
        <v>4</v>
      </c>
    </row>
    <row r="9" spans="1:4" ht="12.75">
      <c r="A9" s="63" t="s">
        <v>61</v>
      </c>
      <c r="B9">
        <v>4</v>
      </c>
      <c r="C9" s="12">
        <v>8</v>
      </c>
      <c r="D9">
        <v>12</v>
      </c>
    </row>
    <row r="10" spans="1:4" ht="12.75">
      <c r="A10" s="63" t="s">
        <v>62</v>
      </c>
      <c r="B10">
        <v>2</v>
      </c>
      <c r="C10" s="12">
        <v>8</v>
      </c>
      <c r="D10">
        <v>10</v>
      </c>
    </row>
    <row r="11" spans="1:4" ht="12.75">
      <c r="A11" s="63" t="s">
        <v>64</v>
      </c>
      <c r="B11">
        <v>3</v>
      </c>
      <c r="C11" s="12">
        <v>5</v>
      </c>
      <c r="D11">
        <v>8</v>
      </c>
    </row>
    <row r="12" spans="1:4" ht="12.75">
      <c r="A12" s="63" t="s">
        <v>65</v>
      </c>
      <c r="B12">
        <v>4</v>
      </c>
      <c r="C12" s="12">
        <v>6</v>
      </c>
      <c r="D12">
        <v>10</v>
      </c>
    </row>
    <row r="13" spans="1:4" ht="12.75">
      <c r="A13" s="63" t="s">
        <v>66</v>
      </c>
      <c r="B13">
        <v>5</v>
      </c>
      <c r="C13" s="12">
        <v>5</v>
      </c>
      <c r="D13">
        <v>10</v>
      </c>
    </row>
    <row r="14" spans="1:4" ht="12.75">
      <c r="A14" s="63" t="s">
        <v>67</v>
      </c>
      <c r="B14">
        <v>4</v>
      </c>
      <c r="C14" s="12">
        <v>0</v>
      </c>
      <c r="D14">
        <v>4</v>
      </c>
    </row>
    <row r="15" spans="1:4" ht="12.75">
      <c r="A15" s="63" t="s">
        <v>68</v>
      </c>
      <c r="B15">
        <v>3</v>
      </c>
      <c r="C15" s="12">
        <v>6</v>
      </c>
      <c r="D15">
        <v>9</v>
      </c>
    </row>
    <row r="16" spans="1:4" ht="12.75">
      <c r="A16" s="63" t="s">
        <v>69</v>
      </c>
      <c r="B16">
        <v>6</v>
      </c>
      <c r="C16" s="12">
        <v>10</v>
      </c>
      <c r="D16">
        <v>16</v>
      </c>
    </row>
    <row r="17" spans="1:4" ht="12.75">
      <c r="A17" s="63" t="s">
        <v>70</v>
      </c>
      <c r="B17">
        <v>7</v>
      </c>
      <c r="C17" s="12">
        <v>13</v>
      </c>
      <c r="D17">
        <v>20</v>
      </c>
    </row>
    <row r="18" spans="1:4" ht="12.75">
      <c r="A18" s="63" t="s">
        <v>71</v>
      </c>
      <c r="B18">
        <v>2</v>
      </c>
      <c r="C18" s="12">
        <v>7</v>
      </c>
      <c r="D18">
        <v>9</v>
      </c>
    </row>
    <row r="19" spans="1:4" ht="12.75">
      <c r="A19" s="63" t="s">
        <v>72</v>
      </c>
      <c r="B19">
        <v>5</v>
      </c>
      <c r="C19" s="12">
        <v>3</v>
      </c>
      <c r="D19">
        <v>8</v>
      </c>
    </row>
    <row r="20" spans="1:4" ht="12.75">
      <c r="A20" s="63" t="s">
        <v>73</v>
      </c>
      <c r="B20">
        <v>0</v>
      </c>
      <c r="C20" s="12">
        <v>5</v>
      </c>
      <c r="D20">
        <v>5</v>
      </c>
    </row>
    <row r="21" spans="1:4" ht="12.75">
      <c r="A21" s="63" t="s">
        <v>74</v>
      </c>
      <c r="B21">
        <v>7</v>
      </c>
      <c r="C21" s="12">
        <v>16</v>
      </c>
      <c r="D21">
        <v>23</v>
      </c>
    </row>
    <row r="22" spans="1:4" ht="12.75">
      <c r="A22" s="63" t="s">
        <v>75</v>
      </c>
      <c r="B22">
        <v>1</v>
      </c>
      <c r="C22" s="12">
        <v>6</v>
      </c>
      <c r="D22">
        <v>7</v>
      </c>
    </row>
    <row r="23" spans="1:4" ht="12.75">
      <c r="A23" s="63" t="s">
        <v>76</v>
      </c>
      <c r="B23">
        <v>1</v>
      </c>
      <c r="C23" s="12">
        <v>4</v>
      </c>
      <c r="D23">
        <v>5</v>
      </c>
    </row>
    <row r="24" ht="12.75">
      <c r="A24" s="63" t="s">
        <v>77</v>
      </c>
    </row>
    <row r="25" spans="1:4" ht="12.75">
      <c r="A25" s="60" t="s">
        <v>4</v>
      </c>
      <c r="B25" s="23">
        <v>54</v>
      </c>
      <c r="C25" s="24">
        <v>102</v>
      </c>
      <c r="D25" s="23">
        <v>156</v>
      </c>
    </row>
    <row r="26" spans="1:5" ht="12.75">
      <c r="A26" s="60" t="s">
        <v>5</v>
      </c>
      <c r="B26" s="25">
        <f>B25/D25</f>
        <v>0.34615384615384615</v>
      </c>
      <c r="C26" s="26">
        <f>C25/D25</f>
        <v>0.6538461538461539</v>
      </c>
      <c r="D26" s="25"/>
      <c r="E26" s="25"/>
    </row>
    <row r="27" spans="1:4" ht="12.75">
      <c r="A27" s="13"/>
      <c r="B27" s="13"/>
      <c r="C27" s="15"/>
      <c r="D27" s="14"/>
    </row>
    <row r="28" spans="1:6" ht="12.75">
      <c r="A28" s="64" t="s">
        <v>170</v>
      </c>
      <c r="B28" s="15"/>
      <c r="C28" s="14"/>
      <c r="D28" s="23"/>
      <c r="E28" s="23"/>
      <c r="F28" s="23"/>
    </row>
    <row r="29" spans="1:6" ht="12.75">
      <c r="A29" s="64"/>
      <c r="B29" s="15"/>
      <c r="C29" s="13"/>
      <c r="D29" s="23"/>
      <c r="E29" s="23"/>
      <c r="F29" s="23"/>
    </row>
    <row r="30" spans="2:4" ht="12.75">
      <c r="B30" s="164" t="s">
        <v>171</v>
      </c>
      <c r="C30" s="165"/>
      <c r="D30" s="166"/>
    </row>
    <row r="31" spans="2:4" ht="12.75">
      <c r="B31" s="38" t="s">
        <v>19</v>
      </c>
      <c r="C31" s="39" t="s">
        <v>20</v>
      </c>
      <c r="D31" s="38" t="s">
        <v>4</v>
      </c>
    </row>
    <row r="32" spans="1:4" ht="12.75">
      <c r="A32" s="63" t="s">
        <v>61</v>
      </c>
      <c r="B32">
        <v>7</v>
      </c>
      <c r="C32" s="12">
        <v>5</v>
      </c>
      <c r="D32">
        <v>12</v>
      </c>
    </row>
    <row r="33" spans="1:4" ht="12.75">
      <c r="A33" s="63" t="s">
        <v>62</v>
      </c>
      <c r="B33">
        <v>3</v>
      </c>
      <c r="C33" s="12">
        <v>8</v>
      </c>
      <c r="D33">
        <v>11</v>
      </c>
    </row>
    <row r="34" spans="1:4" ht="12.75">
      <c r="A34" s="63" t="s">
        <v>64</v>
      </c>
      <c r="B34">
        <v>7</v>
      </c>
      <c r="C34" s="12">
        <v>1</v>
      </c>
      <c r="D34">
        <v>8</v>
      </c>
    </row>
    <row r="35" spans="1:4" ht="12.75">
      <c r="A35" s="63" t="s">
        <v>65</v>
      </c>
      <c r="B35">
        <v>2</v>
      </c>
      <c r="C35" s="12">
        <v>8</v>
      </c>
      <c r="D35">
        <v>10</v>
      </c>
    </row>
    <row r="36" spans="1:4" ht="12.75">
      <c r="A36" s="63" t="s">
        <v>66</v>
      </c>
      <c r="B36">
        <v>3</v>
      </c>
      <c r="C36" s="12">
        <v>7</v>
      </c>
      <c r="D36">
        <v>10</v>
      </c>
    </row>
    <row r="37" spans="1:4" ht="12.75">
      <c r="A37" s="63" t="s">
        <v>67</v>
      </c>
      <c r="B37">
        <v>2</v>
      </c>
      <c r="C37" s="12">
        <v>2</v>
      </c>
      <c r="D37">
        <v>4</v>
      </c>
    </row>
    <row r="38" spans="1:4" ht="12.75">
      <c r="A38" s="63" t="s">
        <v>68</v>
      </c>
      <c r="B38">
        <v>8</v>
      </c>
      <c r="C38" s="12">
        <v>1</v>
      </c>
      <c r="D38">
        <v>9</v>
      </c>
    </row>
    <row r="39" spans="1:4" ht="12.75">
      <c r="A39" s="63" t="s">
        <v>69</v>
      </c>
      <c r="B39">
        <v>15</v>
      </c>
      <c r="C39" s="12">
        <v>1</v>
      </c>
      <c r="D39">
        <v>16</v>
      </c>
    </row>
    <row r="40" spans="1:4" ht="12.75">
      <c r="A40" s="63" t="s">
        <v>70</v>
      </c>
      <c r="B40">
        <v>18</v>
      </c>
      <c r="C40" s="12">
        <v>2</v>
      </c>
      <c r="D40">
        <v>20</v>
      </c>
    </row>
    <row r="41" spans="1:4" ht="12.75">
      <c r="A41" s="63" t="s">
        <v>71</v>
      </c>
      <c r="B41">
        <v>4</v>
      </c>
      <c r="C41" s="12">
        <v>5</v>
      </c>
      <c r="D41">
        <v>9</v>
      </c>
    </row>
    <row r="42" spans="1:4" ht="12.75">
      <c r="A42" s="63" t="s">
        <v>72</v>
      </c>
      <c r="B42">
        <v>7</v>
      </c>
      <c r="C42" s="12">
        <v>1</v>
      </c>
      <c r="D42">
        <v>8</v>
      </c>
    </row>
    <row r="43" spans="1:4" ht="12.75">
      <c r="A43" s="63" t="s">
        <v>73</v>
      </c>
      <c r="B43">
        <v>5</v>
      </c>
      <c r="C43" s="12">
        <v>0</v>
      </c>
      <c r="D43">
        <v>5</v>
      </c>
    </row>
    <row r="44" spans="1:4" ht="12.75">
      <c r="A44" s="63" t="s">
        <v>74</v>
      </c>
      <c r="B44">
        <v>16</v>
      </c>
      <c r="C44" s="12">
        <v>7</v>
      </c>
      <c r="D44">
        <v>23</v>
      </c>
    </row>
    <row r="45" spans="1:4" ht="12.75">
      <c r="A45" s="63" t="s">
        <v>75</v>
      </c>
      <c r="B45">
        <v>5</v>
      </c>
      <c r="C45" s="12">
        <v>2</v>
      </c>
      <c r="D45">
        <v>7</v>
      </c>
    </row>
    <row r="46" spans="1:4" ht="12.75">
      <c r="A46" s="63" t="s">
        <v>76</v>
      </c>
      <c r="B46">
        <v>4</v>
      </c>
      <c r="C46" s="12">
        <v>1</v>
      </c>
      <c r="D46">
        <v>5</v>
      </c>
    </row>
    <row r="47" ht="12.75">
      <c r="A47" s="63" t="s">
        <v>77</v>
      </c>
    </row>
    <row r="48" spans="1:4" ht="12.75">
      <c r="A48" s="60" t="s">
        <v>4</v>
      </c>
      <c r="B48" s="23">
        <v>106</v>
      </c>
      <c r="C48" s="24">
        <v>51</v>
      </c>
      <c r="D48" s="23">
        <v>157</v>
      </c>
    </row>
    <row r="49" spans="1:5" ht="12.75">
      <c r="A49" s="60" t="s">
        <v>5</v>
      </c>
      <c r="B49" s="25">
        <f>B48/D48</f>
        <v>0.6751592356687898</v>
      </c>
      <c r="C49" s="26">
        <f>C48/D48</f>
        <v>0.3248407643312102</v>
      </c>
      <c r="D49" s="25"/>
      <c r="E49" s="25"/>
    </row>
    <row r="50" spans="1:7" ht="12.75">
      <c r="A50" s="43"/>
      <c r="B50" s="43"/>
      <c r="C50" s="43"/>
      <c r="D50" s="43"/>
      <c r="E50" s="43"/>
      <c r="F50" s="43"/>
      <c r="G50" s="27"/>
    </row>
    <row r="51" spans="1:6" ht="12.75">
      <c r="A51" s="64" t="s">
        <v>172</v>
      </c>
      <c r="B51" s="65"/>
      <c r="C51" s="65"/>
      <c r="D51" s="23"/>
      <c r="E51" s="23"/>
      <c r="F51" s="23"/>
    </row>
    <row r="52" spans="1:6" ht="12.75">
      <c r="A52" s="64"/>
      <c r="B52" s="65"/>
      <c r="C52" s="65"/>
      <c r="D52" s="23"/>
      <c r="E52" s="23"/>
      <c r="F52" s="23"/>
    </row>
    <row r="53" spans="2:4" ht="13.5">
      <c r="B53" s="161" t="s">
        <v>173</v>
      </c>
      <c r="C53" s="162"/>
      <c r="D53" s="163"/>
    </row>
    <row r="54" spans="2:4" ht="12.75">
      <c r="B54" s="23" t="s">
        <v>19</v>
      </c>
      <c r="C54" s="24" t="s">
        <v>20</v>
      </c>
      <c r="D54" s="23" t="s">
        <v>4</v>
      </c>
    </row>
    <row r="55" spans="1:4" ht="12.75">
      <c r="A55" s="63" t="s">
        <v>61</v>
      </c>
      <c r="B55">
        <v>5</v>
      </c>
      <c r="C55" s="12">
        <v>7</v>
      </c>
      <c r="D55">
        <v>12</v>
      </c>
    </row>
    <row r="56" spans="1:4" ht="12.75">
      <c r="A56" s="63" t="s">
        <v>62</v>
      </c>
      <c r="B56">
        <v>5</v>
      </c>
      <c r="C56" s="12">
        <v>5</v>
      </c>
      <c r="D56">
        <v>10</v>
      </c>
    </row>
    <row r="57" spans="1:4" ht="12.75">
      <c r="A57" s="63" t="s">
        <v>64</v>
      </c>
      <c r="B57">
        <v>3</v>
      </c>
      <c r="C57" s="12">
        <v>5</v>
      </c>
      <c r="D57">
        <v>8</v>
      </c>
    </row>
    <row r="58" spans="1:4" ht="12.75">
      <c r="A58" s="63" t="s">
        <v>65</v>
      </c>
      <c r="B58">
        <v>3</v>
      </c>
      <c r="C58" s="12">
        <v>7</v>
      </c>
      <c r="D58">
        <v>10</v>
      </c>
    </row>
    <row r="59" spans="1:4" ht="12.75">
      <c r="A59" s="63" t="s">
        <v>66</v>
      </c>
      <c r="B59">
        <v>2</v>
      </c>
      <c r="C59" s="12">
        <v>8</v>
      </c>
      <c r="D59">
        <v>10</v>
      </c>
    </row>
    <row r="60" spans="1:4" ht="12.75">
      <c r="A60" s="63" t="s">
        <v>67</v>
      </c>
      <c r="B60">
        <v>1</v>
      </c>
      <c r="C60" s="12">
        <v>3</v>
      </c>
      <c r="D60">
        <v>4</v>
      </c>
    </row>
    <row r="61" spans="1:4" ht="12.75">
      <c r="A61" s="63" t="s">
        <v>68</v>
      </c>
      <c r="B61">
        <v>2</v>
      </c>
      <c r="C61" s="12">
        <v>7</v>
      </c>
      <c r="D61">
        <v>9</v>
      </c>
    </row>
    <row r="62" spans="1:4" ht="12.75">
      <c r="A62" s="63" t="s">
        <v>69</v>
      </c>
      <c r="B62">
        <v>5</v>
      </c>
      <c r="C62" s="12">
        <v>11</v>
      </c>
      <c r="D62">
        <v>16</v>
      </c>
    </row>
    <row r="63" spans="1:4" ht="12.75">
      <c r="A63" s="63" t="s">
        <v>70</v>
      </c>
      <c r="B63">
        <v>2</v>
      </c>
      <c r="C63" s="12">
        <v>18</v>
      </c>
      <c r="D63">
        <v>20</v>
      </c>
    </row>
    <row r="64" spans="1:4" ht="12.75">
      <c r="A64" s="63" t="s">
        <v>71</v>
      </c>
      <c r="B64">
        <v>4</v>
      </c>
      <c r="C64" s="12">
        <v>5</v>
      </c>
      <c r="D64">
        <v>9</v>
      </c>
    </row>
    <row r="65" spans="1:4" ht="12.75">
      <c r="A65" s="63" t="s">
        <v>72</v>
      </c>
      <c r="B65">
        <v>1</v>
      </c>
      <c r="C65" s="12">
        <v>7</v>
      </c>
      <c r="D65">
        <v>8</v>
      </c>
    </row>
    <row r="66" spans="1:4" ht="12.75">
      <c r="A66" s="63" t="s">
        <v>73</v>
      </c>
      <c r="B66">
        <v>1</v>
      </c>
      <c r="C66" s="12">
        <v>4</v>
      </c>
      <c r="D66">
        <v>5</v>
      </c>
    </row>
    <row r="67" spans="1:4" ht="12.75">
      <c r="A67" s="63" t="s">
        <v>74</v>
      </c>
      <c r="B67">
        <v>6</v>
      </c>
      <c r="C67" s="12">
        <v>17</v>
      </c>
      <c r="D67">
        <v>23</v>
      </c>
    </row>
    <row r="68" spans="1:4" ht="12.75">
      <c r="A68" s="63" t="s">
        <v>75</v>
      </c>
      <c r="B68">
        <v>5</v>
      </c>
      <c r="C68" s="12">
        <v>2</v>
      </c>
      <c r="D68">
        <v>7</v>
      </c>
    </row>
    <row r="69" spans="1:4" ht="12.75">
      <c r="A69" s="63" t="s">
        <v>76</v>
      </c>
      <c r="B69">
        <v>1</v>
      </c>
      <c r="C69" s="12">
        <v>4</v>
      </c>
      <c r="D69">
        <v>5</v>
      </c>
    </row>
    <row r="70" ht="12.75">
      <c r="A70" s="63" t="s">
        <v>77</v>
      </c>
    </row>
    <row r="71" spans="1:4" ht="12.75">
      <c r="A71" s="60" t="s">
        <v>4</v>
      </c>
      <c r="B71" s="23">
        <v>46</v>
      </c>
      <c r="C71" s="24">
        <v>110</v>
      </c>
      <c r="D71" s="23">
        <v>156</v>
      </c>
    </row>
    <row r="72" spans="1:5" ht="12.75">
      <c r="A72" s="60" t="s">
        <v>5</v>
      </c>
      <c r="B72" s="25">
        <f>B71/D71</f>
        <v>0.2948717948717949</v>
      </c>
      <c r="C72" s="26">
        <f>C71/D71</f>
        <v>0.7051282051282052</v>
      </c>
      <c r="D72" s="25"/>
      <c r="E72" s="25"/>
    </row>
    <row r="74" spans="1:3" ht="12.75">
      <c r="A74" s="60" t="s">
        <v>174</v>
      </c>
      <c r="B74" s="12"/>
      <c r="C74"/>
    </row>
    <row r="75" spans="1:3" ht="12.75">
      <c r="A75" s="60"/>
      <c r="B75" s="12"/>
      <c r="C75"/>
    </row>
    <row r="76" spans="1:5" ht="12.75">
      <c r="A76" s="167" t="s">
        <v>175</v>
      </c>
      <c r="B76" s="168"/>
      <c r="C76" s="168"/>
      <c r="D76" s="168"/>
      <c r="E76" s="169"/>
    </row>
    <row r="77" spans="1:5" ht="12.75">
      <c r="A77" s="89"/>
      <c r="B77" s="170" t="s">
        <v>282</v>
      </c>
      <c r="C77" s="170"/>
      <c r="D77" s="170"/>
      <c r="E77" s="153"/>
    </row>
    <row r="78" spans="1:5" ht="27">
      <c r="A78" s="43" t="s">
        <v>0</v>
      </c>
      <c r="B78" s="90" t="s">
        <v>283</v>
      </c>
      <c r="C78" s="90" t="s">
        <v>284</v>
      </c>
      <c r="D78" s="83" t="s">
        <v>285</v>
      </c>
      <c r="E78" s="84" t="s">
        <v>286</v>
      </c>
    </row>
    <row r="79" spans="1:5" ht="12.75">
      <c r="A79" s="63" t="s">
        <v>61</v>
      </c>
      <c r="B79" s="12">
        <v>6</v>
      </c>
      <c r="C79" s="12">
        <v>3</v>
      </c>
      <c r="D79" s="12">
        <v>5</v>
      </c>
      <c r="E79" s="12">
        <v>8</v>
      </c>
    </row>
    <row r="80" spans="1:5" ht="12.75">
      <c r="A80" s="63" t="s">
        <v>62</v>
      </c>
      <c r="B80" s="12">
        <v>4</v>
      </c>
      <c r="C80" s="12">
        <v>3</v>
      </c>
      <c r="D80" s="12">
        <v>3</v>
      </c>
      <c r="E80" s="12">
        <v>5</v>
      </c>
    </row>
    <row r="81" spans="1:5" ht="12.75">
      <c r="A81" s="63" t="s">
        <v>63</v>
      </c>
      <c r="B81" s="12">
        <v>0</v>
      </c>
      <c r="C81" s="12">
        <v>0</v>
      </c>
      <c r="D81" s="12">
        <v>0</v>
      </c>
      <c r="E81" s="12">
        <v>0</v>
      </c>
    </row>
    <row r="82" spans="1:5" ht="12.75">
      <c r="A82" s="63" t="s">
        <v>64</v>
      </c>
      <c r="B82" s="12">
        <v>6</v>
      </c>
      <c r="C82" s="12">
        <v>1</v>
      </c>
      <c r="D82" s="12">
        <v>2</v>
      </c>
      <c r="E82" s="12">
        <v>5</v>
      </c>
    </row>
    <row r="83" spans="1:5" ht="12.75">
      <c r="A83" s="63" t="s">
        <v>65</v>
      </c>
      <c r="B83" s="12">
        <v>5</v>
      </c>
      <c r="C83" s="12">
        <v>3</v>
      </c>
      <c r="D83" s="12">
        <v>2</v>
      </c>
      <c r="E83" s="12">
        <v>5</v>
      </c>
    </row>
    <row r="84" spans="1:5" ht="12.75">
      <c r="A84" s="63" t="s">
        <v>66</v>
      </c>
      <c r="B84" s="12">
        <v>3</v>
      </c>
      <c r="C84" s="12">
        <v>4</v>
      </c>
      <c r="D84" s="12">
        <v>3</v>
      </c>
      <c r="E84" s="12">
        <v>4</v>
      </c>
    </row>
    <row r="85" spans="1:5" ht="12.75">
      <c r="A85" s="63" t="s">
        <v>67</v>
      </c>
      <c r="B85" s="12">
        <v>1</v>
      </c>
      <c r="C85" s="12">
        <v>2</v>
      </c>
      <c r="D85" s="12">
        <v>1</v>
      </c>
      <c r="E85" s="12">
        <v>2</v>
      </c>
    </row>
    <row r="86" spans="1:5" ht="12.75">
      <c r="A86" s="63" t="s">
        <v>68</v>
      </c>
      <c r="B86" s="12">
        <v>7</v>
      </c>
      <c r="C86" s="12">
        <v>0</v>
      </c>
      <c r="D86" s="12">
        <v>5</v>
      </c>
      <c r="E86" s="12">
        <v>6</v>
      </c>
    </row>
    <row r="87" spans="1:5" ht="12.75">
      <c r="A87" s="63" t="s">
        <v>69</v>
      </c>
      <c r="B87" s="12">
        <v>11</v>
      </c>
      <c r="C87" s="12">
        <v>2</v>
      </c>
      <c r="D87" s="12">
        <v>10</v>
      </c>
      <c r="E87" s="12">
        <v>13</v>
      </c>
    </row>
    <row r="88" spans="1:5" ht="12.75">
      <c r="A88" s="63" t="s">
        <v>70</v>
      </c>
      <c r="B88" s="12">
        <v>7</v>
      </c>
      <c r="C88" s="12">
        <v>1</v>
      </c>
      <c r="D88" s="12">
        <v>12</v>
      </c>
      <c r="E88" s="12">
        <v>9</v>
      </c>
    </row>
    <row r="89" spans="1:5" ht="12.75">
      <c r="A89" s="63" t="s">
        <v>71</v>
      </c>
      <c r="B89" s="12">
        <v>4</v>
      </c>
      <c r="C89" s="12">
        <v>4</v>
      </c>
      <c r="D89" s="12">
        <v>6</v>
      </c>
      <c r="E89" s="12">
        <v>6</v>
      </c>
    </row>
    <row r="90" spans="1:5" ht="12.75">
      <c r="A90" s="63" t="s">
        <v>72</v>
      </c>
      <c r="B90" s="12">
        <v>5</v>
      </c>
      <c r="C90" s="12">
        <v>2</v>
      </c>
      <c r="D90" s="12">
        <v>3</v>
      </c>
      <c r="E90" s="12">
        <v>5</v>
      </c>
    </row>
    <row r="91" spans="1:5" ht="12.75">
      <c r="A91" s="63" t="s">
        <v>73</v>
      </c>
      <c r="B91" s="12">
        <v>3</v>
      </c>
      <c r="C91" s="12">
        <v>0</v>
      </c>
      <c r="D91" s="12">
        <v>3</v>
      </c>
      <c r="E91" s="12">
        <v>3</v>
      </c>
    </row>
    <row r="92" spans="1:5" ht="12.75">
      <c r="A92" s="63" t="s">
        <v>74</v>
      </c>
      <c r="B92" s="12">
        <v>15</v>
      </c>
      <c r="C92" s="12">
        <v>4</v>
      </c>
      <c r="D92" s="12">
        <v>11</v>
      </c>
      <c r="E92" s="12">
        <v>14</v>
      </c>
    </row>
    <row r="93" spans="1:5" ht="12.75">
      <c r="A93" s="63" t="s">
        <v>75</v>
      </c>
      <c r="B93" s="12">
        <v>6</v>
      </c>
      <c r="C93" s="12">
        <v>0</v>
      </c>
      <c r="D93" s="12">
        <v>2</v>
      </c>
      <c r="E93" s="12">
        <v>7</v>
      </c>
    </row>
    <row r="94" spans="1:5" ht="12.75">
      <c r="A94" s="63" t="s">
        <v>76</v>
      </c>
      <c r="B94" s="12">
        <v>2</v>
      </c>
      <c r="C94" s="12">
        <v>1</v>
      </c>
      <c r="D94" s="12">
        <v>2</v>
      </c>
      <c r="E94" s="12">
        <v>3</v>
      </c>
    </row>
    <row r="95" spans="1:5" ht="12.75">
      <c r="A95" s="63" t="s">
        <v>77</v>
      </c>
      <c r="B95" s="12">
        <v>0</v>
      </c>
      <c r="C95" s="12">
        <v>0</v>
      </c>
      <c r="D95" s="12">
        <v>0</v>
      </c>
      <c r="E95" s="12">
        <v>0</v>
      </c>
    </row>
    <row r="96" spans="1:5" ht="12.75">
      <c r="A96" s="60" t="s">
        <v>4</v>
      </c>
      <c r="B96" s="24">
        <v>85</v>
      </c>
      <c r="C96" s="24">
        <v>30</v>
      </c>
      <c r="D96" s="24">
        <v>70</v>
      </c>
      <c r="E96" s="24">
        <v>95</v>
      </c>
    </row>
    <row r="97" spans="1:5" ht="12.75">
      <c r="A97" s="60" t="s">
        <v>5</v>
      </c>
      <c r="B97" s="26">
        <v>0.32</v>
      </c>
      <c r="C97" s="26">
        <v>0.11</v>
      </c>
      <c r="D97" s="26">
        <v>0.27</v>
      </c>
      <c r="E97" s="26">
        <v>0.23</v>
      </c>
    </row>
    <row r="99" spans="1:4" ht="12.75">
      <c r="A99" s="60" t="s">
        <v>176</v>
      </c>
      <c r="D99" s="6"/>
    </row>
    <row r="100" spans="2:6" ht="12.75">
      <c r="B100" s="129"/>
      <c r="C100" s="130"/>
      <c r="D100" s="130"/>
      <c r="E100" s="165"/>
      <c r="F100" s="166"/>
    </row>
    <row r="101" spans="1:6" ht="12.75">
      <c r="A101" s="60" t="s">
        <v>298</v>
      </c>
      <c r="B101" s="80"/>
      <c r="C101" s="91"/>
      <c r="D101" s="91"/>
      <c r="E101" s="20"/>
      <c r="F101" s="25"/>
    </row>
    <row r="102" spans="1:6" ht="26.25">
      <c r="A102" t="s">
        <v>0</v>
      </c>
      <c r="B102" s="95" t="s">
        <v>2</v>
      </c>
      <c r="C102" s="96" t="s">
        <v>3</v>
      </c>
      <c r="D102" s="98" t="s">
        <v>4</v>
      </c>
      <c r="E102" s="97" t="s">
        <v>237</v>
      </c>
      <c r="F102" s="38" t="s">
        <v>287</v>
      </c>
    </row>
    <row r="103" spans="1:6" ht="12.75">
      <c r="A103" s="82" t="s">
        <v>61</v>
      </c>
      <c r="B103" s="18">
        <v>1457</v>
      </c>
      <c r="C103" s="44">
        <v>260</v>
      </c>
      <c r="D103" s="99">
        <f>SUM(B103:C103)</f>
        <v>1717</v>
      </c>
      <c r="E103" s="20">
        <v>802</v>
      </c>
      <c r="F103" s="25">
        <f>E103/D103</f>
        <v>0.4670937682003494</v>
      </c>
    </row>
    <row r="104" spans="1:6" ht="12.75">
      <c r="A104" s="82" t="s">
        <v>62</v>
      </c>
      <c r="B104" s="18">
        <v>651</v>
      </c>
      <c r="C104" s="44">
        <v>84</v>
      </c>
      <c r="D104" s="99">
        <f aca="true" t="shared" si="0" ref="D104:D119">SUM(B104:C104)</f>
        <v>735</v>
      </c>
      <c r="E104" s="20">
        <v>424</v>
      </c>
      <c r="F104" s="25">
        <f aca="true" t="shared" si="1" ref="F104:F119">E104/D104</f>
        <v>0.5768707482993197</v>
      </c>
    </row>
    <row r="105" spans="1:6" ht="12.75">
      <c r="A105" s="82" t="s">
        <v>64</v>
      </c>
      <c r="B105" s="18">
        <v>1827</v>
      </c>
      <c r="C105" s="44">
        <v>237</v>
      </c>
      <c r="D105" s="99">
        <f t="shared" si="0"/>
        <v>2064</v>
      </c>
      <c r="E105" s="20">
        <v>704</v>
      </c>
      <c r="F105" s="25">
        <f t="shared" si="1"/>
        <v>0.34108527131782945</v>
      </c>
    </row>
    <row r="106" spans="1:6" ht="12.75">
      <c r="A106" s="82" t="s">
        <v>65</v>
      </c>
      <c r="B106" s="18">
        <v>992</v>
      </c>
      <c r="C106" s="44">
        <v>502</v>
      </c>
      <c r="D106" s="99">
        <f t="shared" si="0"/>
        <v>1494</v>
      </c>
      <c r="E106" s="20">
        <v>773</v>
      </c>
      <c r="F106" s="25">
        <f t="shared" si="1"/>
        <v>0.5174029451137885</v>
      </c>
    </row>
    <row r="107" spans="1:6" ht="12.75">
      <c r="A107" s="82" t="s">
        <v>66</v>
      </c>
      <c r="B107" s="18">
        <v>730</v>
      </c>
      <c r="C107" s="44">
        <v>343</v>
      </c>
      <c r="D107" s="99">
        <f t="shared" si="0"/>
        <v>1073</v>
      </c>
      <c r="E107" s="20">
        <v>558</v>
      </c>
      <c r="F107" s="25">
        <f t="shared" si="1"/>
        <v>0.5200372786579683</v>
      </c>
    </row>
    <row r="108" spans="1:6" ht="12.75">
      <c r="A108" s="82" t="s">
        <v>67</v>
      </c>
      <c r="B108" s="18">
        <v>303</v>
      </c>
      <c r="C108" s="44">
        <v>87</v>
      </c>
      <c r="D108" s="99">
        <f t="shared" si="0"/>
        <v>390</v>
      </c>
      <c r="E108" s="20">
        <v>180</v>
      </c>
      <c r="F108" s="25">
        <f t="shared" si="1"/>
        <v>0.46153846153846156</v>
      </c>
    </row>
    <row r="109" spans="1:6" ht="12.75">
      <c r="A109" s="82" t="s">
        <v>68</v>
      </c>
      <c r="B109" s="18">
        <v>921</v>
      </c>
      <c r="C109" s="44">
        <v>776</v>
      </c>
      <c r="D109" s="99">
        <f t="shared" si="0"/>
        <v>1697</v>
      </c>
      <c r="E109" s="20">
        <v>646</v>
      </c>
      <c r="F109" s="25">
        <f t="shared" si="1"/>
        <v>0.38067177371832644</v>
      </c>
    </row>
    <row r="110" spans="1:6" ht="12.75">
      <c r="A110" s="82" t="s">
        <v>69</v>
      </c>
      <c r="B110" s="18">
        <v>2420</v>
      </c>
      <c r="C110" s="44">
        <v>56</v>
      </c>
      <c r="D110" s="99">
        <f t="shared" si="0"/>
        <v>2476</v>
      </c>
      <c r="E110" s="20">
        <v>1105</v>
      </c>
      <c r="F110" s="25">
        <f t="shared" si="1"/>
        <v>0.4462843295638126</v>
      </c>
    </row>
    <row r="111" spans="1:6" ht="12.75">
      <c r="A111" s="82" t="s">
        <v>70</v>
      </c>
      <c r="B111" s="18">
        <v>1633</v>
      </c>
      <c r="C111" s="44">
        <v>172</v>
      </c>
      <c r="D111" s="99">
        <f t="shared" si="0"/>
        <v>1805</v>
      </c>
      <c r="E111" s="20">
        <v>1118</v>
      </c>
      <c r="F111" s="25">
        <f t="shared" si="1"/>
        <v>0.6193905817174515</v>
      </c>
    </row>
    <row r="112" spans="1:6" ht="12.75">
      <c r="A112" s="82" t="s">
        <v>71</v>
      </c>
      <c r="B112" s="18">
        <v>561</v>
      </c>
      <c r="C112" s="44">
        <v>240</v>
      </c>
      <c r="D112" s="99">
        <f t="shared" si="0"/>
        <v>801</v>
      </c>
      <c r="E112" s="20">
        <v>377</v>
      </c>
      <c r="F112" s="25">
        <f t="shared" si="1"/>
        <v>0.4706616729088639</v>
      </c>
    </row>
    <row r="113" spans="1:6" ht="12.75">
      <c r="A113" s="82" t="s">
        <v>72</v>
      </c>
      <c r="B113" s="18">
        <v>417</v>
      </c>
      <c r="C113" s="44">
        <v>557</v>
      </c>
      <c r="D113" s="99">
        <f t="shared" si="0"/>
        <v>974</v>
      </c>
      <c r="E113" s="20">
        <v>512</v>
      </c>
      <c r="F113" s="25">
        <f t="shared" si="1"/>
        <v>0.5256673511293635</v>
      </c>
    </row>
    <row r="114" spans="1:6" ht="12.75">
      <c r="A114" s="82" t="s">
        <v>73</v>
      </c>
      <c r="B114" s="18">
        <v>780</v>
      </c>
      <c r="C114" s="44">
        <v>153</v>
      </c>
      <c r="D114" s="99">
        <f t="shared" si="0"/>
        <v>933</v>
      </c>
      <c r="E114" s="20">
        <v>339</v>
      </c>
      <c r="F114" s="25">
        <f t="shared" si="1"/>
        <v>0.3633440514469453</v>
      </c>
    </row>
    <row r="115" spans="1:6" ht="12.75">
      <c r="A115" s="82" t="s">
        <v>74</v>
      </c>
      <c r="B115" s="18">
        <v>3039</v>
      </c>
      <c r="C115" s="44">
        <v>274</v>
      </c>
      <c r="D115" s="99">
        <f t="shared" si="0"/>
        <v>3313</v>
      </c>
      <c r="E115" s="20">
        <v>1351</v>
      </c>
      <c r="F115" s="25">
        <f t="shared" si="1"/>
        <v>0.40778750377301537</v>
      </c>
    </row>
    <row r="116" spans="1:6" ht="12.75">
      <c r="A116" s="82" t="s">
        <v>75</v>
      </c>
      <c r="B116" s="18">
        <v>537</v>
      </c>
      <c r="C116" s="44">
        <v>578</v>
      </c>
      <c r="D116" s="99">
        <f t="shared" si="0"/>
        <v>1115</v>
      </c>
      <c r="E116" s="20">
        <v>564</v>
      </c>
      <c r="F116" s="25">
        <f t="shared" si="1"/>
        <v>0.5058295964125561</v>
      </c>
    </row>
    <row r="117" spans="1:6" ht="12.75">
      <c r="A117" s="82" t="s">
        <v>76</v>
      </c>
      <c r="B117" s="18">
        <v>279</v>
      </c>
      <c r="C117" s="44">
        <v>35</v>
      </c>
      <c r="D117" s="99">
        <f t="shared" si="0"/>
        <v>314</v>
      </c>
      <c r="E117" s="20">
        <v>176</v>
      </c>
      <c r="F117" s="25">
        <f t="shared" si="1"/>
        <v>0.5605095541401274</v>
      </c>
    </row>
    <row r="118" spans="1:6" ht="12.75">
      <c r="A118" s="82" t="s">
        <v>77</v>
      </c>
      <c r="B118" s="18"/>
      <c r="C118" s="44"/>
      <c r="D118" s="99"/>
      <c r="E118" s="20"/>
      <c r="F118" s="25"/>
    </row>
    <row r="119" spans="1:6" ht="12.75">
      <c r="A119" s="59" t="s">
        <v>4</v>
      </c>
      <c r="B119" s="92">
        <v>16547</v>
      </c>
      <c r="C119" s="93">
        <v>4354</v>
      </c>
      <c r="D119" s="100">
        <f t="shared" si="0"/>
        <v>20901</v>
      </c>
      <c r="E119" s="94">
        <v>9629</v>
      </c>
      <c r="F119" s="25">
        <f t="shared" si="1"/>
        <v>0.46069566049471317</v>
      </c>
    </row>
    <row r="120" spans="1:4" ht="12.75">
      <c r="A120" s="59" t="s">
        <v>5</v>
      </c>
      <c r="B120" s="25">
        <f>B119/D119</f>
        <v>0.791684608391943</v>
      </c>
      <c r="C120" s="26">
        <f>C119/D119</f>
        <v>0.20831539160805704</v>
      </c>
      <c r="D120" s="45"/>
    </row>
    <row r="121" spans="1:4" ht="12.75">
      <c r="A121" s="23"/>
      <c r="B121" s="25"/>
      <c r="C121" s="26"/>
      <c r="D121" s="7"/>
    </row>
    <row r="122" spans="1:8" ht="12.75">
      <c r="A122" s="60" t="s">
        <v>297</v>
      </c>
      <c r="B122" s="80"/>
      <c r="C122" s="80"/>
      <c r="D122" s="80"/>
      <c r="E122" s="16"/>
      <c r="F122" s="16"/>
      <c r="G122" s="16"/>
      <c r="H122" s="16"/>
    </row>
    <row r="123" spans="1:8" ht="39">
      <c r="A123" t="s">
        <v>0</v>
      </c>
      <c r="B123" s="103" t="s">
        <v>28</v>
      </c>
      <c r="C123" s="103" t="s">
        <v>29</v>
      </c>
      <c r="D123" s="103" t="s">
        <v>30</v>
      </c>
      <c r="E123" s="103" t="s">
        <v>238</v>
      </c>
      <c r="F123" s="103" t="s">
        <v>31</v>
      </c>
      <c r="G123" s="103" t="s">
        <v>17</v>
      </c>
      <c r="H123" s="86" t="s">
        <v>4</v>
      </c>
    </row>
    <row r="124" spans="1:8" ht="12.75">
      <c r="A124" s="82" t="s">
        <v>61</v>
      </c>
      <c r="B124" s="17">
        <v>273</v>
      </c>
      <c r="C124" s="16">
        <v>23</v>
      </c>
      <c r="D124" s="16">
        <v>10</v>
      </c>
      <c r="E124" s="16">
        <v>1261</v>
      </c>
      <c r="F124" s="16">
        <v>14</v>
      </c>
      <c r="G124" s="16">
        <v>2</v>
      </c>
      <c r="H124" s="16">
        <f>SUM(B124:G124)</f>
        <v>1583</v>
      </c>
    </row>
    <row r="125" spans="1:8" ht="12.75">
      <c r="A125" s="82" t="s">
        <v>62</v>
      </c>
      <c r="B125" s="17">
        <v>135</v>
      </c>
      <c r="C125" s="16">
        <v>13</v>
      </c>
      <c r="D125" s="16">
        <v>2</v>
      </c>
      <c r="E125" s="16">
        <v>644</v>
      </c>
      <c r="F125" s="16">
        <v>7</v>
      </c>
      <c r="G125" s="16">
        <v>0</v>
      </c>
      <c r="H125" s="16">
        <f aca="true" t="shared" si="2" ref="H125:H139">SUM(B125:G125)</f>
        <v>801</v>
      </c>
    </row>
    <row r="126" spans="1:8" ht="12.75">
      <c r="A126" s="82" t="s">
        <v>64</v>
      </c>
      <c r="B126" s="17">
        <v>336</v>
      </c>
      <c r="C126" s="16">
        <v>3</v>
      </c>
      <c r="D126" s="16">
        <v>32</v>
      </c>
      <c r="E126" s="16">
        <v>292</v>
      </c>
      <c r="F126" s="16">
        <v>369</v>
      </c>
      <c r="G126" s="16">
        <v>2</v>
      </c>
      <c r="H126" s="16">
        <f t="shared" si="2"/>
        <v>1034</v>
      </c>
    </row>
    <row r="127" spans="1:8" ht="12.75">
      <c r="A127" s="82" t="s">
        <v>65</v>
      </c>
      <c r="B127" s="17">
        <v>270</v>
      </c>
      <c r="C127" s="16">
        <v>1</v>
      </c>
      <c r="D127" s="16">
        <v>7</v>
      </c>
      <c r="E127" s="16">
        <v>730</v>
      </c>
      <c r="F127" s="16">
        <v>17</v>
      </c>
      <c r="G127" s="16">
        <v>8</v>
      </c>
      <c r="H127" s="16">
        <f t="shared" si="2"/>
        <v>1033</v>
      </c>
    </row>
    <row r="128" spans="1:8" ht="12.75">
      <c r="A128" s="82" t="s">
        <v>66</v>
      </c>
      <c r="B128" s="17">
        <v>30</v>
      </c>
      <c r="C128" s="16">
        <v>3</v>
      </c>
      <c r="D128" s="16">
        <v>8</v>
      </c>
      <c r="E128" s="16">
        <v>1027</v>
      </c>
      <c r="F128" s="16">
        <v>5</v>
      </c>
      <c r="G128" s="16">
        <v>0</v>
      </c>
      <c r="H128" s="16">
        <f t="shared" si="2"/>
        <v>1073</v>
      </c>
    </row>
    <row r="129" spans="1:8" ht="12.75">
      <c r="A129" s="82" t="s">
        <v>67</v>
      </c>
      <c r="B129" s="17">
        <v>27</v>
      </c>
      <c r="C129" s="16">
        <v>0</v>
      </c>
      <c r="D129" s="16">
        <v>0</v>
      </c>
      <c r="E129" s="16">
        <v>140</v>
      </c>
      <c r="F129" s="16">
        <v>0</v>
      </c>
      <c r="G129" s="16">
        <v>0</v>
      </c>
      <c r="H129" s="16">
        <f t="shared" si="2"/>
        <v>167</v>
      </c>
    </row>
    <row r="130" spans="1:8" ht="12.75">
      <c r="A130" s="82" t="s">
        <v>68</v>
      </c>
      <c r="B130" s="17">
        <v>69</v>
      </c>
      <c r="C130" s="16">
        <v>0</v>
      </c>
      <c r="D130" s="16">
        <v>14</v>
      </c>
      <c r="E130" s="16">
        <v>348</v>
      </c>
      <c r="F130" s="16">
        <v>10</v>
      </c>
      <c r="G130" s="16">
        <v>3</v>
      </c>
      <c r="H130" s="16">
        <f t="shared" si="2"/>
        <v>444</v>
      </c>
    </row>
    <row r="131" spans="1:8" ht="12.75">
      <c r="A131" s="82" t="s">
        <v>69</v>
      </c>
      <c r="B131" s="17">
        <v>610</v>
      </c>
      <c r="C131" s="16">
        <v>1</v>
      </c>
      <c r="D131" s="16">
        <v>14</v>
      </c>
      <c r="E131" s="16">
        <v>1828</v>
      </c>
      <c r="F131" s="16">
        <v>19</v>
      </c>
      <c r="G131" s="16">
        <v>4</v>
      </c>
      <c r="H131" s="16">
        <f t="shared" si="2"/>
        <v>2476</v>
      </c>
    </row>
    <row r="132" spans="1:8" ht="12.75">
      <c r="A132" s="82" t="s">
        <v>70</v>
      </c>
      <c r="B132" s="17">
        <v>150</v>
      </c>
      <c r="C132" s="16">
        <v>59</v>
      </c>
      <c r="D132" s="16">
        <v>18</v>
      </c>
      <c r="E132" s="16">
        <v>1156</v>
      </c>
      <c r="F132" s="16">
        <v>12</v>
      </c>
      <c r="G132" s="16">
        <v>2</v>
      </c>
      <c r="H132" s="16">
        <f t="shared" si="2"/>
        <v>1397</v>
      </c>
    </row>
    <row r="133" spans="1:8" ht="12.75">
      <c r="A133" s="82" t="s">
        <v>71</v>
      </c>
      <c r="B133" s="17">
        <v>10</v>
      </c>
      <c r="C133" s="16">
        <v>69</v>
      </c>
      <c r="D133" s="16">
        <v>6</v>
      </c>
      <c r="E133" s="16">
        <v>345</v>
      </c>
      <c r="F133" s="16">
        <v>10</v>
      </c>
      <c r="G133" s="16">
        <v>0</v>
      </c>
      <c r="H133" s="16">
        <f t="shared" si="2"/>
        <v>440</v>
      </c>
    </row>
    <row r="134" spans="1:8" ht="12.75">
      <c r="A134" s="82" t="s">
        <v>72</v>
      </c>
      <c r="B134" s="17">
        <v>186</v>
      </c>
      <c r="C134" s="16">
        <v>2</v>
      </c>
      <c r="D134" s="16">
        <v>9</v>
      </c>
      <c r="E134" s="16">
        <v>766</v>
      </c>
      <c r="F134" s="16">
        <v>9</v>
      </c>
      <c r="G134" s="16">
        <v>2</v>
      </c>
      <c r="H134" s="16">
        <f t="shared" si="2"/>
        <v>974</v>
      </c>
    </row>
    <row r="135" spans="1:8" ht="12.75">
      <c r="A135" s="82" t="s">
        <v>73</v>
      </c>
      <c r="B135" s="17">
        <v>13</v>
      </c>
      <c r="C135" s="16">
        <v>1</v>
      </c>
      <c r="D135" s="16">
        <v>10</v>
      </c>
      <c r="E135" s="16">
        <v>439</v>
      </c>
      <c r="F135" s="16">
        <v>16</v>
      </c>
      <c r="G135" s="16">
        <v>0</v>
      </c>
      <c r="H135" s="16">
        <f t="shared" si="2"/>
        <v>479</v>
      </c>
    </row>
    <row r="136" spans="1:8" ht="12.75">
      <c r="A136" s="82" t="s">
        <v>74</v>
      </c>
      <c r="B136" s="17">
        <v>305</v>
      </c>
      <c r="C136" s="16">
        <v>5</v>
      </c>
      <c r="D136" s="16">
        <v>73</v>
      </c>
      <c r="E136" s="16">
        <v>1814</v>
      </c>
      <c r="F136" s="16">
        <v>464</v>
      </c>
      <c r="G136" s="16">
        <v>27</v>
      </c>
      <c r="H136" s="16">
        <f t="shared" si="2"/>
        <v>2688</v>
      </c>
    </row>
    <row r="137" spans="1:8" ht="12.75">
      <c r="A137" s="82" t="s">
        <v>75</v>
      </c>
      <c r="B137" s="17">
        <v>223</v>
      </c>
      <c r="C137" s="16">
        <v>2</v>
      </c>
      <c r="D137" s="16">
        <v>45</v>
      </c>
      <c r="E137" s="16">
        <v>825</v>
      </c>
      <c r="F137" s="16">
        <v>19</v>
      </c>
      <c r="G137" s="16">
        <v>1</v>
      </c>
      <c r="H137" s="16">
        <f t="shared" si="2"/>
        <v>1115</v>
      </c>
    </row>
    <row r="138" spans="1:8" ht="12.75">
      <c r="A138" s="82" t="s">
        <v>76</v>
      </c>
      <c r="B138" s="17">
        <v>14</v>
      </c>
      <c r="C138" s="16">
        <v>0</v>
      </c>
      <c r="D138" s="16">
        <v>2</v>
      </c>
      <c r="E138" s="16">
        <v>527</v>
      </c>
      <c r="F138" s="16">
        <v>2</v>
      </c>
      <c r="G138" s="16">
        <v>1</v>
      </c>
      <c r="H138" s="16">
        <f t="shared" si="2"/>
        <v>546</v>
      </c>
    </row>
    <row r="139" spans="1:8" ht="12.75">
      <c r="A139" s="59" t="s">
        <v>4</v>
      </c>
      <c r="B139" s="101">
        <v>2651</v>
      </c>
      <c r="C139" s="35">
        <v>182</v>
      </c>
      <c r="D139" s="35">
        <v>250</v>
      </c>
      <c r="E139" s="35">
        <v>12142</v>
      </c>
      <c r="F139" s="35">
        <v>973</v>
      </c>
      <c r="G139" s="35">
        <v>52</v>
      </c>
      <c r="H139" s="35">
        <f t="shared" si="2"/>
        <v>16250</v>
      </c>
    </row>
    <row r="140" spans="1:7" ht="12.75">
      <c r="A140" s="59" t="s">
        <v>5</v>
      </c>
      <c r="B140" s="25">
        <f>B139/H139</f>
        <v>0.16313846153846154</v>
      </c>
      <c r="C140" s="25">
        <f>C139/H139</f>
        <v>0.0112</v>
      </c>
      <c r="D140" s="25">
        <f>D139/H139</f>
        <v>0.015384615384615385</v>
      </c>
      <c r="E140" s="25">
        <f>E139/H139</f>
        <v>0.7472</v>
      </c>
      <c r="F140" s="25">
        <f>F139/H139</f>
        <v>0.05987692307692308</v>
      </c>
      <c r="G140" s="25">
        <f>G139/H139</f>
        <v>0.0032</v>
      </c>
    </row>
    <row r="141" spans="1:7" ht="12.75">
      <c r="A141" s="23"/>
      <c r="B141" s="25"/>
      <c r="C141" s="25"/>
      <c r="D141" s="25"/>
      <c r="E141" s="25"/>
      <c r="F141" s="25"/>
      <c r="G141" s="25"/>
    </row>
    <row r="142" ht="13.5" customHeight="1">
      <c r="A142" s="60" t="s">
        <v>296</v>
      </c>
    </row>
    <row r="143" spans="1:4" ht="12.75">
      <c r="A143" t="s">
        <v>0</v>
      </c>
      <c r="B143" s="102" t="s">
        <v>32</v>
      </c>
      <c r="C143" s="104" t="s">
        <v>33</v>
      </c>
      <c r="D143" s="81" t="s">
        <v>4</v>
      </c>
    </row>
    <row r="144" spans="1:4" ht="12.75">
      <c r="A144" s="82" t="s">
        <v>61</v>
      </c>
      <c r="B144" s="17">
        <v>143</v>
      </c>
      <c r="C144" s="16">
        <v>1440</v>
      </c>
      <c r="D144" s="16">
        <f>SUM(B144:C144)</f>
        <v>1583</v>
      </c>
    </row>
    <row r="145" spans="1:4" ht="12.75">
      <c r="A145" s="82" t="s">
        <v>62</v>
      </c>
      <c r="B145" s="17">
        <v>75</v>
      </c>
      <c r="C145" s="16">
        <v>726</v>
      </c>
      <c r="D145" s="16">
        <f aca="true" t="shared" si="3" ref="D145:D159">SUM(B145:C145)</f>
        <v>801</v>
      </c>
    </row>
    <row r="146" spans="1:4" ht="12.75">
      <c r="A146" s="82" t="s">
        <v>64</v>
      </c>
      <c r="B146" s="17">
        <v>296</v>
      </c>
      <c r="C146" s="16">
        <v>1631</v>
      </c>
      <c r="D146" s="16">
        <f t="shared" si="3"/>
        <v>1927</v>
      </c>
    </row>
    <row r="147" spans="1:4" ht="12.75">
      <c r="A147" s="82" t="s">
        <v>65</v>
      </c>
      <c r="B147" s="17">
        <v>242</v>
      </c>
      <c r="C147" s="16">
        <v>922</v>
      </c>
      <c r="D147" s="16">
        <f t="shared" si="3"/>
        <v>1164</v>
      </c>
    </row>
    <row r="148" spans="1:4" ht="12.75">
      <c r="A148" s="82" t="s">
        <v>66</v>
      </c>
      <c r="B148" s="17">
        <v>78</v>
      </c>
      <c r="C148" s="16">
        <v>793</v>
      </c>
      <c r="D148" s="16">
        <f t="shared" si="3"/>
        <v>871</v>
      </c>
    </row>
    <row r="149" spans="1:4" ht="12.75">
      <c r="A149" s="82" t="s">
        <v>67</v>
      </c>
      <c r="B149" s="17">
        <v>46</v>
      </c>
      <c r="C149" s="16">
        <v>344</v>
      </c>
      <c r="D149" s="16">
        <f t="shared" si="3"/>
        <v>390</v>
      </c>
    </row>
    <row r="150" spans="1:4" ht="12.75">
      <c r="A150" s="82" t="s">
        <v>68</v>
      </c>
      <c r="B150" s="17">
        <v>84</v>
      </c>
      <c r="C150" s="16">
        <v>849</v>
      </c>
      <c r="D150" s="16">
        <f t="shared" si="3"/>
        <v>933</v>
      </c>
    </row>
    <row r="151" spans="1:4" ht="12.75">
      <c r="A151" s="82" t="s">
        <v>69</v>
      </c>
      <c r="B151" s="17">
        <v>271</v>
      </c>
      <c r="C151" s="16">
        <v>2057</v>
      </c>
      <c r="D151" s="16">
        <f t="shared" si="3"/>
        <v>2328</v>
      </c>
    </row>
    <row r="152" spans="1:4" ht="12.75">
      <c r="A152" s="82" t="s">
        <v>70</v>
      </c>
      <c r="B152" s="17">
        <v>150</v>
      </c>
      <c r="C152" s="16">
        <v>1437</v>
      </c>
      <c r="D152" s="16">
        <f t="shared" si="3"/>
        <v>1587</v>
      </c>
    </row>
    <row r="153" spans="1:4" ht="12.75">
      <c r="A153" s="82" t="s">
        <v>71</v>
      </c>
      <c r="B153" s="17">
        <v>81</v>
      </c>
      <c r="C153" s="16">
        <v>658</v>
      </c>
      <c r="D153" s="16">
        <f t="shared" si="3"/>
        <v>739</v>
      </c>
    </row>
    <row r="154" spans="1:4" ht="12.75">
      <c r="A154" s="82" t="s">
        <v>72</v>
      </c>
      <c r="B154" s="17">
        <v>68</v>
      </c>
      <c r="C154" s="16">
        <v>906</v>
      </c>
      <c r="D154" s="16">
        <f t="shared" si="3"/>
        <v>974</v>
      </c>
    </row>
    <row r="155" spans="1:4" ht="12.75">
      <c r="A155" s="82" t="s">
        <v>73</v>
      </c>
      <c r="B155" s="17">
        <v>98</v>
      </c>
      <c r="C155" s="16">
        <v>835</v>
      </c>
      <c r="D155" s="16">
        <f t="shared" si="3"/>
        <v>933</v>
      </c>
    </row>
    <row r="156" spans="1:4" ht="12.75">
      <c r="A156" s="82" t="s">
        <v>74</v>
      </c>
      <c r="B156" s="17">
        <v>341</v>
      </c>
      <c r="C156" s="16">
        <v>2422</v>
      </c>
      <c r="D156" s="16">
        <f t="shared" si="3"/>
        <v>2763</v>
      </c>
    </row>
    <row r="157" spans="1:4" ht="12.75">
      <c r="A157" s="82" t="s">
        <v>75</v>
      </c>
      <c r="B157" s="17">
        <v>65</v>
      </c>
      <c r="C157" s="16">
        <v>1050</v>
      </c>
      <c r="D157" s="16">
        <f t="shared" si="3"/>
        <v>1115</v>
      </c>
    </row>
    <row r="158" spans="1:4" ht="12.75">
      <c r="A158" s="82" t="s">
        <v>76</v>
      </c>
      <c r="B158" s="17">
        <v>85</v>
      </c>
      <c r="C158" s="16">
        <v>461</v>
      </c>
      <c r="D158" s="16">
        <f t="shared" si="3"/>
        <v>546</v>
      </c>
    </row>
    <row r="159" spans="1:4" ht="12.75">
      <c r="A159" s="59" t="s">
        <v>4</v>
      </c>
      <c r="B159" s="101">
        <v>2123</v>
      </c>
      <c r="C159" s="35">
        <v>16531</v>
      </c>
      <c r="D159" s="35">
        <f t="shared" si="3"/>
        <v>18654</v>
      </c>
    </row>
    <row r="160" spans="1:3" ht="12.75">
      <c r="A160" s="59" t="s">
        <v>5</v>
      </c>
      <c r="B160" s="25">
        <f>B159/D159</f>
        <v>0.11380937064436582</v>
      </c>
      <c r="C160" s="26">
        <f>C159/D159</f>
        <v>0.8861906293556342</v>
      </c>
    </row>
    <row r="162" ht="12.75">
      <c r="A162" s="60" t="s">
        <v>177</v>
      </c>
    </row>
    <row r="163" spans="2:4" ht="12.75">
      <c r="B163" s="23"/>
      <c r="C163" s="24"/>
      <c r="D163" s="23"/>
    </row>
    <row r="164" spans="1:4" ht="12.75">
      <c r="A164" s="60" t="s">
        <v>295</v>
      </c>
      <c r="B164" s="66"/>
      <c r="C164" s="17"/>
      <c r="D164" s="16"/>
    </row>
    <row r="165" spans="1:4" ht="12.75">
      <c r="A165" t="s">
        <v>0</v>
      </c>
      <c r="B165" s="102" t="s">
        <v>32</v>
      </c>
      <c r="C165" s="102" t="s">
        <v>33</v>
      </c>
      <c r="D165" s="81" t="s">
        <v>4</v>
      </c>
    </row>
    <row r="166" spans="1:4" ht="12.75">
      <c r="A166" s="82" t="s">
        <v>61</v>
      </c>
      <c r="B166" s="17">
        <v>66</v>
      </c>
      <c r="C166" s="16">
        <v>527</v>
      </c>
      <c r="D166" s="16">
        <f>SUM(B166:C166)</f>
        <v>593</v>
      </c>
    </row>
    <row r="167" spans="1:4" ht="12.75">
      <c r="A167" s="82" t="s">
        <v>62</v>
      </c>
      <c r="B167" s="17">
        <v>34</v>
      </c>
      <c r="C167" s="16">
        <v>306</v>
      </c>
      <c r="D167" s="16">
        <f aca="true" t="shared" si="4" ref="D167:D181">SUM(B167:C167)</f>
        <v>340</v>
      </c>
    </row>
    <row r="168" spans="1:4" ht="12.75">
      <c r="A168" s="82" t="s">
        <v>64</v>
      </c>
      <c r="B168" s="17">
        <v>162</v>
      </c>
      <c r="C168" s="16">
        <v>936</v>
      </c>
      <c r="D168" s="16">
        <f t="shared" si="4"/>
        <v>1098</v>
      </c>
    </row>
    <row r="169" spans="1:4" ht="12.75">
      <c r="A169" s="82" t="s">
        <v>65</v>
      </c>
      <c r="B169" s="17">
        <v>31</v>
      </c>
      <c r="C169" s="16">
        <v>481</v>
      </c>
      <c r="D169" s="16">
        <f t="shared" si="4"/>
        <v>512</v>
      </c>
    </row>
    <row r="170" spans="1:4" ht="12.75">
      <c r="A170" s="82" t="s">
        <v>66</v>
      </c>
      <c r="B170" s="17">
        <v>27</v>
      </c>
      <c r="C170" s="16">
        <v>317</v>
      </c>
      <c r="D170" s="16">
        <f t="shared" si="4"/>
        <v>344</v>
      </c>
    </row>
    <row r="171" spans="1:4" ht="12.75">
      <c r="A171" s="82" t="s">
        <v>67</v>
      </c>
      <c r="B171" s="17">
        <v>15</v>
      </c>
      <c r="C171" s="16">
        <v>145</v>
      </c>
      <c r="D171" s="16">
        <f t="shared" si="4"/>
        <v>160</v>
      </c>
    </row>
    <row r="172" spans="1:4" ht="12.75">
      <c r="A172" s="82" t="s">
        <v>68</v>
      </c>
      <c r="B172" s="17">
        <v>33</v>
      </c>
      <c r="C172" s="16">
        <v>465</v>
      </c>
      <c r="D172" s="16">
        <f t="shared" si="4"/>
        <v>498</v>
      </c>
    </row>
    <row r="173" spans="1:4" ht="12.75">
      <c r="A173" s="82" t="s">
        <v>69</v>
      </c>
      <c r="B173" s="17">
        <v>55</v>
      </c>
      <c r="C173" s="16">
        <v>604</v>
      </c>
      <c r="D173" s="16">
        <f t="shared" si="4"/>
        <v>659</v>
      </c>
    </row>
    <row r="174" spans="1:4" ht="12.75">
      <c r="A174" s="82" t="s">
        <v>70</v>
      </c>
      <c r="B174" s="17">
        <v>75</v>
      </c>
      <c r="C174" s="16">
        <v>658</v>
      </c>
      <c r="D174" s="16">
        <f t="shared" si="4"/>
        <v>733</v>
      </c>
    </row>
    <row r="175" spans="1:4" ht="12.75">
      <c r="A175" s="82" t="s">
        <v>71</v>
      </c>
      <c r="B175" s="17">
        <v>126</v>
      </c>
      <c r="C175" s="16">
        <v>248</v>
      </c>
      <c r="D175" s="16">
        <f t="shared" si="4"/>
        <v>374</v>
      </c>
    </row>
    <row r="176" spans="1:4" ht="12.75">
      <c r="A176" s="82" t="s">
        <v>72</v>
      </c>
      <c r="B176" s="17">
        <v>24</v>
      </c>
      <c r="C176" s="16">
        <v>353</v>
      </c>
      <c r="D176" s="16">
        <f t="shared" si="4"/>
        <v>377</v>
      </c>
    </row>
    <row r="177" spans="1:4" ht="12.75">
      <c r="A177" s="82" t="s">
        <v>73</v>
      </c>
      <c r="B177" s="17">
        <v>29</v>
      </c>
      <c r="C177" s="16">
        <v>515</v>
      </c>
      <c r="D177" s="16">
        <f t="shared" si="4"/>
        <v>544</v>
      </c>
    </row>
    <row r="178" spans="1:4" ht="12.75">
      <c r="A178" s="82" t="s">
        <v>74</v>
      </c>
      <c r="B178" s="17">
        <v>123</v>
      </c>
      <c r="C178" s="16">
        <v>1115</v>
      </c>
      <c r="D178" s="16">
        <f t="shared" si="4"/>
        <v>1238</v>
      </c>
    </row>
    <row r="179" spans="1:4" ht="12.75">
      <c r="A179" s="82" t="s">
        <v>75</v>
      </c>
      <c r="B179" s="17">
        <v>24</v>
      </c>
      <c r="C179" s="16">
        <v>439</v>
      </c>
      <c r="D179" s="16">
        <f t="shared" si="4"/>
        <v>463</v>
      </c>
    </row>
    <row r="180" spans="1:4" ht="12.75">
      <c r="A180" s="82" t="s">
        <v>76</v>
      </c>
      <c r="B180" s="17">
        <v>39</v>
      </c>
      <c r="C180" s="16">
        <v>227</v>
      </c>
      <c r="D180" s="16">
        <f t="shared" si="4"/>
        <v>266</v>
      </c>
    </row>
    <row r="181" spans="1:4" ht="12.75">
      <c r="A181" s="59" t="s">
        <v>4</v>
      </c>
      <c r="B181" s="101">
        <v>863</v>
      </c>
      <c r="C181" s="35">
        <v>7336</v>
      </c>
      <c r="D181" s="35">
        <f t="shared" si="4"/>
        <v>8199</v>
      </c>
    </row>
    <row r="182" spans="1:3" ht="12.75">
      <c r="A182" s="59" t="s">
        <v>5</v>
      </c>
      <c r="B182" s="25">
        <f>B181/D181</f>
        <v>0.1052567386266618</v>
      </c>
      <c r="C182" s="26">
        <f>C181/D181</f>
        <v>0.8947432613733383</v>
      </c>
    </row>
    <row r="183" spans="2:5" ht="12.75">
      <c r="B183" s="23"/>
      <c r="C183" s="24"/>
      <c r="D183" s="24"/>
      <c r="E183" s="23"/>
    </row>
    <row r="184" spans="1:5" ht="12.75">
      <c r="A184" s="60" t="s">
        <v>294</v>
      </c>
      <c r="B184" s="66"/>
      <c r="C184" s="17"/>
      <c r="D184" s="16"/>
      <c r="E184" s="16"/>
    </row>
    <row r="185" spans="1:4" ht="26.25">
      <c r="A185" t="s">
        <v>0</v>
      </c>
      <c r="B185" s="103" t="s">
        <v>239</v>
      </c>
      <c r="C185" s="103" t="s">
        <v>243</v>
      </c>
      <c r="D185" s="86" t="s">
        <v>4</v>
      </c>
    </row>
    <row r="186" spans="1:4" ht="12.75">
      <c r="A186" s="82" t="s">
        <v>61</v>
      </c>
      <c r="B186" s="17">
        <v>158</v>
      </c>
      <c r="C186" s="16">
        <v>1</v>
      </c>
      <c r="D186" s="16">
        <f>SUM(B186:C186)</f>
        <v>159</v>
      </c>
    </row>
    <row r="187" spans="1:4" ht="12.75">
      <c r="A187" s="82" t="s">
        <v>62</v>
      </c>
      <c r="B187" s="17">
        <v>149</v>
      </c>
      <c r="C187" s="16">
        <v>0</v>
      </c>
      <c r="D187" s="16">
        <f aca="true" t="shared" si="5" ref="D187:D201">SUM(B187:C187)</f>
        <v>149</v>
      </c>
    </row>
    <row r="188" spans="1:4" ht="12.75">
      <c r="A188" s="82" t="s">
        <v>64</v>
      </c>
      <c r="B188" s="17">
        <v>122</v>
      </c>
      <c r="C188" s="16">
        <v>35</v>
      </c>
      <c r="D188" s="16">
        <f t="shared" si="5"/>
        <v>157</v>
      </c>
    </row>
    <row r="189" spans="1:4" ht="12.75">
      <c r="A189" s="82" t="s">
        <v>65</v>
      </c>
      <c r="B189" s="17">
        <v>83</v>
      </c>
      <c r="C189" s="16">
        <v>3</v>
      </c>
      <c r="D189" s="16">
        <f t="shared" si="5"/>
        <v>86</v>
      </c>
    </row>
    <row r="190" spans="1:4" ht="12.75">
      <c r="A190" s="82" t="s">
        <v>66</v>
      </c>
      <c r="B190" s="17">
        <v>27</v>
      </c>
      <c r="C190" s="16">
        <v>3</v>
      </c>
      <c r="D190" s="16">
        <f t="shared" si="5"/>
        <v>30</v>
      </c>
    </row>
    <row r="191" spans="1:4" ht="12.75">
      <c r="A191" s="82" t="s">
        <v>67</v>
      </c>
      <c r="B191" s="17">
        <v>21</v>
      </c>
      <c r="C191" s="16">
        <v>2</v>
      </c>
      <c r="D191" s="16">
        <f t="shared" si="5"/>
        <v>23</v>
      </c>
    </row>
    <row r="192" spans="1:4" ht="12.75">
      <c r="A192" s="82" t="s">
        <v>68</v>
      </c>
      <c r="B192" s="17">
        <v>89</v>
      </c>
      <c r="C192" s="16">
        <v>5</v>
      </c>
      <c r="D192" s="16">
        <f t="shared" si="5"/>
        <v>94</v>
      </c>
    </row>
    <row r="193" spans="1:4" ht="12.75">
      <c r="A193" s="82" t="s">
        <v>69</v>
      </c>
      <c r="B193" s="17">
        <v>150</v>
      </c>
      <c r="C193" s="16">
        <v>25</v>
      </c>
      <c r="D193" s="16">
        <f t="shared" si="5"/>
        <v>175</v>
      </c>
    </row>
    <row r="194" spans="1:4" ht="12.75">
      <c r="A194" s="82" t="s">
        <v>70</v>
      </c>
      <c r="B194" s="17">
        <v>107</v>
      </c>
      <c r="C194" s="16">
        <v>4</v>
      </c>
      <c r="D194" s="16">
        <f t="shared" si="5"/>
        <v>111</v>
      </c>
    </row>
    <row r="195" spans="1:4" ht="12.75">
      <c r="A195" s="82" t="s">
        <v>71</v>
      </c>
      <c r="B195" s="17">
        <v>106</v>
      </c>
      <c r="C195" s="16">
        <v>8</v>
      </c>
      <c r="D195" s="16">
        <f t="shared" si="5"/>
        <v>114</v>
      </c>
    </row>
    <row r="196" spans="1:4" ht="12.75">
      <c r="A196" s="82" t="s">
        <v>72</v>
      </c>
      <c r="B196" s="17">
        <v>75</v>
      </c>
      <c r="C196" s="16">
        <v>3</v>
      </c>
      <c r="D196" s="16">
        <f t="shared" si="5"/>
        <v>78</v>
      </c>
    </row>
    <row r="197" spans="1:4" ht="12.75">
      <c r="A197" s="82" t="s">
        <v>73</v>
      </c>
      <c r="B197" s="17">
        <v>63</v>
      </c>
      <c r="C197" s="16">
        <v>0</v>
      </c>
      <c r="D197" s="16">
        <f t="shared" si="5"/>
        <v>63</v>
      </c>
    </row>
    <row r="198" spans="1:4" ht="12.75">
      <c r="A198" s="82" t="s">
        <v>74</v>
      </c>
      <c r="B198" s="17">
        <v>308</v>
      </c>
      <c r="C198" s="16">
        <v>10</v>
      </c>
      <c r="D198" s="16">
        <f t="shared" si="5"/>
        <v>318</v>
      </c>
    </row>
    <row r="199" spans="1:4" ht="12.75">
      <c r="A199" s="82" t="s">
        <v>75</v>
      </c>
      <c r="B199" s="17">
        <v>144</v>
      </c>
      <c r="C199" s="16">
        <v>3</v>
      </c>
      <c r="D199" s="16">
        <f t="shared" si="5"/>
        <v>147</v>
      </c>
    </row>
    <row r="200" spans="1:4" ht="12.75">
      <c r="A200" s="82" t="s">
        <v>76</v>
      </c>
      <c r="B200" s="17">
        <v>48</v>
      </c>
      <c r="C200" s="16">
        <v>1</v>
      </c>
      <c r="D200" s="16">
        <f t="shared" si="5"/>
        <v>49</v>
      </c>
    </row>
    <row r="201" spans="1:4" ht="12.75">
      <c r="A201" s="59" t="s">
        <v>4</v>
      </c>
      <c r="B201" s="101">
        <v>1650</v>
      </c>
      <c r="C201" s="35">
        <v>103</v>
      </c>
      <c r="D201" s="35">
        <f t="shared" si="5"/>
        <v>1753</v>
      </c>
    </row>
    <row r="202" spans="1:4" ht="12.75">
      <c r="A202" s="59" t="s">
        <v>5</v>
      </c>
      <c r="B202" s="25">
        <f>B201/D201</f>
        <v>0.9412435824301197</v>
      </c>
      <c r="C202" s="26">
        <f>C201/D201</f>
        <v>0.058756417569880204</v>
      </c>
      <c r="D202" s="25"/>
    </row>
    <row r="204" ht="18">
      <c r="A204" s="105" t="s">
        <v>47</v>
      </c>
    </row>
    <row r="206" spans="1:3" ht="12.75">
      <c r="A206" s="60" t="s">
        <v>178</v>
      </c>
      <c r="B206" s="12"/>
      <c r="C206"/>
    </row>
    <row r="207" spans="2:4" ht="12.75">
      <c r="B207" s="161" t="s">
        <v>179</v>
      </c>
      <c r="C207" s="165"/>
      <c r="D207" s="166"/>
    </row>
    <row r="208" spans="2:6" ht="12.75">
      <c r="B208" s="38" t="s">
        <v>19</v>
      </c>
      <c r="C208" s="39" t="s">
        <v>20</v>
      </c>
      <c r="D208" s="81" t="s">
        <v>4</v>
      </c>
      <c r="E208" s="33"/>
      <c r="F208" s="23"/>
    </row>
    <row r="209" spans="1:5" ht="12.75">
      <c r="A209" s="63" t="s">
        <v>61</v>
      </c>
      <c r="B209">
        <v>1</v>
      </c>
      <c r="C209" s="12">
        <v>7</v>
      </c>
      <c r="D209">
        <v>8</v>
      </c>
      <c r="E209" s="34"/>
    </row>
    <row r="210" spans="1:5" ht="12.75">
      <c r="A210" s="63" t="s">
        <v>62</v>
      </c>
      <c r="B210">
        <v>6</v>
      </c>
      <c r="C210" s="12">
        <v>3</v>
      </c>
      <c r="D210">
        <v>9</v>
      </c>
      <c r="E210" s="34"/>
    </row>
    <row r="211" spans="1:5" ht="12.75">
      <c r="A211" s="63" t="s">
        <v>63</v>
      </c>
      <c r="B211">
        <v>0</v>
      </c>
      <c r="C211" s="12">
        <v>2</v>
      </c>
      <c r="D211">
        <v>2</v>
      </c>
      <c r="E211" s="34"/>
    </row>
    <row r="212" spans="1:5" ht="12.75">
      <c r="A212" s="63" t="s">
        <v>64</v>
      </c>
      <c r="B212">
        <v>3</v>
      </c>
      <c r="C212" s="12">
        <v>8</v>
      </c>
      <c r="D212">
        <v>11</v>
      </c>
      <c r="E212" s="34"/>
    </row>
    <row r="213" spans="1:5" ht="12.75">
      <c r="A213" s="63" t="s">
        <v>65</v>
      </c>
      <c r="B213">
        <v>1</v>
      </c>
      <c r="C213" s="12">
        <v>12</v>
      </c>
      <c r="D213">
        <v>13</v>
      </c>
      <c r="E213" s="34"/>
    </row>
    <row r="214" spans="1:5" ht="12.75">
      <c r="A214" s="63" t="s">
        <v>66</v>
      </c>
      <c r="B214">
        <v>1</v>
      </c>
      <c r="C214" s="12">
        <v>6</v>
      </c>
      <c r="D214">
        <v>7</v>
      </c>
      <c r="E214" s="34"/>
    </row>
    <row r="215" spans="1:5" ht="12.75">
      <c r="A215" s="63" t="s">
        <v>67</v>
      </c>
      <c r="B215">
        <v>4</v>
      </c>
      <c r="C215" s="12">
        <v>5</v>
      </c>
      <c r="D215">
        <v>9</v>
      </c>
      <c r="E215" s="34"/>
    </row>
    <row r="216" spans="1:5" ht="12.75">
      <c r="A216" s="63" t="s">
        <v>68</v>
      </c>
      <c r="B216">
        <v>0</v>
      </c>
      <c r="C216" s="12">
        <v>2</v>
      </c>
      <c r="D216">
        <v>2</v>
      </c>
      <c r="E216" s="34"/>
    </row>
    <row r="217" spans="1:5" ht="12.75">
      <c r="A217" s="63" t="s">
        <v>69</v>
      </c>
      <c r="B217">
        <v>3</v>
      </c>
      <c r="C217" s="12">
        <v>4</v>
      </c>
      <c r="D217">
        <v>7</v>
      </c>
      <c r="E217" s="34"/>
    </row>
    <row r="218" spans="1:5" ht="12.75">
      <c r="A218" s="63" t="s">
        <v>70</v>
      </c>
      <c r="B218">
        <v>6</v>
      </c>
      <c r="C218" s="12">
        <v>4</v>
      </c>
      <c r="D218">
        <v>10</v>
      </c>
      <c r="E218" s="34"/>
    </row>
    <row r="219" spans="1:5" ht="12.75">
      <c r="A219" s="63" t="s">
        <v>71</v>
      </c>
      <c r="B219">
        <v>1</v>
      </c>
      <c r="C219" s="12">
        <v>5</v>
      </c>
      <c r="D219">
        <v>6</v>
      </c>
      <c r="E219" s="34"/>
    </row>
    <row r="220" spans="1:5" ht="12.75">
      <c r="A220" s="63" t="s">
        <v>72</v>
      </c>
      <c r="B220">
        <v>4</v>
      </c>
      <c r="C220" s="12">
        <v>4</v>
      </c>
      <c r="D220">
        <v>8</v>
      </c>
      <c r="E220" s="34"/>
    </row>
    <row r="221" spans="1:5" ht="12.75">
      <c r="A221" s="63" t="s">
        <v>73</v>
      </c>
      <c r="B221">
        <v>4</v>
      </c>
      <c r="C221" s="12">
        <v>8</v>
      </c>
      <c r="D221">
        <v>12</v>
      </c>
      <c r="E221" s="34"/>
    </row>
    <row r="222" spans="1:5" ht="12.75">
      <c r="A222" s="63" t="s">
        <v>74</v>
      </c>
      <c r="B222">
        <v>4</v>
      </c>
      <c r="C222" s="12">
        <v>9</v>
      </c>
      <c r="D222">
        <v>13</v>
      </c>
      <c r="E222" s="34"/>
    </row>
    <row r="223" spans="1:5" ht="12.75">
      <c r="A223" s="63" t="s">
        <v>75</v>
      </c>
      <c r="B223">
        <v>2</v>
      </c>
      <c r="C223" s="12">
        <v>4</v>
      </c>
      <c r="D223">
        <v>6</v>
      </c>
      <c r="E223" s="34"/>
    </row>
    <row r="224" spans="1:5" ht="12.75">
      <c r="A224" s="63" t="s">
        <v>76</v>
      </c>
      <c r="B224">
        <v>1</v>
      </c>
      <c r="C224" s="12">
        <v>2</v>
      </c>
      <c r="D224">
        <v>3</v>
      </c>
      <c r="E224" s="34"/>
    </row>
    <row r="225" spans="1:5" ht="12.75">
      <c r="A225" s="63" t="s">
        <v>77</v>
      </c>
      <c r="B225">
        <v>0</v>
      </c>
      <c r="C225" s="12">
        <v>2</v>
      </c>
      <c r="D225">
        <v>2</v>
      </c>
      <c r="E225" s="34"/>
    </row>
    <row r="226" spans="1:5" ht="12.75">
      <c r="A226" s="60" t="s">
        <v>4</v>
      </c>
      <c r="B226" s="23">
        <v>41</v>
      </c>
      <c r="C226" s="24">
        <v>87</v>
      </c>
      <c r="D226" s="23">
        <v>128</v>
      </c>
      <c r="E226" s="34"/>
    </row>
    <row r="227" spans="1:5" ht="12.75">
      <c r="A227" s="60" t="s">
        <v>5</v>
      </c>
      <c r="B227" s="25">
        <f>B226/D226</f>
        <v>0.3203125</v>
      </c>
      <c r="C227" s="25">
        <f>C226/D226</f>
        <v>0.6796875</v>
      </c>
      <c r="D227" s="25"/>
      <c r="E227" s="25"/>
    </row>
    <row r="229" spans="1:3" ht="12.75">
      <c r="A229" s="60" t="s">
        <v>180</v>
      </c>
      <c r="B229" s="12"/>
      <c r="C229"/>
    </row>
    <row r="230" spans="1:3" ht="12.75">
      <c r="A230" s="60"/>
      <c r="B230" s="12"/>
      <c r="C230"/>
    </row>
    <row r="231" spans="1:4" ht="12.75" customHeight="1">
      <c r="A231" s="173" t="s">
        <v>181</v>
      </c>
      <c r="B231" s="174"/>
      <c r="C231" s="174"/>
      <c r="D231" s="175"/>
    </row>
    <row r="232" spans="2:6" ht="12.75">
      <c r="B232" s="38" t="s">
        <v>19</v>
      </c>
      <c r="C232" s="39" t="s">
        <v>20</v>
      </c>
      <c r="D232" s="81" t="s">
        <v>4</v>
      </c>
      <c r="E232" s="33"/>
      <c r="F232" s="23"/>
    </row>
    <row r="233" spans="1:5" ht="12.75">
      <c r="A233" s="63" t="s">
        <v>61</v>
      </c>
      <c r="B233">
        <v>3</v>
      </c>
      <c r="C233" s="12">
        <v>5</v>
      </c>
      <c r="D233">
        <v>8</v>
      </c>
      <c r="E233" s="34"/>
    </row>
    <row r="234" spans="1:5" ht="12.75">
      <c r="A234" s="63" t="s">
        <v>62</v>
      </c>
      <c r="B234">
        <v>3</v>
      </c>
      <c r="C234" s="12">
        <v>6</v>
      </c>
      <c r="D234">
        <v>9</v>
      </c>
      <c r="E234" s="34"/>
    </row>
    <row r="235" spans="1:5" ht="12.75">
      <c r="A235" s="63" t="s">
        <v>63</v>
      </c>
      <c r="B235">
        <v>2</v>
      </c>
      <c r="C235" s="12">
        <v>0</v>
      </c>
      <c r="D235">
        <v>2</v>
      </c>
      <c r="E235" s="34"/>
    </row>
    <row r="236" spans="1:5" ht="12.75">
      <c r="A236" s="63" t="s">
        <v>64</v>
      </c>
      <c r="B236">
        <v>5</v>
      </c>
      <c r="C236" s="12">
        <v>6</v>
      </c>
      <c r="D236">
        <v>11</v>
      </c>
      <c r="E236" s="34"/>
    </row>
    <row r="237" spans="1:5" ht="12.75">
      <c r="A237" s="63" t="s">
        <v>65</v>
      </c>
      <c r="B237">
        <v>3</v>
      </c>
      <c r="C237" s="12">
        <v>10</v>
      </c>
      <c r="D237">
        <v>13</v>
      </c>
      <c r="E237" s="34"/>
    </row>
    <row r="238" spans="1:5" ht="12.75">
      <c r="A238" s="63" t="s">
        <v>66</v>
      </c>
      <c r="B238">
        <v>0</v>
      </c>
      <c r="C238" s="12">
        <v>7</v>
      </c>
      <c r="D238">
        <v>7</v>
      </c>
      <c r="E238" s="34"/>
    </row>
    <row r="239" spans="1:5" ht="12.75">
      <c r="A239" s="63" t="s">
        <v>67</v>
      </c>
      <c r="B239">
        <v>3</v>
      </c>
      <c r="C239" s="12">
        <v>6</v>
      </c>
      <c r="D239">
        <v>9</v>
      </c>
      <c r="E239" s="34"/>
    </row>
    <row r="240" spans="1:5" ht="12.75">
      <c r="A240" s="63" t="s">
        <v>68</v>
      </c>
      <c r="B240">
        <v>1</v>
      </c>
      <c r="C240" s="12">
        <v>1</v>
      </c>
      <c r="D240">
        <v>2</v>
      </c>
      <c r="E240" s="34"/>
    </row>
    <row r="241" spans="1:5" ht="12.75">
      <c r="A241" s="63" t="s">
        <v>69</v>
      </c>
      <c r="B241">
        <v>4</v>
      </c>
      <c r="C241" s="12">
        <v>3</v>
      </c>
      <c r="D241">
        <v>7</v>
      </c>
      <c r="E241" s="34"/>
    </row>
    <row r="242" spans="1:5" ht="12.75">
      <c r="A242" s="63" t="s">
        <v>70</v>
      </c>
      <c r="B242">
        <v>7</v>
      </c>
      <c r="C242" s="12">
        <v>3</v>
      </c>
      <c r="D242">
        <v>10</v>
      </c>
      <c r="E242" s="34"/>
    </row>
    <row r="243" spans="1:5" ht="12.75">
      <c r="A243" s="63" t="s">
        <v>71</v>
      </c>
      <c r="B243">
        <v>1</v>
      </c>
      <c r="C243" s="12">
        <v>5</v>
      </c>
      <c r="D243">
        <v>6</v>
      </c>
      <c r="E243" s="34"/>
    </row>
    <row r="244" spans="1:5" ht="12.75">
      <c r="A244" s="63" t="s">
        <v>72</v>
      </c>
      <c r="B244">
        <v>4</v>
      </c>
      <c r="C244" s="12">
        <v>4</v>
      </c>
      <c r="D244">
        <v>8</v>
      </c>
      <c r="E244" s="34"/>
    </row>
    <row r="245" spans="1:5" ht="12.75">
      <c r="A245" s="63" t="s">
        <v>73</v>
      </c>
      <c r="B245">
        <v>2</v>
      </c>
      <c r="C245" s="12">
        <v>10</v>
      </c>
      <c r="D245">
        <v>12</v>
      </c>
      <c r="E245" s="34"/>
    </row>
    <row r="246" spans="1:5" ht="12.75">
      <c r="A246" s="63" t="s">
        <v>74</v>
      </c>
      <c r="B246">
        <v>4</v>
      </c>
      <c r="C246" s="12">
        <v>9</v>
      </c>
      <c r="D246">
        <v>13</v>
      </c>
      <c r="E246" s="34"/>
    </row>
    <row r="247" spans="1:5" ht="12.75">
      <c r="A247" s="63" t="s">
        <v>75</v>
      </c>
      <c r="B247">
        <v>6</v>
      </c>
      <c r="C247" s="12">
        <v>0</v>
      </c>
      <c r="D247">
        <v>6</v>
      </c>
      <c r="E247" s="34"/>
    </row>
    <row r="248" spans="1:5" ht="12.75">
      <c r="A248" s="63" t="s">
        <v>76</v>
      </c>
      <c r="B248">
        <v>0</v>
      </c>
      <c r="C248" s="12">
        <v>3</v>
      </c>
      <c r="D248">
        <v>3</v>
      </c>
      <c r="E248" s="34"/>
    </row>
    <row r="249" spans="1:5" ht="12.75">
      <c r="A249" s="63" t="s">
        <v>77</v>
      </c>
      <c r="B249">
        <v>0</v>
      </c>
      <c r="C249" s="12">
        <v>2</v>
      </c>
      <c r="D249">
        <v>2</v>
      </c>
      <c r="E249" s="34"/>
    </row>
    <row r="250" spans="1:5" ht="12.75">
      <c r="A250" s="60" t="s">
        <v>4</v>
      </c>
      <c r="B250" s="23">
        <v>48</v>
      </c>
      <c r="C250" s="24">
        <v>80</v>
      </c>
      <c r="D250" s="23">
        <v>128</v>
      </c>
      <c r="E250" s="34"/>
    </row>
    <row r="251" spans="1:5" ht="12.75">
      <c r="A251" s="60" t="s">
        <v>5</v>
      </c>
      <c r="B251" s="25">
        <f>B250/D250</f>
        <v>0.375</v>
      </c>
      <c r="C251" s="25">
        <f>C250/D250</f>
        <v>0.625</v>
      </c>
      <c r="D251" s="25"/>
      <c r="E251" s="25"/>
    </row>
    <row r="253" spans="1:3" ht="12.75">
      <c r="A253" s="60" t="s">
        <v>182</v>
      </c>
      <c r="B253" s="12"/>
      <c r="C253"/>
    </row>
    <row r="254" spans="1:4" ht="13.5">
      <c r="A254" s="131" t="s">
        <v>183</v>
      </c>
      <c r="B254" s="171"/>
      <c r="C254" s="171"/>
      <c r="D254" s="163"/>
    </row>
    <row r="255" spans="2:6" ht="12.75">
      <c r="B255" s="38" t="s">
        <v>19</v>
      </c>
      <c r="C255" s="39" t="s">
        <v>20</v>
      </c>
      <c r="D255" s="81" t="s">
        <v>4</v>
      </c>
      <c r="E255" s="33"/>
      <c r="F255" s="23"/>
    </row>
    <row r="256" spans="1:5" ht="12.75">
      <c r="A256" s="63" t="s">
        <v>61</v>
      </c>
      <c r="B256">
        <v>4</v>
      </c>
      <c r="C256" s="12">
        <v>4</v>
      </c>
      <c r="D256">
        <v>8</v>
      </c>
      <c r="E256" s="34"/>
    </row>
    <row r="257" spans="1:5" ht="12.75">
      <c r="A257" s="63" t="s">
        <v>62</v>
      </c>
      <c r="B257">
        <v>2</v>
      </c>
      <c r="C257" s="12">
        <v>7</v>
      </c>
      <c r="D257">
        <v>9</v>
      </c>
      <c r="E257" s="34"/>
    </row>
    <row r="258" spans="1:5" ht="12.75">
      <c r="A258" s="63" t="s">
        <v>63</v>
      </c>
      <c r="B258">
        <v>0</v>
      </c>
      <c r="C258" s="12">
        <v>2</v>
      </c>
      <c r="D258">
        <v>2</v>
      </c>
      <c r="E258" s="34"/>
    </row>
    <row r="259" spans="1:5" ht="12.75">
      <c r="A259" s="63" t="s">
        <v>64</v>
      </c>
      <c r="B259">
        <v>4</v>
      </c>
      <c r="C259" s="12">
        <v>6</v>
      </c>
      <c r="D259">
        <v>10</v>
      </c>
      <c r="E259" s="34"/>
    </row>
    <row r="260" spans="1:5" ht="12.75">
      <c r="A260" s="63" t="s">
        <v>65</v>
      </c>
      <c r="B260">
        <v>11</v>
      </c>
      <c r="C260" s="12">
        <v>2</v>
      </c>
      <c r="D260">
        <v>13</v>
      </c>
      <c r="E260" s="34"/>
    </row>
    <row r="261" spans="1:5" ht="12.75">
      <c r="A261" s="63" t="s">
        <v>66</v>
      </c>
      <c r="B261">
        <v>6</v>
      </c>
      <c r="C261" s="12">
        <v>1</v>
      </c>
      <c r="D261">
        <v>7</v>
      </c>
      <c r="E261" s="34"/>
    </row>
    <row r="262" spans="1:5" ht="12.75">
      <c r="A262" s="63" t="s">
        <v>67</v>
      </c>
      <c r="B262">
        <v>6</v>
      </c>
      <c r="C262" s="12">
        <v>3</v>
      </c>
      <c r="D262">
        <v>9</v>
      </c>
      <c r="E262" s="34"/>
    </row>
    <row r="263" spans="1:5" ht="12.75">
      <c r="A263" s="63" t="s">
        <v>68</v>
      </c>
      <c r="B263">
        <v>0</v>
      </c>
      <c r="C263" s="12">
        <v>2</v>
      </c>
      <c r="D263">
        <v>2</v>
      </c>
      <c r="E263" s="34"/>
    </row>
    <row r="264" spans="1:5" ht="12.75">
      <c r="A264" s="63" t="s">
        <v>69</v>
      </c>
      <c r="B264">
        <v>4</v>
      </c>
      <c r="C264" s="12">
        <v>3</v>
      </c>
      <c r="D264">
        <v>7</v>
      </c>
      <c r="E264" s="34"/>
    </row>
    <row r="265" spans="1:5" ht="12.75">
      <c r="A265" s="63" t="s">
        <v>70</v>
      </c>
      <c r="B265">
        <v>6</v>
      </c>
      <c r="C265" s="12">
        <v>4</v>
      </c>
      <c r="D265">
        <v>10</v>
      </c>
      <c r="E265" s="34"/>
    </row>
    <row r="266" spans="1:5" ht="12.75">
      <c r="A266" s="63" t="s">
        <v>71</v>
      </c>
      <c r="B266">
        <v>4</v>
      </c>
      <c r="C266" s="12">
        <v>2</v>
      </c>
      <c r="D266">
        <v>6</v>
      </c>
      <c r="E266" s="34"/>
    </row>
    <row r="267" spans="1:5" ht="12.75">
      <c r="A267" s="63" t="s">
        <v>72</v>
      </c>
      <c r="B267">
        <v>2</v>
      </c>
      <c r="C267" s="12">
        <v>6</v>
      </c>
      <c r="D267">
        <v>8</v>
      </c>
      <c r="E267" s="34"/>
    </row>
    <row r="268" spans="1:5" ht="12.75">
      <c r="A268" s="63" t="s">
        <v>73</v>
      </c>
      <c r="B268">
        <v>10</v>
      </c>
      <c r="C268" s="12">
        <v>2</v>
      </c>
      <c r="D268">
        <v>12</v>
      </c>
      <c r="E268" s="34"/>
    </row>
    <row r="269" spans="1:5" ht="12.75">
      <c r="A269" s="63" t="s">
        <v>74</v>
      </c>
      <c r="B269">
        <v>7</v>
      </c>
      <c r="C269" s="12">
        <v>6</v>
      </c>
      <c r="D269">
        <v>13</v>
      </c>
      <c r="E269" s="34"/>
    </row>
    <row r="270" spans="1:5" ht="12.75">
      <c r="A270" s="63" t="s">
        <v>75</v>
      </c>
      <c r="B270">
        <v>4</v>
      </c>
      <c r="C270" s="12">
        <v>2</v>
      </c>
      <c r="D270">
        <v>6</v>
      </c>
      <c r="E270" s="34"/>
    </row>
    <row r="271" spans="1:5" ht="12.75">
      <c r="A271" s="63" t="s">
        <v>76</v>
      </c>
      <c r="B271">
        <v>2</v>
      </c>
      <c r="C271" s="12">
        <v>1</v>
      </c>
      <c r="D271">
        <v>3</v>
      </c>
      <c r="E271" s="34"/>
    </row>
    <row r="272" spans="1:5" ht="12.75">
      <c r="A272" s="63" t="s">
        <v>77</v>
      </c>
      <c r="B272">
        <v>2</v>
      </c>
      <c r="C272" s="12">
        <v>0</v>
      </c>
      <c r="D272">
        <v>2</v>
      </c>
      <c r="E272" s="34"/>
    </row>
    <row r="273" spans="1:5" ht="12.75">
      <c r="A273" s="60" t="s">
        <v>4</v>
      </c>
      <c r="B273" s="23">
        <v>74</v>
      </c>
      <c r="C273" s="24">
        <v>53</v>
      </c>
      <c r="D273" s="23">
        <v>127</v>
      </c>
      <c r="E273" s="34"/>
    </row>
    <row r="274" spans="1:5" ht="12.75">
      <c r="A274" s="60" t="s">
        <v>5</v>
      </c>
      <c r="B274" s="25">
        <f>B273/D273</f>
        <v>0.5826771653543307</v>
      </c>
      <c r="C274" s="25">
        <f>C273/D273</f>
        <v>0.41732283464566927</v>
      </c>
      <c r="D274" s="25"/>
      <c r="E274" s="25"/>
    </row>
    <row r="276" ht="12.75">
      <c r="A276" s="60" t="s">
        <v>184</v>
      </c>
    </row>
    <row r="277" ht="12.75">
      <c r="A277" s="60"/>
    </row>
    <row r="278" spans="1:5" ht="13.5">
      <c r="A278" s="131" t="s">
        <v>185</v>
      </c>
      <c r="B278" s="171"/>
      <c r="C278" s="171"/>
      <c r="D278" s="171"/>
      <c r="E278" s="172"/>
    </row>
    <row r="279" spans="1:5" ht="12.75">
      <c r="A279" s="89"/>
      <c r="B279" s="170" t="s">
        <v>282</v>
      </c>
      <c r="C279" s="170"/>
      <c r="D279" s="170"/>
      <c r="E279" s="153"/>
    </row>
    <row r="280" spans="1:5" ht="27">
      <c r="A280" s="43" t="s">
        <v>0</v>
      </c>
      <c r="B280" s="90" t="s">
        <v>283</v>
      </c>
      <c r="C280" s="90" t="s">
        <v>284</v>
      </c>
      <c r="D280" s="83" t="s">
        <v>285</v>
      </c>
      <c r="E280" s="84" t="s">
        <v>286</v>
      </c>
    </row>
    <row r="281" spans="1:5" ht="12.75">
      <c r="A281" s="63" t="s">
        <v>62</v>
      </c>
      <c r="B281" s="12">
        <v>4</v>
      </c>
      <c r="C281" s="12">
        <v>1</v>
      </c>
      <c r="D281" s="12">
        <v>4</v>
      </c>
      <c r="E281" s="12">
        <v>5</v>
      </c>
    </row>
    <row r="282" spans="1:5" ht="12.75">
      <c r="A282" s="63" t="s">
        <v>63</v>
      </c>
      <c r="B282" s="12">
        <v>1</v>
      </c>
      <c r="C282" s="12">
        <v>0</v>
      </c>
      <c r="D282" s="12">
        <v>1</v>
      </c>
      <c r="E282" s="12">
        <v>2</v>
      </c>
    </row>
    <row r="283" spans="1:5" ht="12.75">
      <c r="A283" s="63" t="s">
        <v>64</v>
      </c>
      <c r="B283" s="12">
        <v>5</v>
      </c>
      <c r="C283" s="12">
        <v>4</v>
      </c>
      <c r="D283" s="12">
        <v>5</v>
      </c>
      <c r="E283" s="12">
        <v>5</v>
      </c>
    </row>
    <row r="284" spans="1:5" ht="12.75">
      <c r="A284" s="63" t="s">
        <v>65</v>
      </c>
      <c r="B284" s="12">
        <v>5</v>
      </c>
      <c r="C284" s="12">
        <v>8</v>
      </c>
      <c r="D284" s="12">
        <v>5</v>
      </c>
      <c r="E284" s="12">
        <v>6</v>
      </c>
    </row>
    <row r="285" spans="1:5" ht="12.75">
      <c r="A285" s="63" t="s">
        <v>66</v>
      </c>
      <c r="B285" s="12">
        <v>1</v>
      </c>
      <c r="C285" s="12">
        <v>3</v>
      </c>
      <c r="D285" s="12">
        <v>0</v>
      </c>
      <c r="E285" s="12">
        <v>0</v>
      </c>
    </row>
    <row r="286" spans="1:5" ht="12.75">
      <c r="A286" s="63" t="s">
        <v>67</v>
      </c>
      <c r="B286" s="12">
        <v>1</v>
      </c>
      <c r="C286" s="12">
        <v>3</v>
      </c>
      <c r="D286" s="12">
        <v>2</v>
      </c>
      <c r="E286" s="12">
        <v>3</v>
      </c>
    </row>
    <row r="287" spans="1:5" ht="12.75">
      <c r="A287" s="63" t="s">
        <v>68</v>
      </c>
      <c r="B287" s="12">
        <v>0</v>
      </c>
      <c r="C287" s="12">
        <v>0</v>
      </c>
      <c r="D287" s="12">
        <v>1</v>
      </c>
      <c r="E287" s="12">
        <v>1</v>
      </c>
    </row>
    <row r="288" spans="1:5" ht="12.75">
      <c r="A288" s="63" t="s">
        <v>69</v>
      </c>
      <c r="B288" s="12">
        <v>2</v>
      </c>
      <c r="C288" s="12">
        <v>4</v>
      </c>
      <c r="D288" s="12">
        <v>3</v>
      </c>
      <c r="E288" s="12">
        <v>2</v>
      </c>
    </row>
    <row r="289" spans="1:5" ht="12.75">
      <c r="A289" s="63" t="s">
        <v>70</v>
      </c>
      <c r="B289" s="12">
        <v>3</v>
      </c>
      <c r="C289" s="12">
        <v>3</v>
      </c>
      <c r="D289" s="12">
        <v>5</v>
      </c>
      <c r="E289" s="12">
        <v>5</v>
      </c>
    </row>
    <row r="290" spans="1:5" ht="12.75">
      <c r="A290" s="63" t="s">
        <v>71</v>
      </c>
      <c r="B290" s="12">
        <v>2</v>
      </c>
      <c r="C290" s="12">
        <v>4</v>
      </c>
      <c r="D290" s="12">
        <v>1</v>
      </c>
      <c r="E290" s="12">
        <v>1</v>
      </c>
    </row>
    <row r="291" spans="1:5" ht="12.75">
      <c r="A291" s="63" t="s">
        <v>72</v>
      </c>
      <c r="B291" s="12">
        <v>4</v>
      </c>
      <c r="C291" s="12">
        <v>2</v>
      </c>
      <c r="D291" s="12">
        <v>3</v>
      </c>
      <c r="E291" s="12">
        <v>5</v>
      </c>
    </row>
    <row r="292" spans="1:5" ht="12.75">
      <c r="A292" s="63" t="s">
        <v>73</v>
      </c>
      <c r="B292" s="12">
        <v>3</v>
      </c>
      <c r="C292" s="12">
        <v>5</v>
      </c>
      <c r="D292" s="12">
        <v>0</v>
      </c>
      <c r="E292" s="12">
        <v>2</v>
      </c>
    </row>
    <row r="293" spans="1:5" ht="12.75">
      <c r="A293" s="63" t="s">
        <v>74</v>
      </c>
      <c r="B293" s="12">
        <v>4</v>
      </c>
      <c r="C293" s="12">
        <v>5</v>
      </c>
      <c r="D293" s="12">
        <v>3</v>
      </c>
      <c r="E293" s="12">
        <v>7</v>
      </c>
    </row>
    <row r="294" spans="1:5" ht="12.75">
      <c r="A294" s="63" t="s">
        <v>75</v>
      </c>
      <c r="B294" s="12">
        <v>4</v>
      </c>
      <c r="C294" s="12">
        <v>1</v>
      </c>
      <c r="D294" s="12">
        <v>2</v>
      </c>
      <c r="E294" s="12">
        <v>4</v>
      </c>
    </row>
    <row r="295" spans="1:5" ht="12.75">
      <c r="A295" s="63" t="s">
        <v>76</v>
      </c>
      <c r="B295" s="12">
        <v>0</v>
      </c>
      <c r="C295" s="12">
        <v>1</v>
      </c>
      <c r="D295" s="12">
        <v>1</v>
      </c>
      <c r="E295" s="12">
        <v>1</v>
      </c>
    </row>
    <row r="296" spans="1:5" ht="12.75">
      <c r="A296" s="63" t="s">
        <v>77</v>
      </c>
      <c r="B296" s="12">
        <v>1</v>
      </c>
      <c r="C296" s="12">
        <v>1</v>
      </c>
      <c r="D296" s="12">
        <v>1</v>
      </c>
      <c r="E296" s="12">
        <v>1</v>
      </c>
    </row>
    <row r="297" spans="1:5" ht="12.75">
      <c r="A297" s="60" t="s">
        <v>4</v>
      </c>
      <c r="B297" s="24">
        <v>45</v>
      </c>
      <c r="C297" s="24">
        <v>50</v>
      </c>
      <c r="D297" s="24">
        <v>40</v>
      </c>
      <c r="E297" s="24">
        <v>53</v>
      </c>
    </row>
    <row r="298" spans="1:5" ht="12.75">
      <c r="A298" s="60" t="s">
        <v>5</v>
      </c>
      <c r="B298" s="25">
        <v>0.17</v>
      </c>
      <c r="C298" s="25">
        <v>0.19</v>
      </c>
      <c r="D298" s="25">
        <v>0.15</v>
      </c>
      <c r="E298" s="26">
        <v>0.2</v>
      </c>
    </row>
    <row r="301" spans="1:3" ht="12.75">
      <c r="A301" s="60" t="s">
        <v>186</v>
      </c>
      <c r="C301" s="22"/>
    </row>
    <row r="302" ht="12.75">
      <c r="C302"/>
    </row>
    <row r="303" spans="1:6" ht="12.75">
      <c r="A303" s="60" t="s">
        <v>288</v>
      </c>
      <c r="C303"/>
      <c r="D303" s="108"/>
      <c r="F303" s="6"/>
    </row>
    <row r="304" spans="1:8" ht="27">
      <c r="A304" t="s">
        <v>0</v>
      </c>
      <c r="B304" s="83" t="s">
        <v>2</v>
      </c>
      <c r="C304" s="111" t="s">
        <v>3</v>
      </c>
      <c r="D304" s="112" t="s">
        <v>4</v>
      </c>
      <c r="E304" s="90" t="s">
        <v>237</v>
      </c>
      <c r="F304" s="116" t="s">
        <v>287</v>
      </c>
      <c r="G304" s="113" t="s">
        <v>240</v>
      </c>
      <c r="H304" s="83" t="s">
        <v>289</v>
      </c>
    </row>
    <row r="305" spans="1:8" ht="12.75">
      <c r="A305" s="82" t="s">
        <v>61</v>
      </c>
      <c r="B305" s="16">
        <v>1785</v>
      </c>
      <c r="C305" s="19">
        <v>208</v>
      </c>
      <c r="D305" s="109">
        <f>SUM(B305:C305)</f>
        <v>1993</v>
      </c>
      <c r="E305" s="114">
        <v>438</v>
      </c>
      <c r="F305" s="117">
        <f>E305/D305</f>
        <v>0.21976919217260413</v>
      </c>
      <c r="G305" s="20">
        <v>113</v>
      </c>
      <c r="H305" s="25">
        <f>G305/E305</f>
        <v>0.2579908675799087</v>
      </c>
    </row>
    <row r="306" spans="1:8" ht="12.75">
      <c r="A306" s="82" t="s">
        <v>62</v>
      </c>
      <c r="B306" s="16">
        <v>746</v>
      </c>
      <c r="C306" s="19">
        <v>84</v>
      </c>
      <c r="D306" s="109">
        <f aca="true" t="shared" si="6" ref="D306:D322">SUM(B306:C306)</f>
        <v>830</v>
      </c>
      <c r="E306" s="114">
        <v>377</v>
      </c>
      <c r="F306" s="117">
        <f aca="true" t="shared" si="7" ref="F306:F322">E306/D306</f>
        <v>0.4542168674698795</v>
      </c>
      <c r="G306" s="20">
        <v>110</v>
      </c>
      <c r="H306" s="25">
        <f aca="true" t="shared" si="8" ref="H306:H321">G306/E306</f>
        <v>0.2917771883289125</v>
      </c>
    </row>
    <row r="307" spans="1:8" ht="12.75">
      <c r="A307" s="82" t="s">
        <v>63</v>
      </c>
      <c r="B307" s="16">
        <v>635</v>
      </c>
      <c r="C307" s="19">
        <v>250</v>
      </c>
      <c r="D307" s="109">
        <f t="shared" si="6"/>
        <v>885</v>
      </c>
      <c r="E307" s="114">
        <v>251</v>
      </c>
      <c r="F307" s="117">
        <f t="shared" si="7"/>
        <v>0.28361581920903955</v>
      </c>
      <c r="G307" s="20">
        <v>29</v>
      </c>
      <c r="H307" s="25">
        <f t="shared" si="8"/>
        <v>0.11553784860557768</v>
      </c>
    </row>
    <row r="308" spans="1:8" ht="12.75">
      <c r="A308" s="82" t="s">
        <v>64</v>
      </c>
      <c r="B308" s="16">
        <v>1871</v>
      </c>
      <c r="C308" s="19">
        <v>1056</v>
      </c>
      <c r="D308" s="109">
        <f t="shared" si="6"/>
        <v>2927</v>
      </c>
      <c r="E308" s="114">
        <v>1064</v>
      </c>
      <c r="F308" s="117">
        <f t="shared" si="7"/>
        <v>0.3635121284591732</v>
      </c>
      <c r="G308" s="20">
        <v>427</v>
      </c>
      <c r="H308" s="25">
        <f t="shared" si="8"/>
        <v>0.40131578947368424</v>
      </c>
    </row>
    <row r="309" spans="1:8" ht="12.75">
      <c r="A309" s="82" t="s">
        <v>65</v>
      </c>
      <c r="B309" s="16">
        <v>1570</v>
      </c>
      <c r="C309" s="19">
        <v>386</v>
      </c>
      <c r="D309" s="109">
        <f t="shared" si="6"/>
        <v>1956</v>
      </c>
      <c r="E309" s="114">
        <v>673</v>
      </c>
      <c r="F309" s="117">
        <f t="shared" si="7"/>
        <v>0.3440695296523517</v>
      </c>
      <c r="G309" s="20">
        <v>98</v>
      </c>
      <c r="H309" s="25">
        <f t="shared" si="8"/>
        <v>0.14561664190193166</v>
      </c>
    </row>
    <row r="310" spans="1:8" ht="12.75">
      <c r="A310" s="82" t="s">
        <v>66</v>
      </c>
      <c r="B310" s="16">
        <v>721</v>
      </c>
      <c r="C310" s="19">
        <v>201</v>
      </c>
      <c r="D310" s="109">
        <f t="shared" si="6"/>
        <v>922</v>
      </c>
      <c r="E310" s="114">
        <v>378</v>
      </c>
      <c r="F310" s="117">
        <f t="shared" si="7"/>
        <v>0.40997830802603036</v>
      </c>
      <c r="G310" s="20">
        <v>132</v>
      </c>
      <c r="H310" s="25">
        <f t="shared" si="8"/>
        <v>0.3492063492063492</v>
      </c>
    </row>
    <row r="311" spans="1:8" ht="12.75">
      <c r="A311" s="82" t="s">
        <v>67</v>
      </c>
      <c r="B311" s="16">
        <v>2385</v>
      </c>
      <c r="C311" s="19">
        <v>298</v>
      </c>
      <c r="D311" s="109">
        <f t="shared" si="6"/>
        <v>2683</v>
      </c>
      <c r="E311" s="114">
        <v>737</v>
      </c>
      <c r="F311" s="117">
        <f t="shared" si="7"/>
        <v>0.2746925083861349</v>
      </c>
      <c r="G311" s="20">
        <v>17</v>
      </c>
      <c r="H311" s="25">
        <f t="shared" si="8"/>
        <v>0.023066485753052916</v>
      </c>
    </row>
    <row r="312" spans="1:8" ht="12.75">
      <c r="A312" s="82" t="s">
        <v>68</v>
      </c>
      <c r="B312" s="16">
        <v>784</v>
      </c>
      <c r="C312" s="19">
        <v>287</v>
      </c>
      <c r="D312" s="109">
        <f t="shared" si="6"/>
        <v>1071</v>
      </c>
      <c r="E312" s="114">
        <v>511</v>
      </c>
      <c r="F312" s="117">
        <f t="shared" si="7"/>
        <v>0.477124183006536</v>
      </c>
      <c r="G312" s="20">
        <v>64</v>
      </c>
      <c r="H312" s="25">
        <f t="shared" si="8"/>
        <v>0.12524461839530332</v>
      </c>
    </row>
    <row r="313" spans="1:8" ht="12.75">
      <c r="A313" s="82" t="s">
        <v>69</v>
      </c>
      <c r="B313" s="16">
        <v>934</v>
      </c>
      <c r="C313" s="19">
        <v>193</v>
      </c>
      <c r="D313" s="109">
        <f t="shared" si="6"/>
        <v>1127</v>
      </c>
      <c r="E313" s="114">
        <v>379</v>
      </c>
      <c r="F313" s="117">
        <f t="shared" si="7"/>
        <v>0.3362910381543922</v>
      </c>
      <c r="G313" s="20">
        <v>145</v>
      </c>
      <c r="H313" s="25">
        <f t="shared" si="8"/>
        <v>0.38258575197889183</v>
      </c>
    </row>
    <row r="314" spans="1:8" ht="12.75">
      <c r="A314" s="82" t="s">
        <v>70</v>
      </c>
      <c r="B314" s="16">
        <v>1776</v>
      </c>
      <c r="C314" s="19">
        <v>286</v>
      </c>
      <c r="D314" s="109">
        <f t="shared" si="6"/>
        <v>2062</v>
      </c>
      <c r="E314" s="114">
        <v>927</v>
      </c>
      <c r="F314" s="117">
        <f t="shared" si="7"/>
        <v>0.4495635305528613</v>
      </c>
      <c r="G314" s="20">
        <v>323</v>
      </c>
      <c r="H314" s="25">
        <f t="shared" si="8"/>
        <v>0.3484358144552319</v>
      </c>
    </row>
    <row r="315" spans="1:8" ht="12.75">
      <c r="A315" s="82" t="s">
        <v>71</v>
      </c>
      <c r="B315" s="16">
        <v>924</v>
      </c>
      <c r="C315" s="19">
        <v>89</v>
      </c>
      <c r="D315" s="109">
        <f t="shared" si="6"/>
        <v>1013</v>
      </c>
      <c r="E315" s="114">
        <v>373</v>
      </c>
      <c r="F315" s="117">
        <f t="shared" si="7"/>
        <v>0.368213228035538</v>
      </c>
      <c r="G315" s="20">
        <v>70</v>
      </c>
      <c r="H315" s="25">
        <f t="shared" si="8"/>
        <v>0.1876675603217158</v>
      </c>
    </row>
    <row r="316" spans="1:8" ht="12.75">
      <c r="A316" s="82" t="s">
        <v>72</v>
      </c>
      <c r="B316" s="16">
        <v>1066</v>
      </c>
      <c r="C316" s="19">
        <v>208</v>
      </c>
      <c r="D316" s="109">
        <f t="shared" si="6"/>
        <v>1274</v>
      </c>
      <c r="E316" s="114">
        <v>300</v>
      </c>
      <c r="F316" s="117">
        <f t="shared" si="7"/>
        <v>0.23547880690737832</v>
      </c>
      <c r="G316" s="20">
        <v>114</v>
      </c>
      <c r="H316" s="25">
        <f t="shared" si="8"/>
        <v>0.38</v>
      </c>
    </row>
    <row r="317" spans="1:8" ht="12.75">
      <c r="A317" s="82" t="s">
        <v>73</v>
      </c>
      <c r="B317" s="16">
        <v>1249</v>
      </c>
      <c r="C317" s="19">
        <v>386</v>
      </c>
      <c r="D317" s="109">
        <f t="shared" si="6"/>
        <v>1635</v>
      </c>
      <c r="E317" s="114">
        <v>476</v>
      </c>
      <c r="F317" s="117">
        <f t="shared" si="7"/>
        <v>0.291131498470948</v>
      </c>
      <c r="G317" s="20">
        <v>131</v>
      </c>
      <c r="H317" s="25">
        <f t="shared" si="8"/>
        <v>0.27521008403361347</v>
      </c>
    </row>
    <row r="318" spans="1:8" ht="12.75">
      <c r="A318" s="82" t="s">
        <v>74</v>
      </c>
      <c r="B318" s="16">
        <v>2334</v>
      </c>
      <c r="C318" s="19">
        <v>677</v>
      </c>
      <c r="D318" s="109">
        <f t="shared" si="6"/>
        <v>3011</v>
      </c>
      <c r="E318" s="114">
        <v>1004</v>
      </c>
      <c r="F318" s="117">
        <f t="shared" si="7"/>
        <v>0.3334440385254068</v>
      </c>
      <c r="G318" s="20">
        <v>368</v>
      </c>
      <c r="H318" s="25">
        <f t="shared" si="8"/>
        <v>0.3665338645418327</v>
      </c>
    </row>
    <row r="319" spans="1:8" ht="12.75">
      <c r="A319" s="82" t="s">
        <v>75</v>
      </c>
      <c r="B319" s="16">
        <v>1545</v>
      </c>
      <c r="C319" s="19">
        <v>385</v>
      </c>
      <c r="D319" s="109">
        <f t="shared" si="6"/>
        <v>1930</v>
      </c>
      <c r="E319" s="114">
        <v>730</v>
      </c>
      <c r="F319" s="117">
        <f t="shared" si="7"/>
        <v>0.37823834196891193</v>
      </c>
      <c r="G319" s="20">
        <v>219</v>
      </c>
      <c r="H319" s="25">
        <f t="shared" si="8"/>
        <v>0.3</v>
      </c>
    </row>
    <row r="320" spans="1:8" ht="12.75">
      <c r="A320" s="82" t="s">
        <v>76</v>
      </c>
      <c r="B320" s="16">
        <v>263</v>
      </c>
      <c r="C320" s="19">
        <v>6</v>
      </c>
      <c r="D320" s="109">
        <f t="shared" si="6"/>
        <v>269</v>
      </c>
      <c r="E320" s="114">
        <v>131</v>
      </c>
      <c r="F320" s="117">
        <f t="shared" si="7"/>
        <v>0.48698884758364314</v>
      </c>
      <c r="G320" s="20">
        <v>14</v>
      </c>
      <c r="H320" s="25">
        <f t="shared" si="8"/>
        <v>0.10687022900763359</v>
      </c>
    </row>
    <row r="321" spans="1:8" ht="12.75">
      <c r="A321" s="82" t="s">
        <v>77</v>
      </c>
      <c r="B321" s="16">
        <v>290</v>
      </c>
      <c r="C321" s="19">
        <v>39</v>
      </c>
      <c r="D321" s="109">
        <f t="shared" si="6"/>
        <v>329</v>
      </c>
      <c r="E321" s="114">
        <v>111</v>
      </c>
      <c r="F321" s="117">
        <f t="shared" si="7"/>
        <v>0.3373860182370821</v>
      </c>
      <c r="G321" s="20">
        <v>15</v>
      </c>
      <c r="H321" s="25">
        <f t="shared" si="8"/>
        <v>0.13513513513513514</v>
      </c>
    </row>
    <row r="322" spans="1:8" ht="12.75">
      <c r="A322" s="59" t="s">
        <v>4</v>
      </c>
      <c r="B322" s="35">
        <v>20878</v>
      </c>
      <c r="C322" s="92">
        <v>5039</v>
      </c>
      <c r="D322" s="110">
        <f t="shared" si="6"/>
        <v>25917</v>
      </c>
      <c r="E322" s="115">
        <v>8860</v>
      </c>
      <c r="F322" s="117">
        <f t="shared" si="7"/>
        <v>0.34186055484816913</v>
      </c>
      <c r="G322" s="94">
        <v>2389</v>
      </c>
      <c r="H322" s="25">
        <f>G322/E322</f>
        <v>0.2696388261851016</v>
      </c>
    </row>
    <row r="323" spans="1:8" ht="12.75">
      <c r="A323" s="59" t="s">
        <v>5</v>
      </c>
      <c r="B323" s="25">
        <f>B322/D322</f>
        <v>0.805571632519196</v>
      </c>
      <c r="C323" s="26">
        <f>C322/D322</f>
        <v>0.1944283674808041</v>
      </c>
      <c r="D323" s="118"/>
      <c r="E323" s="25"/>
      <c r="F323" s="119"/>
      <c r="G323" s="9"/>
      <c r="H323" s="9"/>
    </row>
    <row r="325" spans="1:2" ht="12.75">
      <c r="A325" s="60" t="s">
        <v>293</v>
      </c>
      <c r="B325" s="67"/>
    </row>
    <row r="326" spans="1:8" ht="39">
      <c r="A326" s="24" t="s">
        <v>0</v>
      </c>
      <c r="B326" s="85" t="s">
        <v>28</v>
      </c>
      <c r="C326" s="85" t="s">
        <v>29</v>
      </c>
      <c r="D326" s="85" t="s">
        <v>30</v>
      </c>
      <c r="E326" s="85" t="s">
        <v>238</v>
      </c>
      <c r="F326" s="85" t="s">
        <v>31</v>
      </c>
      <c r="G326" s="85" t="s">
        <v>17</v>
      </c>
      <c r="H326" s="86" t="s">
        <v>4</v>
      </c>
    </row>
    <row r="327" spans="1:8" ht="12.75">
      <c r="A327" s="121" t="s">
        <v>61</v>
      </c>
      <c r="B327" s="16">
        <v>305</v>
      </c>
      <c r="C327" s="17">
        <v>5</v>
      </c>
      <c r="D327" s="16">
        <v>18</v>
      </c>
      <c r="E327" s="16">
        <v>1183</v>
      </c>
      <c r="F327" s="16">
        <v>20</v>
      </c>
      <c r="G327" s="16">
        <v>17</v>
      </c>
      <c r="H327" s="16">
        <f>SUM(B327:G327)</f>
        <v>1548</v>
      </c>
    </row>
    <row r="328" spans="1:8" ht="12.75">
      <c r="A328" s="121" t="s">
        <v>62</v>
      </c>
      <c r="B328" s="16">
        <v>73</v>
      </c>
      <c r="C328" s="17">
        <v>3</v>
      </c>
      <c r="D328" s="16">
        <v>3</v>
      </c>
      <c r="E328" s="16">
        <v>480</v>
      </c>
      <c r="F328" s="16">
        <v>4</v>
      </c>
      <c r="G328" s="16">
        <v>2</v>
      </c>
      <c r="H328" s="16">
        <f aca="true" t="shared" si="9" ref="H328:H344">SUM(B328:G328)</f>
        <v>565</v>
      </c>
    </row>
    <row r="329" spans="1:8" ht="12.75">
      <c r="A329" s="121" t="s">
        <v>63</v>
      </c>
      <c r="B329" s="16">
        <v>226</v>
      </c>
      <c r="C329" s="17">
        <v>3</v>
      </c>
      <c r="D329" s="16">
        <v>18</v>
      </c>
      <c r="E329" s="16">
        <v>609</v>
      </c>
      <c r="F329" s="16">
        <v>23</v>
      </c>
      <c r="G329" s="16">
        <v>6</v>
      </c>
      <c r="H329" s="16">
        <f t="shared" si="9"/>
        <v>885</v>
      </c>
    </row>
    <row r="330" spans="1:8" ht="12.75">
      <c r="A330" s="121" t="s">
        <v>64</v>
      </c>
      <c r="B330" s="16">
        <v>396</v>
      </c>
      <c r="C330" s="17">
        <v>8</v>
      </c>
      <c r="D330" s="16">
        <v>80</v>
      </c>
      <c r="E330" s="16">
        <v>1632</v>
      </c>
      <c r="F330" s="16">
        <v>367</v>
      </c>
      <c r="G330" s="16">
        <v>34</v>
      </c>
      <c r="H330" s="16">
        <f t="shared" si="9"/>
        <v>2517</v>
      </c>
    </row>
    <row r="331" spans="1:8" ht="12.75">
      <c r="A331" s="121" t="s">
        <v>65</v>
      </c>
      <c r="B331" s="16">
        <v>290</v>
      </c>
      <c r="C331" s="17">
        <v>4</v>
      </c>
      <c r="D331" s="16">
        <v>23</v>
      </c>
      <c r="E331" s="16">
        <v>917</v>
      </c>
      <c r="F331" s="16">
        <v>21</v>
      </c>
      <c r="G331" s="16">
        <v>25</v>
      </c>
      <c r="H331" s="16">
        <f t="shared" si="9"/>
        <v>1280</v>
      </c>
    </row>
    <row r="332" spans="1:8" ht="12.75">
      <c r="A332" s="121" t="s">
        <v>66</v>
      </c>
      <c r="B332" s="16">
        <v>49</v>
      </c>
      <c r="C332" s="17">
        <v>0</v>
      </c>
      <c r="D332" s="16">
        <v>8</v>
      </c>
      <c r="E332" s="16">
        <v>409</v>
      </c>
      <c r="F332" s="16">
        <v>3</v>
      </c>
      <c r="G332" s="16">
        <v>0</v>
      </c>
      <c r="H332" s="16">
        <f t="shared" si="9"/>
        <v>469</v>
      </c>
    </row>
    <row r="333" spans="1:8" ht="12.75">
      <c r="A333" s="121" t="s">
        <v>67</v>
      </c>
      <c r="B333" s="16">
        <v>410</v>
      </c>
      <c r="C333" s="17">
        <v>7</v>
      </c>
      <c r="D333" s="16">
        <v>31</v>
      </c>
      <c r="E333" s="16">
        <v>1772</v>
      </c>
      <c r="F333" s="16">
        <v>35</v>
      </c>
      <c r="G333" s="16">
        <v>25</v>
      </c>
      <c r="H333" s="16">
        <f t="shared" si="9"/>
        <v>2280</v>
      </c>
    </row>
    <row r="334" spans="1:8" ht="12.75">
      <c r="A334" s="121" t="s">
        <v>68</v>
      </c>
      <c r="B334" s="16">
        <v>256</v>
      </c>
      <c r="C334" s="17">
        <v>6</v>
      </c>
      <c r="D334" s="16">
        <v>54</v>
      </c>
      <c r="E334" s="16">
        <v>469</v>
      </c>
      <c r="F334" s="16">
        <v>6</v>
      </c>
      <c r="G334" s="16">
        <v>2</v>
      </c>
      <c r="H334" s="16">
        <f t="shared" si="9"/>
        <v>793</v>
      </c>
    </row>
    <row r="335" spans="1:8" ht="12.75">
      <c r="A335" s="121" t="s">
        <v>69</v>
      </c>
      <c r="B335" s="16">
        <v>264</v>
      </c>
      <c r="C335" s="17">
        <v>1</v>
      </c>
      <c r="D335" s="16">
        <v>9</v>
      </c>
      <c r="E335" s="16">
        <v>840</v>
      </c>
      <c r="F335" s="16">
        <v>7</v>
      </c>
      <c r="G335" s="16">
        <v>6</v>
      </c>
      <c r="H335" s="16">
        <f t="shared" si="9"/>
        <v>1127</v>
      </c>
    </row>
    <row r="336" spans="1:8" ht="12.75">
      <c r="A336" s="121" t="s">
        <v>70</v>
      </c>
      <c r="B336" s="16">
        <v>362</v>
      </c>
      <c r="C336" s="17">
        <v>15</v>
      </c>
      <c r="D336" s="16">
        <v>38</v>
      </c>
      <c r="E336" s="16">
        <v>1457</v>
      </c>
      <c r="F336" s="16">
        <v>21</v>
      </c>
      <c r="G336" s="16">
        <v>16</v>
      </c>
      <c r="H336" s="16">
        <f t="shared" si="9"/>
        <v>1909</v>
      </c>
    </row>
    <row r="337" spans="1:8" ht="12.75">
      <c r="A337" s="121" t="s">
        <v>71</v>
      </c>
      <c r="B337" s="16">
        <v>23</v>
      </c>
      <c r="C337" s="17">
        <v>10</v>
      </c>
      <c r="D337" s="16">
        <v>7</v>
      </c>
      <c r="E337" s="16">
        <v>162</v>
      </c>
      <c r="F337" s="16">
        <v>9</v>
      </c>
      <c r="G337" s="16">
        <v>6</v>
      </c>
      <c r="H337" s="16">
        <f t="shared" si="9"/>
        <v>217</v>
      </c>
    </row>
    <row r="338" spans="1:8" ht="12.75">
      <c r="A338" s="121" t="s">
        <v>72</v>
      </c>
      <c r="B338" s="16">
        <v>184</v>
      </c>
      <c r="C338" s="17">
        <v>2</v>
      </c>
      <c r="D338" s="16">
        <v>11</v>
      </c>
      <c r="E338" s="16">
        <v>971</v>
      </c>
      <c r="F338" s="16">
        <v>9</v>
      </c>
      <c r="G338" s="16">
        <v>23</v>
      </c>
      <c r="H338" s="16">
        <f t="shared" si="9"/>
        <v>1200</v>
      </c>
    </row>
    <row r="339" spans="1:8" ht="12.75">
      <c r="A339" s="121" t="s">
        <v>73</v>
      </c>
      <c r="B339" s="16">
        <v>92</v>
      </c>
      <c r="C339" s="17">
        <v>4</v>
      </c>
      <c r="D339" s="16">
        <v>17</v>
      </c>
      <c r="E339" s="16">
        <v>1225</v>
      </c>
      <c r="F339" s="16">
        <v>14</v>
      </c>
      <c r="G339" s="16">
        <v>10</v>
      </c>
      <c r="H339" s="16">
        <f t="shared" si="9"/>
        <v>1362</v>
      </c>
    </row>
    <row r="340" spans="1:8" ht="12.75">
      <c r="A340" s="121" t="s">
        <v>74</v>
      </c>
      <c r="B340" s="16">
        <v>401</v>
      </c>
      <c r="C340" s="17">
        <v>16</v>
      </c>
      <c r="D340" s="16">
        <v>120</v>
      </c>
      <c r="E340" s="16">
        <v>1410</v>
      </c>
      <c r="F340" s="16">
        <v>812</v>
      </c>
      <c r="G340" s="16">
        <v>51</v>
      </c>
      <c r="H340" s="16">
        <f t="shared" si="9"/>
        <v>2810</v>
      </c>
    </row>
    <row r="341" spans="1:8" ht="12.75">
      <c r="A341" s="121" t="s">
        <v>75</v>
      </c>
      <c r="B341" s="16">
        <v>243</v>
      </c>
      <c r="C341" s="17">
        <v>6</v>
      </c>
      <c r="D341" s="16">
        <v>137</v>
      </c>
      <c r="E341" s="16">
        <v>1358</v>
      </c>
      <c r="F341" s="16">
        <v>69</v>
      </c>
      <c r="G341" s="16">
        <v>57</v>
      </c>
      <c r="H341" s="16">
        <f t="shared" si="9"/>
        <v>1870</v>
      </c>
    </row>
    <row r="342" spans="1:8" ht="12.75">
      <c r="A342" s="121" t="s">
        <v>76</v>
      </c>
      <c r="B342" s="16">
        <v>7</v>
      </c>
      <c r="C342" s="17">
        <v>0</v>
      </c>
      <c r="D342" s="16">
        <v>0</v>
      </c>
      <c r="E342" s="16">
        <v>256</v>
      </c>
      <c r="F342" s="16">
        <v>4</v>
      </c>
      <c r="G342" s="16">
        <v>2</v>
      </c>
      <c r="H342" s="16">
        <f t="shared" si="9"/>
        <v>269</v>
      </c>
    </row>
    <row r="343" spans="1:8" ht="12.75">
      <c r="A343" s="121" t="s">
        <v>77</v>
      </c>
      <c r="B343" s="16">
        <v>209</v>
      </c>
      <c r="C343" s="17">
        <v>0</v>
      </c>
      <c r="D343" s="16">
        <v>4</v>
      </c>
      <c r="E343" s="16">
        <v>68</v>
      </c>
      <c r="F343" s="16">
        <v>9</v>
      </c>
      <c r="G343" s="16">
        <v>39</v>
      </c>
      <c r="H343" s="16">
        <f t="shared" si="9"/>
        <v>329</v>
      </c>
    </row>
    <row r="344" spans="1:8" ht="12.75">
      <c r="A344" s="123" t="s">
        <v>4</v>
      </c>
      <c r="B344" s="35">
        <v>3790</v>
      </c>
      <c r="C344" s="101">
        <v>90</v>
      </c>
      <c r="D344" s="35">
        <v>578</v>
      </c>
      <c r="E344" s="35">
        <v>15218</v>
      </c>
      <c r="F344" s="35">
        <v>1433</v>
      </c>
      <c r="G344" s="35">
        <v>321</v>
      </c>
      <c r="H344" s="35">
        <f t="shared" si="9"/>
        <v>21430</v>
      </c>
    </row>
    <row r="345" spans="1:7" ht="12.75">
      <c r="A345" s="122" t="s">
        <v>5</v>
      </c>
      <c r="B345" s="25">
        <f>B344/H344</f>
        <v>0.17685487634157723</v>
      </c>
      <c r="C345" s="25">
        <f>C344/H344</f>
        <v>0.004199720018665422</v>
      </c>
      <c r="D345" s="25">
        <f>D344/H344</f>
        <v>0.0269715352309846</v>
      </c>
      <c r="E345" s="25">
        <f>E344/H344</f>
        <v>0.71012599160056</v>
      </c>
      <c r="F345" s="25">
        <f>F344/H344</f>
        <v>0.06686887540830612</v>
      </c>
      <c r="G345" s="25">
        <f>G344/H344</f>
        <v>0.014979001399906672</v>
      </c>
    </row>
    <row r="346" spans="1:7" ht="12.75">
      <c r="A346" s="122"/>
      <c r="B346" s="25"/>
      <c r="C346" s="25"/>
      <c r="D346" s="25"/>
      <c r="E346" s="25"/>
      <c r="F346" s="25"/>
      <c r="G346" s="25"/>
    </row>
    <row r="347" spans="1:2" ht="12.75">
      <c r="A347" s="60" t="s">
        <v>292</v>
      </c>
      <c r="B347" s="67"/>
    </row>
    <row r="348" spans="1:4" ht="12.75" customHeight="1">
      <c r="A348" s="23" t="s">
        <v>0</v>
      </c>
      <c r="B348" s="39" t="s">
        <v>32</v>
      </c>
      <c r="C348" s="39" t="s">
        <v>33</v>
      </c>
      <c r="D348" s="81" t="s">
        <v>4</v>
      </c>
    </row>
    <row r="349" spans="1:4" ht="12.75">
      <c r="A349" s="121" t="s">
        <v>61</v>
      </c>
      <c r="B349" s="16">
        <v>210</v>
      </c>
      <c r="C349" s="17">
        <v>1628</v>
      </c>
      <c r="D349" s="16">
        <f>SUM(B349:C349)</f>
        <v>1838</v>
      </c>
    </row>
    <row r="350" spans="1:4" ht="12.75">
      <c r="A350" s="121" t="s">
        <v>62</v>
      </c>
      <c r="B350" s="16">
        <v>84</v>
      </c>
      <c r="C350" s="17">
        <v>686</v>
      </c>
      <c r="D350" s="16">
        <f aca="true" t="shared" si="10" ref="D350:D366">SUM(B350:C350)</f>
        <v>770</v>
      </c>
    </row>
    <row r="351" spans="1:4" ht="12.75">
      <c r="A351" s="121" t="s">
        <v>63</v>
      </c>
      <c r="B351" s="16">
        <v>57</v>
      </c>
      <c r="C351" s="17">
        <v>828</v>
      </c>
      <c r="D351" s="16">
        <f t="shared" si="10"/>
        <v>885</v>
      </c>
    </row>
    <row r="352" spans="1:4" ht="12.75">
      <c r="A352" s="121" t="s">
        <v>64</v>
      </c>
      <c r="B352" s="16">
        <v>292</v>
      </c>
      <c r="C352" s="17">
        <v>2635</v>
      </c>
      <c r="D352" s="16">
        <f t="shared" si="10"/>
        <v>2927</v>
      </c>
    </row>
    <row r="353" spans="1:4" ht="12.75">
      <c r="A353" s="121" t="s">
        <v>65</v>
      </c>
      <c r="B353" s="16">
        <v>92</v>
      </c>
      <c r="C353" s="17">
        <v>1414</v>
      </c>
      <c r="D353" s="16">
        <f t="shared" si="10"/>
        <v>1506</v>
      </c>
    </row>
    <row r="354" spans="1:4" ht="12.75">
      <c r="A354" s="121" t="s">
        <v>66</v>
      </c>
      <c r="B354" s="16">
        <v>44</v>
      </c>
      <c r="C354" s="17">
        <v>554</v>
      </c>
      <c r="D354" s="16">
        <f t="shared" si="10"/>
        <v>598</v>
      </c>
    </row>
    <row r="355" spans="1:4" ht="12.75">
      <c r="A355" s="121" t="s">
        <v>67</v>
      </c>
      <c r="B355" s="16">
        <v>425</v>
      </c>
      <c r="C355" s="17">
        <v>2258</v>
      </c>
      <c r="D355" s="16">
        <f t="shared" si="10"/>
        <v>2683</v>
      </c>
    </row>
    <row r="356" spans="1:4" ht="12.75">
      <c r="A356" s="121" t="s">
        <v>68</v>
      </c>
      <c r="B356" s="16">
        <v>66</v>
      </c>
      <c r="C356" s="17">
        <v>727</v>
      </c>
      <c r="D356" s="16">
        <f t="shared" si="10"/>
        <v>793</v>
      </c>
    </row>
    <row r="357" spans="1:4" ht="12.75">
      <c r="A357" s="121" t="s">
        <v>69</v>
      </c>
      <c r="B357" s="16">
        <v>124</v>
      </c>
      <c r="C357" s="17">
        <v>1003</v>
      </c>
      <c r="D357" s="16">
        <f t="shared" si="10"/>
        <v>1127</v>
      </c>
    </row>
    <row r="358" spans="1:4" ht="12.75">
      <c r="A358" s="121" t="s">
        <v>70</v>
      </c>
      <c r="B358" s="16">
        <v>193</v>
      </c>
      <c r="C358" s="17">
        <v>1733</v>
      </c>
      <c r="D358" s="16">
        <f t="shared" si="10"/>
        <v>1926</v>
      </c>
    </row>
    <row r="359" spans="1:4" ht="12.75">
      <c r="A359" s="121" t="s">
        <v>71</v>
      </c>
      <c r="B359" s="16">
        <v>35</v>
      </c>
      <c r="C359" s="17">
        <v>589</v>
      </c>
      <c r="D359" s="16">
        <f t="shared" si="10"/>
        <v>624</v>
      </c>
    </row>
    <row r="360" spans="1:4" ht="12.75">
      <c r="A360" s="121" t="s">
        <v>72</v>
      </c>
      <c r="B360" s="16">
        <v>76</v>
      </c>
      <c r="C360" s="17">
        <v>756</v>
      </c>
      <c r="D360" s="16">
        <f t="shared" si="10"/>
        <v>832</v>
      </c>
    </row>
    <row r="361" spans="1:4" ht="12.75">
      <c r="A361" s="121" t="s">
        <v>73</v>
      </c>
      <c r="B361" s="16">
        <v>140</v>
      </c>
      <c r="C361" s="17">
        <v>1354</v>
      </c>
      <c r="D361" s="16">
        <f t="shared" si="10"/>
        <v>1494</v>
      </c>
    </row>
    <row r="362" spans="1:4" ht="12.75">
      <c r="A362" s="121" t="s">
        <v>74</v>
      </c>
      <c r="B362" s="16">
        <v>390</v>
      </c>
      <c r="C362" s="17">
        <v>2420</v>
      </c>
      <c r="D362" s="16">
        <f t="shared" si="10"/>
        <v>2810</v>
      </c>
    </row>
    <row r="363" spans="1:4" ht="12.75">
      <c r="A363" s="121" t="s">
        <v>75</v>
      </c>
      <c r="B363" s="16">
        <v>154</v>
      </c>
      <c r="C363" s="17">
        <v>1776</v>
      </c>
      <c r="D363" s="16">
        <f t="shared" si="10"/>
        <v>1930</v>
      </c>
    </row>
    <row r="364" spans="1:4" ht="12.75">
      <c r="A364" s="121" t="s">
        <v>76</v>
      </c>
      <c r="B364" s="16">
        <v>23</v>
      </c>
      <c r="C364" s="17">
        <v>246</v>
      </c>
      <c r="D364" s="16">
        <f t="shared" si="10"/>
        <v>269</v>
      </c>
    </row>
    <row r="365" spans="1:4" ht="12.75">
      <c r="A365" s="121" t="s">
        <v>77</v>
      </c>
      <c r="B365" s="16">
        <v>23</v>
      </c>
      <c r="C365" s="17">
        <v>306</v>
      </c>
      <c r="D365" s="16">
        <f t="shared" si="10"/>
        <v>329</v>
      </c>
    </row>
    <row r="366" spans="1:4" ht="12.75">
      <c r="A366" s="123" t="s">
        <v>4</v>
      </c>
      <c r="B366" s="35">
        <v>2428</v>
      </c>
      <c r="C366" s="101">
        <v>20913</v>
      </c>
      <c r="D366" s="35">
        <f t="shared" si="10"/>
        <v>23341</v>
      </c>
    </row>
    <row r="367" spans="1:4" ht="12.75">
      <c r="A367" s="123" t="s">
        <v>5</v>
      </c>
      <c r="B367" s="25">
        <f>B366/D366</f>
        <v>0.10402296388329549</v>
      </c>
      <c r="C367" s="25">
        <f>C366/D366</f>
        <v>0.8959770361167045</v>
      </c>
      <c r="D367" s="23"/>
    </row>
    <row r="369" ht="12.75">
      <c r="A369" s="60" t="s">
        <v>187</v>
      </c>
    </row>
    <row r="370" ht="12.75">
      <c r="A370" s="60"/>
    </row>
    <row r="371" spans="1:2" ht="12.75">
      <c r="A371" s="60" t="s">
        <v>291</v>
      </c>
      <c r="B371" s="67"/>
    </row>
    <row r="372" spans="1:4" ht="12.75">
      <c r="A372" t="s">
        <v>0</v>
      </c>
      <c r="B372" s="104" t="s">
        <v>32</v>
      </c>
      <c r="C372" s="104" t="s">
        <v>33</v>
      </c>
      <c r="D372" s="81" t="s">
        <v>4</v>
      </c>
    </row>
    <row r="373" spans="1:4" ht="12.75">
      <c r="A373" s="36" t="s">
        <v>61</v>
      </c>
      <c r="B373" s="30">
        <v>85</v>
      </c>
      <c r="C373" s="41">
        <v>564</v>
      </c>
      <c r="D373" s="16">
        <f>SUM(B373:C373)</f>
        <v>649</v>
      </c>
    </row>
    <row r="374" spans="1:4" ht="12.75">
      <c r="A374" s="120" t="s">
        <v>62</v>
      </c>
      <c r="B374" s="16">
        <v>34</v>
      </c>
      <c r="C374" s="17">
        <v>302</v>
      </c>
      <c r="D374" s="16">
        <f aca="true" t="shared" si="11" ref="D374:D390">SUM(B374:C374)</f>
        <v>336</v>
      </c>
    </row>
    <row r="375" spans="1:4" ht="12.75">
      <c r="A375" s="120" t="s">
        <v>63</v>
      </c>
      <c r="B375" s="16">
        <v>18</v>
      </c>
      <c r="C375" s="17">
        <v>184</v>
      </c>
      <c r="D375" s="16">
        <f t="shared" si="11"/>
        <v>202</v>
      </c>
    </row>
    <row r="376" spans="1:4" ht="12.75">
      <c r="A376" s="120" t="s">
        <v>64</v>
      </c>
      <c r="B376" s="16">
        <v>132</v>
      </c>
      <c r="C376" s="17">
        <v>937</v>
      </c>
      <c r="D376" s="16">
        <f t="shared" si="11"/>
        <v>1069</v>
      </c>
    </row>
    <row r="377" spans="1:4" ht="12.75">
      <c r="A377" s="120" t="s">
        <v>65</v>
      </c>
      <c r="B377" s="16">
        <v>54</v>
      </c>
      <c r="C377" s="17">
        <v>602</v>
      </c>
      <c r="D377" s="16">
        <f t="shared" si="11"/>
        <v>656</v>
      </c>
    </row>
    <row r="378" spans="1:4" ht="12.75">
      <c r="A378" s="120" t="s">
        <v>66</v>
      </c>
      <c r="B378" s="16">
        <v>15</v>
      </c>
      <c r="C378" s="17">
        <v>154</v>
      </c>
      <c r="D378" s="16">
        <f t="shared" si="11"/>
        <v>169</v>
      </c>
    </row>
    <row r="379" spans="1:4" ht="12.75">
      <c r="A379" s="120" t="s">
        <v>67</v>
      </c>
      <c r="B379" s="16">
        <v>49</v>
      </c>
      <c r="C379" s="17">
        <v>337</v>
      </c>
      <c r="D379" s="16">
        <f t="shared" si="11"/>
        <v>386</v>
      </c>
    </row>
    <row r="380" spans="1:4" ht="12.75">
      <c r="A380" s="120" t="s">
        <v>68</v>
      </c>
      <c r="B380" s="16">
        <v>211</v>
      </c>
      <c r="C380" s="17">
        <v>191</v>
      </c>
      <c r="D380" s="16">
        <f t="shared" si="11"/>
        <v>402</v>
      </c>
    </row>
    <row r="381" spans="1:4" ht="12.75">
      <c r="A381" s="120" t="s">
        <v>69</v>
      </c>
      <c r="B381" s="16">
        <v>97</v>
      </c>
      <c r="C381" s="17">
        <v>262</v>
      </c>
      <c r="D381" s="16">
        <f t="shared" si="11"/>
        <v>359</v>
      </c>
    </row>
    <row r="382" spans="1:4" ht="12.75">
      <c r="A382" s="120" t="s">
        <v>70</v>
      </c>
      <c r="B382" s="16">
        <v>65</v>
      </c>
      <c r="C382" s="17">
        <v>716</v>
      </c>
      <c r="D382" s="16">
        <f t="shared" si="11"/>
        <v>781</v>
      </c>
    </row>
    <row r="383" spans="1:4" ht="12.75">
      <c r="A383" s="120" t="s">
        <v>71</v>
      </c>
      <c r="B383" s="16">
        <v>26</v>
      </c>
      <c r="C383" s="17">
        <v>266</v>
      </c>
      <c r="D383" s="16">
        <f t="shared" si="11"/>
        <v>292</v>
      </c>
    </row>
    <row r="384" spans="1:4" ht="12.75">
      <c r="A384" s="120" t="s">
        <v>72</v>
      </c>
      <c r="B384" s="16">
        <v>26</v>
      </c>
      <c r="C384" s="17">
        <v>361</v>
      </c>
      <c r="D384" s="16">
        <f t="shared" si="11"/>
        <v>387</v>
      </c>
    </row>
    <row r="385" spans="1:4" ht="12.75">
      <c r="A385" s="120" t="s">
        <v>73</v>
      </c>
      <c r="B385" s="16">
        <v>43</v>
      </c>
      <c r="C385" s="17">
        <v>412</v>
      </c>
      <c r="D385" s="16">
        <f t="shared" si="11"/>
        <v>455</v>
      </c>
    </row>
    <row r="386" spans="1:4" ht="12.75">
      <c r="A386" s="120" t="s">
        <v>74</v>
      </c>
      <c r="B386" s="16">
        <v>115</v>
      </c>
      <c r="C386" s="17">
        <v>845</v>
      </c>
      <c r="D386" s="16">
        <f t="shared" si="11"/>
        <v>960</v>
      </c>
    </row>
    <row r="387" spans="1:4" ht="12.75">
      <c r="A387" s="120" t="s">
        <v>75</v>
      </c>
      <c r="B387" s="16">
        <v>57</v>
      </c>
      <c r="C387" s="17">
        <v>613</v>
      </c>
      <c r="D387" s="16">
        <f t="shared" si="11"/>
        <v>670</v>
      </c>
    </row>
    <row r="388" spans="1:4" ht="12.75">
      <c r="A388" s="120" t="s">
        <v>76</v>
      </c>
      <c r="B388" s="16">
        <v>8</v>
      </c>
      <c r="C388" s="17">
        <v>67</v>
      </c>
      <c r="D388" s="16">
        <f t="shared" si="11"/>
        <v>75</v>
      </c>
    </row>
    <row r="389" spans="1:4" ht="12.75">
      <c r="A389" s="120" t="s">
        <v>77</v>
      </c>
      <c r="B389" s="16">
        <v>0</v>
      </c>
      <c r="C389" s="17">
        <v>57</v>
      </c>
      <c r="D389" s="16">
        <f t="shared" si="11"/>
        <v>57</v>
      </c>
    </row>
    <row r="390" spans="1:4" ht="12.75">
      <c r="A390" s="124" t="s">
        <v>4</v>
      </c>
      <c r="B390" s="35">
        <v>1035</v>
      </c>
      <c r="C390" s="101">
        <v>6870</v>
      </c>
      <c r="D390" s="35">
        <f t="shared" si="11"/>
        <v>7905</v>
      </c>
    </row>
    <row r="391" spans="1:4" ht="12.75">
      <c r="A391" s="124" t="s">
        <v>5</v>
      </c>
      <c r="B391" s="25">
        <f>B390/D390</f>
        <v>0.13092979127134724</v>
      </c>
      <c r="C391" s="25">
        <f>C390/D390</f>
        <v>0.8690702087286527</v>
      </c>
      <c r="D391" s="23"/>
    </row>
    <row r="393" spans="1:2" ht="12.75">
      <c r="A393" s="60" t="s">
        <v>290</v>
      </c>
      <c r="B393" s="67"/>
    </row>
    <row r="394" spans="1:5" ht="26.25">
      <c r="A394" s="23" t="s">
        <v>0</v>
      </c>
      <c r="B394" s="85" t="s">
        <v>241</v>
      </c>
      <c r="C394" s="85" t="s">
        <v>242</v>
      </c>
      <c r="D394" s="85" t="s">
        <v>243</v>
      </c>
      <c r="E394" s="86" t="s">
        <v>4</v>
      </c>
    </row>
    <row r="395" spans="1:5" ht="12.75">
      <c r="A395" s="121" t="s">
        <v>61</v>
      </c>
      <c r="B395" s="16">
        <v>3</v>
      </c>
      <c r="C395" s="17">
        <v>202</v>
      </c>
      <c r="D395">
        <v>0</v>
      </c>
      <c r="E395" s="16">
        <f>SUM(B395:D395)</f>
        <v>205</v>
      </c>
    </row>
    <row r="396" spans="1:5" ht="12.75">
      <c r="A396" s="121" t="s">
        <v>62</v>
      </c>
      <c r="B396" s="16">
        <v>7</v>
      </c>
      <c r="C396" s="17">
        <v>63</v>
      </c>
      <c r="D396">
        <v>3</v>
      </c>
      <c r="E396" s="16">
        <f aca="true" t="shared" si="12" ref="E396:E412">SUM(B396:D396)</f>
        <v>73</v>
      </c>
    </row>
    <row r="397" spans="1:5" ht="12.75">
      <c r="A397" s="121" t="s">
        <v>63</v>
      </c>
      <c r="B397" s="16">
        <v>3</v>
      </c>
      <c r="C397" s="17">
        <v>59</v>
      </c>
      <c r="D397">
        <v>0</v>
      </c>
      <c r="E397" s="16">
        <f t="shared" si="12"/>
        <v>62</v>
      </c>
    </row>
    <row r="398" spans="1:5" ht="12.75">
      <c r="A398" s="121" t="s">
        <v>64</v>
      </c>
      <c r="B398" s="16">
        <v>2</v>
      </c>
      <c r="C398" s="17">
        <v>352</v>
      </c>
      <c r="D398">
        <v>4</v>
      </c>
      <c r="E398" s="16">
        <f t="shared" si="12"/>
        <v>358</v>
      </c>
    </row>
    <row r="399" spans="1:5" ht="12.75">
      <c r="A399" s="121" t="s">
        <v>65</v>
      </c>
      <c r="B399" s="16">
        <v>9</v>
      </c>
      <c r="C399" s="17">
        <v>126</v>
      </c>
      <c r="D399">
        <v>2</v>
      </c>
      <c r="E399" s="16">
        <f t="shared" si="12"/>
        <v>137</v>
      </c>
    </row>
    <row r="400" spans="1:5" ht="12.75">
      <c r="A400" s="121" t="s">
        <v>66</v>
      </c>
      <c r="B400" s="16">
        <v>1</v>
      </c>
      <c r="C400" s="17">
        <v>79</v>
      </c>
      <c r="D400">
        <v>0</v>
      </c>
      <c r="E400" s="16">
        <f t="shared" si="12"/>
        <v>80</v>
      </c>
    </row>
    <row r="401" spans="1:5" ht="12.75">
      <c r="A401" s="121" t="s">
        <v>67</v>
      </c>
      <c r="B401" s="16">
        <v>18</v>
      </c>
      <c r="C401" s="17">
        <v>15</v>
      </c>
      <c r="D401">
        <v>1</v>
      </c>
      <c r="E401" s="16">
        <f t="shared" si="12"/>
        <v>34</v>
      </c>
    </row>
    <row r="402" spans="1:5" ht="12.75">
      <c r="A402" s="121" t="s">
        <v>68</v>
      </c>
      <c r="B402" s="16">
        <v>0</v>
      </c>
      <c r="C402" s="17">
        <v>64</v>
      </c>
      <c r="D402">
        <v>0</v>
      </c>
      <c r="E402" s="16">
        <f t="shared" si="12"/>
        <v>64</v>
      </c>
    </row>
    <row r="403" spans="1:5" ht="12.75">
      <c r="A403" s="121" t="s">
        <v>69</v>
      </c>
      <c r="B403" s="16">
        <v>6</v>
      </c>
      <c r="C403" s="17">
        <v>120</v>
      </c>
      <c r="D403">
        <v>0</v>
      </c>
      <c r="E403" s="16">
        <f t="shared" si="12"/>
        <v>126</v>
      </c>
    </row>
    <row r="404" spans="1:5" ht="12.75">
      <c r="A404" s="121" t="s">
        <v>70</v>
      </c>
      <c r="B404" s="16">
        <v>5</v>
      </c>
      <c r="C404" s="17">
        <v>226</v>
      </c>
      <c r="D404">
        <v>0</v>
      </c>
      <c r="E404" s="16">
        <f t="shared" si="12"/>
        <v>231</v>
      </c>
    </row>
    <row r="405" spans="1:5" ht="12.75">
      <c r="A405" s="121" t="s">
        <v>71</v>
      </c>
      <c r="B405" s="16">
        <v>20</v>
      </c>
      <c r="C405" s="17">
        <v>60</v>
      </c>
      <c r="D405">
        <v>0</v>
      </c>
      <c r="E405" s="16">
        <f t="shared" si="12"/>
        <v>80</v>
      </c>
    </row>
    <row r="406" spans="1:5" ht="12.75">
      <c r="A406" s="121" t="s">
        <v>72</v>
      </c>
      <c r="B406" s="16">
        <v>6</v>
      </c>
      <c r="C406" s="17">
        <v>61</v>
      </c>
      <c r="D406">
        <v>1</v>
      </c>
      <c r="E406" s="16">
        <f t="shared" si="12"/>
        <v>68</v>
      </c>
    </row>
    <row r="407" spans="1:5" ht="12.75">
      <c r="A407" s="121" t="s">
        <v>73</v>
      </c>
      <c r="B407" s="16">
        <v>5</v>
      </c>
      <c r="C407" s="17">
        <v>101</v>
      </c>
      <c r="D407">
        <v>0</v>
      </c>
      <c r="E407" s="16">
        <f t="shared" si="12"/>
        <v>106</v>
      </c>
    </row>
    <row r="408" spans="1:5" ht="12.75">
      <c r="A408" s="121" t="s">
        <v>74</v>
      </c>
      <c r="B408" s="16">
        <v>35</v>
      </c>
      <c r="C408" s="17">
        <v>250</v>
      </c>
      <c r="D408">
        <v>1</v>
      </c>
      <c r="E408" s="16">
        <f t="shared" si="12"/>
        <v>286</v>
      </c>
    </row>
    <row r="409" spans="1:5" ht="12.75">
      <c r="A409" s="121" t="s">
        <v>75</v>
      </c>
      <c r="B409" s="16">
        <v>6</v>
      </c>
      <c r="C409" s="17">
        <v>168</v>
      </c>
      <c r="D409">
        <v>0</v>
      </c>
      <c r="E409" s="16">
        <f t="shared" si="12"/>
        <v>174</v>
      </c>
    </row>
    <row r="410" spans="1:5" ht="12.75">
      <c r="A410" s="121" t="s">
        <v>76</v>
      </c>
      <c r="B410" s="16">
        <v>0</v>
      </c>
      <c r="C410" s="17">
        <v>14</v>
      </c>
      <c r="D410">
        <v>1</v>
      </c>
      <c r="E410" s="16">
        <f t="shared" si="12"/>
        <v>15</v>
      </c>
    </row>
    <row r="411" spans="1:5" ht="12.75">
      <c r="A411" s="121" t="s">
        <v>77</v>
      </c>
      <c r="B411" s="16">
        <v>0</v>
      </c>
      <c r="C411" s="17">
        <v>4</v>
      </c>
      <c r="D411">
        <v>0</v>
      </c>
      <c r="E411" s="16">
        <f t="shared" si="12"/>
        <v>4</v>
      </c>
    </row>
    <row r="412" spans="1:5" ht="12.75">
      <c r="A412" s="123" t="s">
        <v>4</v>
      </c>
      <c r="B412" s="35">
        <v>126</v>
      </c>
      <c r="C412" s="101">
        <v>1964</v>
      </c>
      <c r="D412" s="23">
        <v>13</v>
      </c>
      <c r="E412" s="35">
        <f t="shared" si="12"/>
        <v>2103</v>
      </c>
    </row>
    <row r="413" spans="1:4" ht="12.75">
      <c r="A413" s="122" t="s">
        <v>5</v>
      </c>
      <c r="B413" s="25">
        <f>B412/E412</f>
        <v>0.05991440798858773</v>
      </c>
      <c r="C413" s="25">
        <f>C412/E412</f>
        <v>0.9339039467427485</v>
      </c>
      <c r="D413" s="25">
        <f>D412/E412</f>
        <v>0.006181645268663814</v>
      </c>
    </row>
  </sheetData>
  <mergeCells count="11">
    <mergeCell ref="B77:E77"/>
    <mergeCell ref="B100:F100"/>
    <mergeCell ref="A278:E278"/>
    <mergeCell ref="B279:E279"/>
    <mergeCell ref="A254:D254"/>
    <mergeCell ref="B207:D207"/>
    <mergeCell ref="A231:D231"/>
    <mergeCell ref="B7:D7"/>
    <mergeCell ref="B30:D30"/>
    <mergeCell ref="B53:D53"/>
    <mergeCell ref="A76:E76"/>
  </mergeCells>
  <printOptions/>
  <pageMargins left="0.75" right="0.75" top="0.75" bottom="0.75" header="0.5" footer="0.5"/>
  <pageSetup horizontalDpi="600" verticalDpi="600" orientation="landscape" scale="79" r:id="rId1"/>
  <headerFooter alignWithMargins="0">
    <oddFooter>&amp;LNote: NR=No Response, N/A= does not apply
Percentages may not equal 100% because of rounding&amp;C&amp;D/Undergraduate Programs&amp;R&amp;P of &amp;N</oddFooter>
  </headerFooter>
  <rowBreaks count="8" manualBreakCount="8">
    <brk id="50" max="7" man="1"/>
    <brk id="98" max="7" man="1"/>
    <brk id="141" max="7" man="1"/>
    <brk id="183" max="7" man="1"/>
    <brk id="228" max="7" man="1"/>
    <brk id="275" max="7" man="1"/>
    <brk id="324" max="7" man="1"/>
    <brk id="3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5"/>
  <sheetViews>
    <sheetView zoomScale="150" zoomScaleNormal="150" workbookViewId="0" topLeftCell="A377">
      <selection activeCell="E400" sqref="E400"/>
    </sheetView>
  </sheetViews>
  <sheetFormatPr defaultColWidth="9.140625" defaultRowHeight="12.75"/>
  <cols>
    <col min="1" max="1" width="24.28125" style="0" customWidth="1"/>
    <col min="2" max="2" width="9.00390625" style="0" customWidth="1"/>
    <col min="3" max="4" width="10.7109375" style="0" customWidth="1"/>
    <col min="5" max="5" width="8.57421875" style="0" customWidth="1"/>
    <col min="7" max="7" width="12.28125" style="0" customWidth="1"/>
  </cols>
  <sheetData>
    <row r="1" ht="17.25">
      <c r="A1" s="57" t="s">
        <v>39</v>
      </c>
    </row>
    <row r="2" ht="12.75">
      <c r="A2" s="48"/>
    </row>
    <row r="3" ht="15">
      <c r="A3" s="125" t="s">
        <v>34</v>
      </c>
    </row>
    <row r="5" ht="12.75">
      <c r="A5" s="60" t="s">
        <v>188</v>
      </c>
    </row>
    <row r="6" ht="12.75">
      <c r="A6" s="60"/>
    </row>
    <row r="7" spans="1:6" ht="12.75">
      <c r="A7" s="199" t="s">
        <v>189</v>
      </c>
      <c r="B7" s="200"/>
      <c r="C7" s="200"/>
      <c r="D7" s="201"/>
      <c r="E7" s="40"/>
      <c r="F7" s="23"/>
    </row>
    <row r="8" spans="2:5" ht="12.75">
      <c r="B8" s="38" t="s">
        <v>19</v>
      </c>
      <c r="C8" s="38" t="s">
        <v>20</v>
      </c>
      <c r="D8" s="38" t="s">
        <v>4</v>
      </c>
      <c r="E8" s="34"/>
    </row>
    <row r="9" spans="1:5" ht="12.75">
      <c r="A9" s="63" t="s">
        <v>61</v>
      </c>
      <c r="B9">
        <v>3</v>
      </c>
      <c r="C9">
        <v>3</v>
      </c>
      <c r="D9">
        <v>6</v>
      </c>
      <c r="E9" s="34"/>
    </row>
    <row r="10" spans="1:5" ht="12.75">
      <c r="A10" s="63" t="s">
        <v>62</v>
      </c>
      <c r="C10">
        <v>3</v>
      </c>
      <c r="D10">
        <v>3</v>
      </c>
      <c r="E10" s="34"/>
    </row>
    <row r="11" spans="1:5" ht="12.75">
      <c r="A11" s="63" t="s">
        <v>63</v>
      </c>
      <c r="C11">
        <v>1</v>
      </c>
      <c r="D11">
        <v>1</v>
      </c>
      <c r="E11" s="34"/>
    </row>
    <row r="12" spans="1:5" ht="12.75">
      <c r="A12" s="63" t="s">
        <v>64</v>
      </c>
      <c r="B12">
        <v>3</v>
      </c>
      <c r="C12">
        <v>6</v>
      </c>
      <c r="D12">
        <v>9</v>
      </c>
      <c r="E12" s="34"/>
    </row>
    <row r="13" spans="1:5" ht="12.75">
      <c r="A13" s="63" t="s">
        <v>65</v>
      </c>
      <c r="B13">
        <v>3</v>
      </c>
      <c r="C13">
        <v>6</v>
      </c>
      <c r="D13">
        <v>9</v>
      </c>
      <c r="E13" s="34"/>
    </row>
    <row r="14" spans="1:5" ht="12.75">
      <c r="A14" s="63" t="s">
        <v>66</v>
      </c>
      <c r="B14">
        <v>1</v>
      </c>
      <c r="C14">
        <v>4</v>
      </c>
      <c r="D14">
        <v>5</v>
      </c>
      <c r="E14" s="34"/>
    </row>
    <row r="15" spans="1:5" ht="12.75">
      <c r="A15" s="63" t="s">
        <v>67</v>
      </c>
      <c r="B15">
        <v>1</v>
      </c>
      <c r="C15">
        <v>1</v>
      </c>
      <c r="D15">
        <v>2</v>
      </c>
      <c r="E15" s="34"/>
    </row>
    <row r="16" spans="1:5" ht="12.75">
      <c r="A16" s="63" t="s">
        <v>68</v>
      </c>
      <c r="C16">
        <v>2</v>
      </c>
      <c r="D16">
        <v>2</v>
      </c>
      <c r="E16" s="34"/>
    </row>
    <row r="17" spans="1:5" ht="12.75">
      <c r="A17" s="63" t="s">
        <v>69</v>
      </c>
      <c r="B17">
        <v>1</v>
      </c>
      <c r="C17">
        <v>4</v>
      </c>
      <c r="D17">
        <v>5</v>
      </c>
      <c r="E17" s="34"/>
    </row>
    <row r="18" spans="1:5" ht="12.75">
      <c r="A18" s="63" t="s">
        <v>70</v>
      </c>
      <c r="B18">
        <v>3</v>
      </c>
      <c r="C18">
        <v>5</v>
      </c>
      <c r="D18">
        <v>8</v>
      </c>
      <c r="E18" s="34"/>
    </row>
    <row r="19" spans="1:5" ht="12.75">
      <c r="A19" s="63" t="s">
        <v>71</v>
      </c>
      <c r="C19">
        <v>1</v>
      </c>
      <c r="D19">
        <v>1</v>
      </c>
      <c r="E19" s="34"/>
    </row>
    <row r="20" spans="1:5" ht="12.75">
      <c r="A20" s="63" t="s">
        <v>72</v>
      </c>
      <c r="C20">
        <v>3</v>
      </c>
      <c r="D20">
        <v>3</v>
      </c>
      <c r="E20" s="34"/>
    </row>
    <row r="21" spans="1:5" ht="12.75">
      <c r="A21" s="63" t="s">
        <v>73</v>
      </c>
      <c r="B21">
        <v>1</v>
      </c>
      <c r="C21">
        <v>7</v>
      </c>
      <c r="D21">
        <v>8</v>
      </c>
      <c r="E21" s="34"/>
    </row>
    <row r="22" spans="1:5" ht="12.75">
      <c r="A22" s="63" t="s">
        <v>74</v>
      </c>
      <c r="B22">
        <v>3</v>
      </c>
      <c r="C22">
        <v>7</v>
      </c>
      <c r="D22">
        <v>10</v>
      </c>
      <c r="E22" s="34"/>
    </row>
    <row r="23" spans="1:5" ht="12.75">
      <c r="A23" s="63" t="s">
        <v>75</v>
      </c>
      <c r="C23">
        <v>4</v>
      </c>
      <c r="D23">
        <v>4</v>
      </c>
      <c r="E23" s="34"/>
    </row>
    <row r="24" spans="1:5" ht="12.75">
      <c r="A24" s="63" t="s">
        <v>76</v>
      </c>
      <c r="E24" s="34"/>
    </row>
    <row r="25" spans="1:5" ht="12.75">
      <c r="A25" s="63" t="s">
        <v>77</v>
      </c>
      <c r="C25">
        <v>2</v>
      </c>
      <c r="D25">
        <v>2</v>
      </c>
      <c r="E25" s="34"/>
    </row>
    <row r="26" spans="1:5" ht="12.75">
      <c r="A26" s="60" t="s">
        <v>4</v>
      </c>
      <c r="B26" s="23">
        <v>19</v>
      </c>
      <c r="C26" s="23">
        <v>59</v>
      </c>
      <c r="D26" s="23">
        <v>78</v>
      </c>
      <c r="E26" s="34"/>
    </row>
    <row r="27" spans="1:5" ht="12.75">
      <c r="A27" s="60"/>
      <c r="B27" s="25">
        <f>B26/D26</f>
        <v>0.24358974358974358</v>
      </c>
      <c r="C27" s="25">
        <f>C26/D26</f>
        <v>0.7564102564102564</v>
      </c>
      <c r="D27" s="25"/>
      <c r="E27" s="25"/>
    </row>
    <row r="29" spans="1:3" ht="12.75">
      <c r="A29" s="68" t="s">
        <v>190</v>
      </c>
      <c r="B29" s="69"/>
      <c r="C29" s="70"/>
    </row>
    <row r="30" spans="1:3" ht="12.75">
      <c r="A30" s="71"/>
      <c r="B30" s="28"/>
      <c r="C30" s="28"/>
    </row>
    <row r="31" spans="1:4" ht="13.5">
      <c r="A31" s="176" t="s">
        <v>191</v>
      </c>
      <c r="B31" s="177"/>
      <c r="C31" s="177"/>
      <c r="D31" s="178"/>
    </row>
    <row r="32" spans="2:4" ht="12.75">
      <c r="B32" s="38" t="s">
        <v>19</v>
      </c>
      <c r="C32" s="38" t="s">
        <v>20</v>
      </c>
      <c r="D32" s="40" t="s">
        <v>4</v>
      </c>
    </row>
    <row r="33" spans="1:4" ht="12.75">
      <c r="A33" s="63" t="s">
        <v>61</v>
      </c>
      <c r="C33">
        <v>6</v>
      </c>
      <c r="D33" s="34">
        <v>6</v>
      </c>
    </row>
    <row r="34" spans="1:4" ht="12.75">
      <c r="A34" s="63" t="s">
        <v>62</v>
      </c>
      <c r="C34">
        <v>3</v>
      </c>
      <c r="D34" s="34">
        <v>3</v>
      </c>
    </row>
    <row r="35" spans="1:4" ht="12.75">
      <c r="A35" s="63" t="s">
        <v>63</v>
      </c>
      <c r="C35">
        <v>1</v>
      </c>
      <c r="D35" s="34">
        <v>1</v>
      </c>
    </row>
    <row r="36" spans="1:4" ht="12.75">
      <c r="A36" s="63" t="s">
        <v>64</v>
      </c>
      <c r="C36">
        <v>9</v>
      </c>
      <c r="D36" s="34">
        <v>9</v>
      </c>
    </row>
    <row r="37" spans="1:4" ht="12.75">
      <c r="A37" s="63" t="s">
        <v>65</v>
      </c>
      <c r="B37">
        <v>2</v>
      </c>
      <c r="C37">
        <v>7</v>
      </c>
      <c r="D37" s="34">
        <v>9</v>
      </c>
    </row>
    <row r="38" spans="1:4" ht="12.75">
      <c r="A38" s="63" t="s">
        <v>66</v>
      </c>
      <c r="C38">
        <v>5</v>
      </c>
      <c r="D38" s="34">
        <v>5</v>
      </c>
    </row>
    <row r="39" spans="1:4" ht="12.75">
      <c r="A39" s="63" t="s">
        <v>67</v>
      </c>
      <c r="C39">
        <v>3</v>
      </c>
      <c r="D39" s="34">
        <v>3</v>
      </c>
    </row>
    <row r="40" spans="1:4" ht="12.75">
      <c r="A40" s="63" t="s">
        <v>68</v>
      </c>
      <c r="C40">
        <v>2</v>
      </c>
      <c r="D40" s="34">
        <v>2</v>
      </c>
    </row>
    <row r="41" spans="1:4" ht="12.75">
      <c r="A41" s="63" t="s">
        <v>69</v>
      </c>
      <c r="B41">
        <v>1</v>
      </c>
      <c r="C41">
        <v>4</v>
      </c>
      <c r="D41" s="34">
        <v>5</v>
      </c>
    </row>
    <row r="42" spans="1:4" ht="12.75">
      <c r="A42" s="63" t="s">
        <v>70</v>
      </c>
      <c r="B42">
        <v>3</v>
      </c>
      <c r="C42">
        <v>5</v>
      </c>
      <c r="D42" s="34">
        <v>8</v>
      </c>
    </row>
    <row r="43" spans="1:4" ht="12.75">
      <c r="A43" s="63" t="s">
        <v>71</v>
      </c>
      <c r="C43">
        <v>1</v>
      </c>
      <c r="D43" s="34">
        <v>1</v>
      </c>
    </row>
    <row r="44" spans="1:4" ht="12.75">
      <c r="A44" s="63" t="s">
        <v>72</v>
      </c>
      <c r="C44">
        <v>3</v>
      </c>
      <c r="D44" s="34">
        <v>3</v>
      </c>
    </row>
    <row r="45" spans="1:4" ht="12.75">
      <c r="A45" s="63" t="s">
        <v>73</v>
      </c>
      <c r="B45">
        <v>4</v>
      </c>
      <c r="C45">
        <v>4</v>
      </c>
      <c r="D45" s="34">
        <v>8</v>
      </c>
    </row>
    <row r="46" spans="1:4" ht="12.75">
      <c r="A46" s="63" t="s">
        <v>74</v>
      </c>
      <c r="B46">
        <v>1</v>
      </c>
      <c r="C46">
        <v>9</v>
      </c>
      <c r="D46" s="34">
        <v>10</v>
      </c>
    </row>
    <row r="47" spans="1:4" ht="12.75">
      <c r="A47" s="63" t="s">
        <v>75</v>
      </c>
      <c r="B47">
        <v>1</v>
      </c>
      <c r="C47">
        <v>3</v>
      </c>
      <c r="D47" s="34">
        <v>4</v>
      </c>
    </row>
    <row r="48" spans="1:4" ht="12.75">
      <c r="A48" s="63" t="s">
        <v>76</v>
      </c>
      <c r="D48" s="34"/>
    </row>
    <row r="49" spans="1:4" ht="12.75">
      <c r="A49" s="63" t="s">
        <v>77</v>
      </c>
      <c r="C49">
        <v>2</v>
      </c>
      <c r="D49" s="34">
        <v>2</v>
      </c>
    </row>
    <row r="50" spans="1:4" ht="12.75">
      <c r="A50" s="60" t="s">
        <v>4</v>
      </c>
      <c r="B50" s="23">
        <v>12</v>
      </c>
      <c r="C50" s="23">
        <v>67</v>
      </c>
      <c r="D50" s="33">
        <v>79</v>
      </c>
    </row>
    <row r="51" spans="1:4" ht="12.75">
      <c r="A51" s="60"/>
      <c r="B51" s="25">
        <f>B50/D50</f>
        <v>0.1518987341772152</v>
      </c>
      <c r="C51" s="25">
        <f>C50/D50</f>
        <v>0.8481012658227848</v>
      </c>
      <c r="D51" s="25"/>
    </row>
    <row r="53" spans="1:3" ht="12.75">
      <c r="A53" s="71" t="s">
        <v>192</v>
      </c>
      <c r="B53" s="28"/>
      <c r="C53" s="28"/>
    </row>
    <row r="54" spans="1:3" ht="12.75">
      <c r="A54" s="71"/>
      <c r="B54" s="28"/>
      <c r="C54" s="28"/>
    </row>
    <row r="55" spans="1:5" ht="13.5">
      <c r="A55" s="176" t="s">
        <v>193</v>
      </c>
      <c r="B55" s="177"/>
      <c r="C55" s="177"/>
      <c r="D55" s="178"/>
      <c r="E55" s="23"/>
    </row>
    <row r="56" spans="2:4" ht="12.75">
      <c r="B56" s="38" t="s">
        <v>19</v>
      </c>
      <c r="C56" s="38" t="s">
        <v>20</v>
      </c>
      <c r="D56" s="40" t="s">
        <v>4</v>
      </c>
    </row>
    <row r="57" spans="1:4" ht="12.75">
      <c r="A57" s="63" t="s">
        <v>61</v>
      </c>
      <c r="B57">
        <v>6</v>
      </c>
      <c r="D57" s="34">
        <v>6</v>
      </c>
    </row>
    <row r="58" spans="1:4" ht="12.75">
      <c r="A58" s="63" t="s">
        <v>62</v>
      </c>
      <c r="B58">
        <v>3</v>
      </c>
      <c r="D58" s="34">
        <v>3</v>
      </c>
    </row>
    <row r="59" spans="1:4" ht="12.75">
      <c r="A59" s="63" t="s">
        <v>63</v>
      </c>
      <c r="B59">
        <v>1</v>
      </c>
      <c r="D59" s="34">
        <v>1</v>
      </c>
    </row>
    <row r="60" spans="1:4" ht="12.75">
      <c r="A60" s="63" t="s">
        <v>64</v>
      </c>
      <c r="B60">
        <v>8</v>
      </c>
      <c r="D60" s="34">
        <v>8</v>
      </c>
    </row>
    <row r="61" spans="1:4" ht="12.75">
      <c r="A61" s="63" t="s">
        <v>65</v>
      </c>
      <c r="B61">
        <v>8</v>
      </c>
      <c r="C61">
        <v>1</v>
      </c>
      <c r="D61" s="34">
        <v>9</v>
      </c>
    </row>
    <row r="62" spans="1:4" ht="12.75">
      <c r="A62" s="63" t="s">
        <v>66</v>
      </c>
      <c r="B62">
        <v>5</v>
      </c>
      <c r="D62" s="34">
        <v>5</v>
      </c>
    </row>
    <row r="63" spans="1:4" ht="12.75">
      <c r="A63" s="63" t="s">
        <v>67</v>
      </c>
      <c r="B63">
        <v>3</v>
      </c>
      <c r="D63" s="34">
        <v>3</v>
      </c>
    </row>
    <row r="64" spans="1:4" ht="12.75">
      <c r="A64" s="63" t="s">
        <v>68</v>
      </c>
      <c r="B64">
        <v>2</v>
      </c>
      <c r="D64" s="34">
        <v>2</v>
      </c>
    </row>
    <row r="65" spans="1:4" ht="12.75">
      <c r="A65" s="63" t="s">
        <v>69</v>
      </c>
      <c r="B65">
        <v>4</v>
      </c>
      <c r="C65">
        <v>1</v>
      </c>
      <c r="D65" s="34">
        <v>5</v>
      </c>
    </row>
    <row r="66" spans="1:4" ht="12.75">
      <c r="A66" s="63" t="s">
        <v>70</v>
      </c>
      <c r="B66">
        <v>7</v>
      </c>
      <c r="C66">
        <v>1</v>
      </c>
      <c r="D66" s="34">
        <v>8</v>
      </c>
    </row>
    <row r="67" spans="1:4" ht="12.75">
      <c r="A67" s="63" t="s">
        <v>71</v>
      </c>
      <c r="B67">
        <v>1</v>
      </c>
      <c r="D67" s="34">
        <v>1</v>
      </c>
    </row>
    <row r="68" spans="1:4" ht="12.75">
      <c r="A68" s="63" t="s">
        <v>72</v>
      </c>
      <c r="B68">
        <v>3</v>
      </c>
      <c r="D68" s="34">
        <v>3</v>
      </c>
    </row>
    <row r="69" spans="1:4" ht="12.75">
      <c r="A69" s="63" t="s">
        <v>73</v>
      </c>
      <c r="B69">
        <v>6</v>
      </c>
      <c r="C69">
        <v>2</v>
      </c>
      <c r="D69" s="34">
        <v>8</v>
      </c>
    </row>
    <row r="70" spans="1:4" ht="12.75">
      <c r="A70" s="63" t="s">
        <v>74</v>
      </c>
      <c r="B70">
        <v>9</v>
      </c>
      <c r="C70">
        <v>1</v>
      </c>
      <c r="D70" s="34">
        <v>10</v>
      </c>
    </row>
    <row r="71" spans="1:4" ht="12.75">
      <c r="A71" s="63" t="s">
        <v>75</v>
      </c>
      <c r="B71">
        <v>4</v>
      </c>
      <c r="D71" s="34">
        <v>4</v>
      </c>
    </row>
    <row r="72" spans="1:4" ht="12.75">
      <c r="A72" s="63" t="s">
        <v>76</v>
      </c>
      <c r="D72" s="34"/>
    </row>
    <row r="73" spans="1:4" ht="12.75">
      <c r="A73" s="63" t="s">
        <v>77</v>
      </c>
      <c r="B73">
        <v>2</v>
      </c>
      <c r="D73" s="34">
        <v>2</v>
      </c>
    </row>
    <row r="74" spans="1:4" ht="12.75">
      <c r="A74" s="60" t="s">
        <v>4</v>
      </c>
      <c r="B74" s="23">
        <f>SUM(B57:B73)</f>
        <v>72</v>
      </c>
      <c r="C74" s="23">
        <f>SUM(C57:C73)</f>
        <v>6</v>
      </c>
      <c r="D74" s="23">
        <f>SUM(D57:D73)</f>
        <v>78</v>
      </c>
    </row>
    <row r="75" spans="1:4" ht="12.75">
      <c r="A75" s="23"/>
      <c r="B75" s="25">
        <f>B74/D74</f>
        <v>0.9230769230769231</v>
      </c>
      <c r="C75" s="25">
        <f>C74/D74</f>
        <v>0.07692307692307693</v>
      </c>
      <c r="D75" s="25"/>
    </row>
    <row r="78" spans="1:4" ht="12.75">
      <c r="A78" s="71" t="s">
        <v>194</v>
      </c>
      <c r="B78" s="28"/>
      <c r="C78" s="28"/>
      <c r="D78" s="28"/>
    </row>
    <row r="79" spans="1:5" ht="13.5">
      <c r="A79" s="188" t="s">
        <v>195</v>
      </c>
      <c r="B79" s="189"/>
      <c r="C79" s="189"/>
      <c r="D79" s="189"/>
      <c r="E79" s="190"/>
    </row>
    <row r="80" spans="1:5" ht="13.5">
      <c r="A80" s="132"/>
      <c r="B80" s="128"/>
      <c r="C80" s="128"/>
      <c r="D80" s="133"/>
      <c r="E80" s="133"/>
    </row>
    <row r="81" spans="1:6" ht="26.25">
      <c r="A81" s="144" t="s">
        <v>309</v>
      </c>
      <c r="B81" s="134" t="s">
        <v>301</v>
      </c>
      <c r="C81" s="135" t="s">
        <v>284</v>
      </c>
      <c r="D81" s="135" t="s">
        <v>285</v>
      </c>
      <c r="F81" s="5"/>
    </row>
    <row r="82" spans="1:6" ht="12.75">
      <c r="A82" s="63" t="s">
        <v>61</v>
      </c>
      <c r="B82" s="21"/>
      <c r="C82" s="28">
        <v>6</v>
      </c>
      <c r="D82" s="28"/>
      <c r="F82" s="5"/>
    </row>
    <row r="83" spans="1:6" ht="12.75">
      <c r="A83" s="63" t="s">
        <v>62</v>
      </c>
      <c r="B83" s="21"/>
      <c r="C83" s="28">
        <v>3</v>
      </c>
      <c r="D83" s="28">
        <v>1</v>
      </c>
      <c r="F83" s="5"/>
    </row>
    <row r="84" spans="1:6" ht="12.75">
      <c r="A84" s="63" t="s">
        <v>63</v>
      </c>
      <c r="B84" s="21"/>
      <c r="C84" s="28"/>
      <c r="D84" s="28"/>
      <c r="F84" s="5"/>
    </row>
    <row r="85" spans="1:6" ht="12.75">
      <c r="A85" s="63" t="s">
        <v>64</v>
      </c>
      <c r="B85" s="21">
        <v>4</v>
      </c>
      <c r="C85" s="28">
        <v>4</v>
      </c>
      <c r="D85" s="28">
        <v>2</v>
      </c>
      <c r="F85" s="5"/>
    </row>
    <row r="86" spans="1:6" ht="12.75">
      <c r="A86" s="63" t="s">
        <v>65</v>
      </c>
      <c r="B86" s="21">
        <v>3</v>
      </c>
      <c r="C86" s="28">
        <v>5</v>
      </c>
      <c r="D86" s="28">
        <v>3</v>
      </c>
      <c r="F86" s="5"/>
    </row>
    <row r="87" spans="1:6" ht="12.75">
      <c r="A87" s="63" t="s">
        <v>66</v>
      </c>
      <c r="B87" s="21">
        <v>2</v>
      </c>
      <c r="C87" s="28">
        <v>3</v>
      </c>
      <c r="D87" s="28">
        <v>1</v>
      </c>
      <c r="F87" s="5"/>
    </row>
    <row r="88" spans="1:6" ht="12.75">
      <c r="A88" s="63" t="s">
        <v>67</v>
      </c>
      <c r="B88" s="21">
        <v>2</v>
      </c>
      <c r="C88" s="28">
        <v>1</v>
      </c>
      <c r="D88" s="28"/>
      <c r="F88" s="5"/>
    </row>
    <row r="89" spans="1:6" ht="12.75">
      <c r="A89" s="63" t="s">
        <v>68</v>
      </c>
      <c r="B89" s="21"/>
      <c r="C89" s="28">
        <v>1</v>
      </c>
      <c r="D89" s="28"/>
      <c r="F89" s="5"/>
    </row>
    <row r="90" spans="1:6" ht="12.75">
      <c r="A90" s="63" t="s">
        <v>69</v>
      </c>
      <c r="B90" s="21">
        <v>3</v>
      </c>
      <c r="C90" s="28">
        <v>2</v>
      </c>
      <c r="D90" s="28">
        <v>1</v>
      </c>
      <c r="F90" s="5"/>
    </row>
    <row r="91" spans="1:6" ht="12.75">
      <c r="A91" s="63" t="s">
        <v>70</v>
      </c>
      <c r="B91" s="21">
        <v>3</v>
      </c>
      <c r="C91" s="28">
        <v>4</v>
      </c>
      <c r="D91" s="28">
        <v>2</v>
      </c>
      <c r="F91" s="5"/>
    </row>
    <row r="92" spans="1:6" ht="12.75">
      <c r="A92" s="63" t="s">
        <v>71</v>
      </c>
      <c r="B92" s="21"/>
      <c r="C92" s="28"/>
      <c r="D92" s="28"/>
      <c r="F92" s="5"/>
    </row>
    <row r="93" spans="1:6" ht="12.75">
      <c r="A93" s="63" t="s">
        <v>72</v>
      </c>
      <c r="B93" s="21">
        <v>2</v>
      </c>
      <c r="C93" s="28">
        <v>3</v>
      </c>
      <c r="D93" s="28">
        <v>1</v>
      </c>
      <c r="F93" s="5"/>
    </row>
    <row r="94" spans="1:6" ht="12.75">
      <c r="A94" s="63" t="s">
        <v>73</v>
      </c>
      <c r="B94" s="21">
        <v>4</v>
      </c>
      <c r="C94" s="28">
        <v>2</v>
      </c>
      <c r="D94" s="28">
        <v>1</v>
      </c>
      <c r="F94" s="5"/>
    </row>
    <row r="95" spans="1:6" ht="12.75">
      <c r="A95" s="63" t="s">
        <v>74</v>
      </c>
      <c r="B95" s="21"/>
      <c r="C95" s="28">
        <v>6</v>
      </c>
      <c r="D95" s="28"/>
      <c r="F95" s="5"/>
    </row>
    <row r="96" spans="1:6" ht="12.75">
      <c r="A96" s="63" t="s">
        <v>75</v>
      </c>
      <c r="B96" s="21">
        <v>3</v>
      </c>
      <c r="C96" s="28">
        <v>3</v>
      </c>
      <c r="D96" s="28">
        <v>3</v>
      </c>
      <c r="F96" s="5"/>
    </row>
    <row r="97" spans="1:6" ht="12.75">
      <c r="A97" s="63" t="s">
        <v>76</v>
      </c>
      <c r="B97" s="21"/>
      <c r="C97" s="28"/>
      <c r="D97" s="28"/>
      <c r="F97" s="5"/>
    </row>
    <row r="98" spans="1:6" ht="12.75">
      <c r="A98" s="63" t="s">
        <v>77</v>
      </c>
      <c r="B98" s="21"/>
      <c r="C98" s="28">
        <v>2</v>
      </c>
      <c r="D98" s="28"/>
      <c r="F98" s="5"/>
    </row>
    <row r="99" spans="1:6" ht="12.75">
      <c r="A99" s="60" t="s">
        <v>4</v>
      </c>
      <c r="B99" s="127">
        <f>SUM(B82:B98)</f>
        <v>26</v>
      </c>
      <c r="C99" s="127">
        <f>SUM(C82:C98)</f>
        <v>45</v>
      </c>
      <c r="D99" s="127">
        <f>SUM(D82:D98)</f>
        <v>15</v>
      </c>
      <c r="F99" s="5"/>
    </row>
    <row r="100" spans="1:6" ht="12.75">
      <c r="A100" s="60"/>
      <c r="B100" s="126">
        <v>0.06</v>
      </c>
      <c r="C100" s="52">
        <v>0.17</v>
      </c>
      <c r="D100" s="52">
        <v>0.06</v>
      </c>
      <c r="F100" s="5"/>
    </row>
    <row r="101" spans="3:5" ht="12.75">
      <c r="C101" s="7"/>
      <c r="D101" s="7"/>
      <c r="E101" s="7"/>
    </row>
    <row r="102" ht="12.75">
      <c r="A102" s="60" t="s">
        <v>196</v>
      </c>
    </row>
    <row r="103" ht="12.75">
      <c r="A103" s="60"/>
    </row>
    <row r="104" spans="1:5" ht="12.75">
      <c r="A104" s="60" t="s">
        <v>302</v>
      </c>
      <c r="E104" s="6"/>
    </row>
    <row r="105" spans="1:6" ht="39">
      <c r="A105" t="s">
        <v>0</v>
      </c>
      <c r="B105" s="85" t="s">
        <v>2</v>
      </c>
      <c r="C105" s="85" t="s">
        <v>3</v>
      </c>
      <c r="D105" s="136" t="s">
        <v>4</v>
      </c>
      <c r="E105" s="138" t="s">
        <v>237</v>
      </c>
      <c r="F105" s="141" t="s">
        <v>287</v>
      </c>
    </row>
    <row r="106" spans="1:6" ht="12.75">
      <c r="A106" s="82" t="s">
        <v>61</v>
      </c>
      <c r="B106" s="16">
        <v>508</v>
      </c>
      <c r="C106" s="16">
        <v>305</v>
      </c>
      <c r="D106" s="19">
        <f>SUM(B106:C106)</f>
        <v>813</v>
      </c>
      <c r="E106" s="139">
        <v>311</v>
      </c>
      <c r="F106" s="137">
        <f>E106/D106</f>
        <v>0.38253382533825336</v>
      </c>
    </row>
    <row r="107" spans="1:6" ht="12.75">
      <c r="A107" s="82" t="s">
        <v>62</v>
      </c>
      <c r="B107" s="16">
        <v>34</v>
      </c>
      <c r="C107" s="16">
        <v>198</v>
      </c>
      <c r="D107" s="19">
        <f aca="true" t="shared" si="0" ref="D107:D122">SUM(B107:C107)</f>
        <v>232</v>
      </c>
      <c r="E107" s="139">
        <v>48</v>
      </c>
      <c r="F107" s="137">
        <f aca="true" t="shared" si="1" ref="F107:F123">E107/D107</f>
        <v>0.20689655172413793</v>
      </c>
    </row>
    <row r="108" spans="1:6" ht="12.75">
      <c r="A108" s="82" t="s">
        <v>63</v>
      </c>
      <c r="B108" s="16">
        <v>12</v>
      </c>
      <c r="C108" s="16">
        <v>45</v>
      </c>
      <c r="D108" s="19">
        <f t="shared" si="0"/>
        <v>57</v>
      </c>
      <c r="E108" s="139">
        <v>20</v>
      </c>
      <c r="F108" s="137">
        <f t="shared" si="1"/>
        <v>0.3508771929824561</v>
      </c>
    </row>
    <row r="109" spans="1:6" ht="12.75">
      <c r="A109" s="82" t="s">
        <v>64</v>
      </c>
      <c r="B109" s="16">
        <v>555</v>
      </c>
      <c r="C109" s="16">
        <v>617</v>
      </c>
      <c r="D109" s="19">
        <f t="shared" si="0"/>
        <v>1172</v>
      </c>
      <c r="E109" s="139">
        <v>354</v>
      </c>
      <c r="F109" s="137">
        <f t="shared" si="1"/>
        <v>0.30204778156996587</v>
      </c>
    </row>
    <row r="110" spans="1:6" ht="12.75">
      <c r="A110" s="82" t="s">
        <v>65</v>
      </c>
      <c r="B110" s="16">
        <v>303</v>
      </c>
      <c r="C110" s="16">
        <v>239</v>
      </c>
      <c r="D110" s="19">
        <f t="shared" si="0"/>
        <v>542</v>
      </c>
      <c r="E110" s="139">
        <v>234</v>
      </c>
      <c r="F110" s="137">
        <f t="shared" si="1"/>
        <v>0.4317343173431734</v>
      </c>
    </row>
    <row r="111" spans="1:6" ht="12.75">
      <c r="A111" s="82" t="s">
        <v>66</v>
      </c>
      <c r="B111" s="16">
        <v>105</v>
      </c>
      <c r="C111" s="16">
        <v>270</v>
      </c>
      <c r="D111" s="19">
        <f t="shared" si="0"/>
        <v>375</v>
      </c>
      <c r="E111" s="139">
        <v>139</v>
      </c>
      <c r="F111" s="137">
        <f t="shared" si="1"/>
        <v>0.37066666666666664</v>
      </c>
    </row>
    <row r="112" spans="1:6" ht="12.75">
      <c r="A112" s="82" t="s">
        <v>67</v>
      </c>
      <c r="B112" s="16">
        <v>88</v>
      </c>
      <c r="C112" s="16">
        <v>114</v>
      </c>
      <c r="D112" s="19">
        <f t="shared" si="0"/>
        <v>202</v>
      </c>
      <c r="E112" s="139">
        <v>81</v>
      </c>
      <c r="F112" s="137">
        <f t="shared" si="1"/>
        <v>0.400990099009901</v>
      </c>
    </row>
    <row r="113" spans="1:6" ht="12.75">
      <c r="A113" s="82" t="s">
        <v>68</v>
      </c>
      <c r="B113" s="16">
        <v>192</v>
      </c>
      <c r="C113" s="16">
        <v>470</v>
      </c>
      <c r="D113" s="19">
        <f t="shared" si="0"/>
        <v>662</v>
      </c>
      <c r="E113" s="139">
        <v>182</v>
      </c>
      <c r="F113" s="137">
        <f t="shared" si="1"/>
        <v>0.27492447129909364</v>
      </c>
    </row>
    <row r="114" spans="1:6" ht="12.75">
      <c r="A114" s="82" t="s">
        <v>69</v>
      </c>
      <c r="B114" s="16">
        <v>163</v>
      </c>
      <c r="C114" s="16">
        <v>113</v>
      </c>
      <c r="D114" s="19">
        <f t="shared" si="0"/>
        <v>276</v>
      </c>
      <c r="E114" s="139">
        <v>82</v>
      </c>
      <c r="F114" s="137">
        <f t="shared" si="1"/>
        <v>0.2971014492753623</v>
      </c>
    </row>
    <row r="115" spans="1:6" ht="12.75">
      <c r="A115" s="82" t="s">
        <v>70</v>
      </c>
      <c r="B115" s="16">
        <v>407</v>
      </c>
      <c r="C115" s="16">
        <v>338</v>
      </c>
      <c r="D115" s="19">
        <f t="shared" si="0"/>
        <v>745</v>
      </c>
      <c r="E115" s="139">
        <v>213</v>
      </c>
      <c r="F115" s="137">
        <f t="shared" si="1"/>
        <v>0.2859060402684564</v>
      </c>
    </row>
    <row r="116" spans="1:6" ht="12.75">
      <c r="A116" s="82" t="s">
        <v>71</v>
      </c>
      <c r="B116" s="16">
        <v>52</v>
      </c>
      <c r="C116" s="16">
        <v>188</v>
      </c>
      <c r="D116" s="19">
        <f t="shared" si="0"/>
        <v>240</v>
      </c>
      <c r="E116" s="139">
        <v>45</v>
      </c>
      <c r="F116" s="137">
        <f t="shared" si="1"/>
        <v>0.1875</v>
      </c>
    </row>
    <row r="117" spans="1:6" ht="12.75">
      <c r="A117" s="82" t="s">
        <v>72</v>
      </c>
      <c r="B117" s="16">
        <v>107</v>
      </c>
      <c r="C117" s="16">
        <v>171</v>
      </c>
      <c r="D117" s="19">
        <f t="shared" si="0"/>
        <v>278</v>
      </c>
      <c r="E117" s="139">
        <v>72</v>
      </c>
      <c r="F117" s="137">
        <f t="shared" si="1"/>
        <v>0.2589928057553957</v>
      </c>
    </row>
    <row r="118" spans="1:6" ht="12.75">
      <c r="A118" s="82" t="s">
        <v>73</v>
      </c>
      <c r="B118" s="16">
        <v>321</v>
      </c>
      <c r="C118" s="16">
        <v>106</v>
      </c>
      <c r="D118" s="19">
        <f t="shared" si="0"/>
        <v>427</v>
      </c>
      <c r="E118" s="139">
        <v>174</v>
      </c>
      <c r="F118" s="137">
        <f t="shared" si="1"/>
        <v>0.40749414519906324</v>
      </c>
    </row>
    <row r="119" spans="1:6" ht="12.75">
      <c r="A119" s="82" t="s">
        <v>74</v>
      </c>
      <c r="B119" s="16">
        <v>346</v>
      </c>
      <c r="C119" s="16">
        <v>532</v>
      </c>
      <c r="D119" s="19">
        <f t="shared" si="0"/>
        <v>878</v>
      </c>
      <c r="E119" s="139">
        <v>264</v>
      </c>
      <c r="F119" s="137">
        <f t="shared" si="1"/>
        <v>0.30068337129840544</v>
      </c>
    </row>
    <row r="120" spans="1:6" ht="12.75">
      <c r="A120" s="82" t="s">
        <v>75</v>
      </c>
      <c r="B120" s="16">
        <v>229</v>
      </c>
      <c r="C120" s="16">
        <v>408</v>
      </c>
      <c r="D120" s="19">
        <f t="shared" si="0"/>
        <v>637</v>
      </c>
      <c r="E120" s="139">
        <v>146</v>
      </c>
      <c r="F120" s="137">
        <f t="shared" si="1"/>
        <v>0.22919937205651492</v>
      </c>
    </row>
    <row r="121" spans="1:6" ht="12.75">
      <c r="A121" s="82" t="s">
        <v>76</v>
      </c>
      <c r="B121" s="16" t="s">
        <v>84</v>
      </c>
      <c r="C121" s="16" t="s">
        <v>84</v>
      </c>
      <c r="D121" s="19"/>
      <c r="E121" s="139" t="s">
        <v>84</v>
      </c>
      <c r="F121" s="137"/>
    </row>
    <row r="122" spans="1:6" ht="12.75">
      <c r="A122" s="82" t="s">
        <v>77</v>
      </c>
      <c r="B122" s="16">
        <v>31</v>
      </c>
      <c r="C122" s="16">
        <v>25</v>
      </c>
      <c r="D122" s="19">
        <f t="shared" si="0"/>
        <v>56</v>
      </c>
      <c r="E122" s="139">
        <v>15</v>
      </c>
      <c r="F122" s="137">
        <f t="shared" si="1"/>
        <v>0.26785714285714285</v>
      </c>
    </row>
    <row r="123" spans="1:6" ht="12.75">
      <c r="A123" s="59" t="s">
        <v>4</v>
      </c>
      <c r="B123" s="35">
        <f>SUM(B106:B122)</f>
        <v>3453</v>
      </c>
      <c r="C123" s="35">
        <f>SUM(C106:C122)</f>
        <v>4139</v>
      </c>
      <c r="D123" s="92">
        <f>SUM(D106:D122)</f>
        <v>7592</v>
      </c>
      <c r="E123" s="140">
        <f>SUM(E106:E122)</f>
        <v>2380</v>
      </c>
      <c r="F123" s="137">
        <f t="shared" si="1"/>
        <v>0.31348788198103267</v>
      </c>
    </row>
    <row r="124" spans="1:5" ht="12.75">
      <c r="A124" s="59"/>
      <c r="B124" s="25">
        <f>B123/D123</f>
        <v>0.45482086406743943</v>
      </c>
      <c r="C124" s="25">
        <f>C123/D123</f>
        <v>0.5451791359325606</v>
      </c>
      <c r="E124" s="7"/>
    </row>
    <row r="126" spans="1:8" ht="13.5" customHeight="1">
      <c r="A126" s="60" t="s">
        <v>45</v>
      </c>
      <c r="B126" s="202"/>
      <c r="C126" s="203"/>
      <c r="D126" s="204"/>
      <c r="E126" s="24"/>
      <c r="F126" s="24"/>
      <c r="G126" s="24"/>
      <c r="H126" s="39"/>
    </row>
    <row r="127" spans="1:8" ht="30.75">
      <c r="A127" t="s">
        <v>0</v>
      </c>
      <c r="B127" s="142" t="s">
        <v>28</v>
      </c>
      <c r="C127" s="142" t="s">
        <v>29</v>
      </c>
      <c r="D127" s="142" t="s">
        <v>30</v>
      </c>
      <c r="E127" s="142" t="s">
        <v>244</v>
      </c>
      <c r="F127" s="142" t="s">
        <v>31</v>
      </c>
      <c r="G127" s="142" t="s">
        <v>17</v>
      </c>
      <c r="H127" s="143" t="s">
        <v>4</v>
      </c>
    </row>
    <row r="128" spans="1:8" ht="12.75">
      <c r="A128" s="82" t="s">
        <v>61</v>
      </c>
      <c r="B128" s="16">
        <v>163</v>
      </c>
      <c r="C128" s="16">
        <v>4</v>
      </c>
      <c r="D128" s="16">
        <v>13</v>
      </c>
      <c r="E128" s="16">
        <v>609</v>
      </c>
      <c r="F128" s="16">
        <v>7</v>
      </c>
      <c r="G128" s="16">
        <v>3</v>
      </c>
      <c r="H128" s="16">
        <f>SUM(B128:G128)</f>
        <v>799</v>
      </c>
    </row>
    <row r="129" spans="1:8" ht="12.75">
      <c r="A129" s="82" t="s">
        <v>62</v>
      </c>
      <c r="B129" s="16">
        <v>15</v>
      </c>
      <c r="C129" s="16">
        <v>3</v>
      </c>
      <c r="D129" s="16">
        <v>2</v>
      </c>
      <c r="E129" s="16">
        <v>151</v>
      </c>
      <c r="F129" s="16">
        <v>2</v>
      </c>
      <c r="G129" s="16"/>
      <c r="H129" s="16">
        <f aca="true" t="shared" si="2" ref="H129:H144">SUM(B129:G129)</f>
        <v>173</v>
      </c>
    </row>
    <row r="130" spans="1:8" ht="12.75">
      <c r="A130" s="82" t="s">
        <v>63</v>
      </c>
      <c r="B130" s="16">
        <v>2</v>
      </c>
      <c r="C130" s="16"/>
      <c r="D130" s="16">
        <v>2</v>
      </c>
      <c r="E130" s="16">
        <v>51</v>
      </c>
      <c r="F130" s="16">
        <v>1</v>
      </c>
      <c r="G130" s="16">
        <v>1</v>
      </c>
      <c r="H130" s="16">
        <f t="shared" si="2"/>
        <v>57</v>
      </c>
    </row>
    <row r="131" spans="1:8" ht="12.75">
      <c r="A131" s="82" t="s">
        <v>64</v>
      </c>
      <c r="B131" s="16">
        <v>148</v>
      </c>
      <c r="C131" s="16">
        <v>7</v>
      </c>
      <c r="D131" s="16">
        <v>45</v>
      </c>
      <c r="E131" s="16">
        <v>805</v>
      </c>
      <c r="F131" s="16">
        <v>106</v>
      </c>
      <c r="G131" s="16">
        <v>2</v>
      </c>
      <c r="H131" s="16">
        <f t="shared" si="2"/>
        <v>1113</v>
      </c>
    </row>
    <row r="132" spans="1:8" ht="12.75">
      <c r="A132" s="82" t="s">
        <v>65</v>
      </c>
      <c r="B132" s="16">
        <v>83</v>
      </c>
      <c r="C132" s="16"/>
      <c r="D132" s="16">
        <v>13</v>
      </c>
      <c r="E132" s="16">
        <v>383</v>
      </c>
      <c r="F132" s="16">
        <v>6</v>
      </c>
      <c r="G132" s="16">
        <v>9</v>
      </c>
      <c r="H132" s="16">
        <f t="shared" si="2"/>
        <v>494</v>
      </c>
    </row>
    <row r="133" spans="1:8" ht="12.75">
      <c r="A133" s="82" t="s">
        <v>66</v>
      </c>
      <c r="B133" s="16">
        <v>19</v>
      </c>
      <c r="C133" s="16"/>
      <c r="D133" s="16">
        <v>16</v>
      </c>
      <c r="E133" s="16">
        <v>331</v>
      </c>
      <c r="F133" s="16">
        <v>5</v>
      </c>
      <c r="G133" s="16">
        <v>4</v>
      </c>
      <c r="H133" s="16">
        <f t="shared" si="2"/>
        <v>375</v>
      </c>
    </row>
    <row r="134" spans="1:8" ht="12.75">
      <c r="A134" s="82" t="s">
        <v>67</v>
      </c>
      <c r="B134" s="16">
        <v>20</v>
      </c>
      <c r="C134" s="16"/>
      <c r="D134" s="16">
        <v>1</v>
      </c>
      <c r="E134" s="16">
        <v>176</v>
      </c>
      <c r="F134" s="16">
        <v>5</v>
      </c>
      <c r="G134" s="16"/>
      <c r="H134" s="16">
        <f t="shared" si="2"/>
        <v>202</v>
      </c>
    </row>
    <row r="135" spans="1:8" ht="12.75">
      <c r="A135" s="82" t="s">
        <v>68</v>
      </c>
      <c r="B135" s="16">
        <v>71</v>
      </c>
      <c r="C135" s="16">
        <v>2</v>
      </c>
      <c r="D135" s="16">
        <v>32</v>
      </c>
      <c r="E135" s="16">
        <v>341</v>
      </c>
      <c r="F135" s="16">
        <v>10</v>
      </c>
      <c r="G135" s="16">
        <v>21</v>
      </c>
      <c r="H135" s="16">
        <f t="shared" si="2"/>
        <v>477</v>
      </c>
    </row>
    <row r="136" spans="1:8" ht="12.75">
      <c r="A136" s="82" t="s">
        <v>69</v>
      </c>
      <c r="B136" s="16">
        <v>46</v>
      </c>
      <c r="C136" s="16">
        <v>2</v>
      </c>
      <c r="D136" s="16">
        <v>3</v>
      </c>
      <c r="E136" s="16">
        <v>223</v>
      </c>
      <c r="F136" s="16">
        <v>2</v>
      </c>
      <c r="G136" s="16"/>
      <c r="H136" s="16">
        <f t="shared" si="2"/>
        <v>276</v>
      </c>
    </row>
    <row r="137" spans="1:8" ht="12.75">
      <c r="A137" s="82" t="s">
        <v>70</v>
      </c>
      <c r="B137" s="16">
        <v>46</v>
      </c>
      <c r="C137" s="16">
        <v>6</v>
      </c>
      <c r="D137" s="16">
        <v>7</v>
      </c>
      <c r="E137" s="16">
        <v>493</v>
      </c>
      <c r="F137" s="16">
        <v>6</v>
      </c>
      <c r="G137" s="16">
        <v>7</v>
      </c>
      <c r="H137" s="16">
        <f t="shared" si="2"/>
        <v>565</v>
      </c>
    </row>
    <row r="138" spans="1:8" ht="12.75">
      <c r="A138" s="82" t="s">
        <v>71</v>
      </c>
      <c r="B138" s="16">
        <v>17</v>
      </c>
      <c r="C138" s="16">
        <v>21</v>
      </c>
      <c r="D138" s="16">
        <v>12</v>
      </c>
      <c r="E138" s="16">
        <v>183</v>
      </c>
      <c r="F138" s="16">
        <v>5</v>
      </c>
      <c r="G138" s="16">
        <v>2</v>
      </c>
      <c r="H138" s="16">
        <f t="shared" si="2"/>
        <v>240</v>
      </c>
    </row>
    <row r="139" spans="1:8" ht="12.75">
      <c r="A139" s="82" t="s">
        <v>72</v>
      </c>
      <c r="B139" s="16">
        <v>35</v>
      </c>
      <c r="C139" s="16">
        <v>2</v>
      </c>
      <c r="D139" s="16">
        <v>4</v>
      </c>
      <c r="E139" s="16">
        <v>231</v>
      </c>
      <c r="F139" s="16">
        <v>4</v>
      </c>
      <c r="G139" s="16">
        <v>2</v>
      </c>
      <c r="H139" s="16">
        <f t="shared" si="2"/>
        <v>278</v>
      </c>
    </row>
    <row r="140" spans="1:8" ht="12.75">
      <c r="A140" s="82" t="s">
        <v>73</v>
      </c>
      <c r="B140" s="16">
        <v>34</v>
      </c>
      <c r="C140" s="16">
        <v>1</v>
      </c>
      <c r="D140" s="16">
        <v>5</v>
      </c>
      <c r="E140" s="16">
        <v>331</v>
      </c>
      <c r="F140" s="16">
        <v>0</v>
      </c>
      <c r="G140" s="16"/>
      <c r="H140" s="16">
        <f t="shared" si="2"/>
        <v>371</v>
      </c>
    </row>
    <row r="141" spans="1:8" ht="12.75">
      <c r="A141" s="82" t="s">
        <v>74</v>
      </c>
      <c r="B141" s="16">
        <v>52</v>
      </c>
      <c r="C141" s="16">
        <v>4</v>
      </c>
      <c r="D141" s="16">
        <v>43</v>
      </c>
      <c r="E141" s="16">
        <v>631</v>
      </c>
      <c r="F141" s="16">
        <v>114</v>
      </c>
      <c r="G141" s="16">
        <v>5</v>
      </c>
      <c r="H141" s="16">
        <f t="shared" si="2"/>
        <v>849</v>
      </c>
    </row>
    <row r="142" spans="1:8" ht="12.75">
      <c r="A142" s="82" t="s">
        <v>75</v>
      </c>
      <c r="B142" s="16">
        <v>42</v>
      </c>
      <c r="C142" s="16">
        <v>2</v>
      </c>
      <c r="D142" s="16">
        <v>29</v>
      </c>
      <c r="E142" s="16">
        <v>361</v>
      </c>
      <c r="F142" s="16">
        <v>9</v>
      </c>
      <c r="G142" s="16">
        <v>17</v>
      </c>
      <c r="H142" s="16">
        <f t="shared" si="2"/>
        <v>460</v>
      </c>
    </row>
    <row r="143" spans="1:8" ht="12.75">
      <c r="A143" s="82" t="s">
        <v>76</v>
      </c>
      <c r="B143" s="16"/>
      <c r="C143" s="16"/>
      <c r="D143" s="16"/>
      <c r="E143" s="16"/>
      <c r="F143" s="16"/>
      <c r="G143" s="16"/>
      <c r="H143" s="16"/>
    </row>
    <row r="144" spans="1:8" ht="12.75">
      <c r="A144" s="82" t="s">
        <v>77</v>
      </c>
      <c r="B144" s="16">
        <v>30</v>
      </c>
      <c r="C144" s="16">
        <v>0</v>
      </c>
      <c r="D144" s="16">
        <v>2</v>
      </c>
      <c r="E144" s="16">
        <v>23</v>
      </c>
      <c r="F144" s="16">
        <v>1</v>
      </c>
      <c r="G144" s="16">
        <v>0</v>
      </c>
      <c r="H144" s="16">
        <f t="shared" si="2"/>
        <v>56</v>
      </c>
    </row>
    <row r="145" spans="1:8" ht="12.75">
      <c r="A145" s="59" t="s">
        <v>4</v>
      </c>
      <c r="B145" s="35">
        <f>SUM(B128:B144)</f>
        <v>823</v>
      </c>
      <c r="C145" s="35">
        <f aca="true" t="shared" si="3" ref="C145:H145">SUM(C128:C144)</f>
        <v>54</v>
      </c>
      <c r="D145" s="35">
        <f t="shared" si="3"/>
        <v>229</v>
      </c>
      <c r="E145" s="35">
        <f t="shared" si="3"/>
        <v>5323</v>
      </c>
      <c r="F145" s="35">
        <f t="shared" si="3"/>
        <v>283</v>
      </c>
      <c r="G145" s="35">
        <f t="shared" si="3"/>
        <v>73</v>
      </c>
      <c r="H145" s="35">
        <f t="shared" si="3"/>
        <v>6785</v>
      </c>
    </row>
    <row r="146" spans="2:7" ht="12.75">
      <c r="B146" s="25">
        <f>B145/H145</f>
        <v>0.12129697862932941</v>
      </c>
      <c r="C146" s="25">
        <f>C145/H145</f>
        <v>0.0079587324981577</v>
      </c>
      <c r="D146" s="25">
        <f>D145/H145</f>
        <v>0.033750921149594694</v>
      </c>
      <c r="E146" s="25">
        <f>E145/H145</f>
        <v>0.7845246868091378</v>
      </c>
      <c r="F146" s="25">
        <f>F145/H145</f>
        <v>0.04170965364775239</v>
      </c>
      <c r="G146" s="25">
        <f>G145/H145</f>
        <v>0.010759027266028003</v>
      </c>
    </row>
    <row r="148" spans="1:2" ht="12.75">
      <c r="A148" s="60" t="s">
        <v>46</v>
      </c>
      <c r="B148" s="67"/>
    </row>
    <row r="149" spans="1:4" ht="13.5">
      <c r="A149" t="s">
        <v>0</v>
      </c>
      <c r="B149" s="85" t="s">
        <v>32</v>
      </c>
      <c r="C149" s="85" t="s">
        <v>33</v>
      </c>
      <c r="D149" s="144" t="s">
        <v>4</v>
      </c>
    </row>
    <row r="150" spans="1:4" ht="12.75">
      <c r="A150" s="82" t="s">
        <v>61</v>
      </c>
      <c r="B150" s="16">
        <v>112</v>
      </c>
      <c r="C150" s="16">
        <v>701</v>
      </c>
      <c r="D150" s="16">
        <f>SUM(B150:C150)</f>
        <v>813</v>
      </c>
    </row>
    <row r="151" spans="1:4" ht="12.75">
      <c r="A151" s="82" t="s">
        <v>62</v>
      </c>
      <c r="B151" s="16">
        <v>14</v>
      </c>
      <c r="C151" s="16">
        <v>162</v>
      </c>
      <c r="D151" s="16">
        <f aca="true" t="shared" si="4" ref="D151:D166">SUM(B151:C151)</f>
        <v>176</v>
      </c>
    </row>
    <row r="152" spans="1:4" ht="12.75">
      <c r="A152" s="82" t="s">
        <v>63</v>
      </c>
      <c r="B152" s="16">
        <v>2</v>
      </c>
      <c r="C152" s="16">
        <v>55</v>
      </c>
      <c r="D152" s="16">
        <f t="shared" si="4"/>
        <v>57</v>
      </c>
    </row>
    <row r="153" spans="1:4" ht="12.75">
      <c r="A153" s="82" t="s">
        <v>64</v>
      </c>
      <c r="B153" s="16">
        <v>179</v>
      </c>
      <c r="C153" s="16">
        <v>993</v>
      </c>
      <c r="D153" s="16">
        <f t="shared" si="4"/>
        <v>1172</v>
      </c>
    </row>
    <row r="154" spans="1:4" ht="12.75">
      <c r="A154" s="82" t="s">
        <v>65</v>
      </c>
      <c r="B154" s="16">
        <v>96</v>
      </c>
      <c r="C154" s="16">
        <v>444</v>
      </c>
      <c r="D154" s="16">
        <f t="shared" si="4"/>
        <v>540</v>
      </c>
    </row>
    <row r="155" spans="1:4" ht="12.75">
      <c r="A155" s="82" t="s">
        <v>66</v>
      </c>
      <c r="B155" s="16">
        <v>19</v>
      </c>
      <c r="C155" s="16">
        <v>240</v>
      </c>
      <c r="D155" s="16">
        <f t="shared" si="4"/>
        <v>259</v>
      </c>
    </row>
    <row r="156" spans="1:4" ht="12.75">
      <c r="A156" s="82" t="s">
        <v>67</v>
      </c>
      <c r="B156" s="16">
        <v>43</v>
      </c>
      <c r="C156" s="16">
        <v>159</v>
      </c>
      <c r="D156" s="16">
        <f t="shared" si="4"/>
        <v>202</v>
      </c>
    </row>
    <row r="157" spans="1:4" ht="12.75">
      <c r="A157" s="82" t="s">
        <v>68</v>
      </c>
      <c r="B157" s="16">
        <v>57</v>
      </c>
      <c r="C157" s="16">
        <v>605</v>
      </c>
      <c r="D157" s="16">
        <f t="shared" si="4"/>
        <v>662</v>
      </c>
    </row>
    <row r="158" spans="1:4" ht="12.75">
      <c r="A158" s="82" t="s">
        <v>69</v>
      </c>
      <c r="B158" s="16">
        <v>28</v>
      </c>
      <c r="C158" s="16">
        <v>248</v>
      </c>
      <c r="D158" s="16">
        <f t="shared" si="4"/>
        <v>276</v>
      </c>
    </row>
    <row r="159" spans="1:4" ht="12.75">
      <c r="A159" s="82" t="s">
        <v>70</v>
      </c>
      <c r="B159" s="16">
        <v>118</v>
      </c>
      <c r="C159" s="16">
        <v>627</v>
      </c>
      <c r="D159" s="16">
        <f t="shared" si="4"/>
        <v>745</v>
      </c>
    </row>
    <row r="160" spans="1:4" ht="12.75">
      <c r="A160" s="82" t="s">
        <v>71</v>
      </c>
      <c r="B160" s="16">
        <v>21</v>
      </c>
      <c r="C160" s="16">
        <v>219</v>
      </c>
      <c r="D160" s="16">
        <f t="shared" si="4"/>
        <v>240</v>
      </c>
    </row>
    <row r="161" spans="1:4" ht="12.75">
      <c r="A161" s="82" t="s">
        <v>72</v>
      </c>
      <c r="B161" s="16">
        <v>14</v>
      </c>
      <c r="C161" s="16">
        <v>264</v>
      </c>
      <c r="D161" s="16">
        <f t="shared" si="4"/>
        <v>278</v>
      </c>
    </row>
    <row r="162" spans="1:4" ht="12.75">
      <c r="A162" s="82" t="s">
        <v>73</v>
      </c>
      <c r="B162" s="16">
        <v>52</v>
      </c>
      <c r="C162" s="16">
        <v>297</v>
      </c>
      <c r="D162" s="16">
        <f t="shared" si="4"/>
        <v>349</v>
      </c>
    </row>
    <row r="163" spans="1:4" ht="12.75">
      <c r="A163" s="82" t="s">
        <v>74</v>
      </c>
      <c r="B163" s="16">
        <v>198</v>
      </c>
      <c r="C163" s="16">
        <v>651</v>
      </c>
      <c r="D163" s="16">
        <f t="shared" si="4"/>
        <v>849</v>
      </c>
    </row>
    <row r="164" spans="1:4" ht="12.75">
      <c r="A164" s="82" t="s">
        <v>75</v>
      </c>
      <c r="B164" s="16">
        <v>69</v>
      </c>
      <c r="C164" s="16">
        <v>449</v>
      </c>
      <c r="D164" s="16">
        <f t="shared" si="4"/>
        <v>518</v>
      </c>
    </row>
    <row r="165" spans="1:4" ht="12.75">
      <c r="A165" s="82" t="s">
        <v>76</v>
      </c>
      <c r="B165" s="16" t="s">
        <v>84</v>
      </c>
      <c r="C165" s="16" t="s">
        <v>84</v>
      </c>
      <c r="D165" s="16"/>
    </row>
    <row r="166" spans="1:4" ht="12.75">
      <c r="A166" s="82" t="s">
        <v>77</v>
      </c>
      <c r="B166" s="16">
        <v>2</v>
      </c>
      <c r="C166" s="16">
        <v>54</v>
      </c>
      <c r="D166" s="16">
        <f t="shared" si="4"/>
        <v>56</v>
      </c>
    </row>
    <row r="167" spans="1:4" ht="12.75">
      <c r="A167" s="59" t="s">
        <v>4</v>
      </c>
      <c r="B167" s="35">
        <f>SUM(B150:B166)</f>
        <v>1024</v>
      </c>
      <c r="C167" s="35">
        <f>SUM(C150:C166)</f>
        <v>6168</v>
      </c>
      <c r="D167" s="35">
        <f>SUM(D150:D166)</f>
        <v>7192</v>
      </c>
    </row>
    <row r="168" spans="1:3" ht="12.75">
      <c r="A168" s="23"/>
      <c r="B168" s="25">
        <f>B167/D167</f>
        <v>0.14238042269187987</v>
      </c>
      <c r="C168" s="25">
        <f>C167/D167</f>
        <v>0.8576195773081201</v>
      </c>
    </row>
    <row r="170" ht="12.75">
      <c r="A170" s="60" t="s">
        <v>197</v>
      </c>
    </row>
    <row r="171" ht="12.75">
      <c r="A171" s="60"/>
    </row>
    <row r="172" spans="1:5" ht="13.5">
      <c r="A172" s="179" t="s">
        <v>198</v>
      </c>
      <c r="B172" s="180"/>
      <c r="C172" s="180"/>
      <c r="D172" s="181"/>
      <c r="E172" s="32"/>
    </row>
    <row r="173" spans="2:4" ht="13.5">
      <c r="B173" s="144" t="s">
        <v>19</v>
      </c>
      <c r="C173" s="144" t="s">
        <v>20</v>
      </c>
      <c r="D173" s="144" t="s">
        <v>4</v>
      </c>
    </row>
    <row r="174" spans="1:4" ht="12.75">
      <c r="A174" s="63" t="s">
        <v>61</v>
      </c>
      <c r="B174">
        <v>4</v>
      </c>
      <c r="C174">
        <v>2</v>
      </c>
      <c r="D174">
        <v>6</v>
      </c>
    </row>
    <row r="175" spans="1:4" ht="12.75">
      <c r="A175" s="63" t="s">
        <v>62</v>
      </c>
      <c r="B175">
        <v>3</v>
      </c>
      <c r="C175" t="s">
        <v>0</v>
      </c>
      <c r="D175">
        <v>3</v>
      </c>
    </row>
    <row r="176" spans="1:4" ht="12.75">
      <c r="A176" s="63" t="s">
        <v>63</v>
      </c>
      <c r="B176">
        <v>1</v>
      </c>
      <c r="C176" t="s">
        <v>0</v>
      </c>
      <c r="D176">
        <v>1</v>
      </c>
    </row>
    <row r="177" spans="1:4" ht="12.75">
      <c r="A177" s="63" t="s">
        <v>64</v>
      </c>
      <c r="B177">
        <v>6</v>
      </c>
      <c r="C177">
        <v>3</v>
      </c>
      <c r="D177">
        <v>9</v>
      </c>
    </row>
    <row r="178" spans="1:4" ht="12.75">
      <c r="A178" s="63" t="s">
        <v>65</v>
      </c>
      <c r="B178">
        <v>4</v>
      </c>
      <c r="C178">
        <v>4</v>
      </c>
      <c r="D178">
        <v>8</v>
      </c>
    </row>
    <row r="179" spans="1:4" ht="12.75">
      <c r="A179" s="63" t="s">
        <v>66</v>
      </c>
      <c r="B179">
        <v>3</v>
      </c>
      <c r="C179">
        <v>2</v>
      </c>
      <c r="D179">
        <v>5</v>
      </c>
    </row>
    <row r="180" spans="1:4" ht="12.75">
      <c r="A180" s="63" t="s">
        <v>67</v>
      </c>
      <c r="B180">
        <v>3</v>
      </c>
      <c r="C180" t="s">
        <v>0</v>
      </c>
      <c r="D180">
        <v>3</v>
      </c>
    </row>
    <row r="181" spans="1:4" ht="12.75">
      <c r="A181" s="63" t="s">
        <v>68</v>
      </c>
      <c r="B181" t="s">
        <v>0</v>
      </c>
      <c r="C181">
        <v>2</v>
      </c>
      <c r="D181">
        <v>2</v>
      </c>
    </row>
    <row r="182" spans="1:4" ht="12.75">
      <c r="A182" s="63" t="s">
        <v>69</v>
      </c>
      <c r="B182">
        <v>4</v>
      </c>
      <c r="C182">
        <v>1</v>
      </c>
      <c r="D182">
        <v>5</v>
      </c>
    </row>
    <row r="183" spans="1:4" ht="12.75">
      <c r="A183" s="63" t="s">
        <v>70</v>
      </c>
      <c r="B183">
        <v>2</v>
      </c>
      <c r="C183">
        <v>6</v>
      </c>
      <c r="D183">
        <v>8</v>
      </c>
    </row>
    <row r="184" spans="1:4" ht="12.75">
      <c r="A184" s="63" t="s">
        <v>71</v>
      </c>
      <c r="B184">
        <v>1</v>
      </c>
      <c r="C184" t="s">
        <v>0</v>
      </c>
      <c r="D184">
        <v>1</v>
      </c>
    </row>
    <row r="185" spans="1:4" ht="12.75">
      <c r="A185" s="63" t="s">
        <v>72</v>
      </c>
      <c r="B185">
        <v>2</v>
      </c>
      <c r="C185">
        <v>1</v>
      </c>
      <c r="D185">
        <v>3</v>
      </c>
    </row>
    <row r="186" spans="1:4" ht="12.75">
      <c r="A186" s="63" t="s">
        <v>73</v>
      </c>
      <c r="B186">
        <v>3</v>
      </c>
      <c r="C186">
        <v>5</v>
      </c>
      <c r="D186">
        <v>8</v>
      </c>
    </row>
    <row r="187" spans="1:4" ht="12.75">
      <c r="A187" s="63" t="s">
        <v>74</v>
      </c>
      <c r="B187">
        <v>8</v>
      </c>
      <c r="C187">
        <v>1</v>
      </c>
      <c r="D187">
        <v>9</v>
      </c>
    </row>
    <row r="188" spans="1:4" ht="12.75">
      <c r="A188" s="63" t="s">
        <v>75</v>
      </c>
      <c r="B188">
        <v>1</v>
      </c>
      <c r="C188">
        <v>3</v>
      </c>
      <c r="D188">
        <v>4</v>
      </c>
    </row>
    <row r="189" ht="12.75">
      <c r="A189" s="63" t="s">
        <v>76</v>
      </c>
    </row>
    <row r="190" spans="1:4" ht="12.75">
      <c r="A190" s="63" t="s">
        <v>77</v>
      </c>
      <c r="B190">
        <v>1</v>
      </c>
      <c r="C190">
        <v>1</v>
      </c>
      <c r="D190">
        <v>2</v>
      </c>
    </row>
    <row r="191" spans="1:4" ht="12.75">
      <c r="A191" s="60" t="s">
        <v>4</v>
      </c>
      <c r="B191" s="23">
        <f>SUM(B174:B190)</f>
        <v>46</v>
      </c>
      <c r="C191" s="23">
        <f>SUM(C174:C190)</f>
        <v>31</v>
      </c>
      <c r="D191" s="23">
        <f>SUM(D174:D190)</f>
        <v>77</v>
      </c>
    </row>
    <row r="192" spans="1:4" ht="12.75">
      <c r="A192" s="60"/>
      <c r="B192" s="25">
        <f>B191/D191</f>
        <v>0.5974025974025974</v>
      </c>
      <c r="C192" s="25">
        <f>C191/D191</f>
        <v>0.4025974025974026</v>
      </c>
      <c r="D192" s="25"/>
    </row>
    <row r="194" spans="1:7" ht="12.75">
      <c r="A194" s="60" t="s">
        <v>199</v>
      </c>
      <c r="B194" s="38"/>
      <c r="C194" s="38"/>
      <c r="D194" s="38"/>
      <c r="E194" s="38"/>
      <c r="F194" s="38"/>
      <c r="G194" s="38"/>
    </row>
    <row r="195" spans="1:7" ht="12.75">
      <c r="A195" s="60"/>
      <c r="B195" s="38"/>
      <c r="C195" s="38"/>
      <c r="D195" s="38"/>
      <c r="E195" s="38"/>
      <c r="F195" s="38"/>
      <c r="G195" s="38"/>
    </row>
    <row r="196" spans="1:6" ht="13.5">
      <c r="A196" s="185" t="s">
        <v>200</v>
      </c>
      <c r="B196" s="186"/>
      <c r="C196" s="186"/>
      <c r="D196" s="186"/>
      <c r="E196" s="186"/>
      <c r="F196" s="187"/>
    </row>
    <row r="197" spans="2:10" ht="13.5">
      <c r="B197" s="85" t="s">
        <v>40</v>
      </c>
      <c r="C197" s="85" t="s">
        <v>41</v>
      </c>
      <c r="D197" s="85" t="s">
        <v>42</v>
      </c>
      <c r="E197" s="85" t="s">
        <v>43</v>
      </c>
      <c r="F197" s="85" t="s">
        <v>4</v>
      </c>
      <c r="G197" s="46"/>
      <c r="H197" s="46"/>
      <c r="I197" s="46"/>
      <c r="J197" s="77"/>
    </row>
    <row r="198" spans="1:6" ht="12.75">
      <c r="A198" s="63" t="s">
        <v>61</v>
      </c>
      <c r="C198">
        <v>2</v>
      </c>
      <c r="D198">
        <v>1</v>
      </c>
      <c r="E198">
        <v>2</v>
      </c>
      <c r="F198">
        <f>SUM(B198:E198)</f>
        <v>5</v>
      </c>
    </row>
    <row r="199" spans="1:6" ht="12.75">
      <c r="A199" s="63" t="s">
        <v>62</v>
      </c>
      <c r="B199">
        <v>1</v>
      </c>
      <c r="C199">
        <v>1</v>
      </c>
      <c r="D199">
        <v>1</v>
      </c>
      <c r="F199">
        <f aca="true" t="shared" si="5" ref="F199:F214">SUM(B199:E199)</f>
        <v>3</v>
      </c>
    </row>
    <row r="200" spans="1:6" ht="12.75">
      <c r="A200" s="63" t="s">
        <v>63</v>
      </c>
      <c r="D200">
        <v>1</v>
      </c>
      <c r="F200">
        <f t="shared" si="5"/>
        <v>1</v>
      </c>
    </row>
    <row r="201" spans="1:6" ht="12.75">
      <c r="A201" s="63" t="s">
        <v>64</v>
      </c>
      <c r="B201">
        <v>1</v>
      </c>
      <c r="C201">
        <v>1</v>
      </c>
      <c r="D201">
        <v>3</v>
      </c>
      <c r="E201">
        <v>2</v>
      </c>
      <c r="F201">
        <f t="shared" si="5"/>
        <v>7</v>
      </c>
    </row>
    <row r="202" spans="1:6" ht="12.75">
      <c r="A202" s="63" t="s">
        <v>65</v>
      </c>
      <c r="B202">
        <v>2</v>
      </c>
      <c r="D202">
        <v>2</v>
      </c>
      <c r="F202">
        <f t="shared" si="5"/>
        <v>4</v>
      </c>
    </row>
    <row r="203" spans="1:6" ht="12.75">
      <c r="A203" s="63" t="s">
        <v>66</v>
      </c>
      <c r="D203">
        <v>1</v>
      </c>
      <c r="E203">
        <v>2</v>
      </c>
      <c r="F203">
        <f t="shared" si="5"/>
        <v>3</v>
      </c>
    </row>
    <row r="204" spans="1:6" ht="12.75">
      <c r="A204" s="63" t="s">
        <v>67</v>
      </c>
      <c r="D204">
        <v>2</v>
      </c>
      <c r="E204">
        <v>1</v>
      </c>
      <c r="F204">
        <f t="shared" si="5"/>
        <v>3</v>
      </c>
    </row>
    <row r="205" ht="12.75">
      <c r="A205" s="63" t="s">
        <v>68</v>
      </c>
    </row>
    <row r="206" spans="1:6" ht="12.75">
      <c r="A206" s="63" t="s">
        <v>69</v>
      </c>
      <c r="B206">
        <v>1</v>
      </c>
      <c r="C206">
        <v>1</v>
      </c>
      <c r="D206">
        <v>1</v>
      </c>
      <c r="E206">
        <v>1</v>
      </c>
      <c r="F206">
        <f t="shared" si="5"/>
        <v>4</v>
      </c>
    </row>
    <row r="207" spans="1:6" ht="12.75">
      <c r="A207" s="63" t="s">
        <v>70</v>
      </c>
      <c r="E207">
        <v>2</v>
      </c>
      <c r="F207">
        <f t="shared" si="5"/>
        <v>2</v>
      </c>
    </row>
    <row r="208" spans="1:6" ht="12.75">
      <c r="A208" s="63" t="s">
        <v>71</v>
      </c>
      <c r="E208">
        <v>1</v>
      </c>
      <c r="F208">
        <f t="shared" si="5"/>
        <v>1</v>
      </c>
    </row>
    <row r="209" spans="1:6" ht="12.75">
      <c r="A209" s="63" t="s">
        <v>72</v>
      </c>
      <c r="B209">
        <v>1</v>
      </c>
      <c r="D209">
        <v>1</v>
      </c>
      <c r="F209">
        <f t="shared" si="5"/>
        <v>2</v>
      </c>
    </row>
    <row r="210" spans="1:6" ht="12.75">
      <c r="A210" s="63" t="s">
        <v>73</v>
      </c>
      <c r="B210">
        <v>1</v>
      </c>
      <c r="E210">
        <v>2</v>
      </c>
      <c r="F210">
        <f t="shared" si="5"/>
        <v>3</v>
      </c>
    </row>
    <row r="211" spans="1:6" ht="12.75">
      <c r="A211" s="63" t="s">
        <v>74</v>
      </c>
      <c r="C211">
        <v>1</v>
      </c>
      <c r="D211">
        <v>4</v>
      </c>
      <c r="E211">
        <v>3</v>
      </c>
      <c r="F211">
        <f t="shared" si="5"/>
        <v>8</v>
      </c>
    </row>
    <row r="212" spans="1:6" ht="12.75">
      <c r="A212" s="63" t="s">
        <v>75</v>
      </c>
      <c r="C212">
        <v>1</v>
      </c>
      <c r="F212">
        <f t="shared" si="5"/>
        <v>1</v>
      </c>
    </row>
    <row r="213" ht="12.75">
      <c r="A213" s="63" t="s">
        <v>76</v>
      </c>
    </row>
    <row r="214" spans="1:6" ht="12.75">
      <c r="A214" s="63" t="s">
        <v>77</v>
      </c>
      <c r="C214">
        <v>1</v>
      </c>
      <c r="F214">
        <f t="shared" si="5"/>
        <v>1</v>
      </c>
    </row>
    <row r="215" spans="1:6" ht="12.75">
      <c r="A215" s="60" t="s">
        <v>4</v>
      </c>
      <c r="B215" s="23">
        <f>SUM(B198:B214)</f>
        <v>7</v>
      </c>
      <c r="C215" s="23">
        <f>SUM(C198:C214)</f>
        <v>8</v>
      </c>
      <c r="D215" s="23">
        <f>SUM(D198:D214)</f>
        <v>17</v>
      </c>
      <c r="E215" s="23">
        <f>SUM(E198:E214)</f>
        <v>16</v>
      </c>
      <c r="F215" s="23">
        <f>SUM(B215:E215)</f>
        <v>48</v>
      </c>
    </row>
    <row r="216" spans="1:9" ht="12.75">
      <c r="A216" s="23"/>
      <c r="B216" s="25">
        <f>B215/F215</f>
        <v>0.14583333333333334</v>
      </c>
      <c r="C216" s="25">
        <f>C215/F215</f>
        <v>0.16666666666666666</v>
      </c>
      <c r="D216" s="25">
        <f>D215/F215</f>
        <v>0.3541666666666667</v>
      </c>
      <c r="E216" s="25">
        <f>E215/F215</f>
        <v>0.3333333333333333</v>
      </c>
      <c r="F216" s="25"/>
      <c r="G216" s="25"/>
      <c r="H216" s="25"/>
      <c r="I216" s="25"/>
    </row>
    <row r="218" ht="12.75">
      <c r="A218" s="60" t="s">
        <v>305</v>
      </c>
    </row>
    <row r="219" spans="2:5" ht="12.75">
      <c r="B219" s="67"/>
      <c r="E219" s="6"/>
    </row>
    <row r="220" spans="1:6" ht="26.25">
      <c r="A220" t="s">
        <v>0</v>
      </c>
      <c r="B220" s="85" t="s">
        <v>33</v>
      </c>
      <c r="C220" s="85" t="s">
        <v>32</v>
      </c>
      <c r="D220" s="145" t="s">
        <v>4</v>
      </c>
      <c r="E220" s="138" t="s">
        <v>303</v>
      </c>
      <c r="F220" s="5"/>
    </row>
    <row r="221" spans="1:6" ht="12.75">
      <c r="A221" s="63" t="s">
        <v>61</v>
      </c>
      <c r="B221">
        <v>701</v>
      </c>
      <c r="C221">
        <v>32</v>
      </c>
      <c r="D221" s="21">
        <f>SUM(B221:C221)</f>
        <v>733</v>
      </c>
      <c r="E221" s="146">
        <v>58</v>
      </c>
      <c r="F221" s="5"/>
    </row>
    <row r="222" spans="1:6" ht="12.75">
      <c r="A222" s="63" t="s">
        <v>62</v>
      </c>
      <c r="B222">
        <v>162</v>
      </c>
      <c r="C222">
        <v>2</v>
      </c>
      <c r="D222" s="21">
        <f aca="true" t="shared" si="6" ref="D222:D238">SUM(B222:C222)</f>
        <v>164</v>
      </c>
      <c r="E222" s="146">
        <v>28</v>
      </c>
      <c r="F222" s="5"/>
    </row>
    <row r="223" spans="1:6" ht="12.75">
      <c r="A223" s="63" t="s">
        <v>63</v>
      </c>
      <c r="B223">
        <v>55</v>
      </c>
      <c r="D223" s="21">
        <f t="shared" si="6"/>
        <v>55</v>
      </c>
      <c r="E223" s="146"/>
      <c r="F223" s="5"/>
    </row>
    <row r="224" spans="1:6" ht="12.75">
      <c r="A224" s="63" t="s">
        <v>64</v>
      </c>
      <c r="B224">
        <v>993</v>
      </c>
      <c r="C224">
        <v>36</v>
      </c>
      <c r="D224" s="21">
        <f t="shared" si="6"/>
        <v>1029</v>
      </c>
      <c r="E224" s="146">
        <v>21</v>
      </c>
      <c r="F224" s="5"/>
    </row>
    <row r="225" spans="1:6" ht="12.75">
      <c r="A225" s="63" t="s">
        <v>65</v>
      </c>
      <c r="B225">
        <v>444</v>
      </c>
      <c r="C225">
        <v>15</v>
      </c>
      <c r="D225" s="21">
        <f t="shared" si="6"/>
        <v>459</v>
      </c>
      <c r="E225" s="146">
        <v>14</v>
      </c>
      <c r="F225" s="5"/>
    </row>
    <row r="226" spans="1:6" ht="12.75">
      <c r="A226" s="63" t="s">
        <v>66</v>
      </c>
      <c r="B226">
        <v>240</v>
      </c>
      <c r="C226">
        <v>4</v>
      </c>
      <c r="D226" s="21">
        <f t="shared" si="6"/>
        <v>244</v>
      </c>
      <c r="E226" s="146">
        <v>3</v>
      </c>
      <c r="F226" s="5"/>
    </row>
    <row r="227" spans="1:6" ht="12.75">
      <c r="A227" s="63" t="s">
        <v>67</v>
      </c>
      <c r="B227">
        <v>159</v>
      </c>
      <c r="C227">
        <v>2</v>
      </c>
      <c r="D227" s="21">
        <f t="shared" si="6"/>
        <v>161</v>
      </c>
      <c r="E227" s="146">
        <v>4</v>
      </c>
      <c r="F227" s="5"/>
    </row>
    <row r="228" spans="1:6" ht="12.75">
      <c r="A228" s="63" t="s">
        <v>68</v>
      </c>
      <c r="B228">
        <v>605</v>
      </c>
      <c r="C228">
        <v>12</v>
      </c>
      <c r="D228" s="21">
        <f t="shared" si="6"/>
        <v>617</v>
      </c>
      <c r="E228" s="146">
        <v>12</v>
      </c>
      <c r="F228" s="5"/>
    </row>
    <row r="229" spans="1:6" ht="12.75">
      <c r="A229" s="63" t="s">
        <v>69</v>
      </c>
      <c r="B229">
        <v>248</v>
      </c>
      <c r="C229">
        <v>8</v>
      </c>
      <c r="D229" s="21">
        <f t="shared" si="6"/>
        <v>256</v>
      </c>
      <c r="E229" s="146">
        <v>8</v>
      </c>
      <c r="F229" s="5"/>
    </row>
    <row r="230" spans="1:6" ht="12.75">
      <c r="A230" s="63" t="s">
        <v>70</v>
      </c>
      <c r="B230">
        <v>627</v>
      </c>
      <c r="C230">
        <v>44</v>
      </c>
      <c r="D230" s="21">
        <f t="shared" si="6"/>
        <v>671</v>
      </c>
      <c r="E230" s="146">
        <v>6</v>
      </c>
      <c r="F230" s="5"/>
    </row>
    <row r="231" spans="1:6" ht="12.75">
      <c r="A231" s="63" t="s">
        <v>71</v>
      </c>
      <c r="B231">
        <v>219</v>
      </c>
      <c r="C231">
        <v>4</v>
      </c>
      <c r="D231" s="21">
        <f t="shared" si="6"/>
        <v>223</v>
      </c>
      <c r="E231" s="146">
        <v>8</v>
      </c>
      <c r="F231" s="5"/>
    </row>
    <row r="232" spans="1:6" ht="12.75">
      <c r="A232" s="63" t="s">
        <v>72</v>
      </c>
      <c r="B232">
        <v>264</v>
      </c>
      <c r="C232">
        <v>7</v>
      </c>
      <c r="D232" s="21">
        <f t="shared" si="6"/>
        <v>271</v>
      </c>
      <c r="E232" s="146">
        <v>12</v>
      </c>
      <c r="F232" s="5"/>
    </row>
    <row r="233" spans="1:6" ht="12.75">
      <c r="A233" s="63" t="s">
        <v>73</v>
      </c>
      <c r="B233">
        <v>297</v>
      </c>
      <c r="C233">
        <v>33</v>
      </c>
      <c r="D233" s="21">
        <f t="shared" si="6"/>
        <v>330</v>
      </c>
      <c r="E233" s="146">
        <v>15</v>
      </c>
      <c r="F233" s="5"/>
    </row>
    <row r="234" spans="1:6" ht="12.75">
      <c r="A234" s="63" t="s">
        <v>74</v>
      </c>
      <c r="B234">
        <v>651</v>
      </c>
      <c r="C234">
        <v>62</v>
      </c>
      <c r="D234" s="21">
        <f t="shared" si="6"/>
        <v>713</v>
      </c>
      <c r="E234" s="146">
        <v>29</v>
      </c>
      <c r="F234" s="5"/>
    </row>
    <row r="235" spans="1:6" ht="12.75">
      <c r="A235" s="63" t="s">
        <v>75</v>
      </c>
      <c r="B235">
        <v>449</v>
      </c>
      <c r="C235">
        <v>18</v>
      </c>
      <c r="D235" s="21">
        <f t="shared" si="6"/>
        <v>467</v>
      </c>
      <c r="E235" s="146"/>
      <c r="F235" s="5"/>
    </row>
    <row r="236" spans="1:6" ht="12.75">
      <c r="A236" s="63" t="s">
        <v>76</v>
      </c>
      <c r="B236" t="s">
        <v>84</v>
      </c>
      <c r="C236" t="s">
        <v>84</v>
      </c>
      <c r="D236" s="21"/>
      <c r="E236" s="146" t="s">
        <v>84</v>
      </c>
      <c r="F236" s="5"/>
    </row>
    <row r="237" spans="1:6" ht="12.75">
      <c r="A237" s="63" t="s">
        <v>77</v>
      </c>
      <c r="B237">
        <v>54</v>
      </c>
      <c r="C237">
        <v>2</v>
      </c>
      <c r="D237" s="21">
        <f t="shared" si="6"/>
        <v>56</v>
      </c>
      <c r="E237" s="146">
        <v>6</v>
      </c>
      <c r="F237" s="5"/>
    </row>
    <row r="238" spans="1:5" ht="12.75">
      <c r="A238" s="60" t="s">
        <v>4</v>
      </c>
      <c r="B238" s="35">
        <v>6168</v>
      </c>
      <c r="C238" s="35">
        <v>281</v>
      </c>
      <c r="D238" s="92">
        <f t="shared" si="6"/>
        <v>6449</v>
      </c>
      <c r="E238" s="147">
        <v>224</v>
      </c>
    </row>
    <row r="240" ht="15">
      <c r="A240" s="125" t="s">
        <v>44</v>
      </c>
    </row>
    <row r="242" ht="12.75">
      <c r="A242" s="60" t="s">
        <v>201</v>
      </c>
    </row>
    <row r="243" ht="12.75">
      <c r="A243" s="60"/>
    </row>
    <row r="244" spans="1:4" ht="13.5">
      <c r="A244" s="182" t="s">
        <v>202</v>
      </c>
      <c r="B244" s="183"/>
      <c r="C244" s="183"/>
      <c r="D244" s="184"/>
    </row>
    <row r="245" spans="2:4" ht="13.5">
      <c r="B245" s="144" t="s">
        <v>19</v>
      </c>
      <c r="C245" s="144" t="s">
        <v>20</v>
      </c>
      <c r="D245" s="144" t="s">
        <v>4</v>
      </c>
    </row>
    <row r="246" spans="1:4" ht="12.75">
      <c r="A246" s="63" t="s">
        <v>61</v>
      </c>
      <c r="B246">
        <v>1</v>
      </c>
      <c r="D246">
        <v>1</v>
      </c>
    </row>
    <row r="247" spans="1:4" ht="12.75">
      <c r="A247" s="63" t="s">
        <v>62</v>
      </c>
      <c r="C247">
        <v>1</v>
      </c>
      <c r="D247">
        <v>1</v>
      </c>
    </row>
    <row r="248" ht="12.75">
      <c r="A248" s="63" t="s">
        <v>63</v>
      </c>
    </row>
    <row r="249" spans="1:4" ht="12.75">
      <c r="A249" s="63" t="s">
        <v>64</v>
      </c>
      <c r="C249">
        <v>4</v>
      </c>
      <c r="D249">
        <v>4</v>
      </c>
    </row>
    <row r="250" spans="1:4" ht="12.75">
      <c r="A250" s="63" t="s">
        <v>65</v>
      </c>
      <c r="C250">
        <v>2</v>
      </c>
      <c r="D250">
        <v>2</v>
      </c>
    </row>
    <row r="251" ht="12.75">
      <c r="A251" s="63" t="s">
        <v>66</v>
      </c>
    </row>
    <row r="252" spans="1:4" ht="12.75">
      <c r="A252" s="63" t="s">
        <v>67</v>
      </c>
      <c r="B252">
        <v>1</v>
      </c>
      <c r="D252">
        <v>1</v>
      </c>
    </row>
    <row r="253" spans="1:4" ht="12.75">
      <c r="A253" s="63" t="s">
        <v>68</v>
      </c>
      <c r="C253">
        <v>2</v>
      </c>
      <c r="D253">
        <v>2</v>
      </c>
    </row>
    <row r="254" spans="1:4" ht="12.75">
      <c r="A254" s="63" t="s">
        <v>69</v>
      </c>
      <c r="C254">
        <v>1</v>
      </c>
      <c r="D254">
        <v>1</v>
      </c>
    </row>
    <row r="255" spans="1:4" ht="12.75">
      <c r="A255" s="63" t="s">
        <v>70</v>
      </c>
      <c r="C255">
        <v>2</v>
      </c>
      <c r="D255">
        <v>2</v>
      </c>
    </row>
    <row r="256" ht="12.75">
      <c r="A256" s="63" t="s">
        <v>71</v>
      </c>
    </row>
    <row r="257" spans="1:4" ht="12.75">
      <c r="A257" s="63" t="s">
        <v>72</v>
      </c>
      <c r="B257">
        <v>1</v>
      </c>
      <c r="C257">
        <v>1</v>
      </c>
      <c r="D257">
        <v>2</v>
      </c>
    </row>
    <row r="258" spans="1:4" ht="12.75">
      <c r="A258" s="63" t="s">
        <v>73</v>
      </c>
      <c r="B258">
        <v>1</v>
      </c>
      <c r="C258">
        <v>2</v>
      </c>
      <c r="D258">
        <v>3</v>
      </c>
    </row>
    <row r="259" spans="1:4" ht="12.75">
      <c r="A259" s="63" t="s">
        <v>74</v>
      </c>
      <c r="C259">
        <v>3</v>
      </c>
      <c r="D259">
        <v>3</v>
      </c>
    </row>
    <row r="260" spans="1:4" ht="12.75">
      <c r="A260" s="63" t="s">
        <v>75</v>
      </c>
      <c r="B260">
        <v>1</v>
      </c>
      <c r="C260">
        <v>2</v>
      </c>
      <c r="D260">
        <v>3</v>
      </c>
    </row>
    <row r="261" ht="12.75">
      <c r="A261" s="63" t="s">
        <v>76</v>
      </c>
    </row>
    <row r="262" spans="1:4" ht="12.75">
      <c r="A262" s="63" t="s">
        <v>77</v>
      </c>
      <c r="B262">
        <v>1</v>
      </c>
      <c r="D262">
        <v>1</v>
      </c>
    </row>
    <row r="263" spans="1:4" ht="12.75">
      <c r="A263" s="60" t="s">
        <v>4</v>
      </c>
      <c r="B263" s="23">
        <f>SUM(B246:B262)</f>
        <v>6</v>
      </c>
      <c r="C263" s="23">
        <f>SUM(C246:C262)</f>
        <v>20</v>
      </c>
      <c r="D263" s="23">
        <f>SUM(D246:D262)</f>
        <v>26</v>
      </c>
    </row>
    <row r="264" spans="1:4" ht="12.75">
      <c r="A264" s="23"/>
      <c r="B264" s="25">
        <f>B263/D263</f>
        <v>0.23076923076923078</v>
      </c>
      <c r="C264" s="25">
        <f>C263/D263</f>
        <v>0.7692307692307693</v>
      </c>
      <c r="D264" s="25"/>
    </row>
    <row r="266" ht="12.75">
      <c r="A266" s="60" t="s">
        <v>203</v>
      </c>
    </row>
    <row r="267" ht="12.75">
      <c r="A267" s="60"/>
    </row>
    <row r="268" spans="1:4" ht="12.75" customHeight="1">
      <c r="A268" s="191" t="s">
        <v>204</v>
      </c>
      <c r="B268" s="192"/>
      <c r="C268" s="192"/>
      <c r="D268" s="193"/>
    </row>
    <row r="269" spans="2:4" ht="13.5">
      <c r="B269" s="144" t="s">
        <v>19</v>
      </c>
      <c r="C269" s="144" t="s">
        <v>20</v>
      </c>
      <c r="D269" s="144" t="s">
        <v>4</v>
      </c>
    </row>
    <row r="270" spans="1:4" ht="12.75">
      <c r="A270" s="63" t="s">
        <v>61</v>
      </c>
      <c r="C270">
        <v>1</v>
      </c>
      <c r="D270">
        <v>1</v>
      </c>
    </row>
    <row r="271" spans="1:4" ht="12.75">
      <c r="A271" s="63" t="s">
        <v>62</v>
      </c>
      <c r="C271">
        <v>1</v>
      </c>
      <c r="D271">
        <v>1</v>
      </c>
    </row>
    <row r="272" ht="12.75">
      <c r="A272" s="63" t="s">
        <v>63</v>
      </c>
    </row>
    <row r="273" spans="1:4" ht="12.75">
      <c r="A273" s="63" t="s">
        <v>64</v>
      </c>
      <c r="C273">
        <v>4</v>
      </c>
      <c r="D273">
        <v>4</v>
      </c>
    </row>
    <row r="274" spans="1:4" ht="12.75">
      <c r="A274" s="63" t="s">
        <v>65</v>
      </c>
      <c r="C274">
        <v>2</v>
      </c>
      <c r="D274">
        <v>2</v>
      </c>
    </row>
    <row r="275" ht="12.75">
      <c r="A275" s="63" t="s">
        <v>66</v>
      </c>
    </row>
    <row r="276" spans="1:4" ht="12.75">
      <c r="A276" s="63" t="s">
        <v>67</v>
      </c>
      <c r="C276">
        <v>1</v>
      </c>
      <c r="D276">
        <v>1</v>
      </c>
    </row>
    <row r="277" spans="1:4" ht="12.75">
      <c r="A277" s="63" t="s">
        <v>68</v>
      </c>
      <c r="C277">
        <v>2</v>
      </c>
      <c r="D277">
        <v>2</v>
      </c>
    </row>
    <row r="278" spans="1:4" ht="12.75">
      <c r="A278" s="63" t="s">
        <v>69</v>
      </c>
      <c r="C278">
        <v>1</v>
      </c>
      <c r="D278">
        <v>1</v>
      </c>
    </row>
    <row r="279" spans="1:4" ht="12.75">
      <c r="A279" s="63" t="s">
        <v>70</v>
      </c>
      <c r="C279">
        <v>2</v>
      </c>
      <c r="D279">
        <v>2</v>
      </c>
    </row>
    <row r="280" ht="12.75">
      <c r="A280" s="63" t="s">
        <v>71</v>
      </c>
    </row>
    <row r="281" spans="1:4" ht="12.75">
      <c r="A281" s="63" t="s">
        <v>72</v>
      </c>
      <c r="C281">
        <v>2</v>
      </c>
      <c r="D281">
        <v>2</v>
      </c>
    </row>
    <row r="282" spans="1:4" ht="12.75">
      <c r="A282" s="63" t="s">
        <v>73</v>
      </c>
      <c r="B282">
        <v>1</v>
      </c>
      <c r="C282">
        <v>2</v>
      </c>
      <c r="D282">
        <v>3</v>
      </c>
    </row>
    <row r="283" spans="1:4" ht="12.75">
      <c r="A283" s="63" t="s">
        <v>74</v>
      </c>
      <c r="B283">
        <v>1</v>
      </c>
      <c r="C283">
        <v>2</v>
      </c>
      <c r="D283">
        <v>3</v>
      </c>
    </row>
    <row r="284" spans="1:4" ht="12.75">
      <c r="A284" s="63" t="s">
        <v>75</v>
      </c>
      <c r="B284">
        <v>1</v>
      </c>
      <c r="C284">
        <v>2</v>
      </c>
      <c r="D284">
        <v>3</v>
      </c>
    </row>
    <row r="285" ht="12.75">
      <c r="A285" s="63" t="s">
        <v>76</v>
      </c>
    </row>
    <row r="286" spans="1:4" ht="12.75">
      <c r="A286" s="63" t="s">
        <v>77</v>
      </c>
      <c r="C286">
        <v>1</v>
      </c>
      <c r="D286">
        <v>1</v>
      </c>
    </row>
    <row r="287" spans="1:4" ht="12.75">
      <c r="A287" s="63" t="s">
        <v>4</v>
      </c>
      <c r="B287">
        <f>SUM(B270:B286)</f>
        <v>3</v>
      </c>
      <c r="C287">
        <f>SUM(C270:C286)</f>
        <v>23</v>
      </c>
      <c r="D287">
        <f>SUM(D270:D286)</f>
        <v>26</v>
      </c>
    </row>
    <row r="288" spans="1:4" ht="12.75">
      <c r="A288" s="23"/>
      <c r="B288" s="25">
        <f>B287/D287</f>
        <v>0.11538461538461539</v>
      </c>
      <c r="C288" s="25">
        <f>C287/D287</f>
        <v>0.8846153846153846</v>
      </c>
      <c r="D288" s="25"/>
    </row>
    <row r="290" ht="12.75">
      <c r="A290" s="60" t="s">
        <v>205</v>
      </c>
    </row>
    <row r="291" ht="12.75">
      <c r="A291" s="60"/>
    </row>
    <row r="292" spans="1:4" ht="13.5">
      <c r="A292" s="197" t="s">
        <v>206</v>
      </c>
      <c r="B292" s="198"/>
      <c r="C292" s="198"/>
      <c r="D292" s="196"/>
    </row>
    <row r="293" spans="2:4" ht="13.5">
      <c r="B293" s="144" t="s">
        <v>19</v>
      </c>
      <c r="C293" s="144" t="s">
        <v>20</v>
      </c>
      <c r="D293" s="144" t="s">
        <v>4</v>
      </c>
    </row>
    <row r="294" spans="1:4" ht="12.75">
      <c r="A294" s="63" t="s">
        <v>61</v>
      </c>
      <c r="B294">
        <v>1</v>
      </c>
      <c r="D294">
        <v>1</v>
      </c>
    </row>
    <row r="295" spans="1:4" ht="12.75">
      <c r="A295" s="63" t="s">
        <v>62</v>
      </c>
      <c r="B295">
        <v>1</v>
      </c>
      <c r="D295">
        <v>1</v>
      </c>
    </row>
    <row r="296" ht="12.75">
      <c r="A296" s="63" t="s">
        <v>63</v>
      </c>
    </row>
    <row r="297" spans="1:4" ht="12.75">
      <c r="A297" s="63" t="s">
        <v>64</v>
      </c>
      <c r="B297">
        <v>3</v>
      </c>
      <c r="C297">
        <v>1</v>
      </c>
      <c r="D297">
        <v>4</v>
      </c>
    </row>
    <row r="298" spans="1:4" ht="12.75">
      <c r="A298" s="63" t="s">
        <v>65</v>
      </c>
      <c r="B298">
        <v>2</v>
      </c>
      <c r="D298">
        <v>2</v>
      </c>
    </row>
    <row r="299" ht="12.75">
      <c r="A299" s="63" t="s">
        <v>66</v>
      </c>
    </row>
    <row r="300" spans="1:4" ht="12.75">
      <c r="A300" s="63" t="s">
        <v>67</v>
      </c>
      <c r="B300">
        <v>1</v>
      </c>
      <c r="D300">
        <v>1</v>
      </c>
    </row>
    <row r="301" spans="1:4" ht="12.75">
      <c r="A301" s="63" t="s">
        <v>68</v>
      </c>
      <c r="B301">
        <v>2</v>
      </c>
      <c r="D301">
        <v>2</v>
      </c>
    </row>
    <row r="302" spans="1:4" ht="12.75">
      <c r="A302" s="63" t="s">
        <v>69</v>
      </c>
      <c r="B302">
        <v>1</v>
      </c>
      <c r="D302">
        <v>1</v>
      </c>
    </row>
    <row r="303" spans="1:4" ht="12.75">
      <c r="A303" s="63" t="s">
        <v>70</v>
      </c>
      <c r="B303">
        <v>2</v>
      </c>
      <c r="D303">
        <v>2</v>
      </c>
    </row>
    <row r="304" ht="12.75">
      <c r="A304" s="63" t="s">
        <v>71</v>
      </c>
    </row>
    <row r="305" spans="1:4" ht="12.75">
      <c r="A305" s="63" t="s">
        <v>72</v>
      </c>
      <c r="B305">
        <v>1</v>
      </c>
      <c r="C305">
        <v>1</v>
      </c>
      <c r="D305">
        <v>2</v>
      </c>
    </row>
    <row r="306" spans="1:4" ht="12.75">
      <c r="A306" s="63" t="s">
        <v>73</v>
      </c>
      <c r="B306">
        <v>1</v>
      </c>
      <c r="C306">
        <v>2</v>
      </c>
      <c r="D306">
        <v>3</v>
      </c>
    </row>
    <row r="307" spans="1:4" ht="12.75">
      <c r="A307" s="63" t="s">
        <v>74</v>
      </c>
      <c r="B307">
        <v>2</v>
      </c>
      <c r="C307">
        <v>1</v>
      </c>
      <c r="D307">
        <v>3</v>
      </c>
    </row>
    <row r="308" spans="1:4" ht="12.75">
      <c r="A308" s="63" t="s">
        <v>75</v>
      </c>
      <c r="B308">
        <v>1</v>
      </c>
      <c r="C308">
        <v>2</v>
      </c>
      <c r="D308">
        <v>3</v>
      </c>
    </row>
    <row r="309" ht="12.75">
      <c r="A309" s="63" t="s">
        <v>76</v>
      </c>
    </row>
    <row r="310" spans="1:4" ht="12.75">
      <c r="A310" s="63" t="s">
        <v>77</v>
      </c>
      <c r="B310">
        <v>1</v>
      </c>
      <c r="D310">
        <v>1</v>
      </c>
    </row>
    <row r="311" spans="1:4" ht="12.75">
      <c r="A311" s="60" t="s">
        <v>4</v>
      </c>
      <c r="B311" s="23">
        <f>SUM(B294:B310)</f>
        <v>19</v>
      </c>
      <c r="C311" s="23">
        <f>SUM(C294:C310)</f>
        <v>7</v>
      </c>
      <c r="D311" s="23">
        <f>SUM(D294:D310)</f>
        <v>26</v>
      </c>
    </row>
    <row r="312" spans="1:4" ht="12.75">
      <c r="A312" s="23"/>
      <c r="B312" s="25">
        <f>B311/D311</f>
        <v>0.7307692307692307</v>
      </c>
      <c r="C312" s="25">
        <f>C311/D311</f>
        <v>0.2692307692307692</v>
      </c>
      <c r="D312" s="25"/>
    </row>
    <row r="314" ht="12.75">
      <c r="A314" s="60" t="s">
        <v>207</v>
      </c>
    </row>
    <row r="315" ht="12.75">
      <c r="A315" s="60"/>
    </row>
    <row r="316" spans="1:4" ht="13.5">
      <c r="A316" s="197" t="s">
        <v>208</v>
      </c>
      <c r="B316" s="198"/>
      <c r="C316" s="198"/>
      <c r="D316" s="196"/>
    </row>
    <row r="317" ht="12.75">
      <c r="A317" t="s">
        <v>0</v>
      </c>
    </row>
    <row r="318" ht="12.75">
      <c r="B318" s="48" t="s">
        <v>282</v>
      </c>
    </row>
    <row r="319" spans="2:4" ht="26.25">
      <c r="B319" s="85" t="s">
        <v>301</v>
      </c>
      <c r="C319" s="85" t="s">
        <v>304</v>
      </c>
      <c r="D319" s="85" t="s">
        <v>4</v>
      </c>
    </row>
    <row r="320" spans="1:4" ht="12.75">
      <c r="A320" s="63" t="s">
        <v>61</v>
      </c>
      <c r="C320">
        <v>1</v>
      </c>
      <c r="D320">
        <f>SUM(B320:C320)</f>
        <v>1</v>
      </c>
    </row>
    <row r="321" spans="1:4" ht="12.75">
      <c r="A321" s="63" t="s">
        <v>62</v>
      </c>
      <c r="C321">
        <v>1</v>
      </c>
      <c r="D321">
        <f aca="true" t="shared" si="7" ref="D321:D337">SUM(B321:C321)</f>
        <v>1</v>
      </c>
    </row>
    <row r="322" ht="12.75">
      <c r="A322" s="63" t="s">
        <v>63</v>
      </c>
    </row>
    <row r="323" spans="1:4" ht="12.75">
      <c r="A323" s="63" t="s">
        <v>64</v>
      </c>
      <c r="B323">
        <v>3</v>
      </c>
      <c r="C323">
        <v>2</v>
      </c>
      <c r="D323">
        <f t="shared" si="7"/>
        <v>5</v>
      </c>
    </row>
    <row r="324" spans="1:4" ht="12.75">
      <c r="A324" s="63" t="s">
        <v>65</v>
      </c>
      <c r="B324">
        <v>1</v>
      </c>
      <c r="C324">
        <v>2</v>
      </c>
      <c r="D324">
        <f t="shared" si="7"/>
        <v>3</v>
      </c>
    </row>
    <row r="325" ht="12.75">
      <c r="A325" s="63" t="s">
        <v>66</v>
      </c>
    </row>
    <row r="326" spans="1:4" ht="12.75">
      <c r="A326" s="63" t="s">
        <v>67</v>
      </c>
      <c r="C326">
        <v>1</v>
      </c>
      <c r="D326">
        <f t="shared" si="7"/>
        <v>1</v>
      </c>
    </row>
    <row r="327" spans="1:4" ht="12.75">
      <c r="A327" s="63" t="s">
        <v>68</v>
      </c>
      <c r="C327">
        <v>1</v>
      </c>
      <c r="D327">
        <f t="shared" si="7"/>
        <v>1</v>
      </c>
    </row>
    <row r="328" spans="1:4" ht="12.75">
      <c r="A328" s="63" t="s">
        <v>69</v>
      </c>
      <c r="B328">
        <v>1</v>
      </c>
      <c r="C328">
        <v>1</v>
      </c>
      <c r="D328">
        <f t="shared" si="7"/>
        <v>2</v>
      </c>
    </row>
    <row r="329" spans="1:4" ht="12.75">
      <c r="A329" s="63" t="s">
        <v>70</v>
      </c>
      <c r="C329">
        <v>1</v>
      </c>
      <c r="D329">
        <f t="shared" si="7"/>
        <v>1</v>
      </c>
    </row>
    <row r="330" spans="1:4" ht="12.75">
      <c r="A330" s="63" t="s">
        <v>71</v>
      </c>
      <c r="C330">
        <v>0</v>
      </c>
      <c r="D330">
        <f t="shared" si="7"/>
        <v>0</v>
      </c>
    </row>
    <row r="331" spans="1:4" ht="12.75">
      <c r="A331" s="63" t="s">
        <v>72</v>
      </c>
      <c r="C331">
        <v>1</v>
      </c>
      <c r="D331">
        <f t="shared" si="7"/>
        <v>1</v>
      </c>
    </row>
    <row r="332" spans="1:4" ht="12.75">
      <c r="A332" s="63" t="s">
        <v>73</v>
      </c>
      <c r="B332">
        <v>1</v>
      </c>
      <c r="C332">
        <v>2</v>
      </c>
      <c r="D332">
        <f t="shared" si="7"/>
        <v>3</v>
      </c>
    </row>
    <row r="333" spans="1:4" ht="12.75">
      <c r="A333" s="63" t="s">
        <v>74</v>
      </c>
      <c r="C333">
        <v>1</v>
      </c>
      <c r="D333">
        <f t="shared" si="7"/>
        <v>1</v>
      </c>
    </row>
    <row r="334" spans="1:4" ht="12.75">
      <c r="A334" s="63" t="s">
        <v>75</v>
      </c>
      <c r="B334">
        <v>2</v>
      </c>
      <c r="C334">
        <v>2</v>
      </c>
      <c r="D334">
        <f t="shared" si="7"/>
        <v>4</v>
      </c>
    </row>
    <row r="335" ht="12.75">
      <c r="A335" s="63" t="s">
        <v>76</v>
      </c>
    </row>
    <row r="336" ht="12.75">
      <c r="A336" s="63" t="s">
        <v>77</v>
      </c>
    </row>
    <row r="337" spans="1:4" ht="12.75">
      <c r="A337" s="60" t="s">
        <v>4</v>
      </c>
      <c r="B337" s="23">
        <f>SUM(B320:B336)</f>
        <v>8</v>
      </c>
      <c r="C337" s="23">
        <f>SUM(C320:C336)</f>
        <v>16</v>
      </c>
      <c r="D337">
        <f t="shared" si="7"/>
        <v>24</v>
      </c>
    </row>
    <row r="338" spans="1:4" ht="12.75">
      <c r="A338" s="23"/>
      <c r="B338" s="25">
        <f>B337/D337</f>
        <v>0.3333333333333333</v>
      </c>
      <c r="C338" s="25">
        <f>C337/D337</f>
        <v>0.6666666666666666</v>
      </c>
      <c r="D338" s="25"/>
    </row>
    <row r="340" ht="12.75">
      <c r="A340" s="60" t="s">
        <v>209</v>
      </c>
    </row>
    <row r="341" ht="12.75">
      <c r="A341" s="60"/>
    </row>
    <row r="342" spans="1:5" ht="12.75">
      <c r="A342" s="60" t="s">
        <v>310</v>
      </c>
      <c r="B342" s="67"/>
      <c r="D342" s="6"/>
      <c r="E342" s="6"/>
    </row>
    <row r="343" spans="1:6" ht="25.5" customHeight="1">
      <c r="A343" t="s">
        <v>0</v>
      </c>
      <c r="B343" s="85" t="s">
        <v>2</v>
      </c>
      <c r="C343" s="134" t="s">
        <v>3</v>
      </c>
      <c r="D343" s="136" t="s">
        <v>4</v>
      </c>
      <c r="E343" s="149" t="s">
        <v>237</v>
      </c>
      <c r="F343" s="86" t="s">
        <v>287</v>
      </c>
    </row>
    <row r="344" spans="1:6" ht="12.75">
      <c r="A344" s="82" t="s">
        <v>61</v>
      </c>
      <c r="B344">
        <v>18</v>
      </c>
      <c r="C344" s="21">
        <v>20</v>
      </c>
      <c r="D344" s="28">
        <f>SUM(B344:C344)</f>
        <v>38</v>
      </c>
      <c r="E344" s="150">
        <v>4</v>
      </c>
      <c r="F344" s="50">
        <f>E344/D344</f>
        <v>0.10526315789473684</v>
      </c>
    </row>
    <row r="345" spans="1:6" ht="12.75">
      <c r="A345" s="82" t="s">
        <v>62</v>
      </c>
      <c r="B345">
        <v>7</v>
      </c>
      <c r="C345" s="21">
        <v>14</v>
      </c>
      <c r="D345" s="28">
        <f aca="true" t="shared" si="8" ref="D345:D360">SUM(B345:C345)</f>
        <v>21</v>
      </c>
      <c r="E345" s="150">
        <v>7</v>
      </c>
      <c r="F345" s="50">
        <f aca="true" t="shared" si="9" ref="F345:F360">E345/D345</f>
        <v>0.3333333333333333</v>
      </c>
    </row>
    <row r="346" spans="1:6" ht="12.75">
      <c r="A346" s="82" t="s">
        <v>63</v>
      </c>
      <c r="B346" t="s">
        <v>84</v>
      </c>
      <c r="C346" s="21" t="s">
        <v>84</v>
      </c>
      <c r="D346" s="28"/>
      <c r="E346" s="150" t="s">
        <v>84</v>
      </c>
      <c r="F346" s="50"/>
    </row>
    <row r="347" spans="1:6" ht="12.75">
      <c r="A347" s="82" t="s">
        <v>64</v>
      </c>
      <c r="B347">
        <v>50</v>
      </c>
      <c r="C347" s="21">
        <v>75</v>
      </c>
      <c r="D347" s="28">
        <f t="shared" si="8"/>
        <v>125</v>
      </c>
      <c r="E347" s="150">
        <v>31</v>
      </c>
      <c r="F347" s="50">
        <f t="shared" si="9"/>
        <v>0.248</v>
      </c>
    </row>
    <row r="348" spans="1:6" ht="12.75">
      <c r="A348" s="82" t="s">
        <v>65</v>
      </c>
      <c r="B348">
        <v>16</v>
      </c>
      <c r="C348" s="21">
        <v>14</v>
      </c>
      <c r="D348" s="28">
        <f t="shared" si="8"/>
        <v>30</v>
      </c>
      <c r="E348" s="150">
        <v>9</v>
      </c>
      <c r="F348" s="50">
        <f t="shared" si="9"/>
        <v>0.3</v>
      </c>
    </row>
    <row r="349" spans="1:6" ht="12.75">
      <c r="A349" s="82" t="s">
        <v>66</v>
      </c>
      <c r="B349" t="s">
        <v>84</v>
      </c>
      <c r="C349" s="21" t="s">
        <v>84</v>
      </c>
      <c r="D349" s="28"/>
      <c r="E349" s="150" t="s">
        <v>84</v>
      </c>
      <c r="F349" s="50"/>
    </row>
    <row r="350" spans="1:6" ht="12.75">
      <c r="A350" s="82" t="s">
        <v>67</v>
      </c>
      <c r="B350">
        <v>2</v>
      </c>
      <c r="C350" s="21">
        <v>52</v>
      </c>
      <c r="D350" s="28">
        <f t="shared" si="8"/>
        <v>54</v>
      </c>
      <c r="E350" s="150">
        <v>6</v>
      </c>
      <c r="F350" s="50">
        <f t="shared" si="9"/>
        <v>0.1111111111111111</v>
      </c>
    </row>
    <row r="351" spans="1:6" ht="12.75">
      <c r="A351" s="82" t="s">
        <v>68</v>
      </c>
      <c r="B351">
        <v>30</v>
      </c>
      <c r="C351" s="21">
        <v>62</v>
      </c>
      <c r="D351" s="28">
        <f t="shared" si="8"/>
        <v>92</v>
      </c>
      <c r="E351" s="150">
        <v>21</v>
      </c>
      <c r="F351" s="50">
        <f t="shared" si="9"/>
        <v>0.22826086956521738</v>
      </c>
    </row>
    <row r="352" spans="1:6" ht="12.75">
      <c r="A352" s="82" t="s">
        <v>69</v>
      </c>
      <c r="B352">
        <v>12</v>
      </c>
      <c r="C352" s="21">
        <v>15</v>
      </c>
      <c r="D352" s="28">
        <f t="shared" si="8"/>
        <v>27</v>
      </c>
      <c r="E352" s="150" t="s">
        <v>84</v>
      </c>
      <c r="F352" s="50"/>
    </row>
    <row r="353" spans="1:6" ht="12.75">
      <c r="A353" s="82" t="s">
        <v>70</v>
      </c>
      <c r="B353">
        <v>28</v>
      </c>
      <c r="C353" s="21">
        <v>25</v>
      </c>
      <c r="D353" s="28">
        <f t="shared" si="8"/>
        <v>53</v>
      </c>
      <c r="E353" s="150">
        <v>10</v>
      </c>
      <c r="F353" s="50">
        <f t="shared" si="9"/>
        <v>0.18867924528301888</v>
      </c>
    </row>
    <row r="354" spans="1:6" ht="12.75">
      <c r="A354" s="82" t="s">
        <v>71</v>
      </c>
      <c r="B354" t="s">
        <v>84</v>
      </c>
      <c r="C354" s="21" t="s">
        <v>84</v>
      </c>
      <c r="D354" s="28"/>
      <c r="E354" s="150" t="s">
        <v>84</v>
      </c>
      <c r="F354" s="50"/>
    </row>
    <row r="355" spans="1:6" ht="12.75">
      <c r="A355" s="82" t="s">
        <v>72</v>
      </c>
      <c r="B355">
        <v>27</v>
      </c>
      <c r="C355" s="21">
        <v>28</v>
      </c>
      <c r="D355" s="28">
        <f t="shared" si="8"/>
        <v>55</v>
      </c>
      <c r="E355" s="150">
        <v>18</v>
      </c>
      <c r="F355" s="50">
        <f t="shared" si="9"/>
        <v>0.32727272727272727</v>
      </c>
    </row>
    <row r="356" spans="1:6" ht="12.75">
      <c r="A356" s="82" t="s">
        <v>73</v>
      </c>
      <c r="B356">
        <v>74</v>
      </c>
      <c r="C356" s="21">
        <v>17</v>
      </c>
      <c r="D356" s="28">
        <f t="shared" si="8"/>
        <v>91</v>
      </c>
      <c r="E356" s="150">
        <v>35</v>
      </c>
      <c r="F356" s="50">
        <f t="shared" si="9"/>
        <v>0.38461538461538464</v>
      </c>
    </row>
    <row r="357" spans="1:6" ht="12.75">
      <c r="A357" s="82" t="s">
        <v>74</v>
      </c>
      <c r="B357">
        <v>36</v>
      </c>
      <c r="C357" s="21">
        <v>55</v>
      </c>
      <c r="D357" s="28">
        <f t="shared" si="8"/>
        <v>91</v>
      </c>
      <c r="E357" s="150">
        <v>23</v>
      </c>
      <c r="F357" s="50">
        <f t="shared" si="9"/>
        <v>0.25274725274725274</v>
      </c>
    </row>
    <row r="358" spans="1:6" ht="12.75">
      <c r="A358" s="82" t="s">
        <v>75</v>
      </c>
      <c r="B358">
        <v>58</v>
      </c>
      <c r="C358" s="21">
        <v>76</v>
      </c>
      <c r="D358" s="28">
        <f t="shared" si="8"/>
        <v>134</v>
      </c>
      <c r="E358" s="150">
        <v>13</v>
      </c>
      <c r="F358" s="50">
        <f t="shared" si="9"/>
        <v>0.09701492537313433</v>
      </c>
    </row>
    <row r="359" spans="1:6" ht="12.75">
      <c r="A359" s="82" t="s">
        <v>76</v>
      </c>
      <c r="B359" t="s">
        <v>84</v>
      </c>
      <c r="C359" s="21" t="s">
        <v>84</v>
      </c>
      <c r="D359" s="28"/>
      <c r="E359" s="150" t="s">
        <v>84</v>
      </c>
      <c r="F359" s="50"/>
    </row>
    <row r="360" spans="1:6" ht="12.75">
      <c r="A360" s="82" t="s">
        <v>77</v>
      </c>
      <c r="B360">
        <v>31</v>
      </c>
      <c r="C360" s="21">
        <v>16</v>
      </c>
      <c r="D360" s="28">
        <f t="shared" si="8"/>
        <v>47</v>
      </c>
      <c r="E360" s="150">
        <v>7</v>
      </c>
      <c r="F360" s="50">
        <f t="shared" si="9"/>
        <v>0.14893617021276595</v>
      </c>
    </row>
    <row r="361" spans="1:6" ht="12.75">
      <c r="A361" s="59" t="s">
        <v>4</v>
      </c>
      <c r="B361" s="23">
        <f>SUM(B344:B360)</f>
        <v>389</v>
      </c>
      <c r="C361" s="23">
        <f>SUM(C344:C360)</f>
        <v>469</v>
      </c>
      <c r="D361" s="127">
        <f>SUM(D344:D360)</f>
        <v>858</v>
      </c>
      <c r="E361" s="209">
        <f>SUM(E344:E360)</f>
        <v>184</v>
      </c>
      <c r="F361" s="207">
        <f>E361/D361</f>
        <v>0.21445221445221446</v>
      </c>
    </row>
    <row r="362" spans="1:5" ht="12.75">
      <c r="A362" s="63"/>
      <c r="B362" s="50">
        <f>B361/D361</f>
        <v>0.4533799533799534</v>
      </c>
      <c r="C362" s="50">
        <f>C361/D361</f>
        <v>0.5466200466200466</v>
      </c>
      <c r="D362" s="148"/>
      <c r="E362" s="150"/>
    </row>
    <row r="363" ht="12.75">
      <c r="E363" s="7"/>
    </row>
    <row r="364" spans="1:2" ht="12.75">
      <c r="A364" s="60" t="s">
        <v>306</v>
      </c>
      <c r="B364" s="67"/>
    </row>
    <row r="365" spans="1:8" ht="30.75">
      <c r="A365" t="s">
        <v>0</v>
      </c>
      <c r="B365" s="142" t="s">
        <v>28</v>
      </c>
      <c r="C365" s="142" t="s">
        <v>29</v>
      </c>
      <c r="D365" s="142" t="s">
        <v>30</v>
      </c>
      <c r="E365" s="142" t="s">
        <v>244</v>
      </c>
      <c r="F365" s="142" t="s">
        <v>31</v>
      </c>
      <c r="G365" s="142" t="s">
        <v>17</v>
      </c>
      <c r="H365" s="143" t="s">
        <v>4</v>
      </c>
    </row>
    <row r="366" spans="1:8" ht="12.75">
      <c r="A366" s="82" t="s">
        <v>61</v>
      </c>
      <c r="B366">
        <v>7</v>
      </c>
      <c r="C366">
        <v>1</v>
      </c>
      <c r="D366">
        <v>9</v>
      </c>
      <c r="E366">
        <v>21</v>
      </c>
      <c r="H366">
        <f>SUM(B366:G366)</f>
        <v>38</v>
      </c>
    </row>
    <row r="367" spans="1:8" ht="12.75">
      <c r="A367" s="82" t="s">
        <v>62</v>
      </c>
      <c r="E367">
        <v>21</v>
      </c>
      <c r="H367">
        <f aca="true" t="shared" si="10" ref="H367:H382">SUM(B367:G367)</f>
        <v>21</v>
      </c>
    </row>
    <row r="368" ht="12.75">
      <c r="A368" s="82" t="s">
        <v>63</v>
      </c>
    </row>
    <row r="369" spans="1:8" ht="12.75">
      <c r="A369" s="82" t="s">
        <v>64</v>
      </c>
      <c r="B369">
        <v>7</v>
      </c>
      <c r="C369">
        <v>2</v>
      </c>
      <c r="D369">
        <v>2</v>
      </c>
      <c r="E369">
        <v>89</v>
      </c>
      <c r="F369">
        <v>2</v>
      </c>
      <c r="H369">
        <f t="shared" si="10"/>
        <v>102</v>
      </c>
    </row>
    <row r="370" spans="1:8" ht="12.75">
      <c r="A370" s="82" t="s">
        <v>65</v>
      </c>
      <c r="B370">
        <v>3</v>
      </c>
      <c r="D370">
        <v>2</v>
      </c>
      <c r="E370">
        <v>25</v>
      </c>
      <c r="H370">
        <f t="shared" si="10"/>
        <v>30</v>
      </c>
    </row>
    <row r="371" ht="12.75">
      <c r="A371" s="82" t="s">
        <v>66</v>
      </c>
    </row>
    <row r="372" spans="1:8" ht="12.75">
      <c r="A372" s="82" t="s">
        <v>67</v>
      </c>
      <c r="B372">
        <v>13</v>
      </c>
      <c r="C372">
        <v>1</v>
      </c>
      <c r="D372">
        <v>1</v>
      </c>
      <c r="E372">
        <v>38</v>
      </c>
      <c r="F372">
        <v>1</v>
      </c>
      <c r="H372">
        <f t="shared" si="10"/>
        <v>54</v>
      </c>
    </row>
    <row r="373" spans="1:8" ht="12.75">
      <c r="A373" s="82" t="s">
        <v>68</v>
      </c>
      <c r="B373">
        <v>6</v>
      </c>
      <c r="D373">
        <v>7</v>
      </c>
      <c r="E373">
        <v>63</v>
      </c>
      <c r="G373">
        <v>16</v>
      </c>
      <c r="H373">
        <f t="shared" si="10"/>
        <v>92</v>
      </c>
    </row>
    <row r="374" spans="1:8" ht="12.75">
      <c r="A374" s="82" t="s">
        <v>69</v>
      </c>
      <c r="B374">
        <v>5</v>
      </c>
      <c r="E374">
        <v>22</v>
      </c>
      <c r="H374">
        <f t="shared" si="10"/>
        <v>27</v>
      </c>
    </row>
    <row r="375" spans="1:8" ht="12.75">
      <c r="A375" s="82" t="s">
        <v>70</v>
      </c>
      <c r="B375">
        <v>3</v>
      </c>
      <c r="E375">
        <v>38</v>
      </c>
      <c r="G375">
        <v>12</v>
      </c>
      <c r="H375">
        <f t="shared" si="10"/>
        <v>53</v>
      </c>
    </row>
    <row r="376" ht="12.75">
      <c r="A376" s="82" t="s">
        <v>71</v>
      </c>
    </row>
    <row r="377" spans="1:8" ht="12.75">
      <c r="A377" s="82" t="s">
        <v>72</v>
      </c>
      <c r="B377">
        <v>8</v>
      </c>
      <c r="D377">
        <v>1</v>
      </c>
      <c r="E377">
        <v>43</v>
      </c>
      <c r="F377">
        <v>2</v>
      </c>
      <c r="G377">
        <v>1</v>
      </c>
      <c r="H377">
        <f t="shared" si="10"/>
        <v>55</v>
      </c>
    </row>
    <row r="378" spans="1:8" ht="12.75">
      <c r="A378" s="82" t="s">
        <v>73</v>
      </c>
      <c r="B378">
        <v>11</v>
      </c>
      <c r="D378">
        <v>1</v>
      </c>
      <c r="E378">
        <v>55</v>
      </c>
      <c r="F378">
        <v>2</v>
      </c>
      <c r="H378">
        <f t="shared" si="10"/>
        <v>69</v>
      </c>
    </row>
    <row r="379" spans="1:8" ht="12.75">
      <c r="A379" s="82" t="s">
        <v>74</v>
      </c>
      <c r="B379">
        <v>6</v>
      </c>
      <c r="C379">
        <v>3</v>
      </c>
      <c r="D379">
        <v>3</v>
      </c>
      <c r="E379">
        <v>68</v>
      </c>
      <c r="F379">
        <v>9</v>
      </c>
      <c r="G379">
        <v>2</v>
      </c>
      <c r="H379">
        <f t="shared" si="10"/>
        <v>91</v>
      </c>
    </row>
    <row r="380" spans="1:8" ht="12.75">
      <c r="A380" s="82" t="s">
        <v>75</v>
      </c>
      <c r="B380">
        <v>12</v>
      </c>
      <c r="D380">
        <v>13</v>
      </c>
      <c r="E380">
        <v>86</v>
      </c>
      <c r="F380">
        <v>4</v>
      </c>
      <c r="G380">
        <v>19</v>
      </c>
      <c r="H380">
        <f t="shared" si="10"/>
        <v>134</v>
      </c>
    </row>
    <row r="381" ht="12.75">
      <c r="A381" s="82" t="s">
        <v>76</v>
      </c>
    </row>
    <row r="382" spans="1:8" ht="12.75">
      <c r="A382" s="82" t="s">
        <v>77</v>
      </c>
      <c r="B382">
        <v>7</v>
      </c>
      <c r="D382">
        <v>10</v>
      </c>
      <c r="E382">
        <v>28</v>
      </c>
      <c r="F382">
        <v>1</v>
      </c>
      <c r="G382">
        <v>1</v>
      </c>
      <c r="H382">
        <f t="shared" si="10"/>
        <v>47</v>
      </c>
    </row>
    <row r="383" spans="1:8" ht="12.75">
      <c r="A383" s="59" t="s">
        <v>4</v>
      </c>
      <c r="B383" s="23">
        <f>SUM(B366:B382)</f>
        <v>88</v>
      </c>
      <c r="C383" s="23">
        <f aca="true" t="shared" si="11" ref="C383:H383">SUM(C366:C382)</f>
        <v>7</v>
      </c>
      <c r="D383" s="23">
        <f t="shared" si="11"/>
        <v>49</v>
      </c>
      <c r="E383" s="23">
        <f t="shared" si="11"/>
        <v>597</v>
      </c>
      <c r="F383" s="23">
        <f t="shared" si="11"/>
        <v>21</v>
      </c>
      <c r="G383" s="23">
        <f t="shared" si="11"/>
        <v>51</v>
      </c>
      <c r="H383" s="23">
        <f t="shared" si="11"/>
        <v>813</v>
      </c>
    </row>
    <row r="384" spans="2:7" ht="12.75">
      <c r="B384" s="25">
        <f>B383/H383</f>
        <v>0.10824108241082411</v>
      </c>
      <c r="C384" s="25">
        <f>C383/H383</f>
        <v>0.008610086100861008</v>
      </c>
      <c r="D384" s="25">
        <f>D383/H383</f>
        <v>0.06027060270602706</v>
      </c>
      <c r="E384" s="25">
        <f>E383/H383</f>
        <v>0.7343173431734318</v>
      </c>
      <c r="F384" s="25">
        <f>F383/H383</f>
        <v>0.025830258302583026</v>
      </c>
      <c r="G384" s="25">
        <f>G383/H383</f>
        <v>0.06273062730627306</v>
      </c>
    </row>
    <row r="385" spans="2:7" ht="12.75">
      <c r="B385" s="25"/>
      <c r="C385" s="25"/>
      <c r="D385" s="25"/>
      <c r="E385" s="25"/>
      <c r="F385" s="25"/>
      <c r="G385" s="25"/>
    </row>
    <row r="386" spans="1:2" ht="12.75">
      <c r="A386" s="60" t="s">
        <v>307</v>
      </c>
      <c r="B386" s="67"/>
    </row>
    <row r="387" spans="1:4" ht="13.5">
      <c r="A387" s="38" t="s">
        <v>0</v>
      </c>
      <c r="B387" s="85" t="s">
        <v>32</v>
      </c>
      <c r="C387" s="85" t="s">
        <v>33</v>
      </c>
      <c r="D387" s="144" t="s">
        <v>4</v>
      </c>
    </row>
    <row r="388" spans="1:4" ht="12.75">
      <c r="A388" s="82" t="s">
        <v>61</v>
      </c>
      <c r="B388">
        <v>1</v>
      </c>
      <c r="C388">
        <v>37</v>
      </c>
      <c r="D388">
        <f>SUM(B388:C388)</f>
        <v>38</v>
      </c>
    </row>
    <row r="389" spans="1:4" ht="12.75">
      <c r="A389" s="82" t="s">
        <v>62</v>
      </c>
      <c r="B389">
        <v>1</v>
      </c>
      <c r="C389">
        <v>20</v>
      </c>
      <c r="D389">
        <f aca="true" t="shared" si="12" ref="D389:D404">SUM(B389:C389)</f>
        <v>21</v>
      </c>
    </row>
    <row r="390" spans="1:3" ht="12.75">
      <c r="A390" s="82" t="s">
        <v>63</v>
      </c>
      <c r="B390" t="s">
        <v>84</v>
      </c>
      <c r="C390" t="s">
        <v>84</v>
      </c>
    </row>
    <row r="391" spans="1:4" ht="12.75">
      <c r="A391" s="82" t="s">
        <v>64</v>
      </c>
      <c r="B391">
        <v>10</v>
      </c>
      <c r="C391">
        <v>115</v>
      </c>
      <c r="D391">
        <f t="shared" si="12"/>
        <v>125</v>
      </c>
    </row>
    <row r="392" spans="1:4" ht="12.75">
      <c r="A392" s="82" t="s">
        <v>65</v>
      </c>
      <c r="C392">
        <v>16</v>
      </c>
      <c r="D392">
        <f t="shared" si="12"/>
        <v>16</v>
      </c>
    </row>
    <row r="393" spans="1:4" ht="12.75">
      <c r="A393" s="82" t="s">
        <v>66</v>
      </c>
      <c r="B393" t="s">
        <v>84</v>
      </c>
      <c r="C393" t="s">
        <v>84</v>
      </c>
      <c r="D393">
        <f t="shared" si="12"/>
        <v>0</v>
      </c>
    </row>
    <row r="394" spans="1:4" ht="12.75">
      <c r="A394" s="82" t="s">
        <v>67</v>
      </c>
      <c r="B394">
        <v>4</v>
      </c>
      <c r="C394">
        <v>50</v>
      </c>
      <c r="D394">
        <f t="shared" si="12"/>
        <v>54</v>
      </c>
    </row>
    <row r="395" spans="1:4" ht="12.75">
      <c r="A395" s="82" t="s">
        <v>68</v>
      </c>
      <c r="B395">
        <v>7</v>
      </c>
      <c r="C395">
        <v>85</v>
      </c>
      <c r="D395">
        <f t="shared" si="12"/>
        <v>92</v>
      </c>
    </row>
    <row r="396" spans="1:4" ht="12.75">
      <c r="A396" s="82" t="s">
        <v>69</v>
      </c>
      <c r="B396">
        <v>5</v>
      </c>
      <c r="C396">
        <v>22</v>
      </c>
      <c r="D396">
        <f t="shared" si="12"/>
        <v>27</v>
      </c>
    </row>
    <row r="397" spans="1:4" ht="12.75">
      <c r="A397" s="82" t="s">
        <v>70</v>
      </c>
      <c r="B397">
        <v>3</v>
      </c>
      <c r="C397">
        <v>50</v>
      </c>
      <c r="D397">
        <f t="shared" si="12"/>
        <v>53</v>
      </c>
    </row>
    <row r="398" spans="1:3" ht="12.75">
      <c r="A398" s="82" t="s">
        <v>71</v>
      </c>
      <c r="B398" t="s">
        <v>84</v>
      </c>
      <c r="C398" t="s">
        <v>84</v>
      </c>
    </row>
    <row r="399" spans="1:4" ht="12.75">
      <c r="A399" s="82" t="s">
        <v>72</v>
      </c>
      <c r="B399">
        <v>3</v>
      </c>
      <c r="C399">
        <v>52</v>
      </c>
      <c r="D399">
        <f t="shared" si="12"/>
        <v>55</v>
      </c>
    </row>
    <row r="400" spans="1:4" ht="12.75">
      <c r="A400" s="82" t="s">
        <v>73</v>
      </c>
      <c r="B400">
        <v>7</v>
      </c>
      <c r="C400">
        <v>84</v>
      </c>
      <c r="D400">
        <f t="shared" si="12"/>
        <v>91</v>
      </c>
    </row>
    <row r="401" spans="1:4" ht="12.75">
      <c r="A401" s="82" t="s">
        <v>74</v>
      </c>
      <c r="B401">
        <v>7</v>
      </c>
      <c r="C401">
        <v>84</v>
      </c>
      <c r="D401">
        <f t="shared" si="12"/>
        <v>91</v>
      </c>
    </row>
    <row r="402" spans="1:4" ht="12.75">
      <c r="A402" s="82" t="s">
        <v>75</v>
      </c>
      <c r="B402">
        <v>13</v>
      </c>
      <c r="C402">
        <v>121</v>
      </c>
      <c r="D402">
        <f t="shared" si="12"/>
        <v>134</v>
      </c>
    </row>
    <row r="403" spans="1:4" ht="12.75">
      <c r="A403" s="82" t="s">
        <v>76</v>
      </c>
      <c r="B403" t="s">
        <v>84</v>
      </c>
      <c r="C403" t="s">
        <v>84</v>
      </c>
      <c r="D403">
        <f t="shared" si="12"/>
        <v>0</v>
      </c>
    </row>
    <row r="404" spans="1:4" ht="12.75">
      <c r="A404" s="82" t="s">
        <v>77</v>
      </c>
      <c r="B404">
        <v>1</v>
      </c>
      <c r="C404">
        <v>46</v>
      </c>
      <c r="D404">
        <f t="shared" si="12"/>
        <v>47</v>
      </c>
    </row>
    <row r="405" spans="1:4" ht="12.75">
      <c r="A405" s="59" t="s">
        <v>4</v>
      </c>
      <c r="B405" s="35">
        <f>SUM(B388:B404)</f>
        <v>62</v>
      </c>
      <c r="C405" s="35">
        <f>SUM(C388:C404)</f>
        <v>782</v>
      </c>
      <c r="D405" s="35">
        <f>SUM(D388:D404)</f>
        <v>844</v>
      </c>
    </row>
    <row r="406" spans="2:3" ht="12.75">
      <c r="B406" s="25">
        <f>B405/D405</f>
        <v>0.07345971563981042</v>
      </c>
      <c r="C406" s="25">
        <f>C405/D405</f>
        <v>0.9265402843601895</v>
      </c>
    </row>
    <row r="408" ht="12.75">
      <c r="A408" s="60" t="s">
        <v>210</v>
      </c>
    </row>
    <row r="409" spans="1:4" ht="12.75">
      <c r="A409" s="194" t="s">
        <v>211</v>
      </c>
      <c r="B409" s="195"/>
      <c r="C409" s="195"/>
      <c r="D409" s="196"/>
    </row>
    <row r="410" spans="2:4" ht="13.5">
      <c r="B410" s="144" t="s">
        <v>19</v>
      </c>
      <c r="C410" s="144" t="s">
        <v>20</v>
      </c>
      <c r="D410" s="144" t="s">
        <v>4</v>
      </c>
    </row>
    <row r="411" spans="1:4" ht="12.75">
      <c r="A411" s="63" t="s">
        <v>61</v>
      </c>
      <c r="B411">
        <v>1</v>
      </c>
      <c r="D411">
        <v>1</v>
      </c>
    </row>
    <row r="412" spans="1:4" ht="12.75">
      <c r="A412" s="63" t="s">
        <v>62</v>
      </c>
      <c r="B412">
        <v>1</v>
      </c>
      <c r="D412">
        <v>1</v>
      </c>
    </row>
    <row r="413" ht="12.75">
      <c r="A413" s="63" t="s">
        <v>63</v>
      </c>
    </row>
    <row r="414" spans="1:4" ht="12.75">
      <c r="A414" s="63" t="s">
        <v>64</v>
      </c>
      <c r="B414">
        <v>3</v>
      </c>
      <c r="C414">
        <v>1</v>
      </c>
      <c r="D414">
        <v>4</v>
      </c>
    </row>
    <row r="415" spans="1:4" ht="12.75">
      <c r="A415" s="63" t="s">
        <v>65</v>
      </c>
      <c r="B415">
        <v>1</v>
      </c>
      <c r="C415">
        <v>1</v>
      </c>
      <c r="D415">
        <v>2</v>
      </c>
    </row>
    <row r="416" ht="12.75">
      <c r="A416" s="63" t="s">
        <v>66</v>
      </c>
    </row>
    <row r="417" spans="1:4" ht="12.75">
      <c r="A417" s="63" t="s">
        <v>67</v>
      </c>
      <c r="B417">
        <v>1</v>
      </c>
      <c r="D417">
        <v>1</v>
      </c>
    </row>
    <row r="418" spans="1:4" ht="12.75">
      <c r="A418" s="63" t="s">
        <v>68</v>
      </c>
      <c r="C418">
        <v>2</v>
      </c>
      <c r="D418">
        <v>2</v>
      </c>
    </row>
    <row r="419" spans="1:4" ht="12.75">
      <c r="A419" s="63" t="s">
        <v>69</v>
      </c>
      <c r="C419">
        <v>2</v>
      </c>
      <c r="D419">
        <v>2</v>
      </c>
    </row>
    <row r="420" spans="1:4" ht="12.75">
      <c r="A420" s="63" t="s">
        <v>70</v>
      </c>
      <c r="B420">
        <v>2</v>
      </c>
      <c r="D420">
        <v>2</v>
      </c>
    </row>
    <row r="421" ht="12.75">
      <c r="A421" s="63" t="s">
        <v>71</v>
      </c>
    </row>
    <row r="422" spans="1:4" ht="12.75">
      <c r="A422" s="63" t="s">
        <v>72</v>
      </c>
      <c r="B422">
        <v>2</v>
      </c>
      <c r="D422">
        <v>2</v>
      </c>
    </row>
    <row r="423" spans="1:4" ht="12.75">
      <c r="A423" s="63" t="s">
        <v>73</v>
      </c>
      <c r="B423">
        <v>2</v>
      </c>
      <c r="C423">
        <v>1</v>
      </c>
      <c r="D423">
        <v>3</v>
      </c>
    </row>
    <row r="424" spans="1:4" ht="12.75">
      <c r="A424" s="63" t="s">
        <v>74</v>
      </c>
      <c r="B424">
        <v>2</v>
      </c>
      <c r="C424">
        <v>1</v>
      </c>
      <c r="D424">
        <v>3</v>
      </c>
    </row>
    <row r="425" spans="1:4" ht="12.75">
      <c r="A425" s="63" t="s">
        <v>75</v>
      </c>
      <c r="B425">
        <v>2</v>
      </c>
      <c r="C425">
        <v>1</v>
      </c>
      <c r="D425">
        <v>3</v>
      </c>
    </row>
    <row r="426" ht="12.75">
      <c r="A426" s="63" t="s">
        <v>76</v>
      </c>
    </row>
    <row r="427" spans="1:4" ht="12.75">
      <c r="A427" s="63" t="s">
        <v>77</v>
      </c>
      <c r="B427">
        <v>1</v>
      </c>
      <c r="D427">
        <v>1</v>
      </c>
    </row>
    <row r="428" spans="1:4" ht="12.75">
      <c r="A428" s="60" t="s">
        <v>4</v>
      </c>
      <c r="B428" s="23">
        <f>SUM(B411:B427)</f>
        <v>18</v>
      </c>
      <c r="C428" s="23">
        <f>SUM(C411:C427)</f>
        <v>9</v>
      </c>
      <c r="D428" s="23">
        <f>SUM(D411:D427)</f>
        <v>27</v>
      </c>
    </row>
    <row r="429" spans="1:4" ht="12.75">
      <c r="A429" s="23"/>
      <c r="B429" s="25">
        <f>B428/D428</f>
        <v>0.6666666666666666</v>
      </c>
      <c r="C429" s="25">
        <f>C428/D428</f>
        <v>0.3333333333333333</v>
      </c>
      <c r="D429" s="25"/>
    </row>
    <row r="431" ht="12.75">
      <c r="A431" s="60" t="s">
        <v>212</v>
      </c>
    </row>
    <row r="433" spans="1:6" ht="13.5">
      <c r="A433" s="197" t="s">
        <v>200</v>
      </c>
      <c r="B433" s="198"/>
      <c r="C433" s="198"/>
      <c r="D433" s="198"/>
      <c r="E433" s="198"/>
      <c r="F433" s="196"/>
    </row>
    <row r="434" spans="2:7" s="23" customFormat="1" ht="13.5">
      <c r="B434" s="144" t="s">
        <v>40</v>
      </c>
      <c r="C434" s="144" t="s">
        <v>41</v>
      </c>
      <c r="D434" s="144" t="s">
        <v>42</v>
      </c>
      <c r="E434" s="144" t="s">
        <v>43</v>
      </c>
      <c r="F434" s="144" t="s">
        <v>4</v>
      </c>
      <c r="G434" s="38"/>
    </row>
    <row r="435" spans="1:6" ht="12.75">
      <c r="A435" s="63" t="s">
        <v>61</v>
      </c>
      <c r="D435">
        <v>1</v>
      </c>
      <c r="F435">
        <f>SUM(B435:E435)</f>
        <v>1</v>
      </c>
    </row>
    <row r="436" spans="1:6" ht="12.75">
      <c r="A436" s="63" t="s">
        <v>62</v>
      </c>
      <c r="D436">
        <v>1</v>
      </c>
      <c r="F436">
        <f aca="true" t="shared" si="13" ref="F436:F450">SUM(B436:E436)</f>
        <v>1</v>
      </c>
    </row>
    <row r="437" ht="12.75">
      <c r="A437" s="63" t="s">
        <v>63</v>
      </c>
    </row>
    <row r="438" spans="1:6" ht="12.75">
      <c r="A438" s="63" t="s">
        <v>64</v>
      </c>
      <c r="C438">
        <v>1</v>
      </c>
      <c r="D438">
        <v>2</v>
      </c>
      <c r="F438">
        <f t="shared" si="13"/>
        <v>3</v>
      </c>
    </row>
    <row r="439" spans="1:6" ht="12.75">
      <c r="A439" s="63" t="s">
        <v>65</v>
      </c>
      <c r="C439">
        <v>1</v>
      </c>
      <c r="F439">
        <f t="shared" si="13"/>
        <v>1</v>
      </c>
    </row>
    <row r="440" ht="12.75">
      <c r="A440" s="63" t="s">
        <v>66</v>
      </c>
    </row>
    <row r="441" spans="1:6" ht="12.75">
      <c r="A441" s="63" t="s">
        <v>67</v>
      </c>
      <c r="B441">
        <v>1</v>
      </c>
      <c r="F441">
        <f t="shared" si="13"/>
        <v>1</v>
      </c>
    </row>
    <row r="442" spans="1:6" ht="12.75">
      <c r="A442" s="63" t="s">
        <v>70</v>
      </c>
      <c r="D442">
        <v>2</v>
      </c>
      <c r="F442">
        <f t="shared" si="13"/>
        <v>2</v>
      </c>
    </row>
    <row r="443" ht="12.75">
      <c r="A443" s="63" t="s">
        <v>71</v>
      </c>
    </row>
    <row r="444" spans="1:6" ht="12.75">
      <c r="A444" s="63" t="s">
        <v>72</v>
      </c>
      <c r="D444">
        <v>2</v>
      </c>
      <c r="F444">
        <f t="shared" si="13"/>
        <v>2</v>
      </c>
    </row>
    <row r="445" spans="1:6" ht="12.75">
      <c r="A445" s="63" t="s">
        <v>73</v>
      </c>
      <c r="D445">
        <v>1</v>
      </c>
      <c r="E445">
        <v>1</v>
      </c>
      <c r="F445">
        <f t="shared" si="13"/>
        <v>2</v>
      </c>
    </row>
    <row r="446" spans="1:6" ht="12.75">
      <c r="A446" s="63" t="s">
        <v>74</v>
      </c>
      <c r="C446">
        <v>1</v>
      </c>
      <c r="D446">
        <v>1</v>
      </c>
      <c r="F446">
        <f t="shared" si="13"/>
        <v>2</v>
      </c>
    </row>
    <row r="447" spans="1:6" ht="12.75">
      <c r="A447" s="63" t="s">
        <v>75</v>
      </c>
      <c r="D447">
        <v>2</v>
      </c>
      <c r="F447">
        <f t="shared" si="13"/>
        <v>2</v>
      </c>
    </row>
    <row r="448" ht="12.75">
      <c r="A448" s="63" t="s">
        <v>76</v>
      </c>
    </row>
    <row r="449" spans="1:6" ht="12.75">
      <c r="A449" s="63" t="s">
        <v>77</v>
      </c>
      <c r="D449">
        <v>1</v>
      </c>
      <c r="F449">
        <f t="shared" si="13"/>
        <v>1</v>
      </c>
    </row>
    <row r="450" spans="1:6" ht="12.75">
      <c r="A450" s="63" t="s">
        <v>4</v>
      </c>
      <c r="B450">
        <f>SUM(B435:B449)</f>
        <v>1</v>
      </c>
      <c r="C450">
        <f>SUM(C435:C449)</f>
        <v>3</v>
      </c>
      <c r="D450">
        <f>SUM(D435:D449)</f>
        <v>13</v>
      </c>
      <c r="E450">
        <f>SUM(E435:E449)</f>
        <v>1</v>
      </c>
      <c r="F450">
        <f t="shared" si="13"/>
        <v>18</v>
      </c>
    </row>
    <row r="451" spans="2:5" ht="12.75">
      <c r="B451" s="25">
        <f>1/18</f>
        <v>0.05555555555555555</v>
      </c>
      <c r="C451" s="25">
        <f>3/18</f>
        <v>0.16666666666666666</v>
      </c>
      <c r="D451" s="25">
        <f>13/18</f>
        <v>0.7222222222222222</v>
      </c>
      <c r="E451" s="25">
        <f>1/18</f>
        <v>0.05555555555555555</v>
      </c>
    </row>
    <row r="453" spans="1:4" ht="12.75">
      <c r="A453" s="60" t="s">
        <v>308</v>
      </c>
      <c r="D453" s="6"/>
    </row>
    <row r="454" spans="2:6" ht="12.75">
      <c r="B454" s="67"/>
      <c r="D454" s="28"/>
      <c r="E454" s="6"/>
      <c r="F454" s="6"/>
    </row>
    <row r="455" spans="1:7" ht="13.5">
      <c r="A455" t="s">
        <v>0</v>
      </c>
      <c r="B455" s="85" t="s">
        <v>32</v>
      </c>
      <c r="C455" s="134" t="s">
        <v>33</v>
      </c>
      <c r="D455" s="136" t="s">
        <v>4</v>
      </c>
      <c r="E455" s="205" t="s">
        <v>303</v>
      </c>
      <c r="F455" s="206"/>
      <c r="G455" s="5"/>
    </row>
    <row r="456" spans="1:7" ht="12.75">
      <c r="A456" s="63" t="s">
        <v>61</v>
      </c>
      <c r="B456">
        <v>1</v>
      </c>
      <c r="C456" s="21">
        <v>10</v>
      </c>
      <c r="D456" s="28">
        <f aca="true" t="shared" si="14" ref="D456:D472">SUM(B456:C456)</f>
        <v>11</v>
      </c>
      <c r="E456" s="154">
        <v>3</v>
      </c>
      <c r="F456" s="155">
        <f>E456/D456</f>
        <v>0.2727272727272727</v>
      </c>
      <c r="G456" s="5"/>
    </row>
    <row r="457" spans="1:7" ht="12.75">
      <c r="A457" s="63" t="s">
        <v>62</v>
      </c>
      <c r="C457" s="21"/>
      <c r="D457" s="28"/>
      <c r="E457" s="154"/>
      <c r="F457" s="155"/>
      <c r="G457" s="5"/>
    </row>
    <row r="458" spans="1:7" ht="12.75">
      <c r="A458" s="63" t="s">
        <v>63</v>
      </c>
      <c r="C458" s="21"/>
      <c r="D458" s="28"/>
      <c r="E458" s="154"/>
      <c r="F458" s="155"/>
      <c r="G458" s="5"/>
    </row>
    <row r="459" spans="1:7" ht="12.75">
      <c r="A459" s="63" t="s">
        <v>64</v>
      </c>
      <c r="B459">
        <v>4</v>
      </c>
      <c r="C459" s="21">
        <v>36</v>
      </c>
      <c r="D459" s="28">
        <f t="shared" si="14"/>
        <v>40</v>
      </c>
      <c r="E459" s="154">
        <v>11</v>
      </c>
      <c r="F459" s="155">
        <f>E459/D459</f>
        <v>0.275</v>
      </c>
      <c r="G459" s="5"/>
    </row>
    <row r="460" spans="1:7" ht="12.75">
      <c r="A460" s="63" t="s">
        <v>65</v>
      </c>
      <c r="C460" s="21">
        <v>4</v>
      </c>
      <c r="D460" s="28">
        <f t="shared" si="14"/>
        <v>4</v>
      </c>
      <c r="E460" s="154">
        <v>4</v>
      </c>
      <c r="F460" s="155">
        <f>E460/D460</f>
        <v>1</v>
      </c>
      <c r="G460" s="5"/>
    </row>
    <row r="461" spans="1:7" ht="12.75">
      <c r="A461" s="63" t="s">
        <v>66</v>
      </c>
      <c r="C461" s="21"/>
      <c r="D461" s="28"/>
      <c r="E461" s="154"/>
      <c r="F461" s="155"/>
      <c r="G461" s="5"/>
    </row>
    <row r="462" spans="1:7" ht="12.75">
      <c r="A462" s="63" t="s">
        <v>67</v>
      </c>
      <c r="B462">
        <v>1</v>
      </c>
      <c r="C462" s="21">
        <v>6</v>
      </c>
      <c r="D462" s="28">
        <f t="shared" si="14"/>
        <v>7</v>
      </c>
      <c r="E462" s="154">
        <v>7</v>
      </c>
      <c r="F462" s="155">
        <f>E462/D462</f>
        <v>1</v>
      </c>
      <c r="G462" s="5"/>
    </row>
    <row r="463" spans="1:7" ht="12.75">
      <c r="A463" s="63" t="s">
        <v>68</v>
      </c>
      <c r="B463">
        <v>1</v>
      </c>
      <c r="C463" s="21">
        <v>6</v>
      </c>
      <c r="D463" s="28">
        <f t="shared" si="14"/>
        <v>7</v>
      </c>
      <c r="E463" s="154"/>
      <c r="F463" s="155"/>
      <c r="G463" s="5"/>
    </row>
    <row r="464" spans="1:7" ht="12.75">
      <c r="A464" s="63" t="s">
        <v>69</v>
      </c>
      <c r="C464" s="21">
        <v>3</v>
      </c>
      <c r="D464" s="28">
        <f t="shared" si="14"/>
        <v>3</v>
      </c>
      <c r="E464" s="154"/>
      <c r="F464" s="155"/>
      <c r="G464" s="5"/>
    </row>
    <row r="465" spans="1:7" ht="12.75">
      <c r="A465" s="63" t="s">
        <v>70</v>
      </c>
      <c r="C465" s="21">
        <v>5</v>
      </c>
      <c r="D465" s="28">
        <f t="shared" si="14"/>
        <v>5</v>
      </c>
      <c r="E465" s="154"/>
      <c r="F465" s="155"/>
      <c r="G465" s="5"/>
    </row>
    <row r="466" spans="1:7" ht="12.75">
      <c r="A466" s="63" t="s">
        <v>71</v>
      </c>
      <c r="C466" s="21"/>
      <c r="D466" s="28"/>
      <c r="E466" s="154"/>
      <c r="F466" s="155"/>
      <c r="G466" s="5"/>
    </row>
    <row r="467" spans="1:7" ht="12.75">
      <c r="A467" s="63" t="s">
        <v>72</v>
      </c>
      <c r="C467" s="21">
        <v>3</v>
      </c>
      <c r="D467" s="28">
        <f t="shared" si="14"/>
        <v>3</v>
      </c>
      <c r="E467" s="154"/>
      <c r="F467" s="155"/>
      <c r="G467" s="5"/>
    </row>
    <row r="468" spans="1:7" ht="12.75">
      <c r="A468" s="63" t="s">
        <v>73</v>
      </c>
      <c r="B468">
        <v>3</v>
      </c>
      <c r="C468" s="21">
        <v>17</v>
      </c>
      <c r="D468" s="28">
        <f t="shared" si="14"/>
        <v>20</v>
      </c>
      <c r="E468" s="154"/>
      <c r="F468" s="155"/>
      <c r="G468" s="5"/>
    </row>
    <row r="469" spans="1:7" ht="12.75">
      <c r="A469" s="63" t="s">
        <v>74</v>
      </c>
      <c r="B469">
        <v>1</v>
      </c>
      <c r="C469" s="21">
        <v>16</v>
      </c>
      <c r="D469" s="28">
        <f t="shared" si="14"/>
        <v>17</v>
      </c>
      <c r="E469" s="154">
        <v>3</v>
      </c>
      <c r="F469" s="155">
        <f>E469/D469</f>
        <v>0.17647058823529413</v>
      </c>
      <c r="G469" s="5"/>
    </row>
    <row r="470" spans="1:7" ht="12.75">
      <c r="A470" s="63" t="s">
        <v>75</v>
      </c>
      <c r="B470">
        <v>1</v>
      </c>
      <c r="C470" s="21">
        <v>20</v>
      </c>
      <c r="D470" s="28">
        <f t="shared" si="14"/>
        <v>21</v>
      </c>
      <c r="E470" s="154">
        <v>1</v>
      </c>
      <c r="F470" s="155">
        <f>E470/D470</f>
        <v>0.047619047619047616</v>
      </c>
      <c r="G470" s="5"/>
    </row>
    <row r="471" spans="1:7" ht="12.75">
      <c r="A471" s="63" t="s">
        <v>76</v>
      </c>
      <c r="C471" s="21"/>
      <c r="D471" s="28"/>
      <c r="E471" s="154"/>
      <c r="F471" s="155"/>
      <c r="G471" s="5"/>
    </row>
    <row r="472" spans="1:7" ht="12.75">
      <c r="A472" s="63" t="s">
        <v>77</v>
      </c>
      <c r="B472">
        <v>1</v>
      </c>
      <c r="C472" s="21">
        <v>4</v>
      </c>
      <c r="D472" s="28">
        <f t="shared" si="14"/>
        <v>5</v>
      </c>
      <c r="E472" s="154"/>
      <c r="F472" s="155"/>
      <c r="G472" s="5"/>
    </row>
    <row r="473" spans="1:7" ht="12.75">
      <c r="A473" s="60" t="s">
        <v>4</v>
      </c>
      <c r="B473" s="23">
        <f>SUM(B456:B472)</f>
        <v>13</v>
      </c>
      <c r="C473" s="23">
        <f>SUM(C456:C472)</f>
        <v>130</v>
      </c>
      <c r="D473" s="23">
        <f>SUM(D456:D472)</f>
        <v>143</v>
      </c>
      <c r="E473" s="23">
        <f>SUM(E456:E472)</f>
        <v>29</v>
      </c>
      <c r="F473" s="156">
        <f>E473/D473</f>
        <v>0.20279720279720279</v>
      </c>
      <c r="G473" s="5"/>
    </row>
    <row r="474" spans="2:6" ht="12.75">
      <c r="B474" s="50">
        <f>B473/D473</f>
        <v>0.09090909090909091</v>
      </c>
      <c r="C474" s="151">
        <f>C473/D473</f>
        <v>0.9090909090909091</v>
      </c>
      <c r="D474" s="28"/>
      <c r="E474" s="28"/>
      <c r="F474" s="152"/>
    </row>
    <row r="475" spans="4:5" ht="12.75">
      <c r="D475" s="7"/>
      <c r="E475" s="7"/>
    </row>
  </sheetData>
  <mergeCells count="14">
    <mergeCell ref="A433:F433"/>
    <mergeCell ref="A7:D7"/>
    <mergeCell ref="B126:D126"/>
    <mergeCell ref="E455:F455"/>
    <mergeCell ref="A31:D31"/>
    <mergeCell ref="A268:D268"/>
    <mergeCell ref="A409:D409"/>
    <mergeCell ref="A316:D316"/>
    <mergeCell ref="A292:D292"/>
    <mergeCell ref="A55:D55"/>
    <mergeCell ref="A172:D172"/>
    <mergeCell ref="A244:D244"/>
    <mergeCell ref="A196:F196"/>
    <mergeCell ref="A79:E79"/>
  </mergeCells>
  <printOptions/>
  <pageMargins left="0.75" right="0.75" top="1" bottom="1" header="0.5" footer="0.5"/>
  <pageSetup horizontalDpi="600" verticalDpi="600" orientation="landscape" scale="74" r:id="rId1"/>
  <headerFooter alignWithMargins="0">
    <oddFooter>&amp;L2003 Survey Results/Graduate Programs&amp;C&amp;D&amp;R&amp;P of &amp;N</oddFooter>
  </headerFooter>
  <rowBreaks count="9" manualBreakCount="9">
    <brk id="52" max="7" man="1"/>
    <brk id="101" max="7" man="1"/>
    <brk id="147" max="7" man="1"/>
    <brk id="193" max="7" man="1"/>
    <brk id="239" max="7" man="1"/>
    <brk id="289" max="7" man="1"/>
    <brk id="338" max="7" man="1"/>
    <brk id="385" max="7" man="1"/>
    <brk id="4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37">
      <selection activeCell="K50" sqref="K50"/>
    </sheetView>
  </sheetViews>
  <sheetFormatPr defaultColWidth="9.140625" defaultRowHeight="12.75"/>
  <cols>
    <col min="1" max="1" width="19.00390625" style="0" customWidth="1"/>
    <col min="2" max="2" width="9.57421875" style="0" customWidth="1"/>
    <col min="3" max="3" width="9.28125" style="0" customWidth="1"/>
    <col min="4" max="4" width="5.57421875" style="0" customWidth="1"/>
  </cols>
  <sheetData>
    <row r="1" spans="1:5" ht="12.75">
      <c r="A1" s="72" t="s">
        <v>213</v>
      </c>
      <c r="B1" s="6"/>
      <c r="C1" s="6"/>
      <c r="D1" s="6"/>
      <c r="E1" s="6"/>
    </row>
    <row r="2" spans="1:5" ht="12.75">
      <c r="A2" s="71"/>
      <c r="B2" s="28"/>
      <c r="C2" s="28"/>
      <c r="D2" s="28"/>
      <c r="E2" s="28"/>
    </row>
    <row r="3" spans="1:6" ht="12.75" customHeight="1">
      <c r="A3" s="51" t="s">
        <v>0</v>
      </c>
      <c r="B3" s="213" t="s">
        <v>2</v>
      </c>
      <c r="C3" s="213" t="s">
        <v>3</v>
      </c>
      <c r="D3" s="212" t="s">
        <v>4</v>
      </c>
      <c r="F3" s="5"/>
    </row>
    <row r="4" spans="1:4" ht="12.75">
      <c r="A4" s="210" t="s">
        <v>61</v>
      </c>
      <c r="B4" s="8">
        <v>339</v>
      </c>
      <c r="C4" s="8">
        <v>127</v>
      </c>
      <c r="D4" s="16">
        <f>SUM(B4:C4)</f>
        <v>466</v>
      </c>
    </row>
    <row r="5" spans="1:4" ht="12.75">
      <c r="A5" s="210" t="s">
        <v>62</v>
      </c>
      <c r="B5" s="8">
        <v>169</v>
      </c>
      <c r="C5" s="8">
        <v>63</v>
      </c>
      <c r="D5" s="16">
        <f aca="true" t="shared" si="0" ref="D5:D20">SUM(B5:C5)</f>
        <v>232</v>
      </c>
    </row>
    <row r="6" spans="1:4" ht="12.75">
      <c r="A6" s="210" t="s">
        <v>63</v>
      </c>
      <c r="B6" s="8">
        <v>37</v>
      </c>
      <c r="C6" s="8">
        <v>21</v>
      </c>
      <c r="D6" s="16">
        <f t="shared" si="0"/>
        <v>58</v>
      </c>
    </row>
    <row r="7" spans="1:4" ht="12.75">
      <c r="A7" s="210" t="s">
        <v>64</v>
      </c>
      <c r="B7" s="8">
        <v>409</v>
      </c>
      <c r="C7" s="8">
        <v>127</v>
      </c>
      <c r="D7" s="16">
        <f t="shared" si="0"/>
        <v>536</v>
      </c>
    </row>
    <row r="8" spans="1:4" ht="12.75">
      <c r="A8" s="210" t="s">
        <v>65</v>
      </c>
      <c r="B8" s="8">
        <v>314</v>
      </c>
      <c r="C8" s="8">
        <v>115</v>
      </c>
      <c r="D8" s="16">
        <f t="shared" si="0"/>
        <v>429</v>
      </c>
    </row>
    <row r="9" spans="1:4" ht="12.75">
      <c r="A9" s="210" t="s">
        <v>66</v>
      </c>
      <c r="B9" s="8">
        <v>167</v>
      </c>
      <c r="C9" s="8">
        <v>152</v>
      </c>
      <c r="D9" s="16">
        <f t="shared" si="0"/>
        <v>319</v>
      </c>
    </row>
    <row r="10" spans="1:4" ht="12.75">
      <c r="A10" s="210" t="s">
        <v>67</v>
      </c>
      <c r="B10" s="8">
        <v>214</v>
      </c>
      <c r="C10" s="8">
        <v>36</v>
      </c>
      <c r="D10" s="16">
        <f t="shared" si="0"/>
        <v>250</v>
      </c>
    </row>
    <row r="11" spans="1:4" ht="12.75">
      <c r="A11" s="210" t="s">
        <v>68</v>
      </c>
      <c r="B11" s="8">
        <v>213</v>
      </c>
      <c r="C11" s="8">
        <v>116</v>
      </c>
      <c r="D11" s="16">
        <f t="shared" si="0"/>
        <v>329</v>
      </c>
    </row>
    <row r="12" spans="1:4" ht="12.75">
      <c r="A12" s="210" t="s">
        <v>69</v>
      </c>
      <c r="B12" s="8">
        <v>399</v>
      </c>
      <c r="C12" s="8">
        <v>52</v>
      </c>
      <c r="D12" s="16">
        <f t="shared" si="0"/>
        <v>451</v>
      </c>
    </row>
    <row r="13" spans="1:4" ht="12.75">
      <c r="A13" s="210" t="s">
        <v>70</v>
      </c>
      <c r="B13" s="8">
        <v>372</v>
      </c>
      <c r="C13" s="8">
        <v>219</v>
      </c>
      <c r="D13" s="16">
        <f t="shared" si="0"/>
        <v>591</v>
      </c>
    </row>
    <row r="14" spans="1:4" ht="12.75">
      <c r="A14" s="210" t="s">
        <v>71</v>
      </c>
      <c r="B14" s="8">
        <v>166</v>
      </c>
      <c r="C14" s="8">
        <v>58</v>
      </c>
      <c r="D14" s="16">
        <f t="shared" si="0"/>
        <v>224</v>
      </c>
    </row>
    <row r="15" spans="1:4" ht="12.75">
      <c r="A15" s="210" t="s">
        <v>72</v>
      </c>
      <c r="B15" s="8">
        <v>262</v>
      </c>
      <c r="C15" s="8">
        <v>109</v>
      </c>
      <c r="D15" s="16">
        <f t="shared" si="0"/>
        <v>371</v>
      </c>
    </row>
    <row r="16" spans="1:4" ht="12.75">
      <c r="A16" s="210" t="s">
        <v>73</v>
      </c>
      <c r="B16" s="8">
        <v>282</v>
      </c>
      <c r="C16" s="8">
        <v>81</v>
      </c>
      <c r="D16" s="16">
        <f t="shared" si="0"/>
        <v>363</v>
      </c>
    </row>
    <row r="17" spans="1:4" ht="12.75">
      <c r="A17" s="210" t="s">
        <v>74</v>
      </c>
      <c r="B17" s="8">
        <v>589</v>
      </c>
      <c r="C17" s="8">
        <v>140</v>
      </c>
      <c r="D17" s="16">
        <f t="shared" si="0"/>
        <v>729</v>
      </c>
    </row>
    <row r="18" spans="1:4" ht="12.75">
      <c r="A18" s="210" t="s">
        <v>75</v>
      </c>
      <c r="B18" s="8">
        <v>196</v>
      </c>
      <c r="C18" s="8">
        <v>88</v>
      </c>
      <c r="D18" s="16">
        <f t="shared" si="0"/>
        <v>284</v>
      </c>
    </row>
    <row r="19" spans="1:4" ht="12.75">
      <c r="A19" s="210" t="s">
        <v>76</v>
      </c>
      <c r="B19" s="8">
        <v>62</v>
      </c>
      <c r="C19" s="8">
        <v>25</v>
      </c>
      <c r="D19" s="16">
        <f t="shared" si="0"/>
        <v>87</v>
      </c>
    </row>
    <row r="20" spans="1:4" ht="12.75">
      <c r="A20" s="211" t="s">
        <v>77</v>
      </c>
      <c r="B20" s="8">
        <v>46</v>
      </c>
      <c r="C20" s="8">
        <v>16</v>
      </c>
      <c r="D20" s="16">
        <f t="shared" si="0"/>
        <v>62</v>
      </c>
    </row>
    <row r="21" spans="1:4" ht="12.75">
      <c r="A21" s="71" t="s">
        <v>4</v>
      </c>
      <c r="B21" s="93">
        <f>SUM(B4:B20)</f>
        <v>4236</v>
      </c>
      <c r="C21" s="93">
        <f>SUM(C4:C20)</f>
        <v>1545</v>
      </c>
      <c r="D21" s="93">
        <f>SUM(D4:D20)</f>
        <v>5781</v>
      </c>
    </row>
    <row r="22" spans="1:5" ht="12.75">
      <c r="A22" s="71"/>
      <c r="B22" s="52">
        <f>B21/D21</f>
        <v>0.7327451997924235</v>
      </c>
      <c r="C22" s="52">
        <f>C21/D21</f>
        <v>0.2672548002075765</v>
      </c>
      <c r="D22" s="52"/>
      <c r="E22" s="5"/>
    </row>
    <row r="23" spans="1:4" ht="12.75">
      <c r="A23" s="7"/>
      <c r="B23" s="7"/>
      <c r="C23" s="7"/>
      <c r="D23" s="7"/>
    </row>
    <row r="24" ht="12.75">
      <c r="A24" s="64" t="s">
        <v>214</v>
      </c>
    </row>
    <row r="25" spans="1:5" ht="12.75">
      <c r="A25" s="64"/>
      <c r="E25" s="6"/>
    </row>
    <row r="26" spans="2:7" ht="13.5">
      <c r="B26" s="217" t="s">
        <v>216</v>
      </c>
      <c r="C26" s="218"/>
      <c r="D26" s="219"/>
      <c r="E26" s="220" t="s">
        <v>215</v>
      </c>
      <c r="F26" s="221"/>
      <c r="G26" s="222"/>
    </row>
    <row r="27" spans="1:7" ht="26.25">
      <c r="A27" t="s">
        <v>0</v>
      </c>
      <c r="B27" s="24" t="s">
        <v>2</v>
      </c>
      <c r="C27" s="24" t="s">
        <v>3</v>
      </c>
      <c r="D27" s="40" t="s">
        <v>4</v>
      </c>
      <c r="E27" s="215" t="s">
        <v>2</v>
      </c>
      <c r="F27" s="214" t="s">
        <v>3</v>
      </c>
      <c r="G27" s="40" t="s">
        <v>4</v>
      </c>
    </row>
    <row r="28" spans="1:7" ht="12.75">
      <c r="A28" s="63" t="s">
        <v>61</v>
      </c>
      <c r="B28" s="16">
        <v>18</v>
      </c>
      <c r="C28" s="16">
        <v>3</v>
      </c>
      <c r="D28" s="19">
        <f>SUM(B28:C28)</f>
        <v>21</v>
      </c>
      <c r="E28" s="139">
        <v>14</v>
      </c>
      <c r="F28" s="20">
        <v>2</v>
      </c>
      <c r="G28" s="35">
        <f aca="true" t="shared" si="1" ref="G28:G45">SUM(E28:F28)</f>
        <v>16</v>
      </c>
    </row>
    <row r="29" spans="1:7" ht="12.75">
      <c r="A29" s="63" t="s">
        <v>62</v>
      </c>
      <c r="B29" s="16">
        <v>7</v>
      </c>
      <c r="C29" s="16">
        <v>1</v>
      </c>
      <c r="D29" s="19">
        <f>SUM(B29:C29)</f>
        <v>8</v>
      </c>
      <c r="E29" s="139">
        <v>13</v>
      </c>
      <c r="F29" s="20">
        <v>1</v>
      </c>
      <c r="G29" s="35">
        <f t="shared" si="1"/>
        <v>14</v>
      </c>
    </row>
    <row r="30" spans="1:7" ht="12.75">
      <c r="A30" s="63" t="s">
        <v>63</v>
      </c>
      <c r="B30" s="16">
        <v>7</v>
      </c>
      <c r="C30" s="16">
        <v>1</v>
      </c>
      <c r="D30" s="19">
        <f>SUM(B30:C30)</f>
        <v>8</v>
      </c>
      <c r="E30" s="139">
        <v>7</v>
      </c>
      <c r="F30" s="20"/>
      <c r="G30" s="35">
        <f t="shared" si="1"/>
        <v>7</v>
      </c>
    </row>
    <row r="31" spans="1:7" ht="12.75">
      <c r="A31" s="63" t="s">
        <v>64</v>
      </c>
      <c r="B31" s="16">
        <v>31</v>
      </c>
      <c r="C31" s="16">
        <v>8</v>
      </c>
      <c r="D31" s="19">
        <f>SUM(B31:C31)</f>
        <v>39</v>
      </c>
      <c r="E31" s="139">
        <v>30</v>
      </c>
      <c r="F31" s="20">
        <v>11</v>
      </c>
      <c r="G31" s="35">
        <f t="shared" si="1"/>
        <v>41</v>
      </c>
    </row>
    <row r="32" spans="1:7" ht="12.75">
      <c r="A32" s="63" t="s">
        <v>65</v>
      </c>
      <c r="B32" s="16">
        <v>20</v>
      </c>
      <c r="C32" s="16">
        <v>7</v>
      </c>
      <c r="D32" s="19">
        <f>SUM(B32:C32)</f>
        <v>27</v>
      </c>
      <c r="E32" s="139">
        <v>26</v>
      </c>
      <c r="F32" s="20">
        <v>4</v>
      </c>
      <c r="G32" s="35">
        <f t="shared" si="1"/>
        <v>30</v>
      </c>
    </row>
    <row r="33" spans="1:7" ht="12.75">
      <c r="A33" s="63" t="s">
        <v>66</v>
      </c>
      <c r="B33" s="16">
        <v>12</v>
      </c>
      <c r="C33" s="16">
        <v>0</v>
      </c>
      <c r="D33" s="19">
        <f>SUM(B33:C33)</f>
        <v>12</v>
      </c>
      <c r="E33" s="139">
        <v>12</v>
      </c>
      <c r="F33" s="20">
        <v>0</v>
      </c>
      <c r="G33" s="35">
        <f t="shared" si="1"/>
        <v>12</v>
      </c>
    </row>
    <row r="34" spans="1:7" ht="12.75">
      <c r="A34" s="63" t="s">
        <v>67</v>
      </c>
      <c r="B34" s="16">
        <v>10</v>
      </c>
      <c r="C34" s="16">
        <v>2</v>
      </c>
      <c r="D34" s="19">
        <f>SUM(B34:C34)</f>
        <v>12</v>
      </c>
      <c r="E34" s="139">
        <v>10</v>
      </c>
      <c r="F34" s="20">
        <v>2</v>
      </c>
      <c r="G34" s="35">
        <f t="shared" si="1"/>
        <v>12</v>
      </c>
    </row>
    <row r="35" spans="1:7" ht="12.75">
      <c r="A35" s="63" t="s">
        <v>68</v>
      </c>
      <c r="B35" s="16">
        <v>14</v>
      </c>
      <c r="C35" s="16">
        <v>0</v>
      </c>
      <c r="D35" s="19">
        <f>SUM(B35:C35)</f>
        <v>14</v>
      </c>
      <c r="E35" s="139">
        <v>5</v>
      </c>
      <c r="F35" s="20"/>
      <c r="G35" s="35">
        <f t="shared" si="1"/>
        <v>5</v>
      </c>
    </row>
    <row r="36" spans="1:7" ht="12.75">
      <c r="A36" s="63" t="s">
        <v>69</v>
      </c>
      <c r="B36" s="16">
        <v>10</v>
      </c>
      <c r="C36" s="16">
        <v>5</v>
      </c>
      <c r="D36" s="19">
        <f>SUM(B36:C36)</f>
        <v>15</v>
      </c>
      <c r="E36" s="139">
        <v>13</v>
      </c>
      <c r="F36" s="20">
        <v>3</v>
      </c>
      <c r="G36" s="35">
        <f t="shared" si="1"/>
        <v>16</v>
      </c>
    </row>
    <row r="37" spans="1:7" ht="12.75">
      <c r="A37" s="63" t="s">
        <v>70</v>
      </c>
      <c r="B37" s="16">
        <v>20</v>
      </c>
      <c r="C37" s="16">
        <v>25</v>
      </c>
      <c r="D37" s="19">
        <f>SUM(B37:C37)</f>
        <v>45</v>
      </c>
      <c r="E37" s="139">
        <v>20</v>
      </c>
      <c r="F37" s="20">
        <v>8</v>
      </c>
      <c r="G37" s="35">
        <f t="shared" si="1"/>
        <v>28</v>
      </c>
    </row>
    <row r="38" spans="1:7" ht="12.75">
      <c r="A38" s="63" t="s">
        <v>71</v>
      </c>
      <c r="B38" s="16">
        <v>2</v>
      </c>
      <c r="C38" s="16"/>
      <c r="D38" s="19">
        <f>SUM(B38:C38)</f>
        <v>2</v>
      </c>
      <c r="E38" s="139">
        <v>9</v>
      </c>
      <c r="F38" s="20">
        <v>1</v>
      </c>
      <c r="G38" s="35">
        <f t="shared" si="1"/>
        <v>10</v>
      </c>
    </row>
    <row r="39" spans="1:7" ht="12.75">
      <c r="A39" s="63" t="s">
        <v>72</v>
      </c>
      <c r="B39" s="16">
        <v>12</v>
      </c>
      <c r="C39" s="16">
        <v>1</v>
      </c>
      <c r="D39" s="19">
        <f>SUM(B39:C39)</f>
        <v>13</v>
      </c>
      <c r="E39" s="139">
        <v>13</v>
      </c>
      <c r="F39" s="20"/>
      <c r="G39" s="35">
        <f t="shared" si="1"/>
        <v>13</v>
      </c>
    </row>
    <row r="40" spans="1:7" ht="12.75">
      <c r="A40" s="63" t="s">
        <v>73</v>
      </c>
      <c r="B40" s="16">
        <v>10</v>
      </c>
      <c r="C40" s="16">
        <v>0</v>
      </c>
      <c r="D40" s="19">
        <f>SUM(B40:C40)</f>
        <v>10</v>
      </c>
      <c r="E40" s="139">
        <v>5</v>
      </c>
      <c r="F40" s="20">
        <v>1</v>
      </c>
      <c r="G40" s="35">
        <f t="shared" si="1"/>
        <v>6</v>
      </c>
    </row>
    <row r="41" spans="1:7" ht="12.75">
      <c r="A41" s="63" t="s">
        <v>74</v>
      </c>
      <c r="B41" s="16">
        <v>30</v>
      </c>
      <c r="C41" s="16">
        <v>3</v>
      </c>
      <c r="D41" s="19">
        <f>SUM(B41:C41)</f>
        <v>33</v>
      </c>
      <c r="E41" s="139">
        <v>31</v>
      </c>
      <c r="F41" s="20">
        <v>3</v>
      </c>
      <c r="G41" s="35">
        <f t="shared" si="1"/>
        <v>34</v>
      </c>
    </row>
    <row r="42" spans="1:7" ht="12.75">
      <c r="A42" s="63" t="s">
        <v>75</v>
      </c>
      <c r="B42" s="16">
        <v>12</v>
      </c>
      <c r="C42" s="16">
        <v>0</v>
      </c>
      <c r="D42" s="19">
        <f>SUM(B42:C42)</f>
        <v>12</v>
      </c>
      <c r="E42" s="139">
        <v>12</v>
      </c>
      <c r="F42" s="20"/>
      <c r="G42" s="35">
        <f t="shared" si="1"/>
        <v>12</v>
      </c>
    </row>
    <row r="43" spans="1:7" ht="12.75">
      <c r="A43" s="63" t="s">
        <v>76</v>
      </c>
      <c r="B43" s="16"/>
      <c r="C43" s="16"/>
      <c r="D43" s="19"/>
      <c r="E43" s="139"/>
      <c r="F43" s="20"/>
      <c r="G43" s="35">
        <f t="shared" si="1"/>
        <v>0</v>
      </c>
    </row>
    <row r="44" spans="1:7" ht="12.75">
      <c r="A44" s="63" t="s">
        <v>77</v>
      </c>
      <c r="B44" s="16">
        <v>4</v>
      </c>
      <c r="C44" s="16"/>
      <c r="D44" s="19">
        <f>SUM(B44:C44)</f>
        <v>4</v>
      </c>
      <c r="E44" s="139">
        <v>6</v>
      </c>
      <c r="F44" s="20"/>
      <c r="G44" s="35">
        <f t="shared" si="1"/>
        <v>6</v>
      </c>
    </row>
    <row r="45" spans="1:7" ht="12.75">
      <c r="A45" s="23" t="s">
        <v>4</v>
      </c>
      <c r="B45" s="35">
        <f>SUM(B28:B44)</f>
        <v>219</v>
      </c>
      <c r="C45" s="35">
        <f>SUM(C28:C44)</f>
        <v>56</v>
      </c>
      <c r="D45" s="92">
        <f>SUM(D28:D44)</f>
        <v>275</v>
      </c>
      <c r="E45" s="140">
        <f>SUM(E28:E44)</f>
        <v>226</v>
      </c>
      <c r="F45" s="94">
        <f>SUM(F28:F44)</f>
        <v>36</v>
      </c>
      <c r="G45" s="35">
        <f>SUM(G28:G44)</f>
        <v>262</v>
      </c>
    </row>
    <row r="46" spans="1:7" ht="12.75">
      <c r="A46" s="23"/>
      <c r="B46" s="25">
        <f>B45/D45</f>
        <v>0.7963636363636364</v>
      </c>
      <c r="C46" s="25">
        <f>C45/D45</f>
        <v>0.20363636363636364</v>
      </c>
      <c r="D46" s="21"/>
      <c r="E46" s="216">
        <f>E45/G45</f>
        <v>0.8625954198473282</v>
      </c>
      <c r="F46" s="137">
        <f>F45/G45</f>
        <v>0.13740458015267176</v>
      </c>
      <c r="G46" s="16"/>
    </row>
    <row r="48" ht="12.75">
      <c r="A48" s="60" t="s">
        <v>217</v>
      </c>
    </row>
    <row r="49" ht="12.75">
      <c r="B49" s="67"/>
    </row>
    <row r="50" spans="1:4" ht="12.75">
      <c r="A50" t="s">
        <v>0</v>
      </c>
      <c r="B50" s="39" t="s">
        <v>2</v>
      </c>
      <c r="C50" s="39" t="s">
        <v>3</v>
      </c>
      <c r="D50" s="40" t="s">
        <v>4</v>
      </c>
    </row>
    <row r="51" spans="1:4" ht="12.75">
      <c r="A51" s="63" t="s">
        <v>61</v>
      </c>
      <c r="B51" s="16">
        <v>7</v>
      </c>
      <c r="C51" s="16">
        <v>5</v>
      </c>
      <c r="D51" s="31">
        <f aca="true" t="shared" si="2" ref="D51:D66">SUM(B51:C51)</f>
        <v>12</v>
      </c>
    </row>
    <row r="52" spans="1:4" ht="12.75">
      <c r="A52" s="63" t="s">
        <v>62</v>
      </c>
      <c r="B52" s="16">
        <v>11</v>
      </c>
      <c r="C52" s="16">
        <v>1</v>
      </c>
      <c r="D52" s="31">
        <f t="shared" si="2"/>
        <v>12</v>
      </c>
    </row>
    <row r="53" spans="1:4" ht="12.75">
      <c r="A53" s="63" t="s">
        <v>63</v>
      </c>
      <c r="B53" s="16"/>
      <c r="C53" s="16"/>
      <c r="D53" s="31"/>
    </row>
    <row r="54" spans="1:4" ht="12.75">
      <c r="A54" s="63" t="s">
        <v>64</v>
      </c>
      <c r="B54" s="16">
        <v>23</v>
      </c>
      <c r="C54" s="16">
        <v>11</v>
      </c>
      <c r="D54" s="31">
        <f t="shared" si="2"/>
        <v>34</v>
      </c>
    </row>
    <row r="55" spans="1:4" ht="12.75">
      <c r="A55" s="63" t="s">
        <v>65</v>
      </c>
      <c r="B55" s="16">
        <v>8</v>
      </c>
      <c r="C55" s="16">
        <v>3</v>
      </c>
      <c r="D55" s="31">
        <f t="shared" si="2"/>
        <v>11</v>
      </c>
    </row>
    <row r="56" spans="1:4" ht="12.75">
      <c r="A56" s="63" t="s">
        <v>66</v>
      </c>
      <c r="B56" s="16">
        <v>6</v>
      </c>
      <c r="C56" s="16">
        <v>0</v>
      </c>
      <c r="D56" s="31">
        <f t="shared" si="2"/>
        <v>6</v>
      </c>
    </row>
    <row r="57" spans="1:4" ht="12.75">
      <c r="A57" s="63" t="s">
        <v>67</v>
      </c>
      <c r="B57" s="16">
        <v>7</v>
      </c>
      <c r="C57" s="16">
        <v>1</v>
      </c>
      <c r="D57" s="31">
        <f t="shared" si="2"/>
        <v>8</v>
      </c>
    </row>
    <row r="58" spans="1:4" ht="12.75">
      <c r="A58" s="63" t="s">
        <v>68</v>
      </c>
      <c r="B58" s="16">
        <v>1</v>
      </c>
      <c r="C58" s="16"/>
      <c r="D58" s="31">
        <f t="shared" si="2"/>
        <v>1</v>
      </c>
    </row>
    <row r="59" spans="1:4" ht="12.75">
      <c r="A59" s="63" t="s">
        <v>69</v>
      </c>
      <c r="B59" s="16">
        <v>5</v>
      </c>
      <c r="C59" s="16">
        <v>4</v>
      </c>
      <c r="D59" s="31">
        <f t="shared" si="2"/>
        <v>9</v>
      </c>
    </row>
    <row r="60" spans="1:4" ht="12.75">
      <c r="A60" s="63" t="s">
        <v>70</v>
      </c>
      <c r="B60" s="16">
        <v>15</v>
      </c>
      <c r="C60" s="16">
        <v>3</v>
      </c>
      <c r="D60" s="31">
        <f t="shared" si="2"/>
        <v>18</v>
      </c>
    </row>
    <row r="61" spans="1:4" ht="12.75">
      <c r="A61" s="63" t="s">
        <v>71</v>
      </c>
      <c r="B61" s="16">
        <v>3</v>
      </c>
      <c r="C61" s="16">
        <v>1</v>
      </c>
      <c r="D61" s="31">
        <f t="shared" si="2"/>
        <v>4</v>
      </c>
    </row>
    <row r="62" spans="1:4" ht="12.75">
      <c r="A62" s="63" t="s">
        <v>72</v>
      </c>
      <c r="B62" s="16">
        <v>12</v>
      </c>
      <c r="C62" s="16">
        <v>8</v>
      </c>
      <c r="D62" s="31">
        <f t="shared" si="2"/>
        <v>20</v>
      </c>
    </row>
    <row r="63" spans="1:4" ht="12.75">
      <c r="A63" s="63" t="s">
        <v>73</v>
      </c>
      <c r="B63" s="16">
        <v>7</v>
      </c>
      <c r="C63" s="16"/>
      <c r="D63" s="31">
        <f t="shared" si="2"/>
        <v>7</v>
      </c>
    </row>
    <row r="64" spans="1:4" ht="12.75">
      <c r="A64" s="63" t="s">
        <v>74</v>
      </c>
      <c r="B64" s="16">
        <v>13</v>
      </c>
      <c r="C64" s="16">
        <v>3</v>
      </c>
      <c r="D64" s="31">
        <f t="shared" si="2"/>
        <v>16</v>
      </c>
    </row>
    <row r="65" spans="1:4" ht="12.75">
      <c r="A65" s="63" t="s">
        <v>75</v>
      </c>
      <c r="B65" s="16">
        <v>6</v>
      </c>
      <c r="C65" s="16"/>
      <c r="D65" s="31">
        <f t="shared" si="2"/>
        <v>6</v>
      </c>
    </row>
    <row r="66" spans="1:4" ht="12.75">
      <c r="A66" s="63" t="s">
        <v>76</v>
      </c>
      <c r="B66" s="16">
        <v>2</v>
      </c>
      <c r="C66" s="16">
        <v>1</v>
      </c>
      <c r="D66" s="31">
        <f t="shared" si="2"/>
        <v>3</v>
      </c>
    </row>
    <row r="67" spans="1:4" ht="12.75">
      <c r="A67" s="63" t="s">
        <v>77</v>
      </c>
      <c r="B67" s="16"/>
      <c r="C67" s="16"/>
      <c r="D67" s="31"/>
    </row>
    <row r="68" spans="1:4" ht="12.75">
      <c r="A68" s="60" t="s">
        <v>4</v>
      </c>
      <c r="B68" s="35">
        <f>SUM(B51:B67)</f>
        <v>126</v>
      </c>
      <c r="C68" s="35">
        <f>SUM(C51:C67)</f>
        <v>41</v>
      </c>
      <c r="D68" s="35">
        <f>SUM(D51:D67)</f>
        <v>167</v>
      </c>
    </row>
    <row r="69" spans="1:4" ht="12.75">
      <c r="A69" s="23"/>
      <c r="B69" s="25">
        <f>B68/D68</f>
        <v>0.7544910179640718</v>
      </c>
      <c r="C69" s="25">
        <f>C68/D68</f>
        <v>0.24550898203592814</v>
      </c>
      <c r="D69" s="16"/>
    </row>
  </sheetData>
  <mergeCells count="2">
    <mergeCell ref="E26:G26"/>
    <mergeCell ref="B26:D26"/>
  </mergeCells>
  <printOptions/>
  <pageMargins left="0.75" right="0.75" top="1" bottom="1" header="0" footer="0"/>
  <pageSetup fitToHeight="0" fitToWidth="0" horizontalDpi="600" verticalDpi="600" orientation="landscape" scale="79" r:id="rId1"/>
  <headerFooter alignWithMargins="0">
    <oddFooter>&amp;L2003 Survey Results/Faculty Positions&amp;C&amp;D&amp;R&amp;P of &amp;N</oddFooter>
  </headerFooter>
  <rowBreaks count="1" manualBreakCount="1">
    <brk id="4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4.140625" style="0" customWidth="1"/>
    <col min="3" max="3" width="11.140625" style="0" customWidth="1"/>
    <col min="4" max="5" width="10.28125" style="0" customWidth="1"/>
    <col min="6" max="6" width="12.421875" style="0" customWidth="1"/>
    <col min="7" max="7" width="10.28125" style="0" customWidth="1"/>
    <col min="8" max="8" width="10.140625" style="0" customWidth="1"/>
    <col min="10" max="10" width="10.28125" style="0" customWidth="1"/>
    <col min="13" max="13" width="10.57421875" style="0" customWidth="1"/>
  </cols>
  <sheetData>
    <row r="1" ht="12.75">
      <c r="A1" s="60" t="s">
        <v>218</v>
      </c>
    </row>
    <row r="2" spans="1:4" ht="12.75">
      <c r="A2" s="23" t="s">
        <v>0</v>
      </c>
      <c r="B2" s="39" t="s">
        <v>32</v>
      </c>
      <c r="C2" s="39" t="s">
        <v>33</v>
      </c>
      <c r="D2" s="38" t="s">
        <v>4</v>
      </c>
    </row>
    <row r="3" spans="1:4" ht="12.75">
      <c r="A3" s="63" t="s">
        <v>61</v>
      </c>
      <c r="B3" s="16">
        <v>15</v>
      </c>
      <c r="C3" s="16">
        <v>230</v>
      </c>
      <c r="D3" s="16">
        <f>SUM(B3:C3)</f>
        <v>245</v>
      </c>
    </row>
    <row r="4" spans="1:4" ht="12.75">
      <c r="A4" s="63" t="s">
        <v>62</v>
      </c>
      <c r="B4" s="16">
        <v>4</v>
      </c>
      <c r="C4" s="16">
        <v>175</v>
      </c>
      <c r="D4" s="16">
        <f aca="true" t="shared" si="0" ref="D4:D20">SUM(B4:C4)</f>
        <v>179</v>
      </c>
    </row>
    <row r="5" spans="1:4" ht="12.75">
      <c r="A5" s="63" t="s">
        <v>63</v>
      </c>
      <c r="B5" s="16">
        <v>3</v>
      </c>
      <c r="C5" s="16">
        <v>43</v>
      </c>
      <c r="D5" s="16">
        <f t="shared" si="0"/>
        <v>46</v>
      </c>
    </row>
    <row r="6" spans="1:4" ht="12.75">
      <c r="A6" s="63" t="s">
        <v>64</v>
      </c>
      <c r="B6" s="16">
        <v>25</v>
      </c>
      <c r="C6" s="16">
        <v>281</v>
      </c>
      <c r="D6" s="16">
        <f t="shared" si="0"/>
        <v>306</v>
      </c>
    </row>
    <row r="7" spans="1:4" ht="12.75">
      <c r="A7" s="63" t="s">
        <v>65</v>
      </c>
      <c r="B7" s="16">
        <v>14</v>
      </c>
      <c r="C7" s="16">
        <v>293</v>
      </c>
      <c r="D7" s="16">
        <f t="shared" si="0"/>
        <v>307</v>
      </c>
    </row>
    <row r="8" spans="1:4" ht="12.75">
      <c r="A8" s="63" t="s">
        <v>66</v>
      </c>
      <c r="B8" s="16">
        <v>7</v>
      </c>
      <c r="C8" s="16">
        <v>152</v>
      </c>
      <c r="D8" s="16">
        <f t="shared" si="0"/>
        <v>159</v>
      </c>
    </row>
    <row r="9" spans="1:4" ht="12.75">
      <c r="A9" s="63" t="s">
        <v>67</v>
      </c>
      <c r="B9" s="16">
        <v>9</v>
      </c>
      <c r="C9" s="16">
        <v>209</v>
      </c>
      <c r="D9" s="16">
        <f t="shared" si="0"/>
        <v>218</v>
      </c>
    </row>
    <row r="10" spans="1:4" ht="12.75">
      <c r="A10" s="63" t="s">
        <v>68</v>
      </c>
      <c r="B10" s="16">
        <v>12</v>
      </c>
      <c r="C10" s="16">
        <v>256</v>
      </c>
      <c r="D10" s="16">
        <f t="shared" si="0"/>
        <v>268</v>
      </c>
    </row>
    <row r="11" spans="1:4" ht="12.75">
      <c r="A11" s="63" t="s">
        <v>69</v>
      </c>
      <c r="B11" s="16">
        <v>8</v>
      </c>
      <c r="C11" s="16">
        <v>277</v>
      </c>
      <c r="D11" s="16">
        <f t="shared" si="0"/>
        <v>285</v>
      </c>
    </row>
    <row r="12" spans="1:4" ht="12.75">
      <c r="A12" s="63" t="s">
        <v>70</v>
      </c>
      <c r="B12" s="16">
        <v>13</v>
      </c>
      <c r="C12" s="16">
        <v>382</v>
      </c>
      <c r="D12" s="16">
        <f t="shared" si="0"/>
        <v>395</v>
      </c>
    </row>
    <row r="13" spans="1:4" ht="12.75">
      <c r="A13" s="63" t="s">
        <v>71</v>
      </c>
      <c r="B13" s="16">
        <v>1</v>
      </c>
      <c r="C13" s="16">
        <v>105</v>
      </c>
      <c r="D13" s="16">
        <f t="shared" si="0"/>
        <v>106</v>
      </c>
    </row>
    <row r="14" spans="1:4" ht="12.75">
      <c r="A14" s="63" t="s">
        <v>72</v>
      </c>
      <c r="B14" s="16">
        <v>5</v>
      </c>
      <c r="C14" s="16">
        <v>215</v>
      </c>
      <c r="D14" s="16">
        <f t="shared" si="0"/>
        <v>220</v>
      </c>
    </row>
    <row r="15" spans="1:4" ht="12.75">
      <c r="A15" s="63" t="s">
        <v>73</v>
      </c>
      <c r="B15" s="16">
        <v>23</v>
      </c>
      <c r="C15" s="16">
        <v>262</v>
      </c>
      <c r="D15" s="16">
        <f t="shared" si="0"/>
        <v>285</v>
      </c>
    </row>
    <row r="16" spans="1:4" ht="12.75">
      <c r="A16" s="63" t="s">
        <v>74</v>
      </c>
      <c r="B16" s="16">
        <v>31</v>
      </c>
      <c r="C16" s="16">
        <v>476</v>
      </c>
      <c r="D16" s="16">
        <f t="shared" si="0"/>
        <v>507</v>
      </c>
    </row>
    <row r="17" spans="1:4" ht="12.75">
      <c r="A17" s="63" t="s">
        <v>75</v>
      </c>
      <c r="B17" s="16">
        <v>25</v>
      </c>
      <c r="C17" s="16">
        <v>271</v>
      </c>
      <c r="D17" s="16">
        <f t="shared" si="0"/>
        <v>296</v>
      </c>
    </row>
    <row r="18" spans="1:4" ht="12.75">
      <c r="A18" s="63" t="s">
        <v>76</v>
      </c>
      <c r="B18" s="16">
        <v>2</v>
      </c>
      <c r="C18" s="16">
        <v>65</v>
      </c>
      <c r="D18" s="16">
        <f t="shared" si="0"/>
        <v>67</v>
      </c>
    </row>
    <row r="19" spans="1:4" ht="12.75">
      <c r="A19" s="63" t="s">
        <v>77</v>
      </c>
      <c r="B19" s="16">
        <v>4</v>
      </c>
      <c r="C19" s="16">
        <v>54</v>
      </c>
      <c r="D19" s="16">
        <f t="shared" si="0"/>
        <v>58</v>
      </c>
    </row>
    <row r="20" spans="1:4" ht="12.75">
      <c r="A20" s="60" t="s">
        <v>4</v>
      </c>
      <c r="B20" s="35">
        <f>SUM(B3:B19)</f>
        <v>201</v>
      </c>
      <c r="C20" s="35">
        <f>SUM(C3:C19)</f>
        <v>3746</v>
      </c>
      <c r="D20" s="35">
        <f>SUM(D3:D19)</f>
        <v>3947</v>
      </c>
    </row>
    <row r="21" spans="2:3" ht="12.75">
      <c r="B21" s="25">
        <f>B20/D20</f>
        <v>0.050924752976944515</v>
      </c>
      <c r="C21" s="25">
        <f>C20/D20</f>
        <v>0.9490752470230555</v>
      </c>
    </row>
    <row r="23" ht="12.75">
      <c r="A23" s="60" t="s">
        <v>221</v>
      </c>
    </row>
    <row r="24" spans="2:7" ht="12.75">
      <c r="B24" s="6"/>
      <c r="C24" s="6"/>
      <c r="D24" s="6"/>
      <c r="E24" s="6"/>
      <c r="F24" s="6"/>
      <c r="G24" s="6"/>
    </row>
    <row r="25" spans="1:8" ht="13.5">
      <c r="A25" s="60" t="s">
        <v>219</v>
      </c>
      <c r="B25" s="226" t="s">
        <v>245</v>
      </c>
      <c r="C25" s="226"/>
      <c r="D25" s="226" t="s">
        <v>34</v>
      </c>
      <c r="E25" s="226"/>
      <c r="F25" s="226" t="s">
        <v>246</v>
      </c>
      <c r="G25" s="226"/>
      <c r="H25" s="5"/>
    </row>
    <row r="26" spans="1:8" ht="27">
      <c r="A26" t="s">
        <v>0</v>
      </c>
      <c r="B26" s="225" t="s">
        <v>247</v>
      </c>
      <c r="C26" s="225" t="s">
        <v>248</v>
      </c>
      <c r="D26" s="225" t="s">
        <v>247</v>
      </c>
      <c r="E26" s="225" t="s">
        <v>248</v>
      </c>
      <c r="F26" s="225" t="s">
        <v>247</v>
      </c>
      <c r="G26" s="225" t="s">
        <v>248</v>
      </c>
      <c r="H26" s="212" t="s">
        <v>4</v>
      </c>
    </row>
    <row r="27" spans="1:8" ht="12.75">
      <c r="A27" s="82" t="s">
        <v>61</v>
      </c>
      <c r="B27" s="16">
        <v>43</v>
      </c>
      <c r="C27" s="16">
        <v>20</v>
      </c>
      <c r="D27" s="16">
        <v>149</v>
      </c>
      <c r="E27" s="16">
        <v>0</v>
      </c>
      <c r="F27" s="16">
        <v>0</v>
      </c>
      <c r="G27" s="16">
        <v>0</v>
      </c>
      <c r="H27" s="16">
        <f>SUM(B27:G27)</f>
        <v>212</v>
      </c>
    </row>
    <row r="28" spans="1:8" ht="12.75">
      <c r="A28" s="82" t="s">
        <v>62</v>
      </c>
      <c r="B28" s="16">
        <v>7</v>
      </c>
      <c r="C28" s="16">
        <v>8</v>
      </c>
      <c r="D28" s="16">
        <v>91</v>
      </c>
      <c r="E28" s="16">
        <v>4</v>
      </c>
      <c r="F28" s="16">
        <v>10</v>
      </c>
      <c r="G28" s="16">
        <v>1</v>
      </c>
      <c r="H28" s="16">
        <f aca="true" t="shared" si="1" ref="H28:H43">SUM(B28:G28)</f>
        <v>121</v>
      </c>
    </row>
    <row r="29" spans="1:8" ht="12.75">
      <c r="A29" s="82" t="s">
        <v>63</v>
      </c>
      <c r="B29" s="16">
        <v>12</v>
      </c>
      <c r="C29" s="16">
        <v>10</v>
      </c>
      <c r="D29" s="16">
        <v>4</v>
      </c>
      <c r="E29" s="16">
        <v>0</v>
      </c>
      <c r="F29" s="16">
        <v>0</v>
      </c>
      <c r="G29" s="16">
        <v>0</v>
      </c>
      <c r="H29" s="16">
        <f t="shared" si="1"/>
        <v>26</v>
      </c>
    </row>
    <row r="30" spans="1:8" ht="12.75">
      <c r="A30" s="82" t="s">
        <v>64</v>
      </c>
      <c r="B30" s="16">
        <v>65</v>
      </c>
      <c r="C30" s="16">
        <v>59</v>
      </c>
      <c r="D30" s="16">
        <v>159</v>
      </c>
      <c r="E30" s="16">
        <v>21</v>
      </c>
      <c r="F30" s="16">
        <v>5</v>
      </c>
      <c r="G30" s="16">
        <v>0</v>
      </c>
      <c r="H30" s="16">
        <f t="shared" si="1"/>
        <v>309</v>
      </c>
    </row>
    <row r="31" spans="1:8" ht="12.75">
      <c r="A31" s="82" t="s">
        <v>65</v>
      </c>
      <c r="B31" s="16">
        <v>67</v>
      </c>
      <c r="C31" s="16">
        <v>44</v>
      </c>
      <c r="D31" s="16">
        <v>149</v>
      </c>
      <c r="E31" s="16">
        <v>2</v>
      </c>
      <c r="F31" s="16">
        <v>1</v>
      </c>
      <c r="G31" s="16">
        <v>0</v>
      </c>
      <c r="H31" s="16">
        <f t="shared" si="1"/>
        <v>263</v>
      </c>
    </row>
    <row r="32" spans="1:8" ht="12.75">
      <c r="A32" s="82" t="s">
        <v>66</v>
      </c>
      <c r="B32" s="16">
        <v>17</v>
      </c>
      <c r="C32" s="16">
        <v>14</v>
      </c>
      <c r="D32" s="16">
        <v>79</v>
      </c>
      <c r="E32" s="16">
        <v>7</v>
      </c>
      <c r="F32" s="16">
        <v>9</v>
      </c>
      <c r="G32" s="16">
        <v>0</v>
      </c>
      <c r="H32" s="16">
        <f t="shared" si="1"/>
        <v>126</v>
      </c>
    </row>
    <row r="33" spans="1:8" ht="12.75">
      <c r="A33" s="82" t="s">
        <v>67</v>
      </c>
      <c r="B33" s="16">
        <v>14</v>
      </c>
      <c r="C33" s="16">
        <v>15</v>
      </c>
      <c r="D33" s="16">
        <v>103</v>
      </c>
      <c r="E33" s="16">
        <v>0</v>
      </c>
      <c r="F33" s="16">
        <v>0</v>
      </c>
      <c r="G33" s="16">
        <v>0</v>
      </c>
      <c r="H33" s="16">
        <f>SUM(B33:G33)</f>
        <v>132</v>
      </c>
    </row>
    <row r="34" spans="1:8" ht="12.75">
      <c r="A34" s="82" t="s">
        <v>68</v>
      </c>
      <c r="B34" s="16">
        <v>43</v>
      </c>
      <c r="C34" s="16">
        <v>58</v>
      </c>
      <c r="D34" s="16">
        <v>128</v>
      </c>
      <c r="E34" s="16">
        <v>11</v>
      </c>
      <c r="F34" s="16">
        <v>0</v>
      </c>
      <c r="G34" s="16">
        <v>0</v>
      </c>
      <c r="H34" s="16">
        <f t="shared" si="1"/>
        <v>240</v>
      </c>
    </row>
    <row r="35" spans="1:8" ht="12.75">
      <c r="A35" s="82" t="s">
        <v>69</v>
      </c>
      <c r="B35" s="16">
        <v>35</v>
      </c>
      <c r="C35" s="16">
        <v>13</v>
      </c>
      <c r="D35" s="16">
        <v>250</v>
      </c>
      <c r="E35" s="16">
        <v>3</v>
      </c>
      <c r="F35" s="16">
        <v>7</v>
      </c>
      <c r="G35" s="16">
        <v>0</v>
      </c>
      <c r="H35" s="16">
        <f t="shared" si="1"/>
        <v>308</v>
      </c>
    </row>
    <row r="36" spans="1:8" ht="12.75">
      <c r="A36" s="82" t="s">
        <v>70</v>
      </c>
      <c r="B36" s="16">
        <v>85</v>
      </c>
      <c r="C36" s="16">
        <v>41</v>
      </c>
      <c r="D36" s="16">
        <v>152</v>
      </c>
      <c r="E36" s="16">
        <v>24</v>
      </c>
      <c r="F36" s="16">
        <v>41</v>
      </c>
      <c r="G36" s="16">
        <v>0</v>
      </c>
      <c r="H36" s="16">
        <f t="shared" si="1"/>
        <v>343</v>
      </c>
    </row>
    <row r="37" spans="1:8" ht="12.75">
      <c r="A37" s="82" t="s">
        <v>71</v>
      </c>
      <c r="B37" s="16">
        <v>15</v>
      </c>
      <c r="C37" s="16">
        <v>16</v>
      </c>
      <c r="D37" s="16">
        <v>101</v>
      </c>
      <c r="E37" s="16">
        <v>0</v>
      </c>
      <c r="F37" s="16">
        <v>13</v>
      </c>
      <c r="G37" s="16">
        <v>0</v>
      </c>
      <c r="H37" s="16">
        <f t="shared" si="1"/>
        <v>145</v>
      </c>
    </row>
    <row r="38" spans="1:8" ht="12.75">
      <c r="A38" s="82" t="s">
        <v>72</v>
      </c>
      <c r="B38" s="16">
        <v>53</v>
      </c>
      <c r="C38" s="16">
        <v>31</v>
      </c>
      <c r="D38" s="16">
        <v>142</v>
      </c>
      <c r="E38" s="16">
        <v>3</v>
      </c>
      <c r="F38" s="16">
        <v>6</v>
      </c>
      <c r="G38" s="16">
        <v>0</v>
      </c>
      <c r="H38" s="16">
        <f t="shared" si="1"/>
        <v>235</v>
      </c>
    </row>
    <row r="39" spans="1:8" ht="12.75">
      <c r="A39" s="82" t="s">
        <v>73</v>
      </c>
      <c r="B39" s="16">
        <v>58</v>
      </c>
      <c r="C39" s="16">
        <v>39</v>
      </c>
      <c r="D39" s="16">
        <v>128</v>
      </c>
      <c r="E39" s="16">
        <v>2</v>
      </c>
      <c r="F39" s="16">
        <v>3</v>
      </c>
      <c r="G39" s="16">
        <v>0</v>
      </c>
      <c r="H39" s="16">
        <f t="shared" si="1"/>
        <v>230</v>
      </c>
    </row>
    <row r="40" spans="1:8" ht="12.75">
      <c r="A40" s="82" t="s">
        <v>74</v>
      </c>
      <c r="B40" s="16">
        <v>108</v>
      </c>
      <c r="C40" s="16">
        <v>64</v>
      </c>
      <c r="D40" s="16">
        <v>328</v>
      </c>
      <c r="E40" s="16">
        <v>19</v>
      </c>
      <c r="F40" s="16">
        <v>13</v>
      </c>
      <c r="G40" s="16">
        <v>1</v>
      </c>
      <c r="H40" s="16">
        <f t="shared" si="1"/>
        <v>533</v>
      </c>
    </row>
    <row r="41" spans="1:8" ht="12.75">
      <c r="A41" s="82" t="s">
        <v>75</v>
      </c>
      <c r="B41" s="16">
        <v>44</v>
      </c>
      <c r="C41" s="16">
        <v>44</v>
      </c>
      <c r="D41" s="16">
        <v>80</v>
      </c>
      <c r="E41" s="16">
        <v>8</v>
      </c>
      <c r="F41" s="16">
        <v>4</v>
      </c>
      <c r="G41" s="16">
        <v>0</v>
      </c>
      <c r="H41" s="16">
        <f t="shared" si="1"/>
        <v>180</v>
      </c>
    </row>
    <row r="42" spans="1:8" ht="12.75">
      <c r="A42" s="82" t="s">
        <v>76</v>
      </c>
      <c r="B42" s="16">
        <v>2</v>
      </c>
      <c r="C42" s="16">
        <v>2</v>
      </c>
      <c r="D42" s="16">
        <v>55</v>
      </c>
      <c r="E42" s="16">
        <v>4</v>
      </c>
      <c r="F42" s="16">
        <v>2</v>
      </c>
      <c r="G42" s="16">
        <v>0</v>
      </c>
      <c r="H42" s="16">
        <f t="shared" si="1"/>
        <v>65</v>
      </c>
    </row>
    <row r="43" spans="1:8" ht="12.75">
      <c r="A43" s="82" t="s">
        <v>77</v>
      </c>
      <c r="B43" s="16">
        <v>13</v>
      </c>
      <c r="C43" s="16">
        <v>17</v>
      </c>
      <c r="D43" s="16">
        <v>9</v>
      </c>
      <c r="E43" s="16">
        <v>3</v>
      </c>
      <c r="F43" s="16">
        <v>0</v>
      </c>
      <c r="G43" s="16">
        <v>0</v>
      </c>
      <c r="H43" s="16">
        <f t="shared" si="1"/>
        <v>42</v>
      </c>
    </row>
    <row r="44" spans="1:8" ht="12.75">
      <c r="A44" s="59" t="s">
        <v>4</v>
      </c>
      <c r="B44" s="35">
        <f>SUM(B27:B43)</f>
        <v>681</v>
      </c>
      <c r="C44" s="35">
        <f aca="true" t="shared" si="2" ref="C44:H44">SUM(C27:C43)</f>
        <v>495</v>
      </c>
      <c r="D44" s="35">
        <f t="shared" si="2"/>
        <v>2107</v>
      </c>
      <c r="E44" s="35">
        <f t="shared" si="2"/>
        <v>111</v>
      </c>
      <c r="F44" s="35">
        <f t="shared" si="2"/>
        <v>114</v>
      </c>
      <c r="G44" s="35">
        <f t="shared" si="2"/>
        <v>2</v>
      </c>
      <c r="H44" s="35">
        <f t="shared" si="2"/>
        <v>3510</v>
      </c>
    </row>
    <row r="45" spans="1:8" ht="12.75">
      <c r="A45" s="59"/>
      <c r="B45" s="25">
        <f>B44/H44</f>
        <v>0.19401709401709402</v>
      </c>
      <c r="C45" s="25">
        <f>C44/H44</f>
        <v>0.14102564102564102</v>
      </c>
      <c r="D45" s="25">
        <f>D44/H44</f>
        <v>0.6002849002849003</v>
      </c>
      <c r="E45" s="25">
        <f>E44/H44</f>
        <v>0.03162393162393162</v>
      </c>
      <c r="F45" s="25">
        <f>F44/H44</f>
        <v>0.03247863247863248</v>
      </c>
      <c r="G45" s="25">
        <f>G44/H44</f>
        <v>0.0005698005698005698</v>
      </c>
      <c r="H45" s="23"/>
    </row>
    <row r="46" spans="2:7" ht="12.75">
      <c r="B46" s="6"/>
      <c r="C46" s="6"/>
      <c r="D46" s="6"/>
      <c r="E46" s="6"/>
      <c r="F46" s="6"/>
      <c r="G46" s="6"/>
    </row>
    <row r="47" spans="1:9" ht="12.75">
      <c r="A47" s="64" t="s">
        <v>220</v>
      </c>
      <c r="B47" s="223" t="s">
        <v>245</v>
      </c>
      <c r="C47" s="223"/>
      <c r="D47" s="223" t="s">
        <v>34</v>
      </c>
      <c r="E47" s="223"/>
      <c r="F47" s="223" t="s">
        <v>246</v>
      </c>
      <c r="G47" s="223"/>
      <c r="H47" s="29" t="s">
        <v>249</v>
      </c>
      <c r="I47" s="5"/>
    </row>
    <row r="48" spans="1:9" ht="26.25">
      <c r="A48" t="s">
        <v>0</v>
      </c>
      <c r="B48" s="224" t="s">
        <v>247</v>
      </c>
      <c r="C48" s="224" t="s">
        <v>248</v>
      </c>
      <c r="D48" s="224" t="s">
        <v>247</v>
      </c>
      <c r="E48" s="224" t="s">
        <v>248</v>
      </c>
      <c r="F48" s="224" t="s">
        <v>247</v>
      </c>
      <c r="G48" s="224" t="s">
        <v>248</v>
      </c>
      <c r="H48" s="224" t="s">
        <v>247</v>
      </c>
      <c r="I48" s="40" t="s">
        <v>4</v>
      </c>
    </row>
    <row r="49" spans="1:9" ht="12.75">
      <c r="A49" s="82" t="s">
        <v>61</v>
      </c>
      <c r="B49" s="16">
        <v>3</v>
      </c>
      <c r="C49" s="16">
        <v>2</v>
      </c>
      <c r="D49" s="16">
        <v>51</v>
      </c>
      <c r="E49" s="16"/>
      <c r="F49" s="16">
        <v>28</v>
      </c>
      <c r="G49" s="16"/>
      <c r="H49" s="16" t="s">
        <v>84</v>
      </c>
      <c r="I49" s="16">
        <f aca="true" t="shared" si="3" ref="I49:I66">SUM(B49:H49)</f>
        <v>84</v>
      </c>
    </row>
    <row r="50" spans="1:9" ht="12.75">
      <c r="A50" s="82" t="s">
        <v>62</v>
      </c>
      <c r="B50" s="16"/>
      <c r="C50" s="16">
        <v>1</v>
      </c>
      <c r="D50" s="16">
        <v>7</v>
      </c>
      <c r="E50" s="16">
        <v>3</v>
      </c>
      <c r="F50" s="16">
        <v>15</v>
      </c>
      <c r="G50" s="16"/>
      <c r="H50" s="16">
        <v>1</v>
      </c>
      <c r="I50" s="16">
        <f t="shared" si="3"/>
        <v>27</v>
      </c>
    </row>
    <row r="51" spans="1:9" ht="12.75">
      <c r="A51" s="82" t="s">
        <v>63</v>
      </c>
      <c r="B51" s="16"/>
      <c r="C51" s="16"/>
      <c r="D51" s="16">
        <v>6</v>
      </c>
      <c r="E51" s="16"/>
      <c r="F51" s="16"/>
      <c r="G51" s="16"/>
      <c r="H51" s="16" t="s">
        <v>84</v>
      </c>
      <c r="I51" s="16">
        <f t="shared" si="3"/>
        <v>6</v>
      </c>
    </row>
    <row r="52" spans="1:9" ht="12.75">
      <c r="A52" s="82" t="s">
        <v>64</v>
      </c>
      <c r="B52" s="16">
        <v>18</v>
      </c>
      <c r="C52" s="16">
        <v>12</v>
      </c>
      <c r="D52" s="16">
        <v>86</v>
      </c>
      <c r="E52" s="16">
        <v>22</v>
      </c>
      <c r="F52" s="16">
        <v>56</v>
      </c>
      <c r="G52" s="16">
        <v>1</v>
      </c>
      <c r="H52" s="16" t="s">
        <v>84</v>
      </c>
      <c r="I52" s="16">
        <f t="shared" si="3"/>
        <v>195</v>
      </c>
    </row>
    <row r="53" spans="1:9" ht="12.75">
      <c r="A53" s="82" t="s">
        <v>65</v>
      </c>
      <c r="B53" s="16">
        <v>8</v>
      </c>
      <c r="C53" s="16">
        <v>7</v>
      </c>
      <c r="D53" s="16">
        <v>89</v>
      </c>
      <c r="E53" s="16">
        <v>3</v>
      </c>
      <c r="F53" s="16">
        <v>18</v>
      </c>
      <c r="G53" s="16"/>
      <c r="H53" s="16" t="s">
        <v>84</v>
      </c>
      <c r="I53" s="16">
        <f t="shared" si="3"/>
        <v>125</v>
      </c>
    </row>
    <row r="54" spans="1:9" ht="12.75">
      <c r="A54" s="82" t="s">
        <v>66</v>
      </c>
      <c r="B54" s="16">
        <v>1</v>
      </c>
      <c r="C54" s="16"/>
      <c r="D54" s="16">
        <v>20</v>
      </c>
      <c r="E54" s="16"/>
      <c r="F54" s="16">
        <v>6</v>
      </c>
      <c r="G54" s="16">
        <v>1</v>
      </c>
      <c r="H54" s="16" t="s">
        <v>84</v>
      </c>
      <c r="I54" s="16">
        <f t="shared" si="3"/>
        <v>28</v>
      </c>
    </row>
    <row r="55" spans="1:9" ht="12.75">
      <c r="A55" s="82" t="s">
        <v>67</v>
      </c>
      <c r="B55" s="16"/>
      <c r="C55" s="16">
        <v>1</v>
      </c>
      <c r="D55" s="16">
        <v>19</v>
      </c>
      <c r="E55" s="16"/>
      <c r="F55" s="16">
        <v>7</v>
      </c>
      <c r="G55" s="16"/>
      <c r="H55" s="16" t="s">
        <v>84</v>
      </c>
      <c r="I55" s="16">
        <f t="shared" si="3"/>
        <v>27</v>
      </c>
    </row>
    <row r="56" spans="1:9" ht="12.75">
      <c r="A56" s="82" t="s">
        <v>68</v>
      </c>
      <c r="B56" s="16">
        <v>10</v>
      </c>
      <c r="C56" s="16">
        <v>13</v>
      </c>
      <c r="D56" s="16">
        <v>104</v>
      </c>
      <c r="E56" s="16">
        <v>7</v>
      </c>
      <c r="F56" s="16">
        <v>41</v>
      </c>
      <c r="G56" s="16"/>
      <c r="H56" s="16" t="s">
        <v>84</v>
      </c>
      <c r="I56" s="16">
        <f t="shared" si="3"/>
        <v>175</v>
      </c>
    </row>
    <row r="57" spans="1:9" ht="12.75">
      <c r="A57" s="82" t="s">
        <v>69</v>
      </c>
      <c r="B57" s="16">
        <v>4</v>
      </c>
      <c r="C57" s="16">
        <v>4</v>
      </c>
      <c r="D57" s="16">
        <v>41</v>
      </c>
      <c r="E57" s="16">
        <v>1</v>
      </c>
      <c r="F57" s="16">
        <v>2</v>
      </c>
      <c r="G57" s="16"/>
      <c r="H57" s="16" t="s">
        <v>84</v>
      </c>
      <c r="I57" s="16">
        <f t="shared" si="3"/>
        <v>52</v>
      </c>
    </row>
    <row r="58" spans="1:9" ht="12.75">
      <c r="A58" s="82" t="s">
        <v>70</v>
      </c>
      <c r="B58" s="16">
        <v>7</v>
      </c>
      <c r="C58" s="16">
        <v>8</v>
      </c>
      <c r="D58" s="16">
        <v>86</v>
      </c>
      <c r="E58" s="16">
        <v>13</v>
      </c>
      <c r="F58" s="16">
        <v>69</v>
      </c>
      <c r="G58" s="16"/>
      <c r="H58" s="16" t="s">
        <v>84</v>
      </c>
      <c r="I58" s="16">
        <f t="shared" si="3"/>
        <v>183</v>
      </c>
    </row>
    <row r="59" spans="1:9" ht="12.75">
      <c r="A59" s="82" t="s">
        <v>71</v>
      </c>
      <c r="B59" s="16">
        <v>3</v>
      </c>
      <c r="C59" s="16">
        <v>2</v>
      </c>
      <c r="D59" s="16">
        <v>26</v>
      </c>
      <c r="E59" s="16">
        <v>2</v>
      </c>
      <c r="F59" s="16">
        <v>26</v>
      </c>
      <c r="G59" s="16"/>
      <c r="H59" s="16" t="s">
        <v>84</v>
      </c>
      <c r="I59" s="16">
        <f t="shared" si="3"/>
        <v>59</v>
      </c>
    </row>
    <row r="60" spans="1:9" ht="12.75">
      <c r="A60" s="82" t="s">
        <v>72</v>
      </c>
      <c r="B60" s="16">
        <v>2</v>
      </c>
      <c r="C60" s="16">
        <v>2</v>
      </c>
      <c r="D60" s="16">
        <v>53</v>
      </c>
      <c r="E60" s="16">
        <v>2</v>
      </c>
      <c r="F60" s="16">
        <v>15</v>
      </c>
      <c r="G60" s="16"/>
      <c r="H60" s="16" t="s">
        <v>84</v>
      </c>
      <c r="I60" s="16">
        <f t="shared" si="3"/>
        <v>74</v>
      </c>
    </row>
    <row r="61" spans="1:9" ht="12.75">
      <c r="A61" s="82" t="s">
        <v>73</v>
      </c>
      <c r="B61" s="16">
        <v>9</v>
      </c>
      <c r="C61" s="16">
        <v>11</v>
      </c>
      <c r="D61" s="16">
        <v>65</v>
      </c>
      <c r="E61" s="16">
        <v>2</v>
      </c>
      <c r="F61" s="16">
        <v>19</v>
      </c>
      <c r="G61" s="16">
        <v>4</v>
      </c>
      <c r="H61" s="16" t="s">
        <v>84</v>
      </c>
      <c r="I61" s="16">
        <f t="shared" si="3"/>
        <v>110</v>
      </c>
    </row>
    <row r="62" spans="1:9" ht="12.75">
      <c r="A62" s="82" t="s">
        <v>74</v>
      </c>
      <c r="B62" s="16">
        <v>9</v>
      </c>
      <c r="C62" s="16">
        <v>14</v>
      </c>
      <c r="D62" s="16">
        <v>114</v>
      </c>
      <c r="E62" s="16">
        <v>5</v>
      </c>
      <c r="F62" s="16">
        <v>10</v>
      </c>
      <c r="G62" s="16"/>
      <c r="H62" s="16" t="s">
        <v>84</v>
      </c>
      <c r="I62" s="16">
        <f t="shared" si="3"/>
        <v>152</v>
      </c>
    </row>
    <row r="63" spans="1:9" ht="12.75">
      <c r="A63" s="82" t="s">
        <v>75</v>
      </c>
      <c r="B63" s="16">
        <v>5</v>
      </c>
      <c r="C63" s="16">
        <v>4</v>
      </c>
      <c r="D63" s="16">
        <v>68</v>
      </c>
      <c r="E63" s="16">
        <v>2</v>
      </c>
      <c r="F63" s="16">
        <v>18</v>
      </c>
      <c r="G63" s="16"/>
      <c r="H63" s="16" t="s">
        <v>84</v>
      </c>
      <c r="I63" s="16">
        <f t="shared" si="3"/>
        <v>97</v>
      </c>
    </row>
    <row r="64" spans="1:9" ht="12.75">
      <c r="A64" s="82" t="s">
        <v>76</v>
      </c>
      <c r="B64" s="16"/>
      <c r="C64" s="16">
        <v>1</v>
      </c>
      <c r="D64" s="16">
        <v>5</v>
      </c>
      <c r="E64" s="16">
        <v>1</v>
      </c>
      <c r="F64" s="16">
        <v>11</v>
      </c>
      <c r="G64" s="16"/>
      <c r="H64" s="16" t="s">
        <v>84</v>
      </c>
      <c r="I64" s="16">
        <f t="shared" si="3"/>
        <v>18</v>
      </c>
    </row>
    <row r="65" spans="1:9" ht="12.75">
      <c r="A65" s="82" t="s">
        <v>77</v>
      </c>
      <c r="B65" s="16"/>
      <c r="C65" s="16">
        <v>5</v>
      </c>
      <c r="D65" s="16">
        <v>11</v>
      </c>
      <c r="E65" s="16"/>
      <c r="F65" s="16"/>
      <c r="G65" s="16"/>
      <c r="H65" s="16" t="s">
        <v>84</v>
      </c>
      <c r="I65" s="16">
        <f t="shared" si="3"/>
        <v>16</v>
      </c>
    </row>
    <row r="66" spans="1:9" ht="12.75">
      <c r="A66" s="59" t="s">
        <v>4</v>
      </c>
      <c r="B66" s="35">
        <f>SUM(B49:B65)</f>
        <v>79</v>
      </c>
      <c r="C66" s="35">
        <f aca="true" t="shared" si="4" ref="C66:I66">SUM(C49:C65)</f>
        <v>87</v>
      </c>
      <c r="D66" s="35">
        <f t="shared" si="4"/>
        <v>851</v>
      </c>
      <c r="E66" s="35">
        <f t="shared" si="4"/>
        <v>63</v>
      </c>
      <c r="F66" s="35">
        <f t="shared" si="4"/>
        <v>341</v>
      </c>
      <c r="G66" s="35">
        <f t="shared" si="4"/>
        <v>6</v>
      </c>
      <c r="H66" s="35">
        <f t="shared" si="4"/>
        <v>1</v>
      </c>
      <c r="I66" s="35">
        <f t="shared" si="4"/>
        <v>1428</v>
      </c>
    </row>
    <row r="67" spans="1:8" ht="12.75">
      <c r="A67" s="82"/>
      <c r="B67" s="25">
        <f>B66/I66</f>
        <v>0.055322128851540614</v>
      </c>
      <c r="C67" s="25">
        <f>C66/I66</f>
        <v>0.06092436974789916</v>
      </c>
      <c r="D67" s="25">
        <f>D66/I66</f>
        <v>0.59593837535014</v>
      </c>
      <c r="E67" s="25">
        <f>E66/I66</f>
        <v>0.04411764705882353</v>
      </c>
      <c r="F67" s="25">
        <f>F66/I66</f>
        <v>0.23879551820728293</v>
      </c>
      <c r="G67" s="227">
        <f>G66/I66</f>
        <v>0.004201680672268907</v>
      </c>
      <c r="H67" s="227">
        <f>H66/I66</f>
        <v>0.0007002801120448179</v>
      </c>
    </row>
    <row r="69" ht="12.75">
      <c r="A69" s="60" t="s">
        <v>222</v>
      </c>
    </row>
    <row r="70" ht="12.75">
      <c r="A70" s="60"/>
    </row>
    <row r="71" spans="1:8" ht="39">
      <c r="A71" s="24" t="s">
        <v>0</v>
      </c>
      <c r="B71" s="85" t="s">
        <v>28</v>
      </c>
      <c r="C71" s="85" t="s">
        <v>29</v>
      </c>
      <c r="D71" s="85" t="s">
        <v>311</v>
      </c>
      <c r="E71" s="85" t="s">
        <v>244</v>
      </c>
      <c r="F71" s="85" t="s">
        <v>31</v>
      </c>
      <c r="G71" s="85" t="s">
        <v>17</v>
      </c>
      <c r="H71" s="136" t="s">
        <v>4</v>
      </c>
    </row>
    <row r="72" spans="1:8" ht="12.75">
      <c r="A72" s="63" t="s">
        <v>61</v>
      </c>
      <c r="B72">
        <v>32</v>
      </c>
      <c r="C72">
        <v>0</v>
      </c>
      <c r="D72">
        <v>1</v>
      </c>
      <c r="E72">
        <v>165</v>
      </c>
      <c r="F72">
        <v>0</v>
      </c>
      <c r="G72" t="s">
        <v>84</v>
      </c>
      <c r="H72" s="16">
        <f>SUM(B72:G72)</f>
        <v>198</v>
      </c>
    </row>
    <row r="73" spans="1:8" ht="12.75">
      <c r="A73" s="63" t="s">
        <v>62</v>
      </c>
      <c r="B73">
        <v>6</v>
      </c>
      <c r="C73">
        <v>1</v>
      </c>
      <c r="D73">
        <v>0</v>
      </c>
      <c r="E73">
        <v>105</v>
      </c>
      <c r="F73">
        <v>0</v>
      </c>
      <c r="G73" t="s">
        <v>84</v>
      </c>
      <c r="H73" s="16">
        <f aca="true" t="shared" si="5" ref="H73:H88">SUM(B73:G73)</f>
        <v>112</v>
      </c>
    </row>
    <row r="74" spans="1:8" ht="12.75">
      <c r="A74" s="63" t="s">
        <v>63</v>
      </c>
      <c r="B74">
        <v>1</v>
      </c>
      <c r="C74">
        <v>0</v>
      </c>
      <c r="D74">
        <v>0</v>
      </c>
      <c r="E74">
        <v>24</v>
      </c>
      <c r="F74">
        <v>0</v>
      </c>
      <c r="G74">
        <v>1</v>
      </c>
      <c r="H74" s="16">
        <f t="shared" si="5"/>
        <v>26</v>
      </c>
    </row>
    <row r="75" spans="1:8" ht="12.75">
      <c r="A75" s="63" t="s">
        <v>64</v>
      </c>
      <c r="B75">
        <v>26</v>
      </c>
      <c r="C75">
        <v>1</v>
      </c>
      <c r="D75">
        <v>9</v>
      </c>
      <c r="E75">
        <v>213</v>
      </c>
      <c r="F75">
        <v>17</v>
      </c>
      <c r="G75">
        <v>1</v>
      </c>
      <c r="H75" s="16">
        <f>SUM(B75:G75)</f>
        <v>267</v>
      </c>
    </row>
    <row r="76" spans="1:8" ht="12.75">
      <c r="A76" s="63" t="s">
        <v>65</v>
      </c>
      <c r="B76">
        <v>18</v>
      </c>
      <c r="C76">
        <v>1</v>
      </c>
      <c r="D76">
        <v>2</v>
      </c>
      <c r="E76">
        <v>228</v>
      </c>
      <c r="F76">
        <v>0</v>
      </c>
      <c r="G76">
        <v>3</v>
      </c>
      <c r="H76" s="16">
        <f t="shared" si="5"/>
        <v>252</v>
      </c>
    </row>
    <row r="77" spans="1:8" ht="12.75">
      <c r="A77" s="63" t="s">
        <v>66</v>
      </c>
      <c r="B77">
        <v>9</v>
      </c>
      <c r="C77">
        <v>0</v>
      </c>
      <c r="D77">
        <v>0</v>
      </c>
      <c r="E77">
        <v>132</v>
      </c>
      <c r="F77">
        <v>1</v>
      </c>
      <c r="G77" t="s">
        <v>84</v>
      </c>
      <c r="H77" s="16">
        <f t="shared" si="5"/>
        <v>142</v>
      </c>
    </row>
    <row r="78" spans="1:8" ht="12.75">
      <c r="A78" s="63" t="s">
        <v>67</v>
      </c>
      <c r="B78">
        <v>23</v>
      </c>
      <c r="C78">
        <v>2</v>
      </c>
      <c r="D78">
        <v>1</v>
      </c>
      <c r="E78">
        <v>139</v>
      </c>
      <c r="F78">
        <v>3</v>
      </c>
      <c r="G78">
        <v>1</v>
      </c>
      <c r="H78" s="16">
        <f t="shared" si="5"/>
        <v>169</v>
      </c>
    </row>
    <row r="79" spans="1:8" ht="12.75">
      <c r="A79" s="63" t="s">
        <v>68</v>
      </c>
      <c r="B79">
        <v>21</v>
      </c>
      <c r="C79">
        <v>0</v>
      </c>
      <c r="D79">
        <v>1</v>
      </c>
      <c r="E79">
        <v>166</v>
      </c>
      <c r="F79">
        <v>6</v>
      </c>
      <c r="G79" t="s">
        <v>84</v>
      </c>
      <c r="H79" s="16">
        <f t="shared" si="5"/>
        <v>194</v>
      </c>
    </row>
    <row r="80" spans="1:8" ht="12.75">
      <c r="A80" s="63" t="s">
        <v>69</v>
      </c>
      <c r="B80">
        <v>32</v>
      </c>
      <c r="C80">
        <v>0</v>
      </c>
      <c r="D80">
        <v>3</v>
      </c>
      <c r="E80">
        <v>183</v>
      </c>
      <c r="F80">
        <v>1</v>
      </c>
      <c r="G80" t="s">
        <v>84</v>
      </c>
      <c r="H80" s="16">
        <f t="shared" si="5"/>
        <v>219</v>
      </c>
    </row>
    <row r="81" spans="1:8" ht="12.75">
      <c r="A81" s="63" t="s">
        <v>70</v>
      </c>
      <c r="B81">
        <v>39</v>
      </c>
      <c r="C81">
        <v>1</v>
      </c>
      <c r="D81">
        <v>6</v>
      </c>
      <c r="E81">
        <v>257</v>
      </c>
      <c r="F81">
        <v>0</v>
      </c>
      <c r="G81" t="s">
        <v>84</v>
      </c>
      <c r="H81" s="16">
        <f t="shared" si="5"/>
        <v>303</v>
      </c>
    </row>
    <row r="82" spans="1:8" ht="12.75">
      <c r="A82" s="63" t="s">
        <v>71</v>
      </c>
      <c r="B82">
        <v>8</v>
      </c>
      <c r="C82">
        <v>9</v>
      </c>
      <c r="D82">
        <v>2</v>
      </c>
      <c r="E82">
        <v>122</v>
      </c>
      <c r="F82">
        <v>2</v>
      </c>
      <c r="G82" t="s">
        <v>84</v>
      </c>
      <c r="H82" s="16">
        <f t="shared" si="5"/>
        <v>143</v>
      </c>
    </row>
    <row r="83" spans="1:8" ht="12.75">
      <c r="A83" s="63" t="s">
        <v>72</v>
      </c>
      <c r="B83">
        <v>15</v>
      </c>
      <c r="C83">
        <v>0</v>
      </c>
      <c r="D83">
        <v>1</v>
      </c>
      <c r="E83">
        <v>206</v>
      </c>
      <c r="F83">
        <v>0</v>
      </c>
      <c r="G83" t="s">
        <v>84</v>
      </c>
      <c r="H83" s="16">
        <f t="shared" si="5"/>
        <v>222</v>
      </c>
    </row>
    <row r="84" spans="1:8" ht="12.75">
      <c r="A84" s="63" t="s">
        <v>73</v>
      </c>
      <c r="B84">
        <v>10</v>
      </c>
      <c r="C84">
        <v>0</v>
      </c>
      <c r="D84">
        <v>5</v>
      </c>
      <c r="E84">
        <v>230</v>
      </c>
      <c r="F84">
        <v>1</v>
      </c>
      <c r="G84" t="s">
        <v>84</v>
      </c>
      <c r="H84" s="16">
        <f>SUM(B84:G84)</f>
        <v>246</v>
      </c>
    </row>
    <row r="85" spans="1:8" ht="12.75">
      <c r="A85" s="63" t="s">
        <v>74</v>
      </c>
      <c r="B85">
        <v>43</v>
      </c>
      <c r="C85">
        <v>1</v>
      </c>
      <c r="D85">
        <v>12</v>
      </c>
      <c r="E85">
        <v>372</v>
      </c>
      <c r="F85">
        <v>27</v>
      </c>
      <c r="G85">
        <v>2</v>
      </c>
      <c r="H85" s="16">
        <f t="shared" si="5"/>
        <v>457</v>
      </c>
    </row>
    <row r="86" spans="1:8" ht="12.75">
      <c r="A86" s="63" t="s">
        <v>75</v>
      </c>
      <c r="B86">
        <v>18</v>
      </c>
      <c r="C86">
        <v>0</v>
      </c>
      <c r="D86">
        <v>5</v>
      </c>
      <c r="E86">
        <v>164</v>
      </c>
      <c r="F86">
        <v>2</v>
      </c>
      <c r="G86" t="s">
        <v>84</v>
      </c>
      <c r="H86" s="16">
        <f t="shared" si="5"/>
        <v>189</v>
      </c>
    </row>
    <row r="87" spans="1:8" ht="12.75">
      <c r="A87" s="63" t="s">
        <v>76</v>
      </c>
      <c r="B87">
        <v>0</v>
      </c>
      <c r="C87">
        <v>0</v>
      </c>
      <c r="D87">
        <v>0</v>
      </c>
      <c r="E87">
        <v>61</v>
      </c>
      <c r="F87">
        <v>2</v>
      </c>
      <c r="G87" t="s">
        <v>84</v>
      </c>
      <c r="H87" s="16">
        <f>SUM(B87:G87)</f>
        <v>63</v>
      </c>
    </row>
    <row r="88" spans="1:8" ht="12.75">
      <c r="A88" s="63" t="s">
        <v>77</v>
      </c>
      <c r="B88">
        <v>0</v>
      </c>
      <c r="C88">
        <v>0</v>
      </c>
      <c r="D88">
        <v>0</v>
      </c>
      <c r="E88">
        <v>16</v>
      </c>
      <c r="F88">
        <v>0</v>
      </c>
      <c r="G88" t="s">
        <v>84</v>
      </c>
      <c r="H88" s="16">
        <f t="shared" si="5"/>
        <v>16</v>
      </c>
    </row>
    <row r="89" spans="1:8" ht="12.75">
      <c r="A89" s="124" t="s">
        <v>4</v>
      </c>
      <c r="B89" s="35">
        <f>SUM(B72:B88)</f>
        <v>301</v>
      </c>
      <c r="C89" s="35">
        <f aca="true" t="shared" si="6" ref="C89:H89">SUM(C72:C88)</f>
        <v>16</v>
      </c>
      <c r="D89" s="35">
        <f t="shared" si="6"/>
        <v>48</v>
      </c>
      <c r="E89" s="35">
        <f t="shared" si="6"/>
        <v>2783</v>
      </c>
      <c r="F89" s="35">
        <f t="shared" si="6"/>
        <v>62</v>
      </c>
      <c r="G89" s="35">
        <f t="shared" si="6"/>
        <v>8</v>
      </c>
      <c r="H89" s="35">
        <f t="shared" si="6"/>
        <v>3218</v>
      </c>
    </row>
    <row r="90" spans="1:7" ht="12.75">
      <c r="A90" s="25"/>
      <c r="B90" s="25">
        <f>B89/H89</f>
        <v>0.09353635798632691</v>
      </c>
      <c r="C90" s="228">
        <f>C89/H89</f>
        <v>0.004972032318210068</v>
      </c>
      <c r="D90" s="25">
        <f>D89/H89</f>
        <v>0.014916096954630205</v>
      </c>
      <c r="E90" s="25">
        <f>E89/H89</f>
        <v>0.8648228713486638</v>
      </c>
      <c r="F90" s="25">
        <f>F89/H89</f>
        <v>0.019266625233064015</v>
      </c>
      <c r="G90" s="228">
        <f>G89/H89</f>
        <v>0.002486016159105034</v>
      </c>
    </row>
    <row r="92" ht="12.75">
      <c r="A92" s="60" t="s">
        <v>223</v>
      </c>
    </row>
    <row r="93" spans="1:9" ht="27">
      <c r="A93" s="24" t="s">
        <v>0</v>
      </c>
      <c r="B93" s="83" t="s">
        <v>250</v>
      </c>
      <c r="C93" s="83" t="s">
        <v>251</v>
      </c>
      <c r="D93" s="83" t="s">
        <v>252</v>
      </c>
      <c r="E93" s="83" t="s">
        <v>253</v>
      </c>
      <c r="F93" s="83" t="s">
        <v>254</v>
      </c>
      <c r="G93" s="83" t="s">
        <v>255</v>
      </c>
      <c r="H93" s="83" t="s">
        <v>256</v>
      </c>
      <c r="I93" s="83" t="s">
        <v>257</v>
      </c>
    </row>
    <row r="94" spans="1:9" ht="12.75">
      <c r="A94" s="120" t="s">
        <v>61</v>
      </c>
      <c r="B94" s="16">
        <v>15</v>
      </c>
      <c r="C94" s="16">
        <v>85</v>
      </c>
      <c r="D94" s="16">
        <v>24</v>
      </c>
      <c r="E94" s="16">
        <v>8</v>
      </c>
      <c r="F94" s="16">
        <v>29</v>
      </c>
      <c r="G94" s="16">
        <v>5</v>
      </c>
      <c r="H94" s="16">
        <v>35</v>
      </c>
      <c r="I94" s="16">
        <v>3</v>
      </c>
    </row>
    <row r="95" spans="1:9" ht="12.75">
      <c r="A95" s="120" t="s">
        <v>62</v>
      </c>
      <c r="B95" s="16">
        <v>0</v>
      </c>
      <c r="C95" s="16">
        <v>19</v>
      </c>
      <c r="D95" s="16">
        <v>11</v>
      </c>
      <c r="E95" s="16">
        <v>2</v>
      </c>
      <c r="F95" s="16">
        <v>4</v>
      </c>
      <c r="G95" s="16">
        <v>2</v>
      </c>
      <c r="H95" s="16">
        <v>6</v>
      </c>
      <c r="I95" s="16">
        <v>0</v>
      </c>
    </row>
    <row r="96" spans="1:9" ht="12.75">
      <c r="A96" s="120" t="s">
        <v>63</v>
      </c>
      <c r="B96" s="16">
        <v>10</v>
      </c>
      <c r="C96" s="16">
        <v>0</v>
      </c>
      <c r="D96" s="16">
        <v>2</v>
      </c>
      <c r="E96" s="16">
        <v>0</v>
      </c>
      <c r="F96" s="16">
        <v>0</v>
      </c>
      <c r="G96" s="16">
        <v>2</v>
      </c>
      <c r="H96" s="16">
        <v>0</v>
      </c>
      <c r="I96" s="16">
        <v>0</v>
      </c>
    </row>
    <row r="97" spans="1:9" ht="12.75">
      <c r="A97" s="120" t="s">
        <v>64</v>
      </c>
      <c r="B97" s="16">
        <v>9</v>
      </c>
      <c r="C97" s="16">
        <v>59</v>
      </c>
      <c r="D97" s="16">
        <v>18</v>
      </c>
      <c r="E97" s="16">
        <v>8</v>
      </c>
      <c r="F97" s="16">
        <v>17</v>
      </c>
      <c r="G97" s="16">
        <v>7</v>
      </c>
      <c r="H97" s="16">
        <v>18</v>
      </c>
      <c r="I97" s="16">
        <v>1</v>
      </c>
    </row>
    <row r="98" spans="1:9" ht="12.75">
      <c r="A98" s="120" t="s">
        <v>65</v>
      </c>
      <c r="B98" s="16">
        <v>4</v>
      </c>
      <c r="C98" s="16">
        <v>56</v>
      </c>
      <c r="D98" s="16">
        <v>24</v>
      </c>
      <c r="E98" s="16">
        <v>6</v>
      </c>
      <c r="F98" s="16">
        <v>7</v>
      </c>
      <c r="G98" s="16">
        <v>5</v>
      </c>
      <c r="H98" s="16">
        <v>12</v>
      </c>
      <c r="I98" s="16">
        <v>0</v>
      </c>
    </row>
    <row r="99" spans="1:9" ht="12.75">
      <c r="A99" s="120" t="s">
        <v>66</v>
      </c>
      <c r="B99" s="16">
        <v>11</v>
      </c>
      <c r="C99" s="16">
        <v>11</v>
      </c>
      <c r="D99" s="16">
        <v>6</v>
      </c>
      <c r="E99" s="16">
        <v>2</v>
      </c>
      <c r="F99" s="16">
        <v>5</v>
      </c>
      <c r="G99" s="16">
        <v>4</v>
      </c>
      <c r="H99" s="16">
        <v>3</v>
      </c>
      <c r="I99" s="16">
        <v>0</v>
      </c>
    </row>
    <row r="100" spans="1:9" ht="12.75">
      <c r="A100" s="120" t="s">
        <v>67</v>
      </c>
      <c r="B100" s="16">
        <v>4</v>
      </c>
      <c r="C100" s="16">
        <v>72</v>
      </c>
      <c r="D100" s="16">
        <v>14</v>
      </c>
      <c r="E100" s="16">
        <v>8</v>
      </c>
      <c r="F100" s="16">
        <v>5</v>
      </c>
      <c r="G100" s="16">
        <v>3</v>
      </c>
      <c r="H100" s="16">
        <v>22</v>
      </c>
      <c r="I100" s="16">
        <v>2</v>
      </c>
    </row>
    <row r="101" spans="1:9" ht="12.75">
      <c r="A101" s="120" t="s">
        <v>68</v>
      </c>
      <c r="B101" s="16">
        <v>39</v>
      </c>
      <c r="C101" s="16">
        <v>23</v>
      </c>
      <c r="D101" s="16">
        <v>11</v>
      </c>
      <c r="E101" s="16">
        <v>4</v>
      </c>
      <c r="F101" s="16">
        <v>7</v>
      </c>
      <c r="G101" s="16">
        <v>10</v>
      </c>
      <c r="H101" s="16">
        <v>12</v>
      </c>
      <c r="I101" s="16">
        <v>1</v>
      </c>
    </row>
    <row r="102" spans="1:9" ht="12.75">
      <c r="A102" s="120" t="s">
        <v>69</v>
      </c>
      <c r="B102" s="16">
        <v>3</v>
      </c>
      <c r="C102" s="16">
        <v>88</v>
      </c>
      <c r="D102" s="16">
        <v>11</v>
      </c>
      <c r="E102" s="16">
        <v>6</v>
      </c>
      <c r="F102" s="16">
        <v>33</v>
      </c>
      <c r="G102" s="16">
        <v>10</v>
      </c>
      <c r="H102" s="16">
        <v>12</v>
      </c>
      <c r="I102" s="16">
        <v>2</v>
      </c>
    </row>
    <row r="103" spans="1:9" ht="12.75">
      <c r="A103" s="120" t="s">
        <v>70</v>
      </c>
      <c r="B103" s="16">
        <v>11</v>
      </c>
      <c r="C103" s="16">
        <v>67</v>
      </c>
      <c r="D103" s="16">
        <v>19</v>
      </c>
      <c r="E103" s="16">
        <v>2</v>
      </c>
      <c r="F103" s="16">
        <v>4</v>
      </c>
      <c r="G103" s="16">
        <v>7</v>
      </c>
      <c r="H103" s="16">
        <v>19</v>
      </c>
      <c r="I103" s="16">
        <v>3</v>
      </c>
    </row>
    <row r="104" spans="1:9" ht="12.75">
      <c r="A104" s="120" t="s">
        <v>71</v>
      </c>
      <c r="B104" s="16">
        <v>10</v>
      </c>
      <c r="C104" s="16">
        <v>13</v>
      </c>
      <c r="D104" s="16">
        <v>14</v>
      </c>
      <c r="E104" s="16">
        <v>2</v>
      </c>
      <c r="F104" s="16">
        <v>5</v>
      </c>
      <c r="G104" s="16">
        <v>3</v>
      </c>
      <c r="H104" s="16">
        <v>13</v>
      </c>
      <c r="I104" s="16">
        <v>2</v>
      </c>
    </row>
    <row r="105" spans="1:9" ht="12.75">
      <c r="A105" s="120" t="s">
        <v>72</v>
      </c>
      <c r="B105" s="16">
        <v>13</v>
      </c>
      <c r="C105" s="16">
        <v>63</v>
      </c>
      <c r="D105" s="16">
        <v>10</v>
      </c>
      <c r="E105" s="16">
        <v>6</v>
      </c>
      <c r="F105" s="16">
        <v>11</v>
      </c>
      <c r="G105" s="16">
        <v>4</v>
      </c>
      <c r="H105" s="16">
        <v>15</v>
      </c>
      <c r="I105" s="16">
        <v>0</v>
      </c>
    </row>
    <row r="106" spans="1:9" ht="12.75">
      <c r="A106" s="120" t="s">
        <v>73</v>
      </c>
      <c r="B106" s="16">
        <v>24</v>
      </c>
      <c r="C106" s="16">
        <v>43</v>
      </c>
      <c r="D106" s="16">
        <v>10</v>
      </c>
      <c r="E106" s="16">
        <v>7</v>
      </c>
      <c r="F106" s="16">
        <v>22</v>
      </c>
      <c r="G106" s="16">
        <v>6</v>
      </c>
      <c r="H106" s="16">
        <v>15</v>
      </c>
      <c r="I106" s="16">
        <v>2</v>
      </c>
    </row>
    <row r="107" spans="1:9" ht="12.75">
      <c r="A107" s="120" t="s">
        <v>74</v>
      </c>
      <c r="B107" s="16">
        <v>9</v>
      </c>
      <c r="C107" s="16">
        <v>54</v>
      </c>
      <c r="D107" s="16">
        <v>24</v>
      </c>
      <c r="E107" s="16">
        <v>17</v>
      </c>
      <c r="F107" s="16">
        <v>38</v>
      </c>
      <c r="G107" s="16">
        <v>16</v>
      </c>
      <c r="H107" s="16">
        <v>31</v>
      </c>
      <c r="I107" s="16">
        <v>2</v>
      </c>
    </row>
    <row r="108" spans="1:9" ht="12.75">
      <c r="A108" s="120" t="s">
        <v>75</v>
      </c>
      <c r="B108" s="16">
        <v>6</v>
      </c>
      <c r="C108" s="16">
        <v>30</v>
      </c>
      <c r="D108" s="16">
        <v>6</v>
      </c>
      <c r="E108" s="16">
        <v>5</v>
      </c>
      <c r="F108" s="16">
        <v>5</v>
      </c>
      <c r="G108" s="16">
        <v>1</v>
      </c>
      <c r="H108" s="16">
        <v>4</v>
      </c>
      <c r="I108" s="16">
        <v>0</v>
      </c>
    </row>
    <row r="109" spans="1:9" ht="12.75">
      <c r="A109" s="120" t="s">
        <v>76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</row>
    <row r="110" spans="1:9" ht="12.75">
      <c r="A110" s="120" t="s">
        <v>77</v>
      </c>
      <c r="B110" s="16">
        <v>1</v>
      </c>
      <c r="C110" s="16">
        <v>10</v>
      </c>
      <c r="D110" s="16">
        <v>4</v>
      </c>
      <c r="E110" s="16">
        <v>3</v>
      </c>
      <c r="F110" s="16">
        <v>7</v>
      </c>
      <c r="G110" s="16">
        <v>2</v>
      </c>
      <c r="H110" s="16">
        <v>4</v>
      </c>
      <c r="I110" s="16">
        <v>0</v>
      </c>
    </row>
    <row r="111" spans="1:9" ht="12.75">
      <c r="A111" s="124" t="s">
        <v>4</v>
      </c>
      <c r="B111" s="35">
        <f>SUM(B94:B110)</f>
        <v>169</v>
      </c>
      <c r="C111" s="35">
        <f aca="true" t="shared" si="7" ref="C111:I111">SUM(C94:C110)</f>
        <v>693</v>
      </c>
      <c r="D111" s="35">
        <f t="shared" si="7"/>
        <v>208</v>
      </c>
      <c r="E111" s="35">
        <f t="shared" si="7"/>
        <v>86</v>
      </c>
      <c r="F111" s="35">
        <f t="shared" si="7"/>
        <v>199</v>
      </c>
      <c r="G111" s="35">
        <f t="shared" si="7"/>
        <v>87</v>
      </c>
      <c r="H111" s="35">
        <f t="shared" si="7"/>
        <v>221</v>
      </c>
      <c r="I111" s="35">
        <f t="shared" si="7"/>
        <v>18</v>
      </c>
    </row>
    <row r="112" ht="12.75">
      <c r="A112" s="63"/>
    </row>
    <row r="113" spans="2:10" ht="26.25">
      <c r="B113" s="85" t="s">
        <v>258</v>
      </c>
      <c r="C113" s="85" t="s">
        <v>259</v>
      </c>
      <c r="D113" s="85" t="s">
        <v>260</v>
      </c>
      <c r="E113" s="85" t="s">
        <v>261</v>
      </c>
      <c r="F113" s="85" t="s">
        <v>262</v>
      </c>
      <c r="G113" s="85" t="s">
        <v>263</v>
      </c>
      <c r="H113" s="85" t="s">
        <v>264</v>
      </c>
      <c r="I113" s="85" t="s">
        <v>265</v>
      </c>
      <c r="J113" s="85" t="s">
        <v>17</v>
      </c>
    </row>
    <row r="114" spans="1:10" ht="12.75">
      <c r="A114" s="120" t="s">
        <v>61</v>
      </c>
      <c r="B114" s="16">
        <v>10</v>
      </c>
      <c r="C114" s="16">
        <v>10</v>
      </c>
      <c r="D114" s="16">
        <v>5</v>
      </c>
      <c r="E114" s="16">
        <v>20</v>
      </c>
      <c r="F114" s="16">
        <v>24</v>
      </c>
      <c r="G114" s="16">
        <v>1</v>
      </c>
      <c r="H114" s="16">
        <v>1</v>
      </c>
      <c r="I114" s="16">
        <v>4</v>
      </c>
      <c r="J114" s="16">
        <v>1</v>
      </c>
    </row>
    <row r="115" spans="1:10" ht="12.75">
      <c r="A115" s="120" t="s">
        <v>62</v>
      </c>
      <c r="B115" s="16">
        <v>0</v>
      </c>
      <c r="C115" s="16">
        <v>0</v>
      </c>
      <c r="D115" s="16">
        <v>0</v>
      </c>
      <c r="E115" s="16">
        <v>5</v>
      </c>
      <c r="F115" s="16">
        <v>6</v>
      </c>
      <c r="G115" s="16">
        <v>1</v>
      </c>
      <c r="H115" s="16">
        <v>0</v>
      </c>
      <c r="I115" s="16">
        <v>2</v>
      </c>
      <c r="J115" s="16">
        <v>15</v>
      </c>
    </row>
    <row r="116" spans="1:10" ht="12.75">
      <c r="A116" s="120" t="s">
        <v>63</v>
      </c>
      <c r="B116" s="16">
        <v>1</v>
      </c>
      <c r="C116" s="16">
        <v>0</v>
      </c>
      <c r="D116" s="16">
        <v>2</v>
      </c>
      <c r="E116" s="16">
        <v>5</v>
      </c>
      <c r="F116" s="16">
        <v>3</v>
      </c>
      <c r="G116" s="16">
        <v>0</v>
      </c>
      <c r="H116" s="16">
        <v>0</v>
      </c>
      <c r="I116" s="16">
        <v>1</v>
      </c>
      <c r="J116" s="16" t="s">
        <v>84</v>
      </c>
    </row>
    <row r="117" spans="1:10" ht="12.75">
      <c r="A117" s="120" t="s">
        <v>64</v>
      </c>
      <c r="B117" s="16">
        <v>9</v>
      </c>
      <c r="C117" s="16">
        <v>11</v>
      </c>
      <c r="D117" s="16">
        <v>6</v>
      </c>
      <c r="E117" s="16">
        <v>21</v>
      </c>
      <c r="F117" s="16">
        <v>33</v>
      </c>
      <c r="G117" s="16">
        <v>3</v>
      </c>
      <c r="H117" s="16">
        <v>1</v>
      </c>
      <c r="I117" s="16">
        <v>2</v>
      </c>
      <c r="J117" s="16">
        <v>10</v>
      </c>
    </row>
    <row r="118" spans="1:10" ht="12.75">
      <c r="A118" s="120" t="s">
        <v>65</v>
      </c>
      <c r="B118" s="16">
        <v>5</v>
      </c>
      <c r="C118" s="16">
        <v>2</v>
      </c>
      <c r="D118" s="16">
        <v>11</v>
      </c>
      <c r="E118" s="16">
        <v>14</v>
      </c>
      <c r="F118" s="16">
        <v>22</v>
      </c>
      <c r="G118" s="16">
        <v>2</v>
      </c>
      <c r="H118" s="16">
        <v>1</v>
      </c>
      <c r="I118" s="16">
        <v>3</v>
      </c>
      <c r="J118" s="16">
        <v>6</v>
      </c>
    </row>
    <row r="119" spans="1:10" ht="12.75">
      <c r="A119" s="120" t="s">
        <v>66</v>
      </c>
      <c r="B119" s="16">
        <v>0</v>
      </c>
      <c r="C119" s="16">
        <v>3</v>
      </c>
      <c r="D119" s="16">
        <v>2</v>
      </c>
      <c r="E119" s="16">
        <v>1</v>
      </c>
      <c r="F119" s="16">
        <v>7</v>
      </c>
      <c r="G119" s="16">
        <v>0</v>
      </c>
      <c r="H119" s="16">
        <v>0</v>
      </c>
      <c r="I119" s="16">
        <v>0</v>
      </c>
      <c r="J119" s="16">
        <v>3</v>
      </c>
    </row>
    <row r="120" spans="1:10" ht="12.75">
      <c r="A120" s="120" t="s">
        <v>67</v>
      </c>
      <c r="B120" s="16">
        <v>2</v>
      </c>
      <c r="C120" s="16">
        <v>0</v>
      </c>
      <c r="D120" s="16">
        <v>4</v>
      </c>
      <c r="E120" s="16">
        <v>12</v>
      </c>
      <c r="F120" s="16">
        <v>33</v>
      </c>
      <c r="G120" s="16">
        <v>0</v>
      </c>
      <c r="H120" s="16">
        <v>0</v>
      </c>
      <c r="I120" s="16">
        <v>0</v>
      </c>
      <c r="J120" s="16">
        <v>1</v>
      </c>
    </row>
    <row r="121" spans="1:10" ht="12.75">
      <c r="A121" s="120" t="s">
        <v>68</v>
      </c>
      <c r="B121" s="16">
        <v>8</v>
      </c>
      <c r="C121" s="16">
        <v>11</v>
      </c>
      <c r="D121" s="16">
        <v>1</v>
      </c>
      <c r="E121" s="16">
        <v>14</v>
      </c>
      <c r="F121" s="16">
        <v>14</v>
      </c>
      <c r="G121" s="16">
        <v>3</v>
      </c>
      <c r="H121" s="16">
        <v>0</v>
      </c>
      <c r="I121" s="16">
        <v>1</v>
      </c>
      <c r="J121" s="16">
        <v>1</v>
      </c>
    </row>
    <row r="122" spans="1:10" ht="12.75">
      <c r="A122" s="120" t="s">
        <v>69</v>
      </c>
      <c r="B122" s="16">
        <v>14</v>
      </c>
      <c r="C122" s="16">
        <v>6</v>
      </c>
      <c r="D122" s="16">
        <v>5</v>
      </c>
      <c r="E122" s="16">
        <v>19</v>
      </c>
      <c r="F122" s="16">
        <v>25</v>
      </c>
      <c r="G122" s="16">
        <v>2</v>
      </c>
      <c r="H122" s="16">
        <v>0</v>
      </c>
      <c r="I122" s="16">
        <v>0</v>
      </c>
      <c r="J122" s="16">
        <v>2</v>
      </c>
    </row>
    <row r="123" spans="1:10" ht="12.75">
      <c r="A123" s="120" t="s">
        <v>70</v>
      </c>
      <c r="B123" s="16">
        <v>9</v>
      </c>
      <c r="C123" s="16">
        <v>16</v>
      </c>
      <c r="D123" s="16">
        <v>8</v>
      </c>
      <c r="E123" s="16">
        <v>10</v>
      </c>
      <c r="F123" s="16">
        <v>16</v>
      </c>
      <c r="G123" s="16">
        <v>2</v>
      </c>
      <c r="H123" s="16">
        <v>0</v>
      </c>
      <c r="I123" s="16">
        <v>2</v>
      </c>
      <c r="J123" s="16">
        <v>19</v>
      </c>
    </row>
    <row r="124" spans="1:10" ht="12.75">
      <c r="A124" s="120" t="s">
        <v>71</v>
      </c>
      <c r="B124" s="16">
        <v>1</v>
      </c>
      <c r="C124" s="16">
        <v>6</v>
      </c>
      <c r="D124" s="16">
        <v>1</v>
      </c>
      <c r="E124" s="16">
        <v>15</v>
      </c>
      <c r="F124" s="16">
        <v>18</v>
      </c>
      <c r="G124" s="16">
        <v>1</v>
      </c>
      <c r="H124" s="16">
        <v>0</v>
      </c>
      <c r="I124" s="16">
        <v>1</v>
      </c>
      <c r="J124" s="16">
        <v>12</v>
      </c>
    </row>
    <row r="125" spans="1:10" ht="12.75">
      <c r="A125" s="120" t="s">
        <v>72</v>
      </c>
      <c r="B125" s="16">
        <v>7</v>
      </c>
      <c r="C125" s="16">
        <v>2</v>
      </c>
      <c r="D125" s="16">
        <v>3</v>
      </c>
      <c r="E125" s="16">
        <v>19</v>
      </c>
      <c r="F125" s="16">
        <v>21</v>
      </c>
      <c r="G125" s="16">
        <v>0</v>
      </c>
      <c r="H125" s="16">
        <v>0</v>
      </c>
      <c r="I125" s="16">
        <v>5</v>
      </c>
      <c r="J125" s="16">
        <v>1</v>
      </c>
    </row>
    <row r="126" spans="1:10" ht="12.75">
      <c r="A126" s="120" t="s">
        <v>73</v>
      </c>
      <c r="B126" s="16">
        <v>11</v>
      </c>
      <c r="C126" s="16">
        <v>10</v>
      </c>
      <c r="D126" s="16">
        <v>5</v>
      </c>
      <c r="E126" s="16">
        <v>15</v>
      </c>
      <c r="F126" s="16">
        <v>26</v>
      </c>
      <c r="G126" s="16">
        <v>4</v>
      </c>
      <c r="H126" s="16">
        <v>0</v>
      </c>
      <c r="I126" s="16">
        <v>8</v>
      </c>
      <c r="J126" s="16">
        <v>22</v>
      </c>
    </row>
    <row r="127" spans="1:10" ht="12.75">
      <c r="A127" s="120" t="s">
        <v>74</v>
      </c>
      <c r="B127" s="16">
        <v>19</v>
      </c>
      <c r="C127" s="16">
        <v>19</v>
      </c>
      <c r="D127" s="16">
        <v>8</v>
      </c>
      <c r="E127" s="16">
        <v>17</v>
      </c>
      <c r="F127" s="16">
        <v>39</v>
      </c>
      <c r="G127" s="16">
        <v>17</v>
      </c>
      <c r="H127" s="16">
        <v>0</v>
      </c>
      <c r="I127" s="16">
        <v>7</v>
      </c>
      <c r="J127" s="16">
        <v>32</v>
      </c>
    </row>
    <row r="128" spans="1:10" ht="12.75">
      <c r="A128" s="120" t="s">
        <v>75</v>
      </c>
      <c r="B128" s="16">
        <v>4</v>
      </c>
      <c r="C128" s="16">
        <v>2</v>
      </c>
      <c r="D128" s="16">
        <v>2</v>
      </c>
      <c r="E128" s="16">
        <v>10</v>
      </c>
      <c r="F128" s="16">
        <v>16</v>
      </c>
      <c r="G128" s="16">
        <v>2</v>
      </c>
      <c r="H128" s="16">
        <v>0</v>
      </c>
      <c r="I128" s="16">
        <v>7</v>
      </c>
      <c r="J128" s="16">
        <v>3</v>
      </c>
    </row>
    <row r="129" spans="1:10" ht="12.75">
      <c r="A129" s="120" t="s">
        <v>76</v>
      </c>
      <c r="B129" s="16">
        <v>0</v>
      </c>
      <c r="C129" s="16">
        <v>0</v>
      </c>
      <c r="D129" s="16">
        <v>1</v>
      </c>
      <c r="E129" s="16">
        <v>1</v>
      </c>
      <c r="F129" s="16">
        <v>0</v>
      </c>
      <c r="G129" s="16">
        <v>0</v>
      </c>
      <c r="H129" s="16">
        <v>0</v>
      </c>
      <c r="I129" s="16">
        <v>0</v>
      </c>
      <c r="J129" s="16">
        <v>6</v>
      </c>
    </row>
    <row r="130" spans="1:10" ht="12.75">
      <c r="A130" s="120" t="s">
        <v>77</v>
      </c>
      <c r="B130" s="16">
        <v>3</v>
      </c>
      <c r="C130" s="16">
        <v>1</v>
      </c>
      <c r="D130" s="16">
        <v>0</v>
      </c>
      <c r="E130" s="16">
        <v>1</v>
      </c>
      <c r="F130" s="16">
        <v>4</v>
      </c>
      <c r="G130" s="16">
        <v>1</v>
      </c>
      <c r="H130" s="16">
        <v>0</v>
      </c>
      <c r="I130" s="16">
        <v>1</v>
      </c>
      <c r="J130" s="16" t="s">
        <v>84</v>
      </c>
    </row>
    <row r="131" spans="1:10" ht="12.75">
      <c r="A131" s="124" t="s">
        <v>4</v>
      </c>
      <c r="B131" s="35">
        <v>103</v>
      </c>
      <c r="C131" s="35">
        <v>99</v>
      </c>
      <c r="D131" s="35">
        <v>64</v>
      </c>
      <c r="E131" s="35">
        <v>199</v>
      </c>
      <c r="F131" s="35">
        <v>307</v>
      </c>
      <c r="G131" s="35">
        <v>39</v>
      </c>
      <c r="H131" s="35">
        <v>3</v>
      </c>
      <c r="I131" s="35">
        <v>44</v>
      </c>
      <c r="J131" s="35">
        <v>134</v>
      </c>
    </row>
  </sheetData>
  <mergeCells count="6">
    <mergeCell ref="F25:G25"/>
    <mergeCell ref="D25:E25"/>
    <mergeCell ref="B25:C25"/>
    <mergeCell ref="B47:C47"/>
    <mergeCell ref="D47:E47"/>
    <mergeCell ref="F47:G47"/>
  </mergeCells>
  <printOptions/>
  <pageMargins left="0.75" right="0.75" top="0.75" bottom="0.75" header="0.5" footer="0.5"/>
  <pageSetup horizontalDpi="600" verticalDpi="600" orientation="landscape" scale="83" r:id="rId1"/>
  <headerFooter alignWithMargins="0">
    <oddFooter>&amp;L2003 Survey Results&amp;R&amp;P of &amp;N</oddFooter>
  </headerFooter>
  <rowBreaks count="2" manualBreakCount="2">
    <brk id="45" max="9" man="1"/>
    <brk id="9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F69"/>
    </sheetView>
  </sheetViews>
  <sheetFormatPr defaultColWidth="9.140625" defaultRowHeight="12.75"/>
  <cols>
    <col min="1" max="1" width="18.7109375" style="0" customWidth="1"/>
    <col min="2" max="2" width="9.8515625" style="0" customWidth="1"/>
    <col min="3" max="3" width="10.28125" style="0" customWidth="1"/>
    <col min="7" max="7" width="9.57421875" style="0" customWidth="1"/>
    <col min="8" max="8" width="10.8515625" style="0" customWidth="1"/>
    <col min="9" max="9" width="10.57421875" style="0" customWidth="1"/>
  </cols>
  <sheetData>
    <row r="1" spans="1:7" ht="12.75">
      <c r="A1" s="60" t="s">
        <v>224</v>
      </c>
      <c r="B1" s="6"/>
      <c r="C1" s="6"/>
      <c r="D1" s="6"/>
      <c r="E1" s="6"/>
      <c r="F1" s="6"/>
      <c r="G1" s="6"/>
    </row>
    <row r="2" spans="1:7" ht="12.75">
      <c r="A2" s="60"/>
      <c r="B2" s="28"/>
      <c r="C2" s="28"/>
      <c r="D2" s="28"/>
      <c r="E2" s="28"/>
      <c r="F2" s="28"/>
      <c r="G2" s="28"/>
    </row>
    <row r="3" spans="1:8" ht="12.75">
      <c r="A3" s="21"/>
      <c r="B3" s="223" t="s">
        <v>245</v>
      </c>
      <c r="C3" s="223"/>
      <c r="D3" s="223" t="s">
        <v>34</v>
      </c>
      <c r="E3" s="223"/>
      <c r="F3" s="239"/>
      <c r="G3" s="239"/>
      <c r="H3" s="5"/>
    </row>
    <row r="4" spans="1:7" ht="27">
      <c r="A4" t="s">
        <v>0</v>
      </c>
      <c r="B4" s="225" t="s">
        <v>247</v>
      </c>
      <c r="C4" s="225" t="s">
        <v>248</v>
      </c>
      <c r="D4" s="225" t="s">
        <v>247</v>
      </c>
      <c r="E4" s="225" t="s">
        <v>248</v>
      </c>
      <c r="F4" s="212" t="s">
        <v>4</v>
      </c>
      <c r="G4" s="78"/>
    </row>
    <row r="5" spans="1:6" ht="12.75">
      <c r="A5" s="63" t="s">
        <v>61</v>
      </c>
      <c r="B5">
        <v>1</v>
      </c>
      <c r="C5">
        <v>2</v>
      </c>
      <c r="D5">
        <v>4</v>
      </c>
      <c r="F5">
        <f>SUM(B5:E5)</f>
        <v>7</v>
      </c>
    </row>
    <row r="6" spans="1:6" ht="12.75">
      <c r="A6" s="63" t="s">
        <v>62</v>
      </c>
      <c r="D6">
        <v>1</v>
      </c>
      <c r="E6">
        <v>1</v>
      </c>
      <c r="F6">
        <f aca="true" t="shared" si="0" ref="F6:F22">SUM(B6:E6)</f>
        <v>2</v>
      </c>
    </row>
    <row r="7" spans="1:6" ht="12.75">
      <c r="A7" s="63" t="s">
        <v>63</v>
      </c>
      <c r="C7">
        <v>2</v>
      </c>
      <c r="D7">
        <v>0</v>
      </c>
      <c r="F7">
        <f t="shared" si="0"/>
        <v>2</v>
      </c>
    </row>
    <row r="8" spans="1:6" ht="12.75">
      <c r="A8" s="63" t="s">
        <v>64</v>
      </c>
      <c r="B8">
        <v>2</v>
      </c>
      <c r="C8">
        <v>4</v>
      </c>
      <c r="D8">
        <v>11</v>
      </c>
      <c r="E8">
        <v>1</v>
      </c>
      <c r="F8">
        <f t="shared" si="0"/>
        <v>18</v>
      </c>
    </row>
    <row r="9" spans="1:6" ht="12.75">
      <c r="A9" s="63" t="s">
        <v>65</v>
      </c>
      <c r="B9">
        <v>6</v>
      </c>
      <c r="C9">
        <v>5</v>
      </c>
      <c r="D9">
        <v>3</v>
      </c>
      <c r="F9">
        <f t="shared" si="0"/>
        <v>14</v>
      </c>
    </row>
    <row r="10" spans="1:6" ht="12.75">
      <c r="A10" s="63" t="s">
        <v>66</v>
      </c>
      <c r="C10">
        <v>1</v>
      </c>
      <c r="D10">
        <v>4</v>
      </c>
      <c r="E10">
        <v>1</v>
      </c>
      <c r="F10">
        <f t="shared" si="0"/>
        <v>6</v>
      </c>
    </row>
    <row r="11" spans="1:6" ht="12.75">
      <c r="A11" s="63" t="s">
        <v>67</v>
      </c>
      <c r="B11">
        <v>2</v>
      </c>
      <c r="D11">
        <v>2</v>
      </c>
      <c r="F11">
        <f t="shared" si="0"/>
        <v>4</v>
      </c>
    </row>
    <row r="12" spans="1:6" ht="12.75">
      <c r="A12" s="63" t="s">
        <v>68</v>
      </c>
      <c r="C12">
        <v>2</v>
      </c>
      <c r="D12">
        <v>1</v>
      </c>
      <c r="F12">
        <f t="shared" si="0"/>
        <v>3</v>
      </c>
    </row>
    <row r="13" spans="1:6" ht="12.75">
      <c r="A13" s="63" t="s">
        <v>69</v>
      </c>
      <c r="B13">
        <v>1</v>
      </c>
      <c r="C13">
        <v>3</v>
      </c>
      <c r="D13">
        <v>10</v>
      </c>
      <c r="F13">
        <f t="shared" si="0"/>
        <v>14</v>
      </c>
    </row>
    <row r="14" spans="1:6" ht="12.75">
      <c r="A14" s="63" t="s">
        <v>70</v>
      </c>
      <c r="B14">
        <v>2</v>
      </c>
      <c r="C14">
        <v>2</v>
      </c>
      <c r="D14">
        <v>5</v>
      </c>
      <c r="E14">
        <v>7</v>
      </c>
      <c r="F14">
        <f t="shared" si="0"/>
        <v>16</v>
      </c>
    </row>
    <row r="15" spans="1:6" ht="12.75">
      <c r="A15" s="63" t="s">
        <v>71</v>
      </c>
      <c r="D15">
        <v>2</v>
      </c>
      <c r="F15">
        <f t="shared" si="0"/>
        <v>2</v>
      </c>
    </row>
    <row r="16" spans="1:6" ht="12.75">
      <c r="A16" s="63" t="s">
        <v>72</v>
      </c>
      <c r="D16">
        <v>4</v>
      </c>
      <c r="F16">
        <f t="shared" si="0"/>
        <v>4</v>
      </c>
    </row>
    <row r="17" spans="1:6" ht="12.75">
      <c r="A17" s="63" t="s">
        <v>73</v>
      </c>
      <c r="B17">
        <v>1</v>
      </c>
      <c r="C17">
        <v>1</v>
      </c>
      <c r="D17">
        <v>2</v>
      </c>
      <c r="F17">
        <f t="shared" si="0"/>
        <v>4</v>
      </c>
    </row>
    <row r="18" spans="1:6" ht="12.75">
      <c r="A18" s="63" t="s">
        <v>74</v>
      </c>
      <c r="C18">
        <v>2</v>
      </c>
      <c r="D18">
        <v>11</v>
      </c>
      <c r="F18">
        <f t="shared" si="0"/>
        <v>13</v>
      </c>
    </row>
    <row r="19" spans="1:6" ht="12.75">
      <c r="A19" s="63" t="s">
        <v>75</v>
      </c>
      <c r="B19">
        <v>2</v>
      </c>
      <c r="C19">
        <v>3</v>
      </c>
      <c r="D19">
        <v>1</v>
      </c>
      <c r="F19">
        <f t="shared" si="0"/>
        <v>6</v>
      </c>
    </row>
    <row r="20" spans="1:6" ht="12.75">
      <c r="A20" s="63" t="s">
        <v>76</v>
      </c>
      <c r="D20">
        <v>1</v>
      </c>
      <c r="F20">
        <f t="shared" si="0"/>
        <v>1</v>
      </c>
    </row>
    <row r="21" spans="1:6" ht="12.75">
      <c r="A21" s="63" t="s">
        <v>77</v>
      </c>
      <c r="C21">
        <v>1</v>
      </c>
      <c r="D21">
        <v>1</v>
      </c>
      <c r="F21">
        <f t="shared" si="0"/>
        <v>2</v>
      </c>
    </row>
    <row r="22" spans="1:7" ht="12.75">
      <c r="A22" s="60" t="s">
        <v>4</v>
      </c>
      <c r="B22" s="23">
        <f>SUM(B5:B21)</f>
        <v>17</v>
      </c>
      <c r="C22" s="23">
        <f>SUM(C5:C21)</f>
        <v>28</v>
      </c>
      <c r="D22" s="23">
        <f>SUM(D5:D21)</f>
        <v>63</v>
      </c>
      <c r="E22" s="23">
        <f>SUM(E5:E21)</f>
        <v>10</v>
      </c>
      <c r="F22" s="23">
        <f>SUM(F5:F21)</f>
        <v>118</v>
      </c>
      <c r="G22" s="23"/>
    </row>
    <row r="24" ht="12.75">
      <c r="A24" s="60" t="s">
        <v>225</v>
      </c>
    </row>
    <row r="25" ht="12.75">
      <c r="A25" s="60"/>
    </row>
    <row r="26" spans="1:6" ht="13.5">
      <c r="A26" t="s">
        <v>0</v>
      </c>
      <c r="B26" s="229" t="s">
        <v>226</v>
      </c>
      <c r="C26" s="230"/>
      <c r="D26" s="230"/>
      <c r="E26" s="234"/>
      <c r="F26" s="231"/>
    </row>
    <row r="27" spans="2:6" ht="13.5">
      <c r="B27" s="232" t="s">
        <v>19</v>
      </c>
      <c r="C27" s="232" t="s">
        <v>20</v>
      </c>
      <c r="D27" s="233" t="s">
        <v>4</v>
      </c>
      <c r="E27" s="235" t="s">
        <v>312</v>
      </c>
      <c r="F27" s="5"/>
    </row>
    <row r="28" spans="1:6" ht="12.75">
      <c r="A28" s="63" t="s">
        <v>61</v>
      </c>
      <c r="B28">
        <v>4</v>
      </c>
      <c r="C28">
        <v>7</v>
      </c>
      <c r="D28" s="21">
        <f>+B28+C28</f>
        <v>11</v>
      </c>
      <c r="E28" s="236">
        <v>6</v>
      </c>
      <c r="F28" s="5"/>
    </row>
    <row r="29" spans="1:6" ht="12.75">
      <c r="A29" s="63" t="s">
        <v>62</v>
      </c>
      <c r="B29">
        <v>2</v>
      </c>
      <c r="C29">
        <v>7</v>
      </c>
      <c r="D29" s="21">
        <f aca="true" t="shared" si="1" ref="D29:D45">+B29+C29</f>
        <v>9</v>
      </c>
      <c r="E29" s="236">
        <v>2</v>
      </c>
      <c r="F29" s="5"/>
    </row>
    <row r="30" spans="1:6" ht="12.75">
      <c r="A30" s="63" t="s">
        <v>63</v>
      </c>
      <c r="C30">
        <v>2</v>
      </c>
      <c r="D30" s="21">
        <f t="shared" si="1"/>
        <v>2</v>
      </c>
      <c r="E30" s="236"/>
      <c r="F30" s="5"/>
    </row>
    <row r="31" spans="1:6" ht="12.75">
      <c r="A31" s="63" t="s">
        <v>64</v>
      </c>
      <c r="C31">
        <v>12</v>
      </c>
      <c r="D31" s="21">
        <f t="shared" si="1"/>
        <v>12</v>
      </c>
      <c r="E31" s="236"/>
      <c r="F31" s="5"/>
    </row>
    <row r="32" spans="1:6" ht="12.75">
      <c r="A32" s="63" t="s">
        <v>65</v>
      </c>
      <c r="B32">
        <v>5</v>
      </c>
      <c r="C32">
        <v>11</v>
      </c>
      <c r="D32" s="21">
        <f t="shared" si="1"/>
        <v>16</v>
      </c>
      <c r="E32" s="236">
        <v>5</v>
      </c>
      <c r="F32" s="5"/>
    </row>
    <row r="33" spans="1:6" ht="12.75">
      <c r="A33" s="63" t="s">
        <v>66</v>
      </c>
      <c r="B33">
        <v>2</v>
      </c>
      <c r="C33">
        <v>5</v>
      </c>
      <c r="D33" s="21">
        <f t="shared" si="1"/>
        <v>7</v>
      </c>
      <c r="E33" s="236">
        <v>3</v>
      </c>
      <c r="F33" s="5"/>
    </row>
    <row r="34" spans="1:6" ht="12.75">
      <c r="A34" s="63" t="s">
        <v>67</v>
      </c>
      <c r="C34">
        <v>6</v>
      </c>
      <c r="D34" s="21">
        <f t="shared" si="1"/>
        <v>6</v>
      </c>
      <c r="E34" s="236"/>
      <c r="F34" s="5"/>
    </row>
    <row r="35" spans="1:6" ht="12.75">
      <c r="A35" s="63" t="s">
        <v>68</v>
      </c>
      <c r="B35">
        <v>1</v>
      </c>
      <c r="C35">
        <v>5</v>
      </c>
      <c r="D35" s="21">
        <f t="shared" si="1"/>
        <v>6</v>
      </c>
      <c r="E35" s="236">
        <v>1</v>
      </c>
      <c r="F35" s="5"/>
    </row>
    <row r="36" spans="1:6" ht="12.75">
      <c r="A36" s="63" t="s">
        <v>69</v>
      </c>
      <c r="B36">
        <v>2</v>
      </c>
      <c r="C36">
        <v>13</v>
      </c>
      <c r="D36" s="21">
        <f t="shared" si="1"/>
        <v>15</v>
      </c>
      <c r="E36" s="236">
        <v>3</v>
      </c>
      <c r="F36" s="5"/>
    </row>
    <row r="37" spans="1:6" ht="12.75">
      <c r="A37" s="63" t="s">
        <v>70</v>
      </c>
      <c r="B37">
        <v>7</v>
      </c>
      <c r="C37">
        <v>13</v>
      </c>
      <c r="D37" s="21">
        <f t="shared" si="1"/>
        <v>20</v>
      </c>
      <c r="E37" s="236">
        <v>10</v>
      </c>
      <c r="F37" s="5"/>
    </row>
    <row r="38" spans="1:6" ht="12.75">
      <c r="A38" s="63" t="s">
        <v>71</v>
      </c>
      <c r="C38">
        <v>7</v>
      </c>
      <c r="D38" s="21">
        <f t="shared" si="1"/>
        <v>7</v>
      </c>
      <c r="E38" s="236">
        <v>0</v>
      </c>
      <c r="F38" s="5"/>
    </row>
    <row r="39" spans="1:9" ht="12.75">
      <c r="A39" s="63" t="s">
        <v>72</v>
      </c>
      <c r="B39">
        <v>2</v>
      </c>
      <c r="C39">
        <v>7</v>
      </c>
      <c r="D39" s="21">
        <f t="shared" si="1"/>
        <v>9</v>
      </c>
      <c r="E39" s="236">
        <v>2</v>
      </c>
      <c r="F39" s="5"/>
      <c r="I39" s="23"/>
    </row>
    <row r="40" spans="1:6" ht="12.75">
      <c r="A40" s="63" t="s">
        <v>73</v>
      </c>
      <c r="B40">
        <v>3</v>
      </c>
      <c r="C40">
        <v>8</v>
      </c>
      <c r="D40" s="21">
        <f t="shared" si="1"/>
        <v>11</v>
      </c>
      <c r="E40" s="236">
        <v>3</v>
      </c>
      <c r="F40" s="5"/>
    </row>
    <row r="41" spans="1:6" ht="12.75">
      <c r="A41" s="63" t="s">
        <v>74</v>
      </c>
      <c r="B41">
        <v>6</v>
      </c>
      <c r="C41">
        <v>14</v>
      </c>
      <c r="D41" s="21">
        <f t="shared" si="1"/>
        <v>20</v>
      </c>
      <c r="E41" s="236">
        <v>6</v>
      </c>
      <c r="F41" s="5"/>
    </row>
    <row r="42" spans="1:6" ht="12.75">
      <c r="A42" s="63" t="s">
        <v>75</v>
      </c>
      <c r="B42">
        <v>1</v>
      </c>
      <c r="C42">
        <v>8</v>
      </c>
      <c r="D42" s="21">
        <f t="shared" si="1"/>
        <v>9</v>
      </c>
      <c r="E42" s="236">
        <v>1</v>
      </c>
      <c r="F42" s="5"/>
    </row>
    <row r="43" spans="1:6" ht="12.75">
      <c r="A43" s="63" t="s">
        <v>76</v>
      </c>
      <c r="C43">
        <v>3</v>
      </c>
      <c r="D43" s="21">
        <f t="shared" si="1"/>
        <v>3</v>
      </c>
      <c r="E43" s="236"/>
      <c r="F43" s="5"/>
    </row>
    <row r="44" spans="1:6" ht="12.75">
      <c r="A44" s="63" t="s">
        <v>77</v>
      </c>
      <c r="B44">
        <v>1</v>
      </c>
      <c r="C44">
        <v>1</v>
      </c>
      <c r="D44" s="21">
        <f t="shared" si="1"/>
        <v>2</v>
      </c>
      <c r="E44" s="236">
        <v>1</v>
      </c>
      <c r="F44" s="5"/>
    </row>
    <row r="45" spans="1:6" ht="12.75">
      <c r="A45" s="60" t="s">
        <v>4</v>
      </c>
      <c r="B45" s="23">
        <f>SUM(B28:B44)</f>
        <v>36</v>
      </c>
      <c r="C45" s="23">
        <f>SUM(C28:C44)</f>
        <v>129</v>
      </c>
      <c r="D45" s="127">
        <f t="shared" si="1"/>
        <v>165</v>
      </c>
      <c r="E45" s="208">
        <f>SUM(E28:E44)</f>
        <v>43</v>
      </c>
      <c r="F45" s="5"/>
    </row>
    <row r="46" spans="2:5" ht="12.75">
      <c r="B46" s="25">
        <f>B45/D45</f>
        <v>0.21818181818181817</v>
      </c>
      <c r="C46" s="25">
        <f>C45/D45</f>
        <v>0.7818181818181819</v>
      </c>
      <c r="D46" s="25"/>
      <c r="E46" s="7"/>
    </row>
    <row r="48" spans="1:5" ht="12.75">
      <c r="A48" s="60" t="s">
        <v>227</v>
      </c>
      <c r="B48" s="23"/>
      <c r="C48" s="23"/>
      <c r="D48" s="23"/>
      <c r="E48" s="37"/>
    </row>
    <row r="49" spans="1:5" ht="12.75">
      <c r="A49" s="60"/>
      <c r="B49" s="23"/>
      <c r="C49" s="23"/>
      <c r="D49" s="23"/>
      <c r="E49" s="37"/>
    </row>
    <row r="50" spans="1:5" ht="13.5">
      <c r="A50" t="s">
        <v>0</v>
      </c>
      <c r="B50" s="104" t="s">
        <v>233</v>
      </c>
      <c r="C50" s="104" t="s">
        <v>266</v>
      </c>
      <c r="D50" s="232" t="s">
        <v>4</v>
      </c>
      <c r="E50" s="23"/>
    </row>
    <row r="51" spans="1:5" ht="12.75">
      <c r="A51" s="63" t="s">
        <v>61</v>
      </c>
      <c r="B51">
        <v>17</v>
      </c>
      <c r="C51">
        <v>17</v>
      </c>
      <c r="D51">
        <f>SUM(B51:C51)</f>
        <v>34</v>
      </c>
      <c r="E51" s="23"/>
    </row>
    <row r="52" spans="1:5" ht="12.75">
      <c r="A52" s="63" t="s">
        <v>62</v>
      </c>
      <c r="B52">
        <v>6</v>
      </c>
      <c r="C52">
        <v>10</v>
      </c>
      <c r="D52">
        <f aca="true" t="shared" si="2" ref="D52:D68">SUM(B52:C52)</f>
        <v>16</v>
      </c>
      <c r="E52" s="23"/>
    </row>
    <row r="53" spans="1:5" ht="12.75">
      <c r="A53" s="63" t="s">
        <v>63</v>
      </c>
      <c r="B53" t="s">
        <v>84</v>
      </c>
      <c r="C53">
        <v>1</v>
      </c>
      <c r="D53">
        <f t="shared" si="2"/>
        <v>1</v>
      </c>
      <c r="E53" s="23"/>
    </row>
    <row r="54" spans="1:5" ht="12.75">
      <c r="A54" s="63" t="s">
        <v>64</v>
      </c>
      <c r="B54">
        <v>24</v>
      </c>
      <c r="C54">
        <v>5</v>
      </c>
      <c r="D54">
        <f t="shared" si="2"/>
        <v>29</v>
      </c>
      <c r="E54" s="23"/>
    </row>
    <row r="55" spans="1:5" ht="12.75">
      <c r="A55" s="63" t="s">
        <v>65</v>
      </c>
      <c r="B55">
        <v>11</v>
      </c>
      <c r="C55">
        <v>12</v>
      </c>
      <c r="D55">
        <f t="shared" si="2"/>
        <v>23</v>
      </c>
      <c r="E55" s="23"/>
    </row>
    <row r="56" spans="1:5" ht="12.75">
      <c r="A56" s="63" t="s">
        <v>66</v>
      </c>
      <c r="B56">
        <v>4</v>
      </c>
      <c r="C56">
        <v>3</v>
      </c>
      <c r="D56">
        <f t="shared" si="2"/>
        <v>7</v>
      </c>
      <c r="E56" s="23"/>
    </row>
    <row r="57" spans="1:5" ht="12.75">
      <c r="A57" s="63" t="s">
        <v>67</v>
      </c>
      <c r="B57">
        <v>5</v>
      </c>
      <c r="C57">
        <v>6</v>
      </c>
      <c r="D57">
        <f t="shared" si="2"/>
        <v>11</v>
      </c>
      <c r="E57" s="23"/>
    </row>
    <row r="58" spans="1:5" ht="12.75">
      <c r="A58" s="63" t="s">
        <v>68</v>
      </c>
      <c r="B58">
        <v>4</v>
      </c>
      <c r="C58">
        <v>12</v>
      </c>
      <c r="D58">
        <f t="shared" si="2"/>
        <v>16</v>
      </c>
      <c r="E58" s="23"/>
    </row>
    <row r="59" spans="1:5" ht="12.75">
      <c r="A59" s="63" t="s">
        <v>69</v>
      </c>
      <c r="B59">
        <v>18</v>
      </c>
      <c r="C59">
        <v>27</v>
      </c>
      <c r="D59">
        <f t="shared" si="2"/>
        <v>45</v>
      </c>
      <c r="E59" s="23"/>
    </row>
    <row r="60" spans="1:5" ht="12.75">
      <c r="A60" s="63" t="s">
        <v>70</v>
      </c>
      <c r="B60">
        <v>12</v>
      </c>
      <c r="C60">
        <v>19</v>
      </c>
      <c r="D60">
        <f t="shared" si="2"/>
        <v>31</v>
      </c>
      <c r="E60" s="23"/>
    </row>
    <row r="61" spans="1:5" ht="12.75">
      <c r="A61" s="63" t="s">
        <v>71</v>
      </c>
      <c r="B61">
        <v>6</v>
      </c>
      <c r="C61">
        <v>7</v>
      </c>
      <c r="D61">
        <f t="shared" si="2"/>
        <v>13</v>
      </c>
      <c r="E61" s="23"/>
    </row>
    <row r="62" spans="1:5" ht="12.75">
      <c r="A62" s="63" t="s">
        <v>72</v>
      </c>
      <c r="B62">
        <v>8</v>
      </c>
      <c r="C62">
        <v>11</v>
      </c>
      <c r="D62">
        <f t="shared" si="2"/>
        <v>19</v>
      </c>
      <c r="E62" s="23"/>
    </row>
    <row r="63" spans="1:5" ht="12.75">
      <c r="A63" s="63" t="s">
        <v>73</v>
      </c>
      <c r="B63">
        <v>9</v>
      </c>
      <c r="C63">
        <v>12</v>
      </c>
      <c r="D63">
        <f t="shared" si="2"/>
        <v>21</v>
      </c>
      <c r="E63" s="23"/>
    </row>
    <row r="64" spans="1:5" ht="12.75">
      <c r="A64" s="63" t="s">
        <v>74</v>
      </c>
      <c r="B64">
        <v>16</v>
      </c>
      <c r="C64">
        <v>26</v>
      </c>
      <c r="D64">
        <f t="shared" si="2"/>
        <v>42</v>
      </c>
      <c r="E64" s="23"/>
    </row>
    <row r="65" spans="1:5" ht="12.75">
      <c r="A65" s="63" t="s">
        <v>75</v>
      </c>
      <c r="B65">
        <v>6</v>
      </c>
      <c r="C65">
        <v>7</v>
      </c>
      <c r="D65">
        <f t="shared" si="2"/>
        <v>13</v>
      </c>
      <c r="E65" s="23"/>
    </row>
    <row r="66" spans="1:5" ht="12.75">
      <c r="A66" s="63" t="s">
        <v>76</v>
      </c>
      <c r="B66">
        <v>5</v>
      </c>
      <c r="C66">
        <v>1</v>
      </c>
      <c r="D66">
        <f t="shared" si="2"/>
        <v>6</v>
      </c>
      <c r="E66" s="23"/>
    </row>
    <row r="67" spans="1:5" ht="12.75">
      <c r="A67" s="36" t="s">
        <v>77</v>
      </c>
      <c r="B67" s="30">
        <v>0</v>
      </c>
      <c r="C67" s="30">
        <v>2</v>
      </c>
      <c r="D67">
        <f t="shared" si="2"/>
        <v>2</v>
      </c>
      <c r="E67" s="23"/>
    </row>
    <row r="68" spans="1:4" ht="12.75">
      <c r="A68" s="60" t="s">
        <v>4</v>
      </c>
      <c r="B68" s="237">
        <v>151</v>
      </c>
      <c r="C68" s="237">
        <v>178</v>
      </c>
      <c r="D68" s="23">
        <f t="shared" si="2"/>
        <v>329</v>
      </c>
    </row>
    <row r="69" spans="1:4" ht="12.75">
      <c r="A69" s="21"/>
      <c r="B69" s="238">
        <f>B68/D68</f>
        <v>0.45896656534954405</v>
      </c>
      <c r="C69" s="238">
        <f>C68/D68</f>
        <v>0.541033434650456</v>
      </c>
      <c r="D69" s="5"/>
    </row>
    <row r="70" spans="2:3" ht="12.75">
      <c r="B70" s="7"/>
      <c r="C70" s="7"/>
    </row>
  </sheetData>
  <mergeCells count="3">
    <mergeCell ref="D3:E3"/>
    <mergeCell ref="B3:C3"/>
    <mergeCell ref="B26:F26"/>
  </mergeCells>
  <printOptions horizontalCentered="1" verticalCentered="1"/>
  <pageMargins left="0.75" right="0.75" top="0.75" bottom="0.75" header="0.5" footer="0.5"/>
  <pageSetup horizontalDpi="600" verticalDpi="600" orientation="landscape" scale="83" r:id="rId1"/>
  <headerFooter alignWithMargins="0">
    <oddFooter>&amp;L2003 Survey/Retirements&amp;C&amp;D&amp;R&amp;P of &amp;N</oddFooter>
  </headerFooter>
  <rowBreaks count="1" manualBreakCount="1">
    <brk id="47" max="5" man="1"/>
  </rowBreaks>
  <ignoredErrors>
    <ignoredError sqref="D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A1" sqref="A1:K111"/>
    </sheetView>
  </sheetViews>
  <sheetFormatPr defaultColWidth="9.140625" defaultRowHeight="12.75"/>
  <cols>
    <col min="1" max="1" width="20.421875" style="0" customWidth="1"/>
    <col min="2" max="2" width="13.140625" style="0" customWidth="1"/>
    <col min="3" max="5" width="11.57421875" style="0" customWidth="1"/>
    <col min="6" max="6" width="12.7109375" style="0" customWidth="1"/>
    <col min="7" max="7" width="12.28125" style="0" customWidth="1"/>
    <col min="8" max="8" width="9.7109375" style="0" customWidth="1"/>
  </cols>
  <sheetData>
    <row r="1" ht="12.75">
      <c r="A1" s="60" t="s">
        <v>313</v>
      </c>
    </row>
    <row r="2" ht="12.75">
      <c r="A2" s="60"/>
    </row>
    <row r="3" spans="1:7" ht="13.5">
      <c r="A3" s="60" t="s">
        <v>314</v>
      </c>
      <c r="B3" s="232"/>
      <c r="G3" s="23"/>
    </row>
    <row r="4" spans="1:7" ht="12.75">
      <c r="A4" s="82" t="s">
        <v>61</v>
      </c>
      <c r="B4">
        <v>15</v>
      </c>
      <c r="G4" s="23"/>
    </row>
    <row r="5" spans="1:7" ht="12.75">
      <c r="A5" s="82" t="s">
        <v>62</v>
      </c>
      <c r="B5">
        <v>17</v>
      </c>
      <c r="G5" s="23"/>
    </row>
    <row r="6" spans="1:7" ht="12.75">
      <c r="A6" s="82" t="s">
        <v>63</v>
      </c>
      <c r="B6">
        <v>3</v>
      </c>
      <c r="G6" s="23"/>
    </row>
    <row r="7" spans="1:7" ht="12.75">
      <c r="A7" s="82" t="s">
        <v>64</v>
      </c>
      <c r="B7">
        <v>19</v>
      </c>
      <c r="G7" s="23"/>
    </row>
    <row r="8" spans="1:7" ht="12.75">
      <c r="A8" s="82" t="s">
        <v>65</v>
      </c>
      <c r="B8">
        <v>15</v>
      </c>
      <c r="G8" s="23"/>
    </row>
    <row r="9" spans="1:7" ht="12.75">
      <c r="A9" s="82" t="s">
        <v>66</v>
      </c>
      <c r="B9">
        <v>15</v>
      </c>
      <c r="G9" s="23"/>
    </row>
    <row r="10" spans="1:7" ht="12.75">
      <c r="A10" s="82" t="s">
        <v>67</v>
      </c>
      <c r="B10">
        <v>9</v>
      </c>
      <c r="G10" s="23"/>
    </row>
    <row r="11" spans="1:7" ht="12.75">
      <c r="A11" s="82" t="s">
        <v>68</v>
      </c>
      <c r="B11">
        <v>19</v>
      </c>
      <c r="G11" s="23"/>
    </row>
    <row r="12" spans="1:7" ht="12.75">
      <c r="A12" s="82" t="s">
        <v>69</v>
      </c>
      <c r="B12">
        <v>21</v>
      </c>
      <c r="G12" s="23"/>
    </row>
    <row r="13" spans="1:7" ht="12.75">
      <c r="A13" s="82" t="s">
        <v>70</v>
      </c>
      <c r="B13">
        <v>38</v>
      </c>
      <c r="G13" s="23"/>
    </row>
    <row r="14" spans="1:7" ht="12.75">
      <c r="A14" s="82" t="s">
        <v>71</v>
      </c>
      <c r="B14">
        <v>8</v>
      </c>
      <c r="G14" s="23"/>
    </row>
    <row r="15" spans="1:7" ht="12.75">
      <c r="A15" s="82" t="s">
        <v>72</v>
      </c>
      <c r="B15">
        <v>13</v>
      </c>
      <c r="G15" s="23"/>
    </row>
    <row r="16" spans="1:7" ht="12.75">
      <c r="A16" s="82" t="s">
        <v>73</v>
      </c>
      <c r="B16">
        <v>13</v>
      </c>
      <c r="G16" s="23"/>
    </row>
    <row r="17" spans="1:7" ht="12.75">
      <c r="A17" s="82" t="s">
        <v>74</v>
      </c>
      <c r="B17">
        <v>36</v>
      </c>
      <c r="G17" s="23"/>
    </row>
    <row r="18" spans="1:7" ht="12.75">
      <c r="A18" s="82" t="s">
        <v>75</v>
      </c>
      <c r="B18">
        <v>12</v>
      </c>
      <c r="G18" s="23"/>
    </row>
    <row r="19" spans="1:7" ht="12.75">
      <c r="A19" s="82" t="s">
        <v>76</v>
      </c>
      <c r="B19">
        <v>2</v>
      </c>
      <c r="G19" s="23"/>
    </row>
    <row r="20" spans="1:7" ht="12.75">
      <c r="A20" s="82" t="s">
        <v>77</v>
      </c>
      <c r="B20">
        <v>3</v>
      </c>
      <c r="G20" s="23"/>
    </row>
    <row r="21" spans="1:7" ht="12.75">
      <c r="A21" s="122" t="s">
        <v>4</v>
      </c>
      <c r="B21" s="53">
        <f>SUM(B4:B20)</f>
        <v>258</v>
      </c>
      <c r="C21" s="25"/>
      <c r="D21" s="25"/>
      <c r="E21" s="25"/>
      <c r="F21" s="25"/>
      <c r="G21" s="23"/>
    </row>
    <row r="23" spans="1:7" ht="12.75">
      <c r="A23" s="60" t="s">
        <v>229</v>
      </c>
      <c r="B23" s="6"/>
      <c r="C23" s="6"/>
      <c r="D23" s="6"/>
      <c r="E23" s="6"/>
      <c r="F23" s="6"/>
      <c r="G23" s="6"/>
    </row>
    <row r="24" spans="1:8" ht="13.5">
      <c r="A24" s="21"/>
      <c r="B24" s="226" t="s">
        <v>245</v>
      </c>
      <c r="C24" s="226"/>
      <c r="D24" s="249" t="s">
        <v>34</v>
      </c>
      <c r="E24" s="250"/>
      <c r="F24" s="242" t="s">
        <v>246</v>
      </c>
      <c r="G24" s="244"/>
      <c r="H24" s="240"/>
    </row>
    <row r="25" spans="1:7" ht="26.25">
      <c r="A25" t="s">
        <v>0</v>
      </c>
      <c r="B25" s="241" t="s">
        <v>247</v>
      </c>
      <c r="C25" s="243" t="s">
        <v>248</v>
      </c>
      <c r="D25" s="251" t="s">
        <v>247</v>
      </c>
      <c r="E25" s="252" t="s">
        <v>248</v>
      </c>
      <c r="F25" s="247" t="s">
        <v>247</v>
      </c>
      <c r="G25" s="245" t="s">
        <v>4</v>
      </c>
    </row>
    <row r="26" spans="1:7" ht="12.75">
      <c r="A26" s="82" t="s">
        <v>61</v>
      </c>
      <c r="B26">
        <v>2</v>
      </c>
      <c r="C26" s="21">
        <v>2</v>
      </c>
      <c r="D26" s="246">
        <v>12</v>
      </c>
      <c r="E26" s="253">
        <v>0</v>
      </c>
      <c r="F26" s="248">
        <v>0</v>
      </c>
      <c r="G26" s="246">
        <f>SUM(B26:F26)</f>
        <v>16</v>
      </c>
    </row>
    <row r="27" spans="1:7" ht="12.75">
      <c r="A27" s="82" t="s">
        <v>62</v>
      </c>
      <c r="B27">
        <v>1</v>
      </c>
      <c r="C27" s="21">
        <v>0</v>
      </c>
      <c r="D27" s="246">
        <v>11</v>
      </c>
      <c r="E27" s="253">
        <v>1</v>
      </c>
      <c r="F27" s="248">
        <v>2</v>
      </c>
      <c r="G27" s="246">
        <f aca="true" t="shared" si="0" ref="G27:G42">SUM(B27:F27)</f>
        <v>15</v>
      </c>
    </row>
    <row r="28" spans="1:7" ht="12.75">
      <c r="A28" s="82" t="s">
        <v>63</v>
      </c>
      <c r="B28">
        <v>0</v>
      </c>
      <c r="C28" s="21">
        <v>1</v>
      </c>
      <c r="D28" s="246">
        <v>2</v>
      </c>
      <c r="E28" s="253">
        <v>0</v>
      </c>
      <c r="F28" s="248">
        <v>0</v>
      </c>
      <c r="G28" s="246">
        <f t="shared" si="0"/>
        <v>3</v>
      </c>
    </row>
    <row r="29" spans="1:7" ht="12.75">
      <c r="A29" s="82" t="s">
        <v>64</v>
      </c>
      <c r="B29">
        <v>5</v>
      </c>
      <c r="C29" s="21">
        <v>4</v>
      </c>
      <c r="D29" s="246">
        <v>7</v>
      </c>
      <c r="E29" s="253">
        <v>1</v>
      </c>
      <c r="F29" s="248">
        <v>2</v>
      </c>
      <c r="G29" s="246">
        <f t="shared" si="0"/>
        <v>19</v>
      </c>
    </row>
    <row r="30" spans="1:7" ht="12.75">
      <c r="A30" s="82" t="s">
        <v>65</v>
      </c>
      <c r="B30">
        <v>6</v>
      </c>
      <c r="C30" s="21">
        <v>0</v>
      </c>
      <c r="D30" s="246">
        <v>7</v>
      </c>
      <c r="E30" s="253">
        <v>0</v>
      </c>
      <c r="F30" s="248">
        <v>2</v>
      </c>
      <c r="G30" s="246">
        <f t="shared" si="0"/>
        <v>15</v>
      </c>
    </row>
    <row r="31" spans="1:7" ht="12.75">
      <c r="A31" s="82" t="s">
        <v>66</v>
      </c>
      <c r="B31">
        <v>0</v>
      </c>
      <c r="C31" s="21">
        <v>2</v>
      </c>
      <c r="D31" s="246">
        <v>10</v>
      </c>
      <c r="E31" s="253">
        <v>0</v>
      </c>
      <c r="F31" s="248">
        <v>3</v>
      </c>
      <c r="G31" s="246">
        <f t="shared" si="0"/>
        <v>15</v>
      </c>
    </row>
    <row r="32" spans="1:7" ht="12.75">
      <c r="A32" s="82" t="s">
        <v>67</v>
      </c>
      <c r="B32">
        <v>2</v>
      </c>
      <c r="C32" s="21">
        <v>2</v>
      </c>
      <c r="D32" s="246">
        <v>4</v>
      </c>
      <c r="E32" s="253">
        <v>0</v>
      </c>
      <c r="F32" s="248">
        <v>1</v>
      </c>
      <c r="G32" s="246">
        <f t="shared" si="0"/>
        <v>9</v>
      </c>
    </row>
    <row r="33" spans="1:7" ht="12.75">
      <c r="A33" s="82" t="s">
        <v>68</v>
      </c>
      <c r="B33">
        <v>3</v>
      </c>
      <c r="C33" s="21">
        <v>2</v>
      </c>
      <c r="D33" s="246">
        <v>9</v>
      </c>
      <c r="E33" s="253">
        <v>1</v>
      </c>
      <c r="F33" s="248">
        <v>0</v>
      </c>
      <c r="G33" s="246">
        <f t="shared" si="0"/>
        <v>15</v>
      </c>
    </row>
    <row r="34" spans="1:7" ht="12.75">
      <c r="A34" s="82" t="s">
        <v>69</v>
      </c>
      <c r="B34">
        <v>1</v>
      </c>
      <c r="C34" s="21">
        <v>0</v>
      </c>
      <c r="D34" s="246">
        <v>20</v>
      </c>
      <c r="E34" s="253">
        <v>0</v>
      </c>
      <c r="F34" s="248">
        <v>0</v>
      </c>
      <c r="G34" s="246">
        <f t="shared" si="0"/>
        <v>21</v>
      </c>
    </row>
    <row r="35" spans="1:7" ht="12.75">
      <c r="A35" s="82" t="s">
        <v>70</v>
      </c>
      <c r="B35">
        <v>4</v>
      </c>
      <c r="C35" s="21">
        <v>2</v>
      </c>
      <c r="D35" s="246">
        <v>17</v>
      </c>
      <c r="E35" s="253">
        <v>2</v>
      </c>
      <c r="F35" s="248">
        <v>12</v>
      </c>
      <c r="G35" s="246">
        <f t="shared" si="0"/>
        <v>37</v>
      </c>
    </row>
    <row r="36" spans="1:7" ht="12.75">
      <c r="A36" s="82" t="s">
        <v>71</v>
      </c>
      <c r="B36">
        <v>0</v>
      </c>
      <c r="C36" s="21">
        <v>0</v>
      </c>
      <c r="D36" s="246">
        <v>8</v>
      </c>
      <c r="E36" s="253">
        <v>0</v>
      </c>
      <c r="F36" s="248">
        <v>0</v>
      </c>
      <c r="G36" s="246">
        <f t="shared" si="0"/>
        <v>8</v>
      </c>
    </row>
    <row r="37" spans="1:7" ht="12.75">
      <c r="A37" s="82" t="s">
        <v>72</v>
      </c>
      <c r="B37">
        <v>5</v>
      </c>
      <c r="C37" s="21">
        <v>0</v>
      </c>
      <c r="D37" s="246">
        <v>8</v>
      </c>
      <c r="E37" s="253">
        <v>0</v>
      </c>
      <c r="F37" s="248">
        <v>0</v>
      </c>
      <c r="G37" s="246">
        <f t="shared" si="0"/>
        <v>13</v>
      </c>
    </row>
    <row r="38" spans="1:7" ht="12.75">
      <c r="A38" s="82" t="s">
        <v>73</v>
      </c>
      <c r="B38">
        <v>6</v>
      </c>
      <c r="C38" s="21">
        <v>2</v>
      </c>
      <c r="D38" s="246">
        <v>5</v>
      </c>
      <c r="E38" s="253">
        <v>0</v>
      </c>
      <c r="F38" s="248">
        <v>0</v>
      </c>
      <c r="G38" s="246">
        <f t="shared" si="0"/>
        <v>13</v>
      </c>
    </row>
    <row r="39" spans="1:7" ht="12.75">
      <c r="A39" s="82" t="s">
        <v>74</v>
      </c>
      <c r="B39">
        <v>4</v>
      </c>
      <c r="C39" s="21">
        <v>1</v>
      </c>
      <c r="D39" s="246">
        <v>30</v>
      </c>
      <c r="E39" s="253">
        <v>0</v>
      </c>
      <c r="F39" s="248">
        <v>1</v>
      </c>
      <c r="G39" s="246">
        <f t="shared" si="0"/>
        <v>36</v>
      </c>
    </row>
    <row r="40" spans="1:7" ht="12.75">
      <c r="A40" s="82" t="s">
        <v>75</v>
      </c>
      <c r="B40">
        <v>4</v>
      </c>
      <c r="C40" s="21">
        <v>2</v>
      </c>
      <c r="D40" s="246">
        <v>7</v>
      </c>
      <c r="E40" s="253">
        <v>0</v>
      </c>
      <c r="F40" s="248">
        <v>0</v>
      </c>
      <c r="G40" s="246">
        <f t="shared" si="0"/>
        <v>13</v>
      </c>
    </row>
    <row r="41" spans="1:7" ht="12.75">
      <c r="A41" s="82" t="s">
        <v>76</v>
      </c>
      <c r="B41">
        <v>0</v>
      </c>
      <c r="C41" s="21">
        <v>0</v>
      </c>
      <c r="D41" s="246">
        <v>2</v>
      </c>
      <c r="E41" s="253">
        <v>0</v>
      </c>
      <c r="F41" s="248">
        <v>0</v>
      </c>
      <c r="G41" s="246">
        <f t="shared" si="0"/>
        <v>2</v>
      </c>
    </row>
    <row r="42" spans="1:7" ht="12.75">
      <c r="A42" s="82" t="s">
        <v>77</v>
      </c>
      <c r="B42">
        <v>1</v>
      </c>
      <c r="C42" s="21">
        <v>1</v>
      </c>
      <c r="D42" s="246">
        <v>1</v>
      </c>
      <c r="E42" s="253">
        <v>0</v>
      </c>
      <c r="F42" s="248">
        <v>0</v>
      </c>
      <c r="G42" s="246">
        <f t="shared" si="0"/>
        <v>3</v>
      </c>
    </row>
    <row r="43" spans="1:7" ht="12.75">
      <c r="A43" s="59" t="s">
        <v>4</v>
      </c>
      <c r="B43" s="23">
        <f>SUM(B26:B42)</f>
        <v>44</v>
      </c>
      <c r="C43" s="23">
        <f>SUM(C26:C42)</f>
        <v>21</v>
      </c>
      <c r="D43" s="23">
        <f>SUM(D26:D42)</f>
        <v>160</v>
      </c>
      <c r="E43" s="23">
        <f>SUM(E26:E42)</f>
        <v>5</v>
      </c>
      <c r="F43" s="23">
        <f>SUM(F26:F42)</f>
        <v>23</v>
      </c>
      <c r="G43" s="23">
        <f>SUM(G26:G42)</f>
        <v>253</v>
      </c>
    </row>
    <row r="44" spans="2:7" ht="12.75">
      <c r="B44" s="25">
        <f>B43/G43</f>
        <v>0.17391304347826086</v>
      </c>
      <c r="C44" s="25">
        <f>C43/G43</f>
        <v>0.08300395256916997</v>
      </c>
      <c r="D44" s="25">
        <f>D43/G43</f>
        <v>0.6324110671936759</v>
      </c>
      <c r="E44" s="25">
        <f>E43/G43</f>
        <v>0.019762845849802372</v>
      </c>
      <c r="F44" s="25">
        <f>F43/G43</f>
        <v>0.09090909090909091</v>
      </c>
      <c r="G44" s="118"/>
    </row>
    <row r="46" ht="12.75">
      <c r="A46" s="60" t="s">
        <v>230</v>
      </c>
    </row>
    <row r="47" spans="1:11" ht="26.25">
      <c r="A47" s="24" t="s">
        <v>0</v>
      </c>
      <c r="B47" s="85" t="s">
        <v>267</v>
      </c>
      <c r="C47" s="85" t="s">
        <v>268</v>
      </c>
      <c r="D47" s="85" t="s">
        <v>269</v>
      </c>
      <c r="E47" s="85" t="s">
        <v>270</v>
      </c>
      <c r="F47" s="85" t="s">
        <v>271</v>
      </c>
      <c r="G47" s="85" t="s">
        <v>272</v>
      </c>
      <c r="H47" s="85" t="s">
        <v>38</v>
      </c>
      <c r="I47" s="85" t="s">
        <v>273</v>
      </c>
      <c r="J47" s="85" t="s">
        <v>17</v>
      </c>
      <c r="K47" s="136" t="s">
        <v>4</v>
      </c>
    </row>
    <row r="48" spans="1:11" ht="12.75">
      <c r="A48" s="63" t="s">
        <v>61</v>
      </c>
      <c r="D48">
        <v>2</v>
      </c>
      <c r="E48">
        <v>2</v>
      </c>
      <c r="F48">
        <v>2</v>
      </c>
      <c r="J48">
        <v>10</v>
      </c>
      <c r="K48">
        <f>SUM(B48:J48)</f>
        <v>16</v>
      </c>
    </row>
    <row r="49" spans="1:11" ht="12.75">
      <c r="A49" s="63" t="s">
        <v>62</v>
      </c>
      <c r="C49">
        <v>3</v>
      </c>
      <c r="D49">
        <v>1</v>
      </c>
      <c r="E49">
        <v>3</v>
      </c>
      <c r="F49">
        <v>4</v>
      </c>
      <c r="H49">
        <v>2</v>
      </c>
      <c r="J49">
        <v>3</v>
      </c>
      <c r="K49">
        <f aca="true" t="shared" si="1" ref="K48:K65">SUM(B49:J49)</f>
        <v>16</v>
      </c>
    </row>
    <row r="50" spans="1:11" ht="12.75">
      <c r="A50" s="63" t="s">
        <v>63</v>
      </c>
      <c r="D50">
        <v>0</v>
      </c>
      <c r="J50">
        <v>2</v>
      </c>
      <c r="K50">
        <f t="shared" si="1"/>
        <v>2</v>
      </c>
    </row>
    <row r="51" spans="1:11" ht="12.75">
      <c r="A51" s="63" t="s">
        <v>64</v>
      </c>
      <c r="B51">
        <v>2</v>
      </c>
      <c r="C51">
        <v>2</v>
      </c>
      <c r="D51">
        <v>5</v>
      </c>
      <c r="E51">
        <v>1</v>
      </c>
      <c r="F51">
        <v>3</v>
      </c>
      <c r="H51">
        <v>2</v>
      </c>
      <c r="I51">
        <v>1</v>
      </c>
      <c r="J51">
        <v>3</v>
      </c>
      <c r="K51">
        <f t="shared" si="1"/>
        <v>19</v>
      </c>
    </row>
    <row r="52" spans="1:11" ht="12.75">
      <c r="A52" s="63" t="s">
        <v>65</v>
      </c>
      <c r="B52">
        <v>1</v>
      </c>
      <c r="C52">
        <v>5</v>
      </c>
      <c r="D52">
        <v>3</v>
      </c>
      <c r="E52">
        <v>4</v>
      </c>
      <c r="F52">
        <v>2</v>
      </c>
      <c r="J52" t="s">
        <v>84</v>
      </c>
      <c r="K52">
        <f t="shared" si="1"/>
        <v>15</v>
      </c>
    </row>
    <row r="53" spans="1:11" ht="12.75">
      <c r="A53" s="63" t="s">
        <v>66</v>
      </c>
      <c r="B53">
        <v>1</v>
      </c>
      <c r="C53">
        <v>1</v>
      </c>
      <c r="E53">
        <v>2</v>
      </c>
      <c r="F53">
        <v>2</v>
      </c>
      <c r="H53">
        <v>5</v>
      </c>
      <c r="J53">
        <v>3</v>
      </c>
      <c r="K53">
        <f t="shared" si="1"/>
        <v>14</v>
      </c>
    </row>
    <row r="54" spans="1:11" ht="12.75">
      <c r="A54" s="63" t="s">
        <v>67</v>
      </c>
      <c r="C54">
        <v>3</v>
      </c>
      <c r="D54">
        <v>1</v>
      </c>
      <c r="E54">
        <v>1</v>
      </c>
      <c r="F54">
        <v>3</v>
      </c>
      <c r="H54">
        <v>1</v>
      </c>
      <c r="J54" t="s">
        <v>84</v>
      </c>
      <c r="K54">
        <f t="shared" si="1"/>
        <v>9</v>
      </c>
    </row>
    <row r="55" spans="1:11" ht="12.75">
      <c r="A55" s="63" t="s">
        <v>68</v>
      </c>
      <c r="B55">
        <v>2</v>
      </c>
      <c r="C55">
        <v>4</v>
      </c>
      <c r="E55">
        <v>2</v>
      </c>
      <c r="F55">
        <v>4</v>
      </c>
      <c r="G55">
        <v>2</v>
      </c>
      <c r="H55">
        <v>1</v>
      </c>
      <c r="J55">
        <v>3</v>
      </c>
      <c r="K55">
        <f t="shared" si="1"/>
        <v>18</v>
      </c>
    </row>
    <row r="56" spans="1:11" ht="12.75">
      <c r="A56" s="63" t="s">
        <v>69</v>
      </c>
      <c r="C56">
        <v>6</v>
      </c>
      <c r="D56">
        <v>2</v>
      </c>
      <c r="E56">
        <v>3</v>
      </c>
      <c r="F56">
        <v>2</v>
      </c>
      <c r="G56">
        <v>1</v>
      </c>
      <c r="H56">
        <v>1</v>
      </c>
      <c r="I56">
        <v>1</v>
      </c>
      <c r="J56">
        <v>4</v>
      </c>
      <c r="K56">
        <f t="shared" si="1"/>
        <v>20</v>
      </c>
    </row>
    <row r="57" spans="1:11" ht="12.75">
      <c r="A57" s="63" t="s">
        <v>70</v>
      </c>
      <c r="C57">
        <v>5</v>
      </c>
      <c r="D57">
        <v>4</v>
      </c>
      <c r="E57">
        <v>4</v>
      </c>
      <c r="F57">
        <v>7</v>
      </c>
      <c r="G57">
        <v>6</v>
      </c>
      <c r="H57">
        <v>5</v>
      </c>
      <c r="J57">
        <v>6</v>
      </c>
      <c r="K57">
        <f t="shared" si="1"/>
        <v>37</v>
      </c>
    </row>
    <row r="58" spans="1:11" ht="12.75">
      <c r="A58" s="63" t="s">
        <v>71</v>
      </c>
      <c r="D58">
        <v>1</v>
      </c>
      <c r="F58">
        <v>5</v>
      </c>
      <c r="J58">
        <v>2</v>
      </c>
      <c r="K58">
        <f t="shared" si="1"/>
        <v>8</v>
      </c>
    </row>
    <row r="59" spans="1:11" ht="12.75">
      <c r="A59" s="63" t="s">
        <v>72</v>
      </c>
      <c r="C59">
        <v>4</v>
      </c>
      <c r="D59">
        <v>1</v>
      </c>
      <c r="E59">
        <v>2</v>
      </c>
      <c r="F59">
        <v>1</v>
      </c>
      <c r="G59">
        <v>3</v>
      </c>
      <c r="H59">
        <v>1</v>
      </c>
      <c r="J59">
        <v>1</v>
      </c>
      <c r="K59">
        <f t="shared" si="1"/>
        <v>13</v>
      </c>
    </row>
    <row r="60" spans="1:11" ht="12.75">
      <c r="A60" s="63" t="s">
        <v>73</v>
      </c>
      <c r="C60">
        <v>4</v>
      </c>
      <c r="D60">
        <v>1</v>
      </c>
      <c r="E60">
        <v>0</v>
      </c>
      <c r="F60">
        <v>5</v>
      </c>
      <c r="H60">
        <v>2</v>
      </c>
      <c r="J60">
        <v>1</v>
      </c>
      <c r="K60">
        <f t="shared" si="1"/>
        <v>13</v>
      </c>
    </row>
    <row r="61" spans="1:11" ht="12.75">
      <c r="A61" s="63" t="s">
        <v>74</v>
      </c>
      <c r="B61">
        <v>3</v>
      </c>
      <c r="C61">
        <v>5</v>
      </c>
      <c r="D61">
        <v>2</v>
      </c>
      <c r="E61">
        <v>5</v>
      </c>
      <c r="F61">
        <v>12</v>
      </c>
      <c r="H61">
        <v>4</v>
      </c>
      <c r="J61">
        <v>4</v>
      </c>
      <c r="K61">
        <f t="shared" si="1"/>
        <v>35</v>
      </c>
    </row>
    <row r="62" spans="1:11" ht="12.75">
      <c r="A62" s="63" t="s">
        <v>75</v>
      </c>
      <c r="B62">
        <v>1</v>
      </c>
      <c r="C62">
        <v>2</v>
      </c>
      <c r="E62">
        <v>2</v>
      </c>
      <c r="F62">
        <v>5</v>
      </c>
      <c r="G62">
        <v>1</v>
      </c>
      <c r="J62">
        <v>2</v>
      </c>
      <c r="K62">
        <f t="shared" si="1"/>
        <v>13</v>
      </c>
    </row>
    <row r="63" spans="1:11" ht="12.75">
      <c r="A63" s="63" t="s">
        <v>76</v>
      </c>
      <c r="C63">
        <v>1</v>
      </c>
      <c r="F63">
        <v>1</v>
      </c>
      <c r="J63" t="s">
        <v>84</v>
      </c>
      <c r="K63">
        <f t="shared" si="1"/>
        <v>2</v>
      </c>
    </row>
    <row r="64" spans="1:11" ht="12.75">
      <c r="A64" s="63" t="s">
        <v>77</v>
      </c>
      <c r="C64">
        <v>1</v>
      </c>
      <c r="D64">
        <v>1</v>
      </c>
      <c r="J64">
        <v>1</v>
      </c>
      <c r="K64">
        <f t="shared" si="1"/>
        <v>3</v>
      </c>
    </row>
    <row r="65" spans="1:11" ht="12.75">
      <c r="A65" s="60" t="s">
        <v>4</v>
      </c>
      <c r="B65" s="23">
        <f>SUM(B48:B64)</f>
        <v>10</v>
      </c>
      <c r="C65" s="23">
        <f aca="true" t="shared" si="2" ref="C65:K65">SUM(C48:C64)</f>
        <v>46</v>
      </c>
      <c r="D65" s="23">
        <f t="shared" si="2"/>
        <v>24</v>
      </c>
      <c r="E65" s="23">
        <f t="shared" si="2"/>
        <v>31</v>
      </c>
      <c r="F65" s="23">
        <f t="shared" si="2"/>
        <v>58</v>
      </c>
      <c r="G65" s="23">
        <f t="shared" si="2"/>
        <v>13</v>
      </c>
      <c r="H65" s="23">
        <f t="shared" si="2"/>
        <v>24</v>
      </c>
      <c r="I65" s="23">
        <f t="shared" si="2"/>
        <v>2</v>
      </c>
      <c r="J65" s="23">
        <f t="shared" si="2"/>
        <v>45</v>
      </c>
      <c r="K65" s="23">
        <f t="shared" si="2"/>
        <v>253</v>
      </c>
    </row>
    <row r="66" spans="1:10" ht="12.75">
      <c r="A66" s="25"/>
      <c r="B66" s="25">
        <f>B65/K65</f>
        <v>0.039525691699604744</v>
      </c>
      <c r="C66" s="25">
        <f>C65/K65</f>
        <v>0.18181818181818182</v>
      </c>
      <c r="D66" s="25">
        <f>D65/K65</f>
        <v>0.09486166007905138</v>
      </c>
      <c r="E66" s="25">
        <f>E65/K65</f>
        <v>0.1225296442687747</v>
      </c>
      <c r="F66" s="25">
        <f>F65/K65</f>
        <v>0.22924901185770752</v>
      </c>
      <c r="G66" s="25">
        <f>G65/K65</f>
        <v>0.05138339920948617</v>
      </c>
      <c r="H66" s="25">
        <f>H65/K65</f>
        <v>0.09486166007905138</v>
      </c>
      <c r="I66" s="25">
        <f>I65/K65</f>
        <v>0.007905138339920948</v>
      </c>
      <c r="J66" s="25">
        <f>J65/K65</f>
        <v>0.17786561264822134</v>
      </c>
    </row>
    <row r="69" spans="1:15" ht="12.75">
      <c r="A69" s="60" t="s">
        <v>231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0"/>
    </row>
    <row r="70" spans="1:15" ht="12.75">
      <c r="A70" s="60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0"/>
    </row>
    <row r="71" spans="1:15" ht="27">
      <c r="A71" s="24" t="s">
        <v>0</v>
      </c>
      <c r="B71" s="83" t="s">
        <v>274</v>
      </c>
      <c r="C71" s="83" t="s">
        <v>275</v>
      </c>
      <c r="D71" s="83" t="s">
        <v>276</v>
      </c>
      <c r="E71" s="83" t="s">
        <v>277</v>
      </c>
      <c r="F71" s="83" t="s">
        <v>278</v>
      </c>
      <c r="G71" s="83" t="s">
        <v>279</v>
      </c>
      <c r="H71" s="83" t="s">
        <v>17</v>
      </c>
      <c r="I71" s="83" t="s">
        <v>4</v>
      </c>
      <c r="J71" s="46"/>
      <c r="K71" s="46"/>
      <c r="L71" s="46"/>
      <c r="M71" s="46"/>
      <c r="N71" s="46"/>
      <c r="O71" s="46"/>
    </row>
    <row r="72" spans="1:9" ht="12.75">
      <c r="A72" s="63" t="s">
        <v>61</v>
      </c>
      <c r="B72">
        <v>0</v>
      </c>
      <c r="C72">
        <v>1</v>
      </c>
      <c r="D72">
        <v>2</v>
      </c>
      <c r="E72">
        <v>3</v>
      </c>
      <c r="F72">
        <v>4</v>
      </c>
      <c r="G72">
        <v>5</v>
      </c>
      <c r="H72" t="s">
        <v>84</v>
      </c>
      <c r="I72">
        <f aca="true" t="shared" si="3" ref="I72:I88">SUM(B72:H72)</f>
        <v>15</v>
      </c>
    </row>
    <row r="73" spans="1:9" ht="12.75">
      <c r="A73" s="63" t="s">
        <v>62</v>
      </c>
      <c r="B73">
        <v>0</v>
      </c>
      <c r="C73">
        <v>2</v>
      </c>
      <c r="D73">
        <v>2</v>
      </c>
      <c r="E73">
        <v>1</v>
      </c>
      <c r="F73">
        <v>5</v>
      </c>
      <c r="G73">
        <v>3</v>
      </c>
      <c r="H73" t="s">
        <v>84</v>
      </c>
      <c r="I73">
        <f t="shared" si="3"/>
        <v>13</v>
      </c>
    </row>
    <row r="74" spans="1:9" ht="12.75">
      <c r="A74" s="63" t="s">
        <v>63</v>
      </c>
      <c r="B74">
        <v>0</v>
      </c>
      <c r="C74">
        <v>1</v>
      </c>
      <c r="D74">
        <v>1</v>
      </c>
      <c r="E74">
        <v>0</v>
      </c>
      <c r="F74">
        <v>0</v>
      </c>
      <c r="G74">
        <v>0</v>
      </c>
      <c r="H74" t="s">
        <v>84</v>
      </c>
      <c r="I74">
        <f t="shared" si="3"/>
        <v>2</v>
      </c>
    </row>
    <row r="75" spans="1:9" ht="12.75">
      <c r="A75" s="63" t="s">
        <v>64</v>
      </c>
      <c r="B75">
        <v>0</v>
      </c>
      <c r="C75">
        <v>3</v>
      </c>
      <c r="D75">
        <v>1</v>
      </c>
      <c r="E75">
        <v>4</v>
      </c>
      <c r="F75">
        <v>4</v>
      </c>
      <c r="G75">
        <v>1</v>
      </c>
      <c r="H75">
        <v>2</v>
      </c>
      <c r="I75">
        <f t="shared" si="3"/>
        <v>15</v>
      </c>
    </row>
    <row r="76" spans="1:9" ht="12.75">
      <c r="A76" s="63" t="s">
        <v>65</v>
      </c>
      <c r="B76">
        <v>0</v>
      </c>
      <c r="C76">
        <v>3</v>
      </c>
      <c r="D76">
        <v>3</v>
      </c>
      <c r="E76">
        <v>2</v>
      </c>
      <c r="F76">
        <v>2</v>
      </c>
      <c r="G76">
        <v>2</v>
      </c>
      <c r="H76" t="s">
        <v>84</v>
      </c>
      <c r="I76">
        <f t="shared" si="3"/>
        <v>12</v>
      </c>
    </row>
    <row r="77" spans="1:9" ht="12.75">
      <c r="A77" s="63" t="s">
        <v>66</v>
      </c>
      <c r="B77">
        <v>0</v>
      </c>
      <c r="C77">
        <v>1</v>
      </c>
      <c r="D77">
        <v>0</v>
      </c>
      <c r="E77">
        <v>2</v>
      </c>
      <c r="F77">
        <v>8</v>
      </c>
      <c r="G77">
        <v>0</v>
      </c>
      <c r="H77" t="s">
        <v>84</v>
      </c>
      <c r="I77">
        <f t="shared" si="3"/>
        <v>11</v>
      </c>
    </row>
    <row r="78" spans="1:9" ht="12.75">
      <c r="A78" s="63" t="s">
        <v>67</v>
      </c>
      <c r="B78">
        <v>0</v>
      </c>
      <c r="C78">
        <v>2</v>
      </c>
      <c r="D78">
        <v>2</v>
      </c>
      <c r="E78">
        <v>2</v>
      </c>
      <c r="F78">
        <v>3</v>
      </c>
      <c r="G78">
        <v>0</v>
      </c>
      <c r="H78" t="s">
        <v>84</v>
      </c>
      <c r="I78">
        <f t="shared" si="3"/>
        <v>9</v>
      </c>
    </row>
    <row r="79" spans="1:9" ht="12.75">
      <c r="A79" s="63" t="s">
        <v>68</v>
      </c>
      <c r="B79">
        <v>0</v>
      </c>
      <c r="C79">
        <v>3</v>
      </c>
      <c r="D79">
        <v>1</v>
      </c>
      <c r="E79">
        <v>2</v>
      </c>
      <c r="F79">
        <v>6</v>
      </c>
      <c r="G79">
        <v>2</v>
      </c>
      <c r="H79" t="s">
        <v>84</v>
      </c>
      <c r="I79">
        <f t="shared" si="3"/>
        <v>14</v>
      </c>
    </row>
    <row r="80" spans="1:9" ht="12.75">
      <c r="A80" s="63" t="s">
        <v>69</v>
      </c>
      <c r="B80">
        <v>0</v>
      </c>
      <c r="C80">
        <v>2</v>
      </c>
      <c r="D80">
        <v>4</v>
      </c>
      <c r="E80">
        <v>0</v>
      </c>
      <c r="F80">
        <v>6</v>
      </c>
      <c r="G80">
        <v>0</v>
      </c>
      <c r="H80">
        <v>1</v>
      </c>
      <c r="I80">
        <f t="shared" si="3"/>
        <v>13</v>
      </c>
    </row>
    <row r="81" spans="1:9" ht="12.75">
      <c r="A81" s="63" t="s">
        <v>70</v>
      </c>
      <c r="B81">
        <v>0</v>
      </c>
      <c r="C81">
        <v>2</v>
      </c>
      <c r="D81">
        <v>7</v>
      </c>
      <c r="E81">
        <v>3</v>
      </c>
      <c r="F81">
        <v>17</v>
      </c>
      <c r="G81">
        <v>0</v>
      </c>
      <c r="H81">
        <v>1</v>
      </c>
      <c r="I81">
        <f t="shared" si="3"/>
        <v>30</v>
      </c>
    </row>
    <row r="82" spans="1:9" ht="12.75">
      <c r="A82" s="63" t="s">
        <v>71</v>
      </c>
      <c r="B82">
        <v>0</v>
      </c>
      <c r="C82">
        <v>0</v>
      </c>
      <c r="D82">
        <v>1</v>
      </c>
      <c r="E82">
        <v>1</v>
      </c>
      <c r="F82">
        <v>4</v>
      </c>
      <c r="G82">
        <v>1</v>
      </c>
      <c r="H82" t="s">
        <v>84</v>
      </c>
      <c r="I82">
        <f t="shared" si="3"/>
        <v>7</v>
      </c>
    </row>
    <row r="83" spans="1:9" ht="12.75">
      <c r="A83" s="63" t="s">
        <v>72</v>
      </c>
      <c r="B83">
        <v>0</v>
      </c>
      <c r="C83">
        <v>2</v>
      </c>
      <c r="D83">
        <v>1</v>
      </c>
      <c r="E83">
        <v>1</v>
      </c>
      <c r="F83">
        <v>6</v>
      </c>
      <c r="G83">
        <v>0</v>
      </c>
      <c r="H83" t="s">
        <v>84</v>
      </c>
      <c r="I83">
        <f t="shared" si="3"/>
        <v>10</v>
      </c>
    </row>
    <row r="84" spans="1:9" ht="12.75">
      <c r="A84" s="63" t="s">
        <v>73</v>
      </c>
      <c r="B84">
        <v>0</v>
      </c>
      <c r="C84">
        <v>2</v>
      </c>
      <c r="D84">
        <v>1</v>
      </c>
      <c r="E84">
        <v>2</v>
      </c>
      <c r="F84">
        <v>4</v>
      </c>
      <c r="G84">
        <v>1</v>
      </c>
      <c r="H84" t="s">
        <v>84</v>
      </c>
      <c r="I84">
        <f t="shared" si="3"/>
        <v>10</v>
      </c>
    </row>
    <row r="85" spans="1:9" ht="12.75">
      <c r="A85" s="63" t="s">
        <v>74</v>
      </c>
      <c r="B85">
        <v>2</v>
      </c>
      <c r="C85">
        <v>1</v>
      </c>
      <c r="D85">
        <v>4</v>
      </c>
      <c r="E85">
        <v>7</v>
      </c>
      <c r="F85">
        <v>11</v>
      </c>
      <c r="G85">
        <v>3</v>
      </c>
      <c r="H85">
        <v>1</v>
      </c>
      <c r="I85">
        <f t="shared" si="3"/>
        <v>29</v>
      </c>
    </row>
    <row r="86" spans="1:9" ht="12.75">
      <c r="A86" s="63" t="s">
        <v>75</v>
      </c>
      <c r="B86">
        <v>0</v>
      </c>
      <c r="C86">
        <v>2</v>
      </c>
      <c r="D86">
        <v>0</v>
      </c>
      <c r="E86">
        <v>0</v>
      </c>
      <c r="F86">
        <v>6</v>
      </c>
      <c r="G86">
        <v>1</v>
      </c>
      <c r="H86">
        <v>1</v>
      </c>
      <c r="I86">
        <f t="shared" si="3"/>
        <v>10</v>
      </c>
    </row>
    <row r="87" spans="1:9" ht="12.75">
      <c r="A87" s="63" t="s">
        <v>76</v>
      </c>
      <c r="B87">
        <v>0</v>
      </c>
      <c r="C87">
        <v>0</v>
      </c>
      <c r="D87">
        <v>0</v>
      </c>
      <c r="E87">
        <v>0</v>
      </c>
      <c r="F87">
        <v>2</v>
      </c>
      <c r="G87">
        <v>0</v>
      </c>
      <c r="H87" t="s">
        <v>84</v>
      </c>
      <c r="I87">
        <f t="shared" si="3"/>
        <v>2</v>
      </c>
    </row>
    <row r="88" spans="1:9" ht="12.75">
      <c r="A88" s="63" t="s">
        <v>77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1</v>
      </c>
      <c r="I88">
        <f t="shared" si="3"/>
        <v>2</v>
      </c>
    </row>
    <row r="89" spans="1:9" ht="12.75">
      <c r="A89" s="60" t="s">
        <v>4</v>
      </c>
      <c r="B89" s="23">
        <f>SUM(B72:B88)</f>
        <v>2</v>
      </c>
      <c r="C89" s="23">
        <f aca="true" t="shared" si="4" ref="C89:I89">SUM(C72:C88)</f>
        <v>27</v>
      </c>
      <c r="D89" s="23">
        <f t="shared" si="4"/>
        <v>30</v>
      </c>
      <c r="E89" s="23">
        <f t="shared" si="4"/>
        <v>30</v>
      </c>
      <c r="F89" s="23">
        <f t="shared" si="4"/>
        <v>89</v>
      </c>
      <c r="G89" s="23">
        <f t="shared" si="4"/>
        <v>19</v>
      </c>
      <c r="H89" s="23">
        <f t="shared" si="4"/>
        <v>7</v>
      </c>
      <c r="I89" s="23">
        <f t="shared" si="4"/>
        <v>204</v>
      </c>
    </row>
    <row r="90" spans="1:15" ht="12.75">
      <c r="A90" s="25"/>
      <c r="B90" s="25">
        <f>B89/I89</f>
        <v>0.00980392156862745</v>
      </c>
      <c r="C90" s="25">
        <f>C89/I89</f>
        <v>0.1323529411764706</v>
      </c>
      <c r="D90" s="25">
        <f>D89/I89</f>
        <v>0.14705882352941177</v>
      </c>
      <c r="E90" s="25">
        <f>E89/I89</f>
        <v>0.14705882352941177</v>
      </c>
      <c r="F90" s="25">
        <f>F89/I89</f>
        <v>0.4362745098039216</v>
      </c>
      <c r="G90" s="25">
        <f>G89/I89</f>
        <v>0.09313725490196079</v>
      </c>
      <c r="H90" s="25">
        <f>H89/I89</f>
        <v>0.03431372549019608</v>
      </c>
      <c r="I90" s="25"/>
      <c r="J90" s="25"/>
      <c r="K90" s="25"/>
      <c r="L90" s="25"/>
      <c r="M90" s="25"/>
      <c r="N90" s="25"/>
      <c r="O90" s="54"/>
    </row>
    <row r="92" ht="12.75">
      <c r="A92" s="60" t="s">
        <v>232</v>
      </c>
    </row>
    <row r="93" spans="1:2" ht="12.75">
      <c r="A93" t="s">
        <v>0</v>
      </c>
      <c r="B93" s="254" t="s">
        <v>233</v>
      </c>
    </row>
    <row r="94" spans="1:2" ht="12.75">
      <c r="A94" s="36" t="s">
        <v>61</v>
      </c>
      <c r="B94">
        <v>5</v>
      </c>
    </row>
    <row r="95" spans="1:2" ht="12.75">
      <c r="A95" s="63" t="s">
        <v>62</v>
      </c>
      <c r="B95">
        <v>6</v>
      </c>
    </row>
    <row r="96" spans="1:2" ht="12.75">
      <c r="A96" s="63" t="s">
        <v>63</v>
      </c>
      <c r="B96">
        <v>2</v>
      </c>
    </row>
    <row r="97" spans="1:2" ht="12.75">
      <c r="A97" s="63" t="s">
        <v>64</v>
      </c>
      <c r="B97">
        <v>7</v>
      </c>
    </row>
    <row r="98" spans="1:2" ht="12.75">
      <c r="A98" s="63" t="s">
        <v>65</v>
      </c>
      <c r="B98">
        <v>3</v>
      </c>
    </row>
    <row r="99" spans="1:2" ht="12.75">
      <c r="A99" s="63" t="s">
        <v>66</v>
      </c>
      <c r="B99">
        <v>3</v>
      </c>
    </row>
    <row r="100" spans="1:2" ht="12.75">
      <c r="A100" s="63" t="s">
        <v>67</v>
      </c>
      <c r="B100">
        <v>6</v>
      </c>
    </row>
    <row r="101" spans="1:2" ht="12.75">
      <c r="A101" s="63" t="s">
        <v>68</v>
      </c>
      <c r="B101">
        <v>7</v>
      </c>
    </row>
    <row r="102" spans="1:2" ht="12.75">
      <c r="A102" s="63" t="s">
        <v>69</v>
      </c>
      <c r="B102">
        <v>9</v>
      </c>
    </row>
    <row r="103" spans="1:2" ht="12.75">
      <c r="A103" s="63" t="s">
        <v>70</v>
      </c>
      <c r="B103">
        <v>14</v>
      </c>
    </row>
    <row r="104" spans="1:2" ht="12.75">
      <c r="A104" s="63" t="s">
        <v>71</v>
      </c>
      <c r="B104">
        <v>1</v>
      </c>
    </row>
    <row r="105" spans="1:2" ht="12.75">
      <c r="A105" s="63" t="s">
        <v>72</v>
      </c>
      <c r="B105">
        <v>6</v>
      </c>
    </row>
    <row r="106" spans="1:2" ht="12.75">
      <c r="A106" s="63" t="s">
        <v>73</v>
      </c>
      <c r="B106">
        <v>5</v>
      </c>
    </row>
    <row r="107" spans="1:2" ht="12.75">
      <c r="A107" s="63" t="s">
        <v>74</v>
      </c>
      <c r="B107">
        <v>16</v>
      </c>
    </row>
    <row r="108" spans="1:2" ht="12.75">
      <c r="A108" s="63" t="s">
        <v>75</v>
      </c>
      <c r="B108">
        <v>7</v>
      </c>
    </row>
    <row r="109" spans="1:2" ht="12.75">
      <c r="A109" s="63" t="s">
        <v>76</v>
      </c>
      <c r="B109">
        <v>3</v>
      </c>
    </row>
    <row r="110" spans="1:2" ht="12.75">
      <c r="A110" s="63" t="s">
        <v>77</v>
      </c>
      <c r="B110">
        <v>2</v>
      </c>
    </row>
    <row r="111" spans="1:2" ht="12.75">
      <c r="A111" s="60" t="s">
        <v>4</v>
      </c>
      <c r="B111" s="23">
        <f>SUM(B94:B110)</f>
        <v>102</v>
      </c>
    </row>
    <row r="112" ht="12.75">
      <c r="A112" s="23"/>
    </row>
  </sheetData>
  <mergeCells count="2">
    <mergeCell ref="B24:C24"/>
    <mergeCell ref="D24:E24"/>
  </mergeCells>
  <printOptions horizontalCentered="1" verticalCentered="1"/>
  <pageMargins left="0.75" right="0.75" top="0.75" bottom="0.75" header="0.5" footer="0.5"/>
  <pageSetup horizontalDpi="600" verticalDpi="600" orientation="landscape" scale="70" r:id="rId1"/>
  <headerFooter alignWithMargins="0">
    <oddFooter>&amp;L2003 Survey/Resignations&amp;C&amp;D&amp;R&amp;P of &amp;N</oddFooter>
  </headerFooter>
  <rowBreaks count="2" manualBreakCount="2">
    <brk id="45" max="10" man="1"/>
    <brk id="9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31">
      <selection activeCell="E48" sqref="E47:E48"/>
    </sheetView>
  </sheetViews>
  <sheetFormatPr defaultColWidth="9.140625" defaultRowHeight="12.75"/>
  <cols>
    <col min="1" max="1" width="20.421875" style="0" customWidth="1"/>
    <col min="2" max="2" width="10.00390625" style="0" customWidth="1"/>
    <col min="3" max="3" width="14.57421875" style="0" customWidth="1"/>
    <col min="5" max="5" width="10.140625" style="0" customWidth="1"/>
    <col min="7" max="7" width="11.57421875" style="0" customWidth="1"/>
  </cols>
  <sheetData>
    <row r="1" ht="12.75">
      <c r="A1" s="60" t="s">
        <v>315</v>
      </c>
    </row>
    <row r="2" ht="12.75">
      <c r="A2" s="60"/>
    </row>
    <row r="3" spans="1:7" ht="12.75">
      <c r="A3" s="60" t="s">
        <v>234</v>
      </c>
      <c r="B3" s="6"/>
      <c r="C3" s="6"/>
      <c r="D3" s="6"/>
      <c r="E3" s="6"/>
      <c r="F3" s="6"/>
      <c r="G3" s="6"/>
    </row>
    <row r="4" spans="1:9" ht="12.75">
      <c r="A4" s="21" t="s">
        <v>0</v>
      </c>
      <c r="B4" s="223" t="s">
        <v>245</v>
      </c>
      <c r="C4" s="223"/>
      <c r="D4" s="223" t="s">
        <v>34</v>
      </c>
      <c r="E4" s="223"/>
      <c r="F4" s="223"/>
      <c r="G4" s="223"/>
      <c r="H4" s="5"/>
      <c r="I4" s="23"/>
    </row>
    <row r="5" spans="2:9" ht="27">
      <c r="B5" s="225" t="s">
        <v>247</v>
      </c>
      <c r="C5" s="225" t="s">
        <v>248</v>
      </c>
      <c r="D5" s="225" t="s">
        <v>247</v>
      </c>
      <c r="E5" s="225" t="s">
        <v>248</v>
      </c>
      <c r="F5" s="225" t="s">
        <v>4</v>
      </c>
      <c r="G5" s="79"/>
      <c r="H5" s="23"/>
      <c r="I5" s="23"/>
    </row>
    <row r="6" spans="1:9" ht="12.75">
      <c r="A6" s="82" t="s">
        <v>61</v>
      </c>
      <c r="B6">
        <v>6</v>
      </c>
      <c r="C6">
        <v>3</v>
      </c>
      <c r="D6" s="30">
        <v>10</v>
      </c>
      <c r="F6">
        <f>SUM(B6:E6)</f>
        <v>19</v>
      </c>
      <c r="G6" s="30"/>
      <c r="I6" s="23"/>
    </row>
    <row r="7" spans="1:9" ht="12.75">
      <c r="A7" s="82" t="s">
        <v>62</v>
      </c>
      <c r="B7">
        <v>2</v>
      </c>
      <c r="C7">
        <v>7</v>
      </c>
      <c r="D7" s="30">
        <v>7</v>
      </c>
      <c r="F7">
        <f aca="true" t="shared" si="0" ref="F7:F23">SUM(B7:E7)</f>
        <v>16</v>
      </c>
      <c r="G7" s="30"/>
      <c r="I7" s="23"/>
    </row>
    <row r="8" spans="1:9" ht="12.75">
      <c r="A8" s="82" t="s">
        <v>63</v>
      </c>
      <c r="B8">
        <v>1</v>
      </c>
      <c r="C8">
        <v>1</v>
      </c>
      <c r="D8" s="30">
        <v>0</v>
      </c>
      <c r="F8">
        <f t="shared" si="0"/>
        <v>2</v>
      </c>
      <c r="G8" s="30"/>
      <c r="I8" s="23"/>
    </row>
    <row r="9" spans="1:9" ht="12.75">
      <c r="A9" s="82" t="s">
        <v>64</v>
      </c>
      <c r="B9">
        <v>7</v>
      </c>
      <c r="C9">
        <v>5</v>
      </c>
      <c r="D9" s="30">
        <v>5</v>
      </c>
      <c r="F9">
        <f t="shared" si="0"/>
        <v>17</v>
      </c>
      <c r="G9" s="30"/>
      <c r="I9" s="23"/>
    </row>
    <row r="10" spans="1:9" ht="12.75">
      <c r="A10" s="82" t="s">
        <v>65</v>
      </c>
      <c r="B10">
        <v>9</v>
      </c>
      <c r="C10">
        <v>9</v>
      </c>
      <c r="D10" s="30">
        <v>3</v>
      </c>
      <c r="E10">
        <v>1</v>
      </c>
      <c r="F10">
        <f t="shared" si="0"/>
        <v>22</v>
      </c>
      <c r="G10" s="30"/>
      <c r="I10" s="23"/>
    </row>
    <row r="11" spans="1:9" ht="12.75">
      <c r="A11" s="82" t="s">
        <v>66</v>
      </c>
      <c r="B11">
        <v>4</v>
      </c>
      <c r="C11">
        <v>7</v>
      </c>
      <c r="D11" s="30">
        <v>3</v>
      </c>
      <c r="F11">
        <f t="shared" si="0"/>
        <v>14</v>
      </c>
      <c r="G11" s="30"/>
      <c r="I11" s="23"/>
    </row>
    <row r="12" spans="1:9" ht="12.75">
      <c r="A12" s="82" t="s">
        <v>67</v>
      </c>
      <c r="B12">
        <v>5</v>
      </c>
      <c r="C12">
        <v>3</v>
      </c>
      <c r="D12" s="30">
        <v>1</v>
      </c>
      <c r="F12">
        <f t="shared" si="0"/>
        <v>9</v>
      </c>
      <c r="G12" s="30"/>
      <c r="I12" s="23"/>
    </row>
    <row r="13" spans="1:9" ht="12.75">
      <c r="A13" s="82" t="s">
        <v>68</v>
      </c>
      <c r="B13">
        <v>1</v>
      </c>
      <c r="C13">
        <v>6</v>
      </c>
      <c r="D13" s="30">
        <v>4</v>
      </c>
      <c r="F13">
        <f t="shared" si="0"/>
        <v>11</v>
      </c>
      <c r="G13" s="30"/>
      <c r="I13" s="23"/>
    </row>
    <row r="14" spans="1:9" ht="12.75">
      <c r="A14" s="82" t="s">
        <v>69</v>
      </c>
      <c r="B14">
        <v>2</v>
      </c>
      <c r="C14">
        <v>5</v>
      </c>
      <c r="D14" s="30">
        <v>14</v>
      </c>
      <c r="F14">
        <f t="shared" si="0"/>
        <v>21</v>
      </c>
      <c r="G14" s="30"/>
      <c r="I14" s="23"/>
    </row>
    <row r="15" spans="1:9" ht="12.75">
      <c r="A15" s="82" t="s">
        <v>70</v>
      </c>
      <c r="B15">
        <v>4</v>
      </c>
      <c r="C15">
        <v>7</v>
      </c>
      <c r="D15" s="30">
        <v>17</v>
      </c>
      <c r="E15">
        <v>2</v>
      </c>
      <c r="F15">
        <f t="shared" si="0"/>
        <v>30</v>
      </c>
      <c r="G15" s="30"/>
      <c r="I15" s="23"/>
    </row>
    <row r="16" spans="1:9" ht="12.75">
      <c r="A16" s="82" t="s">
        <v>71</v>
      </c>
      <c r="B16">
        <v>2</v>
      </c>
      <c r="C16">
        <v>5</v>
      </c>
      <c r="D16" s="30">
        <v>8</v>
      </c>
      <c r="F16">
        <f t="shared" si="0"/>
        <v>15</v>
      </c>
      <c r="G16" s="30"/>
      <c r="I16" s="23"/>
    </row>
    <row r="17" spans="1:9" ht="12.75">
      <c r="A17" s="82" t="s">
        <v>72</v>
      </c>
      <c r="B17">
        <v>6</v>
      </c>
      <c r="C17">
        <v>3</v>
      </c>
      <c r="D17" s="30">
        <v>5</v>
      </c>
      <c r="F17">
        <f t="shared" si="0"/>
        <v>14</v>
      </c>
      <c r="G17" s="30"/>
      <c r="I17" s="23"/>
    </row>
    <row r="18" spans="1:9" ht="12.75">
      <c r="A18" s="82" t="s">
        <v>73</v>
      </c>
      <c r="B18">
        <v>7</v>
      </c>
      <c r="C18">
        <v>6</v>
      </c>
      <c r="D18" s="30">
        <v>4</v>
      </c>
      <c r="F18">
        <f t="shared" si="0"/>
        <v>17</v>
      </c>
      <c r="G18" s="30"/>
      <c r="I18" s="23"/>
    </row>
    <row r="19" spans="1:9" ht="12.75">
      <c r="A19" s="82" t="s">
        <v>74</v>
      </c>
      <c r="B19">
        <v>9</v>
      </c>
      <c r="C19">
        <v>11</v>
      </c>
      <c r="D19" s="30">
        <v>11</v>
      </c>
      <c r="E19">
        <v>1</v>
      </c>
      <c r="F19">
        <f t="shared" si="0"/>
        <v>32</v>
      </c>
      <c r="G19" s="30"/>
      <c r="I19" s="23"/>
    </row>
    <row r="20" spans="1:9" ht="12.75">
      <c r="A20" s="82" t="s">
        <v>75</v>
      </c>
      <c r="B20">
        <v>6</v>
      </c>
      <c r="C20">
        <v>3</v>
      </c>
      <c r="D20" s="30">
        <v>4</v>
      </c>
      <c r="E20">
        <v>1</v>
      </c>
      <c r="F20">
        <f t="shared" si="0"/>
        <v>14</v>
      </c>
      <c r="G20" s="30"/>
      <c r="I20" s="23"/>
    </row>
    <row r="21" spans="1:9" ht="12.75">
      <c r="A21" s="82" t="s">
        <v>76</v>
      </c>
      <c r="B21">
        <v>1</v>
      </c>
      <c r="C21">
        <v>4</v>
      </c>
      <c r="D21" s="30">
        <v>1</v>
      </c>
      <c r="F21">
        <f t="shared" si="0"/>
        <v>6</v>
      </c>
      <c r="G21" s="30"/>
      <c r="I21" s="23"/>
    </row>
    <row r="22" spans="1:9" ht="12.75">
      <c r="A22" s="82" t="s">
        <v>77</v>
      </c>
      <c r="B22">
        <v>1</v>
      </c>
      <c r="C22">
        <v>1</v>
      </c>
      <c r="D22" s="30">
        <v>0</v>
      </c>
      <c r="F22">
        <f t="shared" si="0"/>
        <v>2</v>
      </c>
      <c r="G22" s="30"/>
      <c r="I22" s="23"/>
    </row>
    <row r="23" spans="1:9" ht="12.75">
      <c r="A23" s="59" t="s">
        <v>4</v>
      </c>
      <c r="B23" s="23">
        <f>SUM(B6:B22)</f>
        <v>73</v>
      </c>
      <c r="C23" s="23">
        <f>SUM(C6:C22)</f>
        <v>86</v>
      </c>
      <c r="D23" s="23">
        <f>SUM(D6:D22)</f>
        <v>97</v>
      </c>
      <c r="E23" s="23">
        <f>SUM(E6:E22)</f>
        <v>5</v>
      </c>
      <c r="F23" s="23">
        <f>SUM(F6:F22)</f>
        <v>261</v>
      </c>
      <c r="G23" s="30"/>
      <c r="I23" s="23"/>
    </row>
    <row r="24" spans="1:7" ht="12.75">
      <c r="A24" s="82"/>
      <c r="B24" s="25">
        <f>B23/F23</f>
        <v>0.2796934865900383</v>
      </c>
      <c r="C24" s="25">
        <f>C23/F23</f>
        <v>0.32950191570881227</v>
      </c>
      <c r="D24" s="25">
        <f>D23/F23</f>
        <v>0.3716475095785441</v>
      </c>
      <c r="E24" s="25">
        <f>E23/F23</f>
        <v>0.019157088122605363</v>
      </c>
      <c r="F24" s="25"/>
      <c r="G24" s="25"/>
    </row>
    <row r="25" ht="12.75">
      <c r="A25" s="82"/>
    </row>
    <row r="26" spans="1:4" ht="12.75">
      <c r="A26" s="257" t="s">
        <v>48</v>
      </c>
      <c r="B26" s="40"/>
      <c r="C26" s="40"/>
      <c r="D26" s="40"/>
    </row>
    <row r="27" spans="1:4" ht="12.75">
      <c r="A27" s="255"/>
      <c r="B27" s="40" t="s">
        <v>32</v>
      </c>
      <c r="C27" s="40" t="s">
        <v>33</v>
      </c>
      <c r="D27" s="40" t="s">
        <v>4</v>
      </c>
    </row>
    <row r="28" spans="1:4" ht="12.75">
      <c r="A28" s="255" t="s">
        <v>61</v>
      </c>
      <c r="B28" s="34">
        <v>0</v>
      </c>
      <c r="C28" s="34">
        <v>19</v>
      </c>
      <c r="D28" s="34">
        <v>19</v>
      </c>
    </row>
    <row r="29" spans="1:4" ht="12.75">
      <c r="A29" s="255" t="s">
        <v>62</v>
      </c>
      <c r="B29" s="34">
        <v>2</v>
      </c>
      <c r="C29" s="34">
        <v>14</v>
      </c>
      <c r="D29" s="34">
        <v>16</v>
      </c>
    </row>
    <row r="30" spans="1:4" ht="12.75">
      <c r="A30" s="255" t="s">
        <v>63</v>
      </c>
      <c r="B30" s="34">
        <v>0</v>
      </c>
      <c r="C30" s="34">
        <v>2</v>
      </c>
      <c r="D30" s="34">
        <v>2</v>
      </c>
    </row>
    <row r="31" spans="1:4" ht="12.75">
      <c r="A31" s="255" t="s">
        <v>64</v>
      </c>
      <c r="B31" s="34">
        <v>0</v>
      </c>
      <c r="C31" s="34">
        <v>18</v>
      </c>
      <c r="D31" s="34">
        <v>18</v>
      </c>
    </row>
    <row r="32" spans="1:4" ht="12.75">
      <c r="A32" s="255" t="s">
        <v>65</v>
      </c>
      <c r="B32" s="34">
        <v>1</v>
      </c>
      <c r="C32" s="34">
        <v>21</v>
      </c>
      <c r="D32" s="34">
        <v>22</v>
      </c>
    </row>
    <row r="33" spans="1:4" ht="12.75">
      <c r="A33" s="255" t="s">
        <v>66</v>
      </c>
      <c r="B33" s="34">
        <v>1</v>
      </c>
      <c r="C33" s="34">
        <v>13</v>
      </c>
      <c r="D33" s="34">
        <v>14</v>
      </c>
    </row>
    <row r="34" spans="1:4" ht="12.75">
      <c r="A34" s="255" t="s">
        <v>67</v>
      </c>
      <c r="B34" s="34">
        <v>0</v>
      </c>
      <c r="C34" s="34">
        <v>10</v>
      </c>
      <c r="D34" s="34">
        <v>10</v>
      </c>
    </row>
    <row r="35" spans="1:4" ht="12.75">
      <c r="A35" s="255" t="s">
        <v>68</v>
      </c>
      <c r="B35" s="34">
        <v>0</v>
      </c>
      <c r="C35" s="34">
        <v>10</v>
      </c>
      <c r="D35" s="34">
        <v>10</v>
      </c>
    </row>
    <row r="36" spans="1:4" ht="12.75">
      <c r="A36" s="255" t="s">
        <v>69</v>
      </c>
      <c r="B36" s="34">
        <v>0</v>
      </c>
      <c r="C36" s="34">
        <v>21</v>
      </c>
      <c r="D36" s="34">
        <v>21</v>
      </c>
    </row>
    <row r="37" spans="1:4" ht="12.75">
      <c r="A37" s="255" t="s">
        <v>70</v>
      </c>
      <c r="B37" s="34">
        <v>1</v>
      </c>
      <c r="C37" s="34">
        <v>29</v>
      </c>
      <c r="D37" s="34">
        <v>30</v>
      </c>
    </row>
    <row r="38" spans="1:4" ht="12.75">
      <c r="A38" s="255" t="s">
        <v>71</v>
      </c>
      <c r="B38" s="34">
        <v>1</v>
      </c>
      <c r="C38" s="34">
        <v>14</v>
      </c>
      <c r="D38" s="34">
        <v>15</v>
      </c>
    </row>
    <row r="39" spans="1:4" ht="12.75">
      <c r="A39" s="255" t="s">
        <v>72</v>
      </c>
      <c r="B39" s="34">
        <v>1</v>
      </c>
      <c r="C39" s="34">
        <v>13</v>
      </c>
      <c r="D39" s="34">
        <v>14</v>
      </c>
    </row>
    <row r="40" spans="1:4" ht="12.75">
      <c r="A40" s="255" t="s">
        <v>73</v>
      </c>
      <c r="B40" s="34">
        <v>1</v>
      </c>
      <c r="C40" s="34">
        <v>16</v>
      </c>
      <c r="D40" s="34">
        <v>17</v>
      </c>
    </row>
    <row r="41" spans="1:4" ht="12.75">
      <c r="A41" s="255" t="s">
        <v>74</v>
      </c>
      <c r="B41" s="34">
        <v>2</v>
      </c>
      <c r="C41" s="34">
        <v>30</v>
      </c>
      <c r="D41" s="34">
        <v>32</v>
      </c>
    </row>
    <row r="42" spans="1:4" ht="12.75">
      <c r="A42" s="255" t="s">
        <v>75</v>
      </c>
      <c r="B42" s="34">
        <v>0</v>
      </c>
      <c r="C42" s="34">
        <v>14</v>
      </c>
      <c r="D42" s="34">
        <v>14</v>
      </c>
    </row>
    <row r="43" spans="1:4" ht="12.75">
      <c r="A43" s="255" t="s">
        <v>76</v>
      </c>
      <c r="B43" s="47">
        <v>0</v>
      </c>
      <c r="C43" s="47">
        <v>6</v>
      </c>
      <c r="D43" s="47">
        <v>6</v>
      </c>
    </row>
    <row r="44" spans="1:4" ht="12.75">
      <c r="A44" s="256" t="s">
        <v>77</v>
      </c>
      <c r="B44" s="55">
        <v>0</v>
      </c>
      <c r="C44" s="55">
        <v>2</v>
      </c>
      <c r="D44" s="34">
        <v>2</v>
      </c>
    </row>
    <row r="45" spans="1:4" ht="12.75">
      <c r="A45" s="256" t="s">
        <v>4</v>
      </c>
      <c r="B45" s="34">
        <f>SUM(B28:B44)</f>
        <v>10</v>
      </c>
      <c r="C45" s="34">
        <f>SUM(C28:C44)</f>
        <v>252</v>
      </c>
      <c r="D45" s="34">
        <f>SUM(D28:D44)</f>
        <v>262</v>
      </c>
    </row>
    <row r="46" spans="1:3" ht="12.75">
      <c r="A46" s="23"/>
      <c r="B46" s="25">
        <f>B45/D45</f>
        <v>0.03816793893129771</v>
      </c>
      <c r="C46" s="25">
        <f>C45/D45</f>
        <v>0.9618320610687023</v>
      </c>
    </row>
    <row r="48" ht="12.75">
      <c r="A48" s="60" t="s">
        <v>235</v>
      </c>
    </row>
    <row r="49" spans="2:9" ht="39">
      <c r="B49" s="85" t="s">
        <v>28</v>
      </c>
      <c r="C49" s="85" t="s">
        <v>29</v>
      </c>
      <c r="D49" s="85" t="s">
        <v>30</v>
      </c>
      <c r="E49" s="85" t="s">
        <v>85</v>
      </c>
      <c r="F49" s="85" t="s">
        <v>31</v>
      </c>
      <c r="G49" s="144" t="s">
        <v>4</v>
      </c>
      <c r="H49" s="39"/>
      <c r="I49" s="38"/>
    </row>
    <row r="50" spans="1:7" ht="12.75">
      <c r="A50" s="82" t="s">
        <v>61</v>
      </c>
      <c r="B50">
        <v>4</v>
      </c>
      <c r="E50">
        <v>15</v>
      </c>
      <c r="G50">
        <v>19</v>
      </c>
    </row>
    <row r="51" spans="1:7" ht="12.75">
      <c r="A51" s="82" t="s">
        <v>62</v>
      </c>
      <c r="B51">
        <v>2</v>
      </c>
      <c r="E51">
        <v>14</v>
      </c>
      <c r="G51">
        <v>16</v>
      </c>
    </row>
    <row r="52" spans="1:7" ht="12.75">
      <c r="A52" s="82" t="s">
        <v>63</v>
      </c>
      <c r="B52">
        <v>1</v>
      </c>
      <c r="E52">
        <v>1</v>
      </c>
      <c r="G52">
        <v>2</v>
      </c>
    </row>
    <row r="53" spans="1:7" ht="12.75">
      <c r="A53" s="82" t="s">
        <v>64</v>
      </c>
      <c r="B53">
        <v>2</v>
      </c>
      <c r="D53">
        <v>1</v>
      </c>
      <c r="E53">
        <v>15</v>
      </c>
      <c r="G53">
        <v>18</v>
      </c>
    </row>
    <row r="54" spans="1:7" ht="12.75">
      <c r="A54" s="82" t="s">
        <v>65</v>
      </c>
      <c r="B54">
        <v>1</v>
      </c>
      <c r="E54">
        <v>20</v>
      </c>
      <c r="F54">
        <v>1</v>
      </c>
      <c r="G54">
        <v>22</v>
      </c>
    </row>
    <row r="55" spans="1:7" ht="12.75">
      <c r="A55" s="82" t="s">
        <v>66</v>
      </c>
      <c r="B55">
        <v>1</v>
      </c>
      <c r="E55">
        <v>13</v>
      </c>
      <c r="G55">
        <v>14</v>
      </c>
    </row>
    <row r="56" spans="1:7" ht="12.75">
      <c r="A56" s="82" t="s">
        <v>67</v>
      </c>
      <c r="B56">
        <v>1</v>
      </c>
      <c r="E56">
        <v>7</v>
      </c>
      <c r="F56">
        <v>1</v>
      </c>
      <c r="G56">
        <v>9</v>
      </c>
    </row>
    <row r="57" spans="1:7" ht="12.75">
      <c r="A57" s="82" t="s">
        <v>68</v>
      </c>
      <c r="B57">
        <v>1</v>
      </c>
      <c r="E57">
        <v>10</v>
      </c>
      <c r="G57">
        <v>11</v>
      </c>
    </row>
    <row r="58" spans="1:7" ht="12.75">
      <c r="A58" s="82" t="s">
        <v>69</v>
      </c>
      <c r="B58">
        <v>2</v>
      </c>
      <c r="E58">
        <v>18</v>
      </c>
      <c r="F58">
        <v>1</v>
      </c>
      <c r="G58">
        <v>21</v>
      </c>
    </row>
    <row r="59" spans="1:7" ht="12.75">
      <c r="A59" s="82" t="s">
        <v>70</v>
      </c>
      <c r="B59">
        <v>3</v>
      </c>
      <c r="E59">
        <v>27</v>
      </c>
      <c r="G59">
        <v>30</v>
      </c>
    </row>
    <row r="60" spans="1:7" ht="12.75">
      <c r="A60" s="82" t="s">
        <v>71</v>
      </c>
      <c r="C60">
        <v>3</v>
      </c>
      <c r="E60">
        <v>11</v>
      </c>
      <c r="F60">
        <v>1</v>
      </c>
      <c r="G60">
        <v>15</v>
      </c>
    </row>
    <row r="61" spans="1:7" ht="12.75">
      <c r="A61" s="82" t="s">
        <v>72</v>
      </c>
      <c r="E61">
        <v>14</v>
      </c>
      <c r="G61">
        <v>14</v>
      </c>
    </row>
    <row r="62" spans="1:7" ht="12.75">
      <c r="A62" s="82" t="s">
        <v>73</v>
      </c>
      <c r="E62">
        <v>17</v>
      </c>
      <c r="G62">
        <v>17</v>
      </c>
    </row>
    <row r="63" spans="1:7" ht="12.75">
      <c r="A63" s="82" t="s">
        <v>74</v>
      </c>
      <c r="B63">
        <v>4</v>
      </c>
      <c r="C63">
        <v>1</v>
      </c>
      <c r="E63">
        <v>26</v>
      </c>
      <c r="F63">
        <v>1</v>
      </c>
      <c r="G63">
        <v>32</v>
      </c>
    </row>
    <row r="64" spans="1:7" ht="12.75">
      <c r="A64" s="82" t="s">
        <v>75</v>
      </c>
      <c r="B64">
        <v>2</v>
      </c>
      <c r="E64">
        <v>12</v>
      </c>
      <c r="G64">
        <v>14</v>
      </c>
    </row>
    <row r="65" spans="1:7" ht="12.75">
      <c r="A65" s="82" t="s">
        <v>76</v>
      </c>
      <c r="E65">
        <v>6</v>
      </c>
      <c r="G65">
        <v>6</v>
      </c>
    </row>
    <row r="66" spans="1:7" ht="12.75">
      <c r="A66" s="82" t="s">
        <v>77</v>
      </c>
      <c r="B66">
        <v>1</v>
      </c>
      <c r="E66">
        <v>1</v>
      </c>
      <c r="G66">
        <v>2</v>
      </c>
    </row>
    <row r="67" spans="1:7" ht="12.75">
      <c r="A67" s="59" t="s">
        <v>4</v>
      </c>
      <c r="B67" s="23">
        <f>SUM(B50:B66)</f>
        <v>25</v>
      </c>
      <c r="C67" s="23">
        <f>SUM(C50:C66)</f>
        <v>4</v>
      </c>
      <c r="D67" s="23">
        <f>SUM(D50:D66)</f>
        <v>1</v>
      </c>
      <c r="E67" s="23">
        <f>SUM(E50:E66)</f>
        <v>227</v>
      </c>
      <c r="F67" s="23">
        <f>SUM(F50:F66)</f>
        <v>5</v>
      </c>
      <c r="G67" s="23">
        <f>SUM(G50:G66)</f>
        <v>262</v>
      </c>
    </row>
    <row r="68" spans="1:8" ht="12.75">
      <c r="A68" s="23"/>
      <c r="B68" s="25">
        <f>B67/G67</f>
        <v>0.09541984732824428</v>
      </c>
      <c r="C68" s="25">
        <f>C67/G67</f>
        <v>0.015267175572519083</v>
      </c>
      <c r="D68" s="25">
        <f>D67/G67</f>
        <v>0.003816793893129771</v>
      </c>
      <c r="E68" s="25">
        <f>E67/G67</f>
        <v>0.8664122137404581</v>
      </c>
      <c r="F68" s="25">
        <f>F67/G67</f>
        <v>0.019083969465648856</v>
      </c>
      <c r="G68" s="25"/>
      <c r="H68" s="25"/>
    </row>
    <row r="71" ht="12.75">
      <c r="A71" s="60" t="s">
        <v>59</v>
      </c>
    </row>
    <row r="72" spans="1:4" ht="12.75">
      <c r="A72" s="38"/>
      <c r="B72" s="38" t="s">
        <v>35</v>
      </c>
      <c r="C72" s="38" t="s">
        <v>36</v>
      </c>
      <c r="D72" s="38" t="s">
        <v>37</v>
      </c>
    </row>
    <row r="73" spans="1:4" ht="12.75">
      <c r="A73" s="82" t="s">
        <v>61</v>
      </c>
      <c r="B73">
        <v>2</v>
      </c>
      <c r="C73" s="259">
        <v>30</v>
      </c>
      <c r="D73" s="259">
        <v>14.921052631578947</v>
      </c>
    </row>
    <row r="74" spans="1:4" ht="12.75">
      <c r="A74" s="82" t="s">
        <v>62</v>
      </c>
      <c r="B74">
        <v>1</v>
      </c>
      <c r="C74" s="259">
        <v>30.5</v>
      </c>
      <c r="D74" s="259">
        <v>14.5</v>
      </c>
    </row>
    <row r="75" spans="1:4" ht="12.75">
      <c r="A75" s="82" t="s">
        <v>63</v>
      </c>
      <c r="B75">
        <v>9</v>
      </c>
      <c r="C75" s="259">
        <v>10</v>
      </c>
      <c r="D75" s="259">
        <v>9.5</v>
      </c>
    </row>
    <row r="76" spans="1:4" ht="12.75">
      <c r="A76" s="82" t="s">
        <v>64</v>
      </c>
      <c r="B76">
        <v>1</v>
      </c>
      <c r="C76" s="259">
        <v>35</v>
      </c>
      <c r="D76" s="259">
        <v>12.36111111111111</v>
      </c>
    </row>
    <row r="77" spans="1:4" ht="12.75">
      <c r="A77" s="82" t="s">
        <v>65</v>
      </c>
      <c r="B77">
        <v>1</v>
      </c>
      <c r="C77" s="259">
        <v>34</v>
      </c>
      <c r="D77" s="259">
        <v>12.477272727272727</v>
      </c>
    </row>
    <row r="78" spans="1:4" ht="12.75">
      <c r="A78" s="82" t="s">
        <v>66</v>
      </c>
      <c r="B78">
        <v>5</v>
      </c>
      <c r="C78" s="259">
        <v>25</v>
      </c>
      <c r="D78" s="259">
        <v>14.892857142857142</v>
      </c>
    </row>
    <row r="79" spans="1:4" ht="12.75">
      <c r="A79" s="82" t="s">
        <v>67</v>
      </c>
      <c r="B79">
        <v>1</v>
      </c>
      <c r="C79" s="259">
        <v>30</v>
      </c>
      <c r="D79" s="259">
        <v>15.1</v>
      </c>
    </row>
    <row r="80" spans="1:4" ht="12.75">
      <c r="A80" s="82" t="s">
        <v>68</v>
      </c>
      <c r="B80">
        <v>0.5</v>
      </c>
      <c r="C80" s="259">
        <v>29</v>
      </c>
      <c r="D80" s="259">
        <v>10.772727272727273</v>
      </c>
    </row>
    <row r="81" spans="1:4" ht="12.75">
      <c r="A81" s="82" t="s">
        <v>69</v>
      </c>
      <c r="B81">
        <v>1.4</v>
      </c>
      <c r="C81" s="259">
        <v>30</v>
      </c>
      <c r="D81" s="259">
        <v>16.495238095238093</v>
      </c>
    </row>
    <row r="82" spans="1:4" ht="12.75">
      <c r="A82" s="82" t="s">
        <v>70</v>
      </c>
      <c r="B82">
        <v>0.75</v>
      </c>
      <c r="C82" s="259">
        <v>30</v>
      </c>
      <c r="D82" s="259">
        <v>13.491666666666667</v>
      </c>
    </row>
    <row r="83" spans="1:4" ht="12.75">
      <c r="A83" s="82" t="s">
        <v>71</v>
      </c>
      <c r="B83">
        <v>2</v>
      </c>
      <c r="C83" s="259">
        <v>30</v>
      </c>
      <c r="D83" s="259">
        <v>15.366666666666667</v>
      </c>
    </row>
    <row r="84" spans="1:4" ht="12.75">
      <c r="A84" s="82" t="s">
        <v>72</v>
      </c>
      <c r="B84">
        <v>3</v>
      </c>
      <c r="C84" s="259">
        <v>31</v>
      </c>
      <c r="D84" s="259">
        <v>15.692307692307692</v>
      </c>
    </row>
    <row r="85" spans="1:4" ht="12.75">
      <c r="A85" s="82" t="s">
        <v>73</v>
      </c>
      <c r="B85">
        <v>1</v>
      </c>
      <c r="C85" s="259">
        <v>19</v>
      </c>
      <c r="D85" s="259">
        <v>7.705882352941177</v>
      </c>
    </row>
    <row r="86" spans="1:4" ht="12.75">
      <c r="A86" s="82" t="s">
        <v>74</v>
      </c>
      <c r="B86">
        <v>0.16</v>
      </c>
      <c r="C86" s="259">
        <v>33</v>
      </c>
      <c r="D86" s="259">
        <v>11.015806451612903</v>
      </c>
    </row>
    <row r="87" spans="1:4" ht="12.75">
      <c r="A87" s="82" t="s">
        <v>75</v>
      </c>
      <c r="B87">
        <v>7</v>
      </c>
      <c r="C87" s="259">
        <v>29</v>
      </c>
      <c r="D87" s="259">
        <v>15</v>
      </c>
    </row>
    <row r="88" spans="1:4" ht="12.75">
      <c r="A88" s="82" t="s">
        <v>76</v>
      </c>
      <c r="B88">
        <v>1</v>
      </c>
      <c r="C88" s="259">
        <v>35</v>
      </c>
      <c r="D88" s="259">
        <v>18</v>
      </c>
    </row>
    <row r="89" spans="1:4" ht="12.75">
      <c r="A89" s="82" t="s">
        <v>77</v>
      </c>
      <c r="B89">
        <v>3</v>
      </c>
      <c r="C89" s="259">
        <v>17</v>
      </c>
      <c r="D89" s="259">
        <v>10</v>
      </c>
    </row>
    <row r="91" ht="12.75">
      <c r="A91" s="60" t="s">
        <v>236</v>
      </c>
    </row>
    <row r="92" spans="2:4" ht="12.75">
      <c r="B92" s="38" t="s">
        <v>35</v>
      </c>
      <c r="C92" s="258" t="s">
        <v>36</v>
      </c>
      <c r="D92" s="38" t="s">
        <v>37</v>
      </c>
    </row>
    <row r="93" spans="1:4" ht="12.75">
      <c r="A93" s="82" t="s">
        <v>61</v>
      </c>
      <c r="B93">
        <v>0.5</v>
      </c>
      <c r="C93" s="259">
        <v>19</v>
      </c>
      <c r="D93" s="259">
        <v>6.5</v>
      </c>
    </row>
    <row r="94" spans="1:4" ht="12.75">
      <c r="A94" s="82" t="s">
        <v>62</v>
      </c>
      <c r="B94">
        <v>1</v>
      </c>
      <c r="C94" s="259">
        <v>23</v>
      </c>
      <c r="D94" s="259">
        <v>6.375</v>
      </c>
    </row>
    <row r="95" spans="1:4" ht="12.75">
      <c r="A95" s="82" t="s">
        <v>63</v>
      </c>
      <c r="B95">
        <v>1</v>
      </c>
      <c r="C95" s="259">
        <v>9</v>
      </c>
      <c r="D95" s="259">
        <v>5</v>
      </c>
    </row>
    <row r="96" spans="1:4" ht="12.75">
      <c r="A96" s="82" t="s">
        <v>64</v>
      </c>
      <c r="B96">
        <v>1</v>
      </c>
      <c r="C96" s="259">
        <v>21</v>
      </c>
      <c r="D96" s="259">
        <v>7.416666666666667</v>
      </c>
    </row>
    <row r="97" spans="1:4" ht="12.75">
      <c r="A97" s="82" t="s">
        <v>65</v>
      </c>
      <c r="B97">
        <v>1</v>
      </c>
      <c r="C97" s="259">
        <v>17</v>
      </c>
      <c r="D97" s="259">
        <v>4.204545454545454</v>
      </c>
    </row>
    <row r="98" spans="1:4" ht="12.75">
      <c r="A98" s="82" t="s">
        <v>66</v>
      </c>
      <c r="B98">
        <v>2.5</v>
      </c>
      <c r="C98" s="259">
        <v>20</v>
      </c>
      <c r="D98" s="259">
        <v>7.714285714285714</v>
      </c>
    </row>
    <row r="99" spans="1:4" ht="12.75">
      <c r="A99" s="82" t="s">
        <v>67</v>
      </c>
      <c r="B99">
        <v>1</v>
      </c>
      <c r="C99" s="259">
        <v>15</v>
      </c>
      <c r="D99" s="259">
        <v>6.6</v>
      </c>
    </row>
    <row r="100" spans="1:4" ht="12.75">
      <c r="A100" s="82" t="s">
        <v>68</v>
      </c>
      <c r="B100">
        <v>0.5</v>
      </c>
      <c r="C100" s="259">
        <v>10</v>
      </c>
      <c r="D100" s="259">
        <v>3.8181818181818183</v>
      </c>
    </row>
    <row r="101" spans="1:4" ht="12.75">
      <c r="A101" s="82" t="s">
        <v>69</v>
      </c>
      <c r="B101">
        <v>0.16</v>
      </c>
      <c r="C101" s="259">
        <v>20</v>
      </c>
      <c r="D101" s="259">
        <v>8.018571428571429</v>
      </c>
    </row>
    <row r="102" spans="1:4" ht="12.75">
      <c r="A102" s="82" t="s">
        <v>70</v>
      </c>
      <c r="B102">
        <v>0.75</v>
      </c>
      <c r="C102" s="259">
        <v>17</v>
      </c>
      <c r="D102" s="259">
        <v>7.448275862068965</v>
      </c>
    </row>
    <row r="103" spans="1:4" ht="12.75">
      <c r="A103" s="82" t="s">
        <v>71</v>
      </c>
      <c r="B103">
        <v>1</v>
      </c>
      <c r="C103" s="259">
        <v>19</v>
      </c>
      <c r="D103" s="259">
        <v>6.033333333333333</v>
      </c>
    </row>
    <row r="104" spans="1:4" ht="12.75">
      <c r="A104" s="82" t="s">
        <v>72</v>
      </c>
      <c r="B104">
        <v>0.08</v>
      </c>
      <c r="C104" s="259">
        <v>20</v>
      </c>
      <c r="D104" s="259">
        <v>6.72</v>
      </c>
    </row>
    <row r="105" spans="1:4" ht="12.75">
      <c r="A105" s="82" t="s">
        <v>73</v>
      </c>
      <c r="B105">
        <v>1</v>
      </c>
      <c r="C105" s="259">
        <v>10.5</v>
      </c>
      <c r="D105" s="259">
        <v>4.029411764705882</v>
      </c>
    </row>
    <row r="106" spans="1:4" ht="12.75">
      <c r="A106" s="82" t="s">
        <v>74</v>
      </c>
      <c r="B106">
        <v>0.16</v>
      </c>
      <c r="C106" s="259">
        <v>15</v>
      </c>
      <c r="D106" s="259">
        <v>3.587333333333333</v>
      </c>
    </row>
    <row r="107" spans="1:4" ht="12.75">
      <c r="A107" s="82" t="s">
        <v>75</v>
      </c>
      <c r="B107">
        <v>1</v>
      </c>
      <c r="C107" s="259">
        <v>14</v>
      </c>
      <c r="D107" s="259">
        <v>6.25</v>
      </c>
    </row>
    <row r="108" spans="1:4" ht="13.5" customHeight="1">
      <c r="A108" s="82" t="s">
        <v>76</v>
      </c>
      <c r="B108">
        <v>1</v>
      </c>
      <c r="C108" s="259">
        <v>20</v>
      </c>
      <c r="D108" s="259">
        <v>9.5</v>
      </c>
    </row>
    <row r="109" spans="1:4" ht="12.75">
      <c r="A109" s="82" t="s">
        <v>77</v>
      </c>
      <c r="B109">
        <v>3</v>
      </c>
      <c r="C109" s="259">
        <v>17</v>
      </c>
      <c r="D109" s="259">
        <v>10</v>
      </c>
    </row>
    <row r="110" ht="12.75">
      <c r="D110" s="56"/>
    </row>
  </sheetData>
  <mergeCells count="3">
    <mergeCell ref="B4:C4"/>
    <mergeCell ref="D4:E4"/>
    <mergeCell ref="F4:G4"/>
  </mergeCells>
  <printOptions/>
  <pageMargins left="0.75" right="0.75" top="0.75" bottom="0.75" header="0.5" footer="0.5"/>
  <pageSetup horizontalDpi="600" verticalDpi="600" orientation="landscape" scale="83" r:id="rId1"/>
  <headerFooter alignWithMargins="0">
    <oddFooter>&amp;L2003 Survey/Administrators&amp;C&amp;D&amp;R&amp;P of &amp;N</oddFooter>
  </headerFooter>
  <rowBreaks count="2" manualBreakCount="2">
    <brk id="47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Eula Aiken</cp:lastModifiedBy>
  <cp:lastPrinted>2005-11-19T21:55:01Z</cp:lastPrinted>
  <dcterms:created xsi:type="dcterms:W3CDTF">2005-08-30T13:22:38Z</dcterms:created>
  <dcterms:modified xsi:type="dcterms:W3CDTF">2005-11-19T21:55:40Z</dcterms:modified>
  <cp:category/>
  <cp:version/>
  <cp:contentType/>
  <cp:contentStatus/>
</cp:coreProperties>
</file>