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appriver3651005261-my.sharepoint.com/personal/tiffany_harrison_sreb_org/Documents/"/>
    </mc:Choice>
  </mc:AlternateContent>
  <xr:revisionPtr revIDLastSave="0" documentId="8_{103422A1-92DF-45FD-A83C-D73FFA33ED7A}" xr6:coauthVersionLast="47" xr6:coauthVersionMax="47" xr10:uidLastSave="{00000000-0000-0000-0000-000000000000}"/>
  <bookViews>
    <workbookView xWindow="28680" yWindow="-1320" windowWidth="29040" windowHeight="15720" xr2:uid="{1729C358-98D4-4ED7-AE99-92B96890C31D}"/>
  </bookViews>
  <sheets>
    <sheet name="Sheet1" sheetId="1" r:id="rId1"/>
  </sheets>
  <calcPr calcId="191029"/>
  <fileRecoveryPr repairLoad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3" i="1" l="1"/>
  <c r="J11" i="1"/>
  <c r="J12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10" i="1"/>
  <c r="I46" i="1"/>
  <c r="H46" i="1"/>
  <c r="C46" i="1"/>
  <c r="D46" i="1"/>
  <c r="I54" i="1" l="1"/>
  <c r="I55" i="1" s="1"/>
  <c r="H54" i="1"/>
  <c r="H55" i="1" s="1"/>
  <c r="E54" i="1"/>
  <c r="E55" i="1" s="1"/>
  <c r="D54" i="1"/>
  <c r="D55" i="1" s="1"/>
  <c r="C54" i="1"/>
  <c r="C55" i="1" s="1"/>
  <c r="L42" i="1"/>
  <c r="L43" i="1"/>
  <c r="L41" i="1"/>
  <c r="F42" i="1"/>
  <c r="G42" i="1" s="1"/>
  <c r="E46" i="1"/>
  <c r="F43" i="1"/>
  <c r="G43" i="1" s="1"/>
  <c r="B46" i="1"/>
  <c r="F41" i="1"/>
  <c r="G41" i="1" s="1"/>
  <c r="L40" i="1"/>
  <c r="F40" i="1"/>
  <c r="G40" i="1" s="1"/>
  <c r="L39" i="1"/>
  <c r="F39" i="1"/>
  <c r="G39" i="1" s="1"/>
  <c r="L38" i="1"/>
  <c r="F38" i="1"/>
  <c r="L37" i="1"/>
  <c r="F37" i="1"/>
  <c r="L36" i="1"/>
  <c r="F36" i="1"/>
  <c r="G36" i="1" s="1"/>
  <c r="L35" i="1"/>
  <c r="F35" i="1"/>
  <c r="L34" i="1"/>
  <c r="F34" i="1"/>
  <c r="L33" i="1"/>
  <c r="F33" i="1"/>
  <c r="L32" i="1"/>
  <c r="F32" i="1"/>
  <c r="G32" i="1" s="1"/>
  <c r="L31" i="1"/>
  <c r="F31" i="1"/>
  <c r="G31" i="1" s="1"/>
  <c r="L30" i="1"/>
  <c r="F30" i="1"/>
  <c r="G30" i="1" s="1"/>
  <c r="L29" i="1"/>
  <c r="F29" i="1"/>
  <c r="G29" i="1" s="1"/>
  <c r="L28" i="1"/>
  <c r="F28" i="1"/>
  <c r="L27" i="1"/>
  <c r="F27" i="1"/>
  <c r="L26" i="1"/>
  <c r="F26" i="1"/>
  <c r="L25" i="1"/>
  <c r="F25" i="1"/>
  <c r="L24" i="1"/>
  <c r="F24" i="1"/>
  <c r="L23" i="1"/>
  <c r="F23" i="1"/>
  <c r="L22" i="1"/>
  <c r="F22" i="1"/>
  <c r="J54" i="1"/>
  <c r="F21" i="1"/>
  <c r="L20" i="1"/>
  <c r="F20" i="1"/>
  <c r="L19" i="1"/>
  <c r="L18" i="1"/>
  <c r="F18" i="1"/>
  <c r="L17" i="1"/>
  <c r="F17" i="1"/>
  <c r="L16" i="1"/>
  <c r="F16" i="1"/>
  <c r="L15" i="1"/>
  <c r="F15" i="1"/>
  <c r="L14" i="1"/>
  <c r="F14" i="1"/>
  <c r="L13" i="1"/>
  <c r="F13" i="1"/>
  <c r="L12" i="1"/>
  <c r="F12" i="1"/>
  <c r="L11" i="1"/>
  <c r="F11" i="1"/>
  <c r="L10" i="1"/>
  <c r="F10" i="1"/>
  <c r="G54" i="1" l="1"/>
  <c r="G56" i="1" s="1"/>
  <c r="F54" i="1"/>
  <c r="F55" i="1" s="1"/>
  <c r="F46" i="1"/>
  <c r="J46" i="1"/>
  <c r="H56" i="1"/>
  <c r="H57" i="1" s="1"/>
  <c r="H47" i="1" s="1"/>
  <c r="I56" i="1"/>
  <c r="I57" i="1" s="1"/>
  <c r="I47" i="1" s="1"/>
  <c r="E56" i="1"/>
  <c r="E57" i="1" s="1"/>
  <c r="E47" i="1" s="1"/>
  <c r="D56" i="1"/>
  <c r="D57" i="1" s="1"/>
  <c r="D47" i="1" s="1"/>
  <c r="J55" i="1"/>
  <c r="C56" i="1"/>
  <c r="C57" i="1" s="1"/>
  <c r="C47" i="1" s="1"/>
  <c r="L21" i="1"/>
  <c r="B54" i="1" s="1"/>
  <c r="B56" i="1" s="1"/>
  <c r="L46" i="1" l="1"/>
  <c r="L54" i="1"/>
  <c r="L55" i="1" s="1"/>
  <c r="B55" i="1"/>
  <c r="B57" i="1" s="1"/>
  <c r="B47" i="1" s="1"/>
  <c r="G55" i="1"/>
  <c r="G57" i="1" s="1"/>
  <c r="F56" i="1"/>
  <c r="F57" i="1" s="1"/>
  <c r="F47" i="1" s="1"/>
  <c r="J56" i="1"/>
  <c r="J57" i="1" s="1"/>
  <c r="J47" i="1" s="1"/>
  <c r="L56" i="1" l="1"/>
  <c r="L57" i="1" s="1"/>
  <c r="L47" i="1" s="1"/>
</calcChain>
</file>

<file path=xl/sharedStrings.xml><?xml version="1.0" encoding="utf-8"?>
<sst xmlns="http://schemas.openxmlformats.org/spreadsheetml/2006/main" count="64" uniqueCount="60">
  <si>
    <t>SREB DOCTORAL SCHOLARS PROGRAM FUNDED PARTICIPANT PROJECTIONS WORKSHEET</t>
  </si>
  <si>
    <t>Target</t>
  </si>
  <si>
    <t>No.</t>
  </si>
  <si>
    <t>State Funded</t>
  </si>
  <si>
    <t>Target No.</t>
  </si>
  <si>
    <t>Total</t>
  </si>
  <si>
    <t>SREB STATES</t>
  </si>
  <si>
    <t xml:space="preserve"> of Slots^</t>
  </si>
  <si>
    <t>New Doc</t>
  </si>
  <si>
    <t>New Diss</t>
  </si>
  <si>
    <t>Cont.</t>
  </si>
  <si>
    <t>New</t>
  </si>
  <si>
    <t>All Sch.</t>
  </si>
  <si>
    <t>Alabama</t>
  </si>
  <si>
    <t xml:space="preserve">Arkansas </t>
  </si>
  <si>
    <t>Georgia</t>
  </si>
  <si>
    <t>Kentucky</t>
  </si>
  <si>
    <t>Louisiana*</t>
  </si>
  <si>
    <t>Maryland</t>
  </si>
  <si>
    <t>South Carolina</t>
  </si>
  <si>
    <t>Virginia</t>
  </si>
  <si>
    <t>West Virginia</t>
  </si>
  <si>
    <t>*Ball State University</t>
  </si>
  <si>
    <t>*East Tennessee State University</t>
  </si>
  <si>
    <t>*Indiana University, Bloomington</t>
  </si>
  <si>
    <t>*Mississippi State University</t>
  </si>
  <si>
    <t>*North Carolina State</t>
  </si>
  <si>
    <t>*Old Dominion University</t>
  </si>
  <si>
    <t>*Oregon State University</t>
  </si>
  <si>
    <t>*Purdue University</t>
  </si>
  <si>
    <t>*University of Virginia</t>
  </si>
  <si>
    <t>*University of Arkansas</t>
  </si>
  <si>
    <t>*University of Kentucky</t>
  </si>
  <si>
    <t>*University of Louisville</t>
  </si>
  <si>
    <t>*University of Maryland College Park</t>
  </si>
  <si>
    <t>*University of Mississippi</t>
  </si>
  <si>
    <t>*University of Missouri</t>
  </si>
  <si>
    <t>*University of Missouri Kansas City</t>
  </si>
  <si>
    <t>*University of Tulsa</t>
  </si>
  <si>
    <t>*Virginia Commonwealth University</t>
  </si>
  <si>
    <t>*Rutgers University</t>
  </si>
  <si>
    <t>*Stony Brook University</t>
  </si>
  <si>
    <t>* University of Pittsburgh</t>
  </si>
  <si>
    <t>GRAND TOTALS</t>
  </si>
  <si>
    <t>*Adjusted Totals</t>
  </si>
  <si>
    <r>
      <t xml:space="preserve">   Funding for administrative services is based on $3,500 per fully funded equivalent (FFE) slots. To maintain a </t>
    </r>
    <r>
      <rPr>
        <b/>
        <u/>
        <sz val="11"/>
        <rFont val="Arial"/>
        <family val="2"/>
      </rPr>
      <t>minimal</t>
    </r>
    <r>
      <rPr>
        <b/>
        <sz val="11"/>
        <rFont val="Arial"/>
        <family val="2"/>
      </rPr>
      <t xml:space="preserve"> level of sustainability,</t>
    </r>
  </si>
  <si>
    <t xml:space="preserve">   a total of 200 FFE slots are needed per 3-year funding cycle, or about 67 FFE slots per year. </t>
  </si>
  <si>
    <t xml:space="preserve"> * Adjustments of .5 FFEs for institutionally funded scholars.</t>
  </si>
  <si>
    <t>^Committed funded slots</t>
  </si>
  <si>
    <t>Institutionally funded total (sum institutions)</t>
  </si>
  <si>
    <t>Adjusted FFE (Institutionally Funded Total divided by 2)</t>
  </si>
  <si>
    <t>State Funded Subtotal (GRAND TOTALS minus Institutionally funded total)</t>
  </si>
  <si>
    <t>Adjusted Totals</t>
  </si>
  <si>
    <t>Actuals 2024-2025 and Projected Fall 2025</t>
  </si>
  <si>
    <t>2024-25 Scholars</t>
  </si>
  <si>
    <t>Projected Fall 2025</t>
  </si>
  <si>
    <t>* Dartmouth College</t>
  </si>
  <si>
    <t>* University of Colorado - Boulder</t>
  </si>
  <si>
    <t>*Indiana University - Indianapolis (FKA IUPUI)</t>
  </si>
  <si>
    <t>Roll Offs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</si>
</sst>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Aptos Narrow"/>
      <family val="2"/>
      <scheme val="minor"/>
    </font>
    <font>
      <b/>
      <sz val="12"/>
      <name val="Arial"/>
      <family val="2"/>
    </font>
    <font>
      <sz val="8"/>
      <name val="Arial"/>
      <family val="2"/>
    </font>
    <font>
      <b/>
      <sz val="12"/>
      <color theme="1"/>
      <name val="Arial"/>
      <family val="2"/>
    </font>
    <font>
      <sz val="11"/>
      <name val="Aptos Narrow"/>
      <family val="2"/>
      <scheme val="minor"/>
    </font>
    <font>
      <b/>
      <sz val="12"/>
      <color rgb="FFFF0000"/>
      <name val="Arial"/>
      <family val="2"/>
    </font>
    <font>
      <b/>
      <sz val="11"/>
      <name val="Arial"/>
      <family val="2"/>
    </font>
    <font>
      <b/>
      <u/>
      <sz val="11"/>
      <name val="Arial"/>
      <family val="2"/>
    </font>
    <font>
      <b/>
      <sz val="11"/>
      <color theme="1"/>
      <name val="Arial"/>
      <family val="2"/>
    </font>
    <font>
      <sz val="11"/>
      <name val="Arial"/>
      <family val="2"/>
    </font>
    <font>
      <sz val="11"/>
      <color theme="1"/>
      <name val="Arial"/>
      <family val="2"/>
    </font>
    <font>
      <b/>
      <sz val="11"/>
      <color theme="0"/>
      <name val="Arial"/>
      <family val="2"/>
    </font>
    <font>
      <sz val="8"/>
      <color theme="1"/>
      <name val="Arial"/>
      <family val="2"/>
    </font>
    <font>
      <sz val="12"/>
      <color theme="1"/>
      <name val="Arial"/>
      <family val="2"/>
    </font>
    <font>
      <sz val="8"/>
      <color theme="0"/>
      <name val="Arial"/>
      <family val="2"/>
    </font>
    <font>
      <b/>
      <sz val="12"/>
      <color theme="1"/>
      <name val="Aptos Narrow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theme="1"/>
        <bgColor indexed="22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39997558519241921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88">
    <xf numFmtId="0" fontId="0" fillId="0" borderId="0" xfId="0"/>
    <xf numFmtId="0" fontId="0" fillId="2" borderId="1" xfId="0" applyFill="1" applyBorder="1"/>
    <xf numFmtId="0" fontId="0" fillId="2" borderId="2" xfId="0" applyFill="1" applyBorder="1" applyAlignment="1">
      <alignment horizontal="center"/>
    </xf>
    <xf numFmtId="0" fontId="0" fillId="2" borderId="2" xfId="0" applyFill="1" applyBorder="1"/>
    <xf numFmtId="0" fontId="0" fillId="2" borderId="3" xfId="0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1" fillId="0" borderId="5" xfId="0" applyFont="1" applyBorder="1"/>
    <xf numFmtId="0" fontId="0" fillId="3" borderId="5" xfId="0" applyFill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0" fillId="0" borderId="5" xfId="0" applyBorder="1"/>
    <xf numFmtId="0" fontId="1" fillId="3" borderId="5" xfId="0" applyFont="1" applyFill="1" applyBorder="1" applyAlignment="1">
      <alignment horizontal="center"/>
    </xf>
    <xf numFmtId="0" fontId="1" fillId="2" borderId="5" xfId="0" applyFont="1" applyFill="1" applyBorder="1"/>
    <xf numFmtId="0" fontId="1" fillId="2" borderId="5" xfId="0" applyFont="1" applyFill="1" applyBorder="1" applyAlignment="1">
      <alignment horizontal="center"/>
    </xf>
    <xf numFmtId="0" fontId="1" fillId="4" borderId="5" xfId="0" applyFont="1" applyFill="1" applyBorder="1"/>
    <xf numFmtId="0" fontId="1" fillId="5" borderId="5" xfId="0" applyFont="1" applyFill="1" applyBorder="1"/>
    <xf numFmtId="0" fontId="1" fillId="3" borderId="5" xfId="0" applyFont="1" applyFill="1" applyBorder="1"/>
    <xf numFmtId="0" fontId="3" fillId="5" borderId="5" xfId="0" applyFont="1" applyFill="1" applyBorder="1"/>
    <xf numFmtId="0" fontId="1" fillId="6" borderId="5" xfId="0" applyFont="1" applyFill="1" applyBorder="1"/>
    <xf numFmtId="0" fontId="1" fillId="6" borderId="5" xfId="0" applyFont="1" applyFill="1" applyBorder="1" applyAlignment="1">
      <alignment horizontal="center"/>
    </xf>
    <xf numFmtId="0" fontId="1" fillId="4" borderId="5" xfId="0" applyFont="1" applyFill="1" applyBorder="1" applyAlignment="1">
      <alignment horizontal="center"/>
    </xf>
    <xf numFmtId="0" fontId="1" fillId="7" borderId="5" xfId="0" applyFont="1" applyFill="1" applyBorder="1"/>
    <xf numFmtId="0" fontId="3" fillId="0" borderId="5" xfId="0" applyFont="1" applyBorder="1"/>
    <xf numFmtId="0" fontId="3" fillId="4" borderId="5" xfId="0" applyFont="1" applyFill="1" applyBorder="1"/>
    <xf numFmtId="0" fontId="4" fillId="0" borderId="0" xfId="0" applyFont="1"/>
    <xf numFmtId="0" fontId="5" fillId="2" borderId="5" xfId="0" applyFont="1" applyFill="1" applyBorder="1" applyAlignment="1">
      <alignment horizontal="center"/>
    </xf>
    <xf numFmtId="0" fontId="1" fillId="0" borderId="5" xfId="0" applyFont="1" applyBorder="1" applyAlignment="1">
      <alignment horizontal="right"/>
    </xf>
    <xf numFmtId="1" fontId="1" fillId="0" borderId="5" xfId="0" applyNumberFormat="1" applyFont="1" applyBorder="1" applyAlignment="1">
      <alignment horizontal="center" wrapText="1"/>
    </xf>
    <xf numFmtId="0" fontId="1" fillId="4" borderId="5" xfId="0" applyFont="1" applyFill="1" applyBorder="1" applyAlignment="1">
      <alignment horizontal="center" wrapText="1"/>
    </xf>
    <xf numFmtId="1" fontId="1" fillId="2" borderId="5" xfId="0" applyNumberFormat="1" applyFont="1" applyFill="1" applyBorder="1" applyAlignment="1">
      <alignment horizontal="center" wrapText="1"/>
    </xf>
    <xf numFmtId="0" fontId="6" fillId="0" borderId="10" xfId="0" applyFont="1" applyBorder="1"/>
    <xf numFmtId="0" fontId="8" fillId="0" borderId="10" xfId="0" applyFont="1" applyBorder="1"/>
    <xf numFmtId="0" fontId="6" fillId="0" borderId="5" xfId="0" applyFont="1" applyBorder="1"/>
    <xf numFmtId="0" fontId="8" fillId="0" borderId="5" xfId="0" applyFont="1" applyBorder="1"/>
    <xf numFmtId="0" fontId="9" fillId="0" borderId="5" xfId="0" applyFont="1" applyBorder="1" applyAlignment="1">
      <alignment horizontal="center"/>
    </xf>
    <xf numFmtId="0" fontId="10" fillId="0" borderId="5" xfId="0" applyFont="1" applyBorder="1"/>
    <xf numFmtId="0" fontId="11" fillId="0" borderId="5" xfId="0" applyFont="1" applyBorder="1" applyAlignment="1">
      <alignment horizontal="left"/>
    </xf>
    <xf numFmtId="0" fontId="10" fillId="0" borderId="5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10" fillId="0" borderId="5" xfId="0" applyFont="1" applyBorder="1" applyAlignment="1">
      <alignment horizontal="left"/>
    </xf>
    <xf numFmtId="0" fontId="11" fillId="0" borderId="5" xfId="0" applyFont="1" applyBorder="1" applyAlignment="1">
      <alignment horizontal="center"/>
    </xf>
    <xf numFmtId="0" fontId="8" fillId="0" borderId="5" xfId="0" applyFont="1" applyBorder="1" applyAlignment="1">
      <alignment horizontal="left"/>
    </xf>
    <xf numFmtId="0" fontId="12" fillId="0" borderId="5" xfId="0" applyFont="1" applyBorder="1" applyAlignment="1">
      <alignment horizontal="right"/>
    </xf>
    <xf numFmtId="0" fontId="13" fillId="0" borderId="5" xfId="0" applyFont="1" applyBorder="1" applyAlignment="1">
      <alignment horizontal="center"/>
    </xf>
    <xf numFmtId="0" fontId="13" fillId="2" borderId="5" xfId="0" applyFont="1" applyFill="1" applyBorder="1" applyAlignment="1">
      <alignment horizontal="center"/>
    </xf>
    <xf numFmtId="1" fontId="12" fillId="0" borderId="5" xfId="0" applyNumberFormat="1" applyFont="1" applyBorder="1" applyAlignment="1">
      <alignment horizontal="center"/>
    </xf>
    <xf numFmtId="1" fontId="12" fillId="2" borderId="5" xfId="0" applyNumberFormat="1" applyFont="1" applyFill="1" applyBorder="1" applyAlignment="1">
      <alignment horizontal="center"/>
    </xf>
    <xf numFmtId="0" fontId="12" fillId="0" borderId="5" xfId="0" applyFont="1" applyBorder="1" applyAlignment="1">
      <alignment horizontal="center"/>
    </xf>
    <xf numFmtId="0" fontId="12" fillId="2" borderId="5" xfId="0" applyFont="1" applyFill="1" applyBorder="1" applyAlignment="1">
      <alignment horizontal="center"/>
    </xf>
    <xf numFmtId="0" fontId="12" fillId="0" borderId="5" xfId="0" applyFont="1" applyBorder="1"/>
    <xf numFmtId="0" fontId="14" fillId="0" borderId="5" xfId="0" applyFont="1" applyBorder="1"/>
    <xf numFmtId="0" fontId="14" fillId="0" borderId="5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1" fillId="8" borderId="4" xfId="0" applyFont="1" applyFill="1" applyBorder="1" applyAlignment="1">
      <alignment horizontal="center"/>
    </xf>
    <xf numFmtId="0" fontId="1" fillId="8" borderId="5" xfId="0" applyFont="1" applyFill="1" applyBorder="1" applyAlignment="1">
      <alignment horizontal="center"/>
    </xf>
    <xf numFmtId="0" fontId="1" fillId="8" borderId="6" xfId="0" applyFont="1" applyFill="1" applyBorder="1" applyAlignment="1">
      <alignment horizontal="center"/>
    </xf>
    <xf numFmtId="0" fontId="1" fillId="8" borderId="4" xfId="0" applyFont="1" applyFill="1" applyBorder="1"/>
    <xf numFmtId="0" fontId="0" fillId="8" borderId="5" xfId="0" applyFill="1" applyBorder="1"/>
    <xf numFmtId="0" fontId="0" fillId="8" borderId="6" xfId="0" applyFill="1" applyBorder="1"/>
    <xf numFmtId="0" fontId="1" fillId="8" borderId="7" xfId="0" applyFont="1" applyFill="1" applyBorder="1" applyAlignment="1">
      <alignment horizontal="center"/>
    </xf>
    <xf numFmtId="0" fontId="1" fillId="8" borderId="8" xfId="0" applyFont="1" applyFill="1" applyBorder="1" applyAlignment="1">
      <alignment horizontal="center"/>
    </xf>
    <xf numFmtId="0" fontId="1" fillId="8" borderId="9" xfId="0" applyFont="1" applyFill="1" applyBorder="1" applyAlignment="1">
      <alignment horizontal="center"/>
    </xf>
    <xf numFmtId="0" fontId="1" fillId="8" borderId="5" xfId="0" applyFont="1" applyFill="1" applyBorder="1"/>
    <xf numFmtId="0" fontId="1" fillId="9" borderId="5" xfId="0" applyFont="1" applyFill="1" applyBorder="1" applyAlignment="1">
      <alignment horizontal="center"/>
    </xf>
    <xf numFmtId="0" fontId="1" fillId="9" borderId="5" xfId="0" applyFont="1" applyFill="1" applyBorder="1"/>
    <xf numFmtId="0" fontId="0" fillId="9" borderId="5" xfId="0" applyFill="1" applyBorder="1"/>
    <xf numFmtId="0" fontId="1" fillId="10" borderId="5" xfId="0" applyFont="1" applyFill="1" applyBorder="1"/>
    <xf numFmtId="0" fontId="1" fillId="10" borderId="5" xfId="0" applyFont="1" applyFill="1" applyBorder="1" applyAlignment="1">
      <alignment horizontal="center"/>
    </xf>
    <xf numFmtId="0" fontId="6" fillId="0" borderId="11" xfId="0" applyFont="1" applyBorder="1" applyAlignment="1">
      <alignment wrapText="1"/>
    </xf>
    <xf numFmtId="0" fontId="6" fillId="0" borderId="12" xfId="0" applyFont="1" applyBorder="1" applyAlignment="1">
      <alignment wrapText="1"/>
    </xf>
    <xf numFmtId="0" fontId="6" fillId="0" borderId="13" xfId="0" applyFont="1" applyBorder="1" applyAlignment="1">
      <alignment wrapText="1"/>
    </xf>
    <xf numFmtId="0" fontId="1" fillId="0" borderId="5" xfId="0" applyFont="1" applyFill="1" applyBorder="1" applyAlignment="1">
      <alignment horizontal="center"/>
    </xf>
    <xf numFmtId="0" fontId="3" fillId="0" borderId="5" xfId="0" applyFont="1" applyFill="1" applyBorder="1" applyAlignment="1">
      <alignment horizontal="center"/>
    </xf>
    <xf numFmtId="0" fontId="1" fillId="11" borderId="5" xfId="0" applyFont="1" applyFill="1" applyBorder="1"/>
    <xf numFmtId="0" fontId="3" fillId="11" borderId="5" xfId="0" applyFont="1" applyFill="1" applyBorder="1" applyAlignment="1">
      <alignment horizontal="center"/>
    </xf>
    <xf numFmtId="0" fontId="1" fillId="11" borderId="5" xfId="0" applyFont="1" applyFill="1" applyBorder="1" applyAlignment="1">
      <alignment horizontal="center"/>
    </xf>
    <xf numFmtId="0" fontId="0" fillId="11" borderId="0" xfId="0" applyFill="1"/>
    <xf numFmtId="0" fontId="1" fillId="0" borderId="14" xfId="0" applyFont="1" applyFill="1" applyBorder="1" applyAlignment="1">
      <alignment horizontal="center"/>
    </xf>
    <xf numFmtId="0" fontId="1" fillId="12" borderId="5" xfId="0" applyFont="1" applyFill="1" applyBorder="1" applyAlignment="1">
      <alignment horizontal="center"/>
    </xf>
    <xf numFmtId="0" fontId="1" fillId="0" borderId="15" xfId="0" applyFont="1" applyFill="1" applyBorder="1" applyAlignment="1">
      <alignment horizontal="center"/>
    </xf>
    <xf numFmtId="0" fontId="1" fillId="0" borderId="5" xfId="0" applyFont="1" applyFill="1" applyBorder="1"/>
    <xf numFmtId="0" fontId="0" fillId="0" borderId="0" xfId="0" applyFill="1"/>
    <xf numFmtId="0" fontId="0" fillId="2" borderId="16" xfId="0" applyFill="1" applyBorder="1" applyAlignment="1">
      <alignment horizontal="center"/>
    </xf>
    <xf numFmtId="0" fontId="1" fillId="8" borderId="17" xfId="0" applyFont="1" applyFill="1" applyBorder="1" applyAlignment="1">
      <alignment horizontal="center"/>
    </xf>
    <xf numFmtId="0" fontId="0" fillId="8" borderId="17" xfId="0" applyFill="1" applyBorder="1"/>
    <xf numFmtId="0" fontId="1" fillId="8" borderId="18" xfId="0" applyFont="1" applyFill="1" applyBorder="1" applyAlignment="1">
      <alignment horizontal="center"/>
    </xf>
    <xf numFmtId="0" fontId="1" fillId="0" borderId="5" xfId="0" applyFont="1" applyFill="1" applyBorder="1" applyAlignment="1">
      <alignment horizontal="right"/>
    </xf>
    <xf numFmtId="0" fontId="15" fillId="0" borderId="5" xfId="0" applyFont="1" applyBorder="1"/>
    <xf numFmtId="0" fontId="15" fillId="4" borderId="5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C4443D-0251-4CEF-9072-2A3150BAC4A4}">
  <dimension ref="A1:P60"/>
  <sheetViews>
    <sheetView tabSelected="1" topLeftCell="A40" workbookViewId="0">
      <selection activeCell="O57" sqref="O57"/>
    </sheetView>
  </sheetViews>
  <sheetFormatPr defaultRowHeight="14.4" x14ac:dyDescent="0.3"/>
  <cols>
    <col min="1" max="1" width="42.88671875" style="9" customWidth="1"/>
    <col min="2" max="2" width="15.88671875" style="51" customWidth="1"/>
    <col min="3" max="3" width="10.88671875" style="51" customWidth="1"/>
    <col min="4" max="4" width="11.109375" style="51" customWidth="1"/>
    <col min="5" max="5" width="8.44140625" style="51" customWidth="1"/>
    <col min="6" max="6" width="8.88671875" style="51"/>
    <col min="7" max="7" width="5.6640625" style="9" customWidth="1"/>
    <col min="8" max="8" width="13.5546875" style="51" customWidth="1"/>
    <col min="9" max="9" width="11.109375" style="51" customWidth="1"/>
    <col min="10" max="11" width="15.109375" style="51" customWidth="1"/>
    <col min="12" max="12" width="16.88671875" style="51" customWidth="1"/>
    <col min="14" max="14" width="19.77734375" customWidth="1"/>
  </cols>
  <sheetData>
    <row r="1" spans="1:15" x14ac:dyDescent="0.3">
      <c r="A1" s="1"/>
      <c r="B1" s="2"/>
      <c r="C1" s="2"/>
      <c r="D1" s="2"/>
      <c r="E1" s="2"/>
      <c r="F1" s="2"/>
      <c r="G1" s="3"/>
      <c r="H1" s="2"/>
      <c r="I1" s="2"/>
      <c r="J1" s="2"/>
      <c r="K1" s="81"/>
      <c r="L1" s="4"/>
    </row>
    <row r="2" spans="1:15" ht="15.6" x14ac:dyDescent="0.3">
      <c r="A2" s="52"/>
      <c r="B2" s="53"/>
      <c r="C2" s="53"/>
      <c r="D2" s="53"/>
      <c r="E2" s="53"/>
      <c r="F2" s="53"/>
      <c r="G2" s="53"/>
      <c r="H2" s="53"/>
      <c r="I2" s="53"/>
      <c r="J2" s="53"/>
      <c r="K2" s="82"/>
      <c r="L2" s="54"/>
    </row>
    <row r="3" spans="1:15" ht="15.6" x14ac:dyDescent="0.3">
      <c r="A3" s="55" t="s">
        <v>0</v>
      </c>
      <c r="B3" s="56"/>
      <c r="C3" s="56"/>
      <c r="D3" s="56"/>
      <c r="E3" s="56"/>
      <c r="F3" s="56"/>
      <c r="G3" s="56"/>
      <c r="H3" s="56"/>
      <c r="I3" s="56"/>
      <c r="J3" s="56"/>
      <c r="K3" s="83"/>
      <c r="L3" s="57"/>
    </row>
    <row r="4" spans="1:15" ht="15.6" x14ac:dyDescent="0.3">
      <c r="A4" s="55" t="s">
        <v>53</v>
      </c>
      <c r="B4" s="56"/>
      <c r="C4" s="56"/>
      <c r="D4" s="56"/>
      <c r="E4" s="56"/>
      <c r="F4" s="56"/>
      <c r="G4" s="56"/>
      <c r="H4" s="56"/>
      <c r="I4" s="56"/>
      <c r="J4" s="56"/>
      <c r="K4" s="83"/>
      <c r="L4" s="57"/>
    </row>
    <row r="5" spans="1:15" ht="16.2" thickBot="1" x14ac:dyDescent="0.35">
      <c r="A5" s="58"/>
      <c r="B5" s="59"/>
      <c r="C5" s="59"/>
      <c r="D5" s="59"/>
      <c r="E5" s="59"/>
      <c r="F5" s="59"/>
      <c r="G5" s="59"/>
      <c r="H5" s="59"/>
      <c r="I5" s="59"/>
      <c r="J5" s="59"/>
      <c r="K5" s="84"/>
      <c r="L5" s="60"/>
    </row>
    <row r="6" spans="1:15" ht="15" thickTop="1" x14ac:dyDescent="0.3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</row>
    <row r="7" spans="1:15" ht="15.6" x14ac:dyDescent="0.3">
      <c r="A7" s="6"/>
      <c r="B7" s="62" t="s">
        <v>1</v>
      </c>
      <c r="C7" s="63" t="s">
        <v>54</v>
      </c>
      <c r="D7" s="64"/>
      <c r="E7" s="64"/>
      <c r="F7" s="64"/>
      <c r="G7" s="7"/>
      <c r="H7" s="61" t="s">
        <v>55</v>
      </c>
      <c r="I7" s="56"/>
      <c r="J7" s="56"/>
      <c r="K7" s="56"/>
      <c r="L7" s="56"/>
    </row>
    <row r="8" spans="1:15" ht="15.6" x14ac:dyDescent="0.3">
      <c r="A8" s="6"/>
      <c r="B8" s="8" t="s">
        <v>2</v>
      </c>
      <c r="C8" s="6" t="s">
        <v>3</v>
      </c>
      <c r="D8" s="9"/>
      <c r="E8" s="9"/>
      <c r="F8" s="8"/>
      <c r="G8" s="10"/>
      <c r="H8" s="8" t="s">
        <v>4</v>
      </c>
      <c r="I8" s="6" t="s">
        <v>3</v>
      </c>
      <c r="J8" s="6"/>
      <c r="K8" s="6"/>
      <c r="L8" s="8" t="s">
        <v>5</v>
      </c>
    </row>
    <row r="9" spans="1:15" ht="15.6" x14ac:dyDescent="0.3">
      <c r="A9" s="65" t="s">
        <v>6</v>
      </c>
      <c r="B9" s="66" t="s">
        <v>7</v>
      </c>
      <c r="C9" s="66" t="s">
        <v>8</v>
      </c>
      <c r="D9" s="66" t="s">
        <v>9</v>
      </c>
      <c r="E9" s="66" t="s">
        <v>10</v>
      </c>
      <c r="F9" s="66" t="s">
        <v>5</v>
      </c>
      <c r="G9" s="10"/>
      <c r="H9" s="8" t="s">
        <v>7</v>
      </c>
      <c r="I9" s="8" t="s">
        <v>11</v>
      </c>
      <c r="J9" s="8" t="s">
        <v>10</v>
      </c>
      <c r="K9" s="8" t="s">
        <v>59</v>
      </c>
      <c r="L9" s="8" t="s">
        <v>12</v>
      </c>
      <c r="M9" s="78"/>
      <c r="N9" s="76"/>
      <c r="O9" s="76"/>
    </row>
    <row r="10" spans="1:15" ht="15.6" x14ac:dyDescent="0.3">
      <c r="A10" s="11" t="s">
        <v>13</v>
      </c>
      <c r="B10" s="70">
        <v>15</v>
      </c>
      <c r="C10" s="70">
        <v>7</v>
      </c>
      <c r="D10" s="70">
        <v>3</v>
      </c>
      <c r="E10" s="70">
        <v>7</v>
      </c>
      <c r="F10" s="70">
        <f>SUM(C10:E10)</f>
        <v>17</v>
      </c>
      <c r="G10" s="13"/>
      <c r="H10" s="70">
        <v>15</v>
      </c>
      <c r="I10" s="70">
        <v>9</v>
      </c>
      <c r="J10" s="70">
        <f>(E10-D10)+C10-K10</f>
        <v>8</v>
      </c>
      <c r="K10" s="86">
        <v>3</v>
      </c>
      <c r="L10" s="70">
        <f>SUM(I10:J10)</f>
        <v>17</v>
      </c>
    </row>
    <row r="11" spans="1:15" ht="15.6" x14ac:dyDescent="0.3">
      <c r="A11" s="14" t="s">
        <v>14</v>
      </c>
      <c r="B11" s="70">
        <v>7</v>
      </c>
      <c r="C11" s="70">
        <v>2</v>
      </c>
      <c r="D11" s="70">
        <v>0</v>
      </c>
      <c r="E11" s="70">
        <v>7</v>
      </c>
      <c r="F11" s="70">
        <f t="shared" ref="F11:F43" si="0">SUM(C11:E11)</f>
        <v>9</v>
      </c>
      <c r="G11" s="13"/>
      <c r="H11" s="70">
        <v>7</v>
      </c>
      <c r="I11" s="70">
        <v>0</v>
      </c>
      <c r="J11" s="70">
        <f t="shared" ref="J11:J43" si="1">(E11-D11)+C11-K11</f>
        <v>5</v>
      </c>
      <c r="K11" s="86">
        <v>4</v>
      </c>
      <c r="L11" s="70">
        <f t="shared" ref="L11:L43" si="2">SUM(I11:J11)</f>
        <v>5</v>
      </c>
    </row>
    <row r="12" spans="1:15" ht="15.6" x14ac:dyDescent="0.3">
      <c r="A12" s="14" t="s">
        <v>15</v>
      </c>
      <c r="B12" s="70">
        <v>20</v>
      </c>
      <c r="C12" s="70">
        <v>5</v>
      </c>
      <c r="D12" s="70">
        <v>4</v>
      </c>
      <c r="E12" s="70">
        <v>10</v>
      </c>
      <c r="F12" s="70">
        <f t="shared" si="0"/>
        <v>19</v>
      </c>
      <c r="G12" s="13"/>
      <c r="H12" s="70">
        <v>20</v>
      </c>
      <c r="I12" s="70">
        <v>11</v>
      </c>
      <c r="J12" s="70">
        <f t="shared" si="1"/>
        <v>5</v>
      </c>
      <c r="K12" s="86">
        <v>6</v>
      </c>
      <c r="L12" s="70">
        <f t="shared" si="2"/>
        <v>16</v>
      </c>
    </row>
    <row r="13" spans="1:15" ht="15.6" x14ac:dyDescent="0.3">
      <c r="A13" s="14" t="s">
        <v>16</v>
      </c>
      <c r="B13" s="70">
        <v>2</v>
      </c>
      <c r="C13" s="70">
        <v>0</v>
      </c>
      <c r="D13" s="70">
        <v>2</v>
      </c>
      <c r="E13" s="70">
        <v>0</v>
      </c>
      <c r="F13" s="70">
        <f t="shared" si="0"/>
        <v>2</v>
      </c>
      <c r="G13" s="15"/>
      <c r="H13" s="70">
        <v>2</v>
      </c>
      <c r="I13" s="70">
        <v>2</v>
      </c>
      <c r="J13" s="70">
        <f>(E13-D13)+C13-K13</f>
        <v>-4</v>
      </c>
      <c r="K13" s="86">
        <v>2</v>
      </c>
      <c r="L13" s="70">
        <f t="shared" si="2"/>
        <v>-2</v>
      </c>
    </row>
    <row r="14" spans="1:15" ht="15.6" x14ac:dyDescent="0.3">
      <c r="A14" s="11" t="s">
        <v>17</v>
      </c>
      <c r="B14" s="70">
        <v>30</v>
      </c>
      <c r="C14" s="70">
        <v>10</v>
      </c>
      <c r="D14" s="70">
        <v>0</v>
      </c>
      <c r="E14" s="70">
        <v>22</v>
      </c>
      <c r="F14" s="70">
        <f t="shared" si="0"/>
        <v>32</v>
      </c>
      <c r="G14" s="15"/>
      <c r="H14" s="70">
        <v>30</v>
      </c>
      <c r="I14" s="70">
        <v>10</v>
      </c>
      <c r="J14" s="70">
        <f t="shared" si="1"/>
        <v>22</v>
      </c>
      <c r="K14" s="86">
        <v>10</v>
      </c>
      <c r="L14" s="70">
        <f t="shared" si="2"/>
        <v>32</v>
      </c>
    </row>
    <row r="15" spans="1:15" ht="15.6" x14ac:dyDescent="0.3">
      <c r="A15" s="11" t="s">
        <v>18</v>
      </c>
      <c r="B15" s="70">
        <v>1</v>
      </c>
      <c r="C15" s="70">
        <v>0</v>
      </c>
      <c r="D15" s="70">
        <v>1</v>
      </c>
      <c r="E15" s="70">
        <v>0</v>
      </c>
      <c r="F15" s="70">
        <f t="shared" si="0"/>
        <v>1</v>
      </c>
      <c r="G15" s="13"/>
      <c r="H15" s="70">
        <v>1</v>
      </c>
      <c r="I15" s="70">
        <v>1</v>
      </c>
      <c r="J15" s="70">
        <f t="shared" si="1"/>
        <v>-2</v>
      </c>
      <c r="K15" s="85">
        <v>1</v>
      </c>
      <c r="L15" s="70">
        <f t="shared" si="2"/>
        <v>-1</v>
      </c>
    </row>
    <row r="16" spans="1:15" ht="15.6" x14ac:dyDescent="0.3">
      <c r="A16" s="11" t="s">
        <v>19</v>
      </c>
      <c r="B16" s="70">
        <v>15</v>
      </c>
      <c r="C16" s="70">
        <v>6</v>
      </c>
      <c r="D16" s="70">
        <v>2</v>
      </c>
      <c r="E16" s="70">
        <v>11</v>
      </c>
      <c r="F16" s="70">
        <f t="shared" si="0"/>
        <v>19</v>
      </c>
      <c r="G16" s="13"/>
      <c r="H16" s="77">
        <v>24</v>
      </c>
      <c r="I16" s="70">
        <v>13</v>
      </c>
      <c r="J16" s="70">
        <f t="shared" si="1"/>
        <v>11</v>
      </c>
      <c r="K16" s="86">
        <v>4</v>
      </c>
      <c r="L16" s="70">
        <f t="shared" si="2"/>
        <v>24</v>
      </c>
    </row>
    <row r="17" spans="1:12" ht="15.6" x14ac:dyDescent="0.3">
      <c r="A17" s="16" t="s">
        <v>20</v>
      </c>
      <c r="B17" s="71">
        <v>7</v>
      </c>
      <c r="C17" s="71">
        <v>3</v>
      </c>
      <c r="D17" s="71">
        <v>0</v>
      </c>
      <c r="E17" s="71">
        <v>5</v>
      </c>
      <c r="F17" s="70">
        <f t="shared" si="0"/>
        <v>8</v>
      </c>
      <c r="G17" s="13"/>
      <c r="H17" s="70">
        <v>7</v>
      </c>
      <c r="I17" s="70">
        <v>2</v>
      </c>
      <c r="J17" s="70">
        <f t="shared" si="1"/>
        <v>6</v>
      </c>
      <c r="K17" s="86">
        <v>2</v>
      </c>
      <c r="L17" s="70">
        <f t="shared" si="2"/>
        <v>8</v>
      </c>
    </row>
    <row r="18" spans="1:12" ht="15.6" x14ac:dyDescent="0.3">
      <c r="A18" s="11" t="s">
        <v>21</v>
      </c>
      <c r="B18" s="70">
        <v>6</v>
      </c>
      <c r="C18" s="70">
        <v>1</v>
      </c>
      <c r="D18" s="70">
        <v>1</v>
      </c>
      <c r="E18" s="70">
        <v>2</v>
      </c>
      <c r="F18" s="70">
        <f t="shared" si="0"/>
        <v>4</v>
      </c>
      <c r="G18" s="15"/>
      <c r="H18" s="70">
        <v>6</v>
      </c>
      <c r="I18" s="70">
        <v>2</v>
      </c>
      <c r="J18" s="70">
        <f t="shared" si="1"/>
        <v>1</v>
      </c>
      <c r="K18" s="86">
        <v>1</v>
      </c>
      <c r="L18" s="70">
        <f t="shared" si="2"/>
        <v>3</v>
      </c>
    </row>
    <row r="19" spans="1:12" ht="15.6" x14ac:dyDescent="0.3">
      <c r="A19" s="17"/>
      <c r="B19" s="18"/>
      <c r="C19" s="18"/>
      <c r="D19" s="18"/>
      <c r="E19" s="18"/>
      <c r="F19" s="19"/>
      <c r="G19" s="13"/>
      <c r="H19" s="18"/>
      <c r="I19" s="18"/>
      <c r="J19" s="19">
        <f t="shared" si="1"/>
        <v>0</v>
      </c>
      <c r="K19" s="87"/>
      <c r="L19" s="19">
        <f t="shared" si="2"/>
        <v>0</v>
      </c>
    </row>
    <row r="20" spans="1:12" ht="15.6" x14ac:dyDescent="0.3">
      <c r="A20" s="6" t="s">
        <v>22</v>
      </c>
      <c r="B20" s="70">
        <v>3</v>
      </c>
      <c r="C20" s="70">
        <v>0</v>
      </c>
      <c r="D20" s="70">
        <v>2</v>
      </c>
      <c r="E20" s="70">
        <v>0</v>
      </c>
      <c r="F20" s="70">
        <f t="shared" si="0"/>
        <v>2</v>
      </c>
      <c r="G20" s="13"/>
      <c r="H20" s="71">
        <v>3</v>
      </c>
      <c r="I20" s="70">
        <v>3</v>
      </c>
      <c r="J20" s="70">
        <f t="shared" si="1"/>
        <v>-4</v>
      </c>
      <c r="K20" s="86">
        <v>2</v>
      </c>
      <c r="L20" s="70">
        <f t="shared" si="2"/>
        <v>-1</v>
      </c>
    </row>
    <row r="21" spans="1:12" ht="15.6" x14ac:dyDescent="0.3">
      <c r="A21" s="20" t="s">
        <v>23</v>
      </c>
      <c r="B21" s="70">
        <v>1</v>
      </c>
      <c r="C21" s="70">
        <v>0</v>
      </c>
      <c r="D21" s="70">
        <v>0</v>
      </c>
      <c r="E21" s="70">
        <v>1</v>
      </c>
      <c r="F21" s="70">
        <f t="shared" si="0"/>
        <v>1</v>
      </c>
      <c r="G21" s="13"/>
      <c r="H21" s="70">
        <v>1</v>
      </c>
      <c r="I21" s="70">
        <v>1</v>
      </c>
      <c r="J21" s="70">
        <f t="shared" si="1"/>
        <v>0</v>
      </c>
      <c r="K21" s="86">
        <v>1</v>
      </c>
      <c r="L21" s="70">
        <f t="shared" si="2"/>
        <v>1</v>
      </c>
    </row>
    <row r="22" spans="1:12" ht="15.6" x14ac:dyDescent="0.3">
      <c r="A22" s="20" t="s">
        <v>24</v>
      </c>
      <c r="B22" s="70">
        <v>15</v>
      </c>
      <c r="C22" s="70">
        <v>5</v>
      </c>
      <c r="D22" s="70">
        <v>0</v>
      </c>
      <c r="E22" s="70">
        <v>0</v>
      </c>
      <c r="F22" s="70">
        <f t="shared" si="0"/>
        <v>5</v>
      </c>
      <c r="G22" s="13"/>
      <c r="H22" s="70">
        <v>5</v>
      </c>
      <c r="I22" s="70">
        <v>5</v>
      </c>
      <c r="J22" s="70">
        <f t="shared" si="1"/>
        <v>5</v>
      </c>
      <c r="K22" s="86">
        <v>0</v>
      </c>
      <c r="L22" s="70">
        <f t="shared" si="2"/>
        <v>10</v>
      </c>
    </row>
    <row r="23" spans="1:12" ht="15.6" x14ac:dyDescent="0.3">
      <c r="A23" s="20" t="s">
        <v>58</v>
      </c>
      <c r="B23" s="70">
        <v>20</v>
      </c>
      <c r="C23" s="70">
        <v>9</v>
      </c>
      <c r="D23" s="70">
        <v>0</v>
      </c>
      <c r="E23" s="70">
        <v>18</v>
      </c>
      <c r="F23" s="70">
        <f t="shared" si="0"/>
        <v>27</v>
      </c>
      <c r="G23" s="13"/>
      <c r="H23" s="70">
        <v>20</v>
      </c>
      <c r="I23" s="70">
        <v>9</v>
      </c>
      <c r="J23" s="70">
        <f t="shared" si="1"/>
        <v>11</v>
      </c>
      <c r="K23" s="86">
        <v>16</v>
      </c>
      <c r="L23" s="70">
        <f t="shared" si="2"/>
        <v>20</v>
      </c>
    </row>
    <row r="24" spans="1:12" ht="15.6" x14ac:dyDescent="0.3">
      <c r="A24" s="20" t="s">
        <v>25</v>
      </c>
      <c r="B24" s="70">
        <v>5</v>
      </c>
      <c r="C24" s="70">
        <v>1</v>
      </c>
      <c r="D24" s="70">
        <v>0</v>
      </c>
      <c r="E24" s="70">
        <v>2</v>
      </c>
      <c r="F24" s="70">
        <f t="shared" si="0"/>
        <v>3</v>
      </c>
      <c r="G24" s="13"/>
      <c r="H24" s="71">
        <v>5</v>
      </c>
      <c r="I24" s="70">
        <v>2</v>
      </c>
      <c r="J24" s="70">
        <f t="shared" si="1"/>
        <v>3</v>
      </c>
      <c r="K24" s="70">
        <v>0</v>
      </c>
      <c r="L24" s="70">
        <f t="shared" si="2"/>
        <v>5</v>
      </c>
    </row>
    <row r="25" spans="1:12" ht="15.6" x14ac:dyDescent="0.3">
      <c r="A25" s="20" t="s">
        <v>26</v>
      </c>
      <c r="B25" s="70">
        <v>20</v>
      </c>
      <c r="C25" s="70">
        <v>2</v>
      </c>
      <c r="D25" s="70">
        <v>0</v>
      </c>
      <c r="E25" s="70">
        <v>7</v>
      </c>
      <c r="F25" s="70">
        <f t="shared" si="0"/>
        <v>9</v>
      </c>
      <c r="G25" s="13"/>
      <c r="H25" s="71">
        <v>20</v>
      </c>
      <c r="I25" s="70">
        <v>7</v>
      </c>
      <c r="J25" s="70">
        <f t="shared" si="1"/>
        <v>9</v>
      </c>
      <c r="K25" s="70"/>
      <c r="L25" s="70">
        <f t="shared" si="2"/>
        <v>16</v>
      </c>
    </row>
    <row r="26" spans="1:12" ht="15.6" x14ac:dyDescent="0.3">
      <c r="A26" s="6" t="s">
        <v>27</v>
      </c>
      <c r="B26" s="70">
        <v>3</v>
      </c>
      <c r="C26" s="70">
        <v>0</v>
      </c>
      <c r="D26" s="70">
        <v>0</v>
      </c>
      <c r="E26" s="70">
        <v>0</v>
      </c>
      <c r="F26" s="70">
        <f t="shared" si="0"/>
        <v>0</v>
      </c>
      <c r="G26" s="13"/>
      <c r="H26" s="70">
        <v>3</v>
      </c>
      <c r="I26" s="70">
        <v>0</v>
      </c>
      <c r="J26" s="70">
        <f t="shared" si="1"/>
        <v>0</v>
      </c>
      <c r="K26" s="70">
        <v>0</v>
      </c>
      <c r="L26" s="70">
        <f t="shared" si="2"/>
        <v>0</v>
      </c>
    </row>
    <row r="27" spans="1:12" s="80" customFormat="1" ht="15.6" x14ac:dyDescent="0.3">
      <c r="A27" s="79" t="s">
        <v>28</v>
      </c>
      <c r="B27" s="70">
        <v>6</v>
      </c>
      <c r="C27" s="70">
        <v>0</v>
      </c>
      <c r="D27" s="70">
        <v>0</v>
      </c>
      <c r="E27" s="70">
        <v>0</v>
      </c>
      <c r="F27" s="70">
        <f t="shared" si="0"/>
        <v>0</v>
      </c>
      <c r="G27" s="13"/>
      <c r="H27" s="70">
        <v>6</v>
      </c>
      <c r="I27" s="70">
        <v>0</v>
      </c>
      <c r="J27" s="70">
        <f t="shared" si="1"/>
        <v>0</v>
      </c>
      <c r="K27" s="70">
        <v>0</v>
      </c>
      <c r="L27" s="70">
        <f t="shared" si="2"/>
        <v>0</v>
      </c>
    </row>
    <row r="28" spans="1:12" ht="15.6" x14ac:dyDescent="0.3">
      <c r="A28" s="21" t="s">
        <v>29</v>
      </c>
      <c r="B28" s="71">
        <v>4</v>
      </c>
      <c r="C28" s="71">
        <v>0</v>
      </c>
      <c r="D28" s="71">
        <v>0</v>
      </c>
      <c r="E28" s="71">
        <v>3</v>
      </c>
      <c r="F28" s="70">
        <f t="shared" si="0"/>
        <v>3</v>
      </c>
      <c r="G28" s="13"/>
      <c r="H28" s="70">
        <v>4</v>
      </c>
      <c r="I28" s="70">
        <v>2</v>
      </c>
      <c r="J28" s="70">
        <f t="shared" si="1"/>
        <v>3</v>
      </c>
      <c r="K28" s="70">
        <v>0</v>
      </c>
      <c r="L28" s="70">
        <f t="shared" si="2"/>
        <v>5</v>
      </c>
    </row>
    <row r="29" spans="1:12" ht="15.6" x14ac:dyDescent="0.3">
      <c r="A29" s="6" t="s">
        <v>30</v>
      </c>
      <c r="B29" s="70">
        <v>2</v>
      </c>
      <c r="C29" s="70">
        <v>0</v>
      </c>
      <c r="D29" s="70">
        <v>0</v>
      </c>
      <c r="E29" s="70">
        <v>9</v>
      </c>
      <c r="F29" s="70">
        <f t="shared" si="0"/>
        <v>9</v>
      </c>
      <c r="G29" s="15">
        <f>SUM(C29:F29)</f>
        <v>18</v>
      </c>
      <c r="H29" s="70">
        <v>0</v>
      </c>
      <c r="I29" s="70">
        <v>2</v>
      </c>
      <c r="J29" s="70">
        <f t="shared" si="1"/>
        <v>9</v>
      </c>
      <c r="K29" s="70">
        <v>0</v>
      </c>
      <c r="L29" s="70">
        <f t="shared" si="2"/>
        <v>11</v>
      </c>
    </row>
    <row r="30" spans="1:12" ht="15.6" x14ac:dyDescent="0.3">
      <c r="A30" s="20" t="s">
        <v>31</v>
      </c>
      <c r="B30" s="70">
        <v>1</v>
      </c>
      <c r="C30" s="70">
        <v>0</v>
      </c>
      <c r="D30" s="70">
        <v>0</v>
      </c>
      <c r="E30" s="70">
        <v>1</v>
      </c>
      <c r="F30" s="70">
        <f t="shared" si="0"/>
        <v>1</v>
      </c>
      <c r="G30" s="22">
        <f>SUM(C30:F30)</f>
        <v>2</v>
      </c>
      <c r="H30" s="70">
        <v>1</v>
      </c>
      <c r="I30" s="70">
        <v>0</v>
      </c>
      <c r="J30" s="70">
        <f t="shared" si="1"/>
        <v>0</v>
      </c>
      <c r="K30" s="70">
        <v>1</v>
      </c>
      <c r="L30" s="70">
        <f t="shared" si="2"/>
        <v>0</v>
      </c>
    </row>
    <row r="31" spans="1:12" ht="15.6" x14ac:dyDescent="0.3">
      <c r="A31" s="20" t="s">
        <v>32</v>
      </c>
      <c r="B31" s="70">
        <v>1</v>
      </c>
      <c r="C31" s="70">
        <v>1</v>
      </c>
      <c r="D31" s="70">
        <v>0</v>
      </c>
      <c r="E31" s="70">
        <v>0</v>
      </c>
      <c r="F31" s="70">
        <f t="shared" si="0"/>
        <v>1</v>
      </c>
      <c r="G31" s="22">
        <f>SUM(C31:F31)</f>
        <v>2</v>
      </c>
      <c r="H31" s="71">
        <v>1</v>
      </c>
      <c r="I31" s="70">
        <v>0</v>
      </c>
      <c r="J31" s="70">
        <f t="shared" si="1"/>
        <v>1</v>
      </c>
      <c r="K31" s="70">
        <v>0</v>
      </c>
      <c r="L31" s="70">
        <f t="shared" si="2"/>
        <v>1</v>
      </c>
    </row>
    <row r="32" spans="1:12" ht="15.6" x14ac:dyDescent="0.3">
      <c r="A32" s="20" t="s">
        <v>33</v>
      </c>
      <c r="B32" s="70">
        <v>1</v>
      </c>
      <c r="C32" s="70">
        <v>0</v>
      </c>
      <c r="D32" s="70">
        <v>0</v>
      </c>
      <c r="E32" s="70">
        <v>0</v>
      </c>
      <c r="F32" s="70">
        <f t="shared" si="0"/>
        <v>0</v>
      </c>
      <c r="G32" s="22">
        <f>SUM(C32:F32)</f>
        <v>0</v>
      </c>
      <c r="H32" s="70">
        <v>1</v>
      </c>
      <c r="I32" s="70">
        <v>1</v>
      </c>
      <c r="J32" s="70">
        <f t="shared" si="1"/>
        <v>0</v>
      </c>
      <c r="K32" s="70">
        <v>0</v>
      </c>
      <c r="L32" s="70">
        <f t="shared" si="2"/>
        <v>1</v>
      </c>
    </row>
    <row r="33" spans="1:16" ht="15.6" x14ac:dyDescent="0.3">
      <c r="A33" s="20" t="s">
        <v>34</v>
      </c>
      <c r="B33" s="70">
        <v>6</v>
      </c>
      <c r="C33" s="70">
        <v>1</v>
      </c>
      <c r="D33" s="70">
        <v>0</v>
      </c>
      <c r="E33" s="70">
        <v>7</v>
      </c>
      <c r="F33" s="70">
        <f t="shared" si="0"/>
        <v>8</v>
      </c>
      <c r="G33" s="22"/>
      <c r="H33" s="70">
        <v>6</v>
      </c>
      <c r="I33" s="70">
        <v>2</v>
      </c>
      <c r="J33" s="70">
        <f t="shared" si="1"/>
        <v>3</v>
      </c>
      <c r="K33" s="70">
        <v>5</v>
      </c>
      <c r="L33" s="70">
        <f t="shared" si="2"/>
        <v>5</v>
      </c>
    </row>
    <row r="34" spans="1:16" ht="15.6" x14ac:dyDescent="0.3">
      <c r="A34" s="20" t="s">
        <v>35</v>
      </c>
      <c r="B34" s="70">
        <v>7</v>
      </c>
      <c r="C34" s="70">
        <v>2</v>
      </c>
      <c r="D34" s="70">
        <v>0</v>
      </c>
      <c r="E34" s="70">
        <v>5</v>
      </c>
      <c r="F34" s="70">
        <f t="shared" si="0"/>
        <v>7</v>
      </c>
      <c r="G34" s="22"/>
      <c r="H34" s="70">
        <v>7</v>
      </c>
      <c r="I34" s="70">
        <v>3</v>
      </c>
      <c r="J34" s="70">
        <f t="shared" si="1"/>
        <v>5</v>
      </c>
      <c r="K34" s="70">
        <v>2</v>
      </c>
      <c r="L34" s="70">
        <f t="shared" si="2"/>
        <v>8</v>
      </c>
    </row>
    <row r="35" spans="1:16" ht="15.6" x14ac:dyDescent="0.3">
      <c r="A35" s="20" t="s">
        <v>36</v>
      </c>
      <c r="B35" s="70">
        <v>6</v>
      </c>
      <c r="C35" s="70">
        <v>0</v>
      </c>
      <c r="D35" s="70">
        <v>0</v>
      </c>
      <c r="E35" s="70">
        <v>2</v>
      </c>
      <c r="F35" s="70">
        <f t="shared" si="0"/>
        <v>2</v>
      </c>
      <c r="G35" s="22"/>
      <c r="H35" s="70">
        <v>6</v>
      </c>
      <c r="I35" s="70">
        <v>3</v>
      </c>
      <c r="J35" s="70">
        <f t="shared" si="1"/>
        <v>0</v>
      </c>
      <c r="K35" s="70">
        <v>2</v>
      </c>
      <c r="L35" s="70">
        <f t="shared" si="2"/>
        <v>3</v>
      </c>
    </row>
    <row r="36" spans="1:16" ht="15.6" x14ac:dyDescent="0.3">
      <c r="A36" s="20" t="s">
        <v>37</v>
      </c>
      <c r="B36" s="70">
        <v>1</v>
      </c>
      <c r="C36" s="70">
        <v>0</v>
      </c>
      <c r="D36" s="70">
        <v>0</v>
      </c>
      <c r="E36" s="70">
        <v>1</v>
      </c>
      <c r="F36" s="70">
        <f t="shared" si="0"/>
        <v>1</v>
      </c>
      <c r="G36" s="22">
        <f>SUM(C36:F36)</f>
        <v>2</v>
      </c>
      <c r="H36" s="70">
        <v>5</v>
      </c>
      <c r="I36" s="70">
        <v>5</v>
      </c>
      <c r="J36" s="70">
        <f t="shared" si="1"/>
        <v>-1</v>
      </c>
      <c r="K36" s="70">
        <v>2</v>
      </c>
      <c r="L36" s="70">
        <f t="shared" si="2"/>
        <v>4</v>
      </c>
      <c r="P36" s="23"/>
    </row>
    <row r="37" spans="1:16" ht="15.6" x14ac:dyDescent="0.3">
      <c r="A37" s="20" t="s">
        <v>38</v>
      </c>
      <c r="B37" s="70">
        <v>6</v>
      </c>
      <c r="C37" s="70">
        <v>1</v>
      </c>
      <c r="D37" s="70">
        <v>0</v>
      </c>
      <c r="E37" s="70">
        <v>3</v>
      </c>
      <c r="F37" s="70">
        <f t="shared" si="0"/>
        <v>4</v>
      </c>
      <c r="G37" s="22"/>
      <c r="H37" s="70">
        <v>4</v>
      </c>
      <c r="I37" s="70">
        <v>1</v>
      </c>
      <c r="J37" s="70">
        <f t="shared" si="1"/>
        <v>4</v>
      </c>
      <c r="K37" s="70">
        <v>0</v>
      </c>
      <c r="L37" s="70">
        <f t="shared" si="2"/>
        <v>5</v>
      </c>
    </row>
    <row r="38" spans="1:16" ht="15.6" x14ac:dyDescent="0.3">
      <c r="A38" s="20" t="s">
        <v>39</v>
      </c>
      <c r="B38" s="70">
        <v>15</v>
      </c>
      <c r="C38" s="70">
        <v>5</v>
      </c>
      <c r="D38" s="70">
        <v>0</v>
      </c>
      <c r="E38" s="70">
        <v>9</v>
      </c>
      <c r="F38" s="70">
        <f t="shared" si="0"/>
        <v>14</v>
      </c>
      <c r="G38" s="15"/>
      <c r="H38" s="70">
        <v>15</v>
      </c>
      <c r="I38" s="70">
        <v>5</v>
      </c>
      <c r="J38" s="70">
        <f t="shared" si="1"/>
        <v>9</v>
      </c>
      <c r="K38" s="70">
        <v>5</v>
      </c>
      <c r="L38" s="70">
        <f t="shared" si="2"/>
        <v>14</v>
      </c>
    </row>
    <row r="39" spans="1:16" ht="15.6" x14ac:dyDescent="0.3">
      <c r="A39" s="20" t="s">
        <v>40</v>
      </c>
      <c r="B39" s="71">
        <v>4</v>
      </c>
      <c r="C39" s="70">
        <v>0</v>
      </c>
      <c r="D39" s="70">
        <v>0</v>
      </c>
      <c r="E39" s="70">
        <v>2</v>
      </c>
      <c r="F39" s="70">
        <f t="shared" si="0"/>
        <v>2</v>
      </c>
      <c r="G39" s="13">
        <f>SUM(C39:F39)</f>
        <v>4</v>
      </c>
      <c r="H39" s="70">
        <v>4</v>
      </c>
      <c r="I39" s="70">
        <v>2</v>
      </c>
      <c r="J39" s="70">
        <f t="shared" si="1"/>
        <v>0</v>
      </c>
      <c r="K39" s="70">
        <v>2</v>
      </c>
      <c r="L39" s="70">
        <f t="shared" si="2"/>
        <v>2</v>
      </c>
    </row>
    <row r="40" spans="1:16" ht="15.6" x14ac:dyDescent="0.3">
      <c r="A40" s="20" t="s">
        <v>41</v>
      </c>
      <c r="B40" s="71">
        <v>3</v>
      </c>
      <c r="C40" s="70">
        <v>0</v>
      </c>
      <c r="D40" s="70">
        <v>3</v>
      </c>
      <c r="E40" s="70">
        <v>1</v>
      </c>
      <c r="F40" s="70">
        <f t="shared" si="0"/>
        <v>4</v>
      </c>
      <c r="G40" s="15">
        <f>SUM(C40:F40)</f>
        <v>8</v>
      </c>
      <c r="H40" s="70">
        <v>3</v>
      </c>
      <c r="I40" s="70">
        <v>3</v>
      </c>
      <c r="J40" s="70">
        <f t="shared" si="1"/>
        <v>-3</v>
      </c>
      <c r="K40" s="70">
        <v>1</v>
      </c>
      <c r="L40" s="70">
        <f t="shared" si="2"/>
        <v>0</v>
      </c>
    </row>
    <row r="41" spans="1:16" ht="15.6" x14ac:dyDescent="0.3">
      <c r="A41" s="20" t="s">
        <v>42</v>
      </c>
      <c r="B41" s="71">
        <v>30</v>
      </c>
      <c r="C41" s="70">
        <v>19</v>
      </c>
      <c r="D41" s="70">
        <v>0</v>
      </c>
      <c r="E41" s="70">
        <v>13</v>
      </c>
      <c r="F41" s="70">
        <f t="shared" si="0"/>
        <v>32</v>
      </c>
      <c r="G41" s="15">
        <f>SUM(C41:F41)</f>
        <v>64</v>
      </c>
      <c r="H41" s="70">
        <v>30</v>
      </c>
      <c r="I41" s="70">
        <v>5</v>
      </c>
      <c r="J41" s="70">
        <f t="shared" si="1"/>
        <v>32</v>
      </c>
      <c r="K41" s="70">
        <v>0</v>
      </c>
      <c r="L41" s="70">
        <f t="shared" si="2"/>
        <v>37</v>
      </c>
    </row>
    <row r="42" spans="1:16" s="75" customFormat="1" ht="15.6" x14ac:dyDescent="0.3">
      <c r="A42" s="72" t="s">
        <v>57</v>
      </c>
      <c r="B42" s="73">
        <v>5</v>
      </c>
      <c r="C42" s="74">
        <v>0</v>
      </c>
      <c r="D42" s="74">
        <v>0</v>
      </c>
      <c r="E42" s="70">
        <v>0</v>
      </c>
      <c r="F42" s="74">
        <f t="shared" si="0"/>
        <v>0</v>
      </c>
      <c r="G42" s="13">
        <f>SUM(C42:F42)</f>
        <v>0</v>
      </c>
      <c r="H42" s="74">
        <v>5</v>
      </c>
      <c r="I42" s="74">
        <v>5</v>
      </c>
      <c r="J42" s="70">
        <f t="shared" si="1"/>
        <v>0</v>
      </c>
      <c r="K42" s="74"/>
      <c r="L42" s="70">
        <f t="shared" si="2"/>
        <v>5</v>
      </c>
      <c r="N42"/>
      <c r="O42"/>
    </row>
    <row r="43" spans="1:16" s="75" customFormat="1" ht="15.6" x14ac:dyDescent="0.3">
      <c r="A43" s="72" t="s">
        <v>56</v>
      </c>
      <c r="B43" s="73">
        <v>5</v>
      </c>
      <c r="C43" s="74">
        <v>0</v>
      </c>
      <c r="D43" s="74">
        <v>0</v>
      </c>
      <c r="E43" s="70">
        <v>0</v>
      </c>
      <c r="F43" s="74">
        <f t="shared" si="0"/>
        <v>0</v>
      </c>
      <c r="G43" s="13">
        <f>SUM(C43:F43)</f>
        <v>0</v>
      </c>
      <c r="H43" s="74">
        <v>5</v>
      </c>
      <c r="I43" s="74">
        <v>5</v>
      </c>
      <c r="J43" s="70">
        <f t="shared" si="1"/>
        <v>0</v>
      </c>
      <c r="K43" s="74"/>
      <c r="L43" s="70">
        <f t="shared" si="2"/>
        <v>5</v>
      </c>
      <c r="N43"/>
      <c r="O43"/>
    </row>
    <row r="44" spans="1:16" ht="15.6" x14ac:dyDescent="0.3">
      <c r="A44" s="11"/>
      <c r="B44" s="24"/>
      <c r="C44" s="12"/>
      <c r="D44" s="12"/>
      <c r="E44" s="12"/>
      <c r="F44" s="12"/>
      <c r="G44" s="15"/>
      <c r="H44" s="12"/>
      <c r="I44" s="12"/>
      <c r="J44" s="12"/>
      <c r="K44" s="12"/>
      <c r="L44" s="12"/>
    </row>
    <row r="45" spans="1:16" ht="15.6" x14ac:dyDescent="0.3">
      <c r="A45" s="11"/>
      <c r="B45" s="24"/>
      <c r="C45" s="12"/>
      <c r="D45" s="12"/>
      <c r="E45" s="12"/>
      <c r="F45" s="12"/>
      <c r="G45" s="15"/>
      <c r="H45" s="12"/>
      <c r="I45" s="12"/>
      <c r="J45" s="12"/>
      <c r="K45" s="12"/>
      <c r="L45" s="12"/>
    </row>
    <row r="46" spans="1:16" ht="15.6" x14ac:dyDescent="0.3">
      <c r="A46" s="25" t="s">
        <v>43</v>
      </c>
      <c r="B46" s="8">
        <f>SUM(B10:B43)</f>
        <v>273</v>
      </c>
      <c r="C46" s="8">
        <f>SUM(C10:C43)</f>
        <v>80</v>
      </c>
      <c r="D46" s="8">
        <f>SUM(D10:D43)</f>
        <v>18</v>
      </c>
      <c r="E46" s="8">
        <f>SUM(E10:E43)</f>
        <v>148</v>
      </c>
      <c r="F46" s="8">
        <f>SUM(F10:F43)</f>
        <v>246</v>
      </c>
      <c r="G46" s="15"/>
      <c r="H46" s="8">
        <f>SUM(H10:H43)</f>
        <v>272</v>
      </c>
      <c r="I46" s="12">
        <f>SUM(I10:I43)</f>
        <v>121</v>
      </c>
      <c r="J46" s="8">
        <f>SUM(J10:J43)</f>
        <v>138</v>
      </c>
      <c r="K46" s="8"/>
      <c r="L46" s="8">
        <f>SUM(L10:L43)</f>
        <v>259</v>
      </c>
    </row>
    <row r="47" spans="1:16" ht="15.6" x14ac:dyDescent="0.3">
      <c r="A47" s="25" t="s">
        <v>44</v>
      </c>
      <c r="B47" s="26">
        <f>B57</f>
        <v>194.5</v>
      </c>
      <c r="C47" s="26">
        <f>C57</f>
        <v>57</v>
      </c>
      <c r="D47" s="26">
        <f>D57</f>
        <v>15.5</v>
      </c>
      <c r="E47" s="26">
        <f>E57</f>
        <v>106</v>
      </c>
      <c r="F47" s="26">
        <f>F57</f>
        <v>178.5</v>
      </c>
      <c r="G47" s="27"/>
      <c r="H47" s="26">
        <f>H57</f>
        <v>192</v>
      </c>
      <c r="I47" s="28">
        <f>I57</f>
        <v>85.5</v>
      </c>
      <c r="J47" s="26">
        <f>J57</f>
        <v>95</v>
      </c>
      <c r="K47" s="26"/>
      <c r="L47" s="26">
        <f>L57</f>
        <v>180.5</v>
      </c>
    </row>
    <row r="48" spans="1:16" x14ac:dyDescent="0.3">
      <c r="A48" s="67" t="s">
        <v>45</v>
      </c>
      <c r="B48" s="68"/>
      <c r="C48" s="68"/>
      <c r="D48" s="68"/>
      <c r="E48" s="68"/>
      <c r="F48" s="68"/>
      <c r="G48" s="68"/>
      <c r="H48" s="68"/>
      <c r="I48" s="68"/>
      <c r="J48" s="68"/>
      <c r="K48" s="68"/>
      <c r="L48" s="69"/>
    </row>
    <row r="49" spans="1:12" x14ac:dyDescent="0.3">
      <c r="A49" s="29" t="s">
        <v>46</v>
      </c>
      <c r="B49" s="29"/>
      <c r="C49" s="29"/>
      <c r="D49" s="29"/>
      <c r="E49" s="29"/>
      <c r="F49" s="29"/>
      <c r="G49" s="30"/>
      <c r="H49" s="29"/>
      <c r="I49" s="29"/>
      <c r="J49" s="29"/>
      <c r="K49" s="29"/>
      <c r="L49" s="29"/>
    </row>
    <row r="50" spans="1:12" x14ac:dyDescent="0.3">
      <c r="A50" s="31"/>
      <c r="B50" s="31"/>
      <c r="C50" s="31"/>
      <c r="D50" s="31"/>
      <c r="E50" s="31"/>
      <c r="F50" s="31"/>
      <c r="G50" s="32"/>
      <c r="H50" s="31"/>
      <c r="I50" s="31"/>
      <c r="J50" s="31"/>
      <c r="K50" s="31"/>
      <c r="L50" s="31"/>
    </row>
    <row r="51" spans="1:12" x14ac:dyDescent="0.3">
      <c r="A51" s="31" t="s">
        <v>47</v>
      </c>
      <c r="B51" s="33"/>
      <c r="C51" s="33"/>
      <c r="D51" s="33"/>
      <c r="E51" s="33"/>
      <c r="F51" s="33"/>
      <c r="G51" s="34"/>
      <c r="H51" s="33"/>
      <c r="I51" s="33"/>
      <c r="J51" s="33"/>
      <c r="K51" s="33"/>
      <c r="L51" s="33"/>
    </row>
    <row r="52" spans="1:12" x14ac:dyDescent="0.3">
      <c r="A52" s="35"/>
      <c r="B52" s="36"/>
      <c r="C52" s="37"/>
      <c r="D52" s="37"/>
      <c r="E52" s="37"/>
      <c r="F52" s="37"/>
      <c r="G52" s="38"/>
      <c r="H52" s="36"/>
      <c r="I52" s="36"/>
      <c r="J52" s="37"/>
      <c r="K52" s="37"/>
      <c r="L52" s="39"/>
    </row>
    <row r="53" spans="1:12" x14ac:dyDescent="0.3">
      <c r="A53" s="40" t="s">
        <v>48</v>
      </c>
      <c r="B53" s="36"/>
      <c r="C53" s="37"/>
      <c r="D53" s="37"/>
      <c r="E53" s="37"/>
      <c r="F53" s="37"/>
      <c r="G53" s="38"/>
      <c r="H53" s="36"/>
      <c r="I53" s="36"/>
      <c r="J53" s="37"/>
      <c r="K53" s="37"/>
      <c r="L53" s="39"/>
    </row>
    <row r="54" spans="1:12" ht="15.6" x14ac:dyDescent="0.3">
      <c r="A54" s="41" t="s">
        <v>49</v>
      </c>
      <c r="B54" s="42">
        <f>SUM(L20:L43)</f>
        <v>157</v>
      </c>
      <c r="C54" s="42">
        <f>SUM(C20:C43)</f>
        <v>46</v>
      </c>
      <c r="D54" s="42">
        <f>SUM(D20:D43)</f>
        <v>5</v>
      </c>
      <c r="E54" s="42">
        <f>SUM(E20:E43)</f>
        <v>84</v>
      </c>
      <c r="F54" s="42">
        <f>SUM(F20:F43)</f>
        <v>135</v>
      </c>
      <c r="G54" s="42">
        <f>SUM(G20:G37)</f>
        <v>24</v>
      </c>
      <c r="H54" s="42">
        <f>SUM(H20:H43)</f>
        <v>160</v>
      </c>
      <c r="I54" s="42">
        <f>SUM(I20:I43)</f>
        <v>71</v>
      </c>
      <c r="J54" s="42">
        <f>SUM(J20:J43)</f>
        <v>86</v>
      </c>
      <c r="K54" s="42"/>
      <c r="L54" s="43">
        <f>SUM(L20:L43)</f>
        <v>157</v>
      </c>
    </row>
    <row r="55" spans="1:12" x14ac:dyDescent="0.3">
      <c r="A55" s="41" t="s">
        <v>50</v>
      </c>
      <c r="B55" s="44">
        <f>(B54/2)</f>
        <v>78.5</v>
      </c>
      <c r="C55" s="44">
        <f t="shared" ref="C55:L55" si="3">(C54/2)</f>
        <v>23</v>
      </c>
      <c r="D55" s="44">
        <f t="shared" si="3"/>
        <v>2.5</v>
      </c>
      <c r="E55" s="44">
        <f t="shared" si="3"/>
        <v>42</v>
      </c>
      <c r="F55" s="44">
        <f t="shared" si="3"/>
        <v>67.5</v>
      </c>
      <c r="G55" s="44">
        <f t="shared" si="3"/>
        <v>12</v>
      </c>
      <c r="H55" s="44">
        <f t="shared" si="3"/>
        <v>80</v>
      </c>
      <c r="I55" s="44">
        <f t="shared" si="3"/>
        <v>35.5</v>
      </c>
      <c r="J55" s="44">
        <f t="shared" si="3"/>
        <v>43</v>
      </c>
      <c r="K55" s="44"/>
      <c r="L55" s="45">
        <f t="shared" si="3"/>
        <v>78.5</v>
      </c>
    </row>
    <row r="56" spans="1:12" x14ac:dyDescent="0.3">
      <c r="A56" s="41" t="s">
        <v>51</v>
      </c>
      <c r="B56" s="46">
        <f>(B46-B54)</f>
        <v>116</v>
      </c>
      <c r="C56" s="46">
        <f t="shared" ref="C56:L56" si="4">(C46-C54)</f>
        <v>34</v>
      </c>
      <c r="D56" s="46">
        <f t="shared" si="4"/>
        <v>13</v>
      </c>
      <c r="E56" s="46">
        <f t="shared" si="4"/>
        <v>64</v>
      </c>
      <c r="F56" s="46">
        <f t="shared" si="4"/>
        <v>111</v>
      </c>
      <c r="G56" s="46">
        <f t="shared" si="4"/>
        <v>-24</v>
      </c>
      <c r="H56" s="46">
        <f t="shared" si="4"/>
        <v>112</v>
      </c>
      <c r="I56" s="46">
        <f t="shared" si="4"/>
        <v>50</v>
      </c>
      <c r="J56" s="46">
        <f t="shared" si="4"/>
        <v>52</v>
      </c>
      <c r="K56" s="46"/>
      <c r="L56" s="47">
        <f t="shared" si="4"/>
        <v>102</v>
      </c>
    </row>
    <row r="57" spans="1:12" x14ac:dyDescent="0.3">
      <c r="A57" s="41" t="s">
        <v>52</v>
      </c>
      <c r="B57" s="44">
        <f>(B56+B55)</f>
        <v>194.5</v>
      </c>
      <c r="C57" s="44">
        <f t="shared" ref="C57:L57" si="5">(C56+C55)</f>
        <v>57</v>
      </c>
      <c r="D57" s="44">
        <f t="shared" si="5"/>
        <v>15.5</v>
      </c>
      <c r="E57" s="44">
        <f t="shared" si="5"/>
        <v>106</v>
      </c>
      <c r="F57" s="44">
        <f t="shared" si="5"/>
        <v>178.5</v>
      </c>
      <c r="G57" s="44">
        <f t="shared" si="5"/>
        <v>-12</v>
      </c>
      <c r="H57" s="44">
        <f t="shared" si="5"/>
        <v>192</v>
      </c>
      <c r="I57" s="44">
        <f t="shared" si="5"/>
        <v>85.5</v>
      </c>
      <c r="J57" s="44">
        <f t="shared" si="5"/>
        <v>95</v>
      </c>
      <c r="K57" s="44"/>
      <c r="L57" s="45">
        <f t="shared" si="5"/>
        <v>180.5</v>
      </c>
    </row>
    <row r="58" spans="1:12" x14ac:dyDescent="0.3">
      <c r="A58" s="48"/>
      <c r="B58" s="46"/>
      <c r="C58" s="46"/>
      <c r="D58" s="46"/>
      <c r="E58" s="46"/>
      <c r="F58" s="46"/>
      <c r="G58" s="48"/>
      <c r="H58" s="46"/>
      <c r="I58" s="46"/>
      <c r="J58" s="46"/>
      <c r="K58" s="46"/>
      <c r="L58" s="47"/>
    </row>
    <row r="59" spans="1:12" x14ac:dyDescent="0.3">
      <c r="A59" s="49"/>
      <c r="B59" s="50"/>
      <c r="C59" s="50"/>
      <c r="D59" s="50"/>
      <c r="E59" s="50"/>
      <c r="F59" s="50"/>
      <c r="G59" s="49"/>
      <c r="H59" s="50"/>
      <c r="I59" s="50"/>
      <c r="J59" s="50"/>
      <c r="K59" s="50"/>
      <c r="L59" s="50"/>
    </row>
    <row r="60" spans="1:12" x14ac:dyDescent="0.3">
      <c r="A60" s="49"/>
      <c r="B60" s="50"/>
      <c r="C60" s="50"/>
      <c r="D60" s="50"/>
      <c r="E60" s="50"/>
      <c r="F60" s="50"/>
      <c r="G60" s="49"/>
      <c r="H60" s="50"/>
      <c r="I60" s="50"/>
      <c r="J60" s="50"/>
      <c r="K60" s="50"/>
      <c r="L60" s="50"/>
    </row>
  </sheetData>
  <mergeCells count="1">
    <mergeCell ref="A48:L48"/>
  </mergeCells>
  <pageMargins left="0.7" right="0.7" top="0.75" bottom="0.75" header="0.3" footer="0.3"/>
</worksheet>
</file>

<file path=docMetadata/LabelInfo.xml><?xml version="1.0" encoding="utf-8"?>
<clbl:labelList xmlns:clbl="http://schemas.microsoft.com/office/2020/mipLabelMetadata">
  <clbl:label id="{eb20950b-168c-497a-9845-2b099844f3ef}" enabled="0" method="" siteId="{eb20950b-168c-497a-9845-2b099844f3ef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Tiffany Harrison</dc:creator>
  <cp:lastModifiedBy>Tiffany Harrison</cp:lastModifiedBy>
  <dcterms:created xsi:type="dcterms:W3CDTF">2025-01-23T21:16:06Z</dcterms:created>
  <dcterms:modified xsi:type="dcterms:W3CDTF">2025-02-03T15:07:20Z</dcterms:modified>
</cp:coreProperties>
</file>