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codeName="ThisWorkbook" defaultThemeVersion="124226"/>
  <mc:AlternateContent xmlns:mc="http://schemas.openxmlformats.org/markup-compatibility/2006">
    <mc:Choice Requires="x15">
      <x15ac:absPath xmlns:x15ac="http://schemas.microsoft.com/office/spreadsheetml/2010/11/ac" url="https://appriver3651005261-my.sharepoint.com/personal/athanasia_platis_sreb_org/Documents/InEdit_Tables/"/>
    </mc:Choice>
  </mc:AlternateContent>
  <xr:revisionPtr revIDLastSave="915" documentId="8_{3155984E-0EE3-4CBB-9448-73546D27087D}" xr6:coauthVersionLast="47" xr6:coauthVersionMax="47" xr10:uidLastSave="{FF4405DA-D6CF-442C-AA99-D8D214EC547E}"/>
  <bookViews>
    <workbookView xWindow="-110" yWindow="-110" windowWidth="19420" windowHeight="10420" tabRatio="863" xr2:uid="{00000000-000D-0000-FFFF-FFFF00000000}"/>
  </bookViews>
  <sheets>
    <sheet name="Table 11" sheetId="11" r:id="rId1"/>
    <sheet name="CPS-Median Household Income" sheetId="5" r:id="rId2"/>
    <sheet name="CPS MHI for rankings" sheetId="10" r:id="rId3"/>
    <sheet name="Median Family Income-Quintiles" sheetId="6" r:id="rId4"/>
    <sheet name="ACS-Median Household Income" sheetId="7" r:id="rId5"/>
    <sheet name="Census-by race-ethnic" sheetId="8" r:id="rId6"/>
  </sheets>
  <definedNames>
    <definedName name="_Order1" hidden="1">0</definedName>
    <definedName name="_Order2" hidden="1">255</definedName>
    <definedName name="_Sort" hidden="1">#REF!</definedName>
    <definedName name="_xlnm.Print_Area" localSheetId="1">'CPS-Median Household Income'!$B$1:$X$23</definedName>
    <definedName name="_xlnm.Print_Area" localSheetId="0">'Table 11'!$A$1:$K$69</definedName>
    <definedName name="TAB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5" i="11" l="1"/>
  <c r="K64" i="11"/>
  <c r="K63" i="11"/>
  <c r="K62" i="11"/>
  <c r="K61" i="11"/>
  <c r="K60" i="11"/>
  <c r="K59" i="11"/>
  <c r="K58" i="11"/>
  <c r="K57" i="11"/>
  <c r="K56" i="11"/>
  <c r="G65" i="11"/>
  <c r="G64" i="11"/>
  <c r="G63" i="11"/>
  <c r="G62" i="11"/>
  <c r="G61" i="11"/>
  <c r="G60" i="11"/>
  <c r="G59" i="11"/>
  <c r="G58" i="11"/>
  <c r="G57" i="11"/>
  <c r="G56" i="11"/>
  <c r="G54" i="11"/>
  <c r="G53" i="11"/>
  <c r="G52" i="11"/>
  <c r="G51" i="11"/>
  <c r="G50" i="11"/>
  <c r="G49" i="11"/>
  <c r="G48" i="11"/>
  <c r="G47" i="11"/>
  <c r="G46" i="11"/>
  <c r="G45" i="11"/>
  <c r="G44" i="11"/>
  <c r="G43" i="11"/>
  <c r="G42" i="11"/>
  <c r="G40" i="11"/>
  <c r="G39" i="11"/>
  <c r="G38" i="11"/>
  <c r="G37" i="11"/>
  <c r="G36" i="11"/>
  <c r="G35" i="11"/>
  <c r="G34" i="11"/>
  <c r="G33" i="11"/>
  <c r="G32" i="11"/>
  <c r="G31" i="11"/>
  <c r="G30" i="11"/>
  <c r="G29" i="11"/>
  <c r="G28" i="11"/>
  <c r="G27" i="11"/>
  <c r="G25" i="11"/>
  <c r="G24" i="11"/>
  <c r="G23" i="11"/>
  <c r="G22" i="11"/>
  <c r="G21" i="11"/>
  <c r="G20" i="11"/>
  <c r="G19" i="11"/>
  <c r="G18" i="11"/>
  <c r="G17" i="11"/>
  <c r="G16" i="11"/>
  <c r="G15" i="11"/>
  <c r="G14" i="11"/>
  <c r="G13" i="11"/>
  <c r="G12" i="11"/>
  <c r="G11" i="11"/>
  <c r="G10" i="11"/>
  <c r="G9" i="11"/>
  <c r="G7" i="11"/>
  <c r="F24" i="11"/>
  <c r="F23" i="11"/>
  <c r="F22" i="11"/>
  <c r="F21" i="11"/>
  <c r="F20" i="11"/>
  <c r="F19" i="11"/>
  <c r="F18" i="11"/>
  <c r="F17" i="11"/>
  <c r="F16" i="11"/>
  <c r="F15" i="11"/>
  <c r="F14" i="11"/>
  <c r="F13" i="11"/>
  <c r="F12" i="11"/>
  <c r="F11" i="11"/>
  <c r="F10" i="11"/>
  <c r="F9" i="11"/>
  <c r="D24" i="11"/>
  <c r="D23" i="11"/>
  <c r="D22" i="11"/>
  <c r="D21" i="11"/>
  <c r="CN53" i="6"/>
  <c r="CN54" i="6" s="1"/>
  <c r="CO53" i="6"/>
  <c r="CO54" i="6" s="1"/>
  <c r="CP53" i="6"/>
  <c r="CP54" i="6" s="1"/>
  <c r="CQ53" i="6"/>
  <c r="CQ54" i="6" s="1"/>
  <c r="CR53" i="6"/>
  <c r="CR54" i="6" s="1"/>
  <c r="CN39" i="6"/>
  <c r="CN40" i="6" s="1"/>
  <c r="CO39" i="6"/>
  <c r="CO40" i="6" s="1"/>
  <c r="CP39" i="6"/>
  <c r="CP40" i="6" s="1"/>
  <c r="CQ39" i="6"/>
  <c r="CQ40" i="6" s="1"/>
  <c r="CR39" i="6"/>
  <c r="CR40" i="6" s="1"/>
  <c r="CN24" i="6"/>
  <c r="CN25" i="6" s="1"/>
  <c r="CO24" i="6"/>
  <c r="CO25" i="6" s="1"/>
  <c r="CP24" i="6"/>
  <c r="CP25" i="6" s="1"/>
  <c r="CQ24" i="6"/>
  <c r="CQ25" i="6" s="1"/>
  <c r="CR24" i="6"/>
  <c r="CR25" i="6" s="1"/>
  <c r="CN6" i="6"/>
  <c r="CN7" i="6" s="1"/>
  <c r="CO6" i="6"/>
  <c r="CO7" i="6" s="1"/>
  <c r="CP6" i="6"/>
  <c r="CP7" i="6" s="1"/>
  <c r="CQ6" i="6"/>
  <c r="CQ7" i="6" s="1"/>
  <c r="CR6" i="6"/>
  <c r="CR7" i="6" s="1"/>
  <c r="K43" i="11" l="1"/>
  <c r="K44" i="11"/>
  <c r="K45" i="11"/>
  <c r="K46" i="11"/>
  <c r="K47" i="11"/>
  <c r="K48" i="11"/>
  <c r="K49" i="11"/>
  <c r="K50" i="11"/>
  <c r="K51" i="11"/>
  <c r="K52" i="11"/>
  <c r="K53" i="11"/>
  <c r="K28" i="11"/>
  <c r="K29" i="11"/>
  <c r="K30" i="11"/>
  <c r="K31" i="11"/>
  <c r="K32" i="11"/>
  <c r="K33" i="11"/>
  <c r="K34" i="11"/>
  <c r="K35" i="11"/>
  <c r="K36" i="11"/>
  <c r="K37" i="11"/>
  <c r="K38" i="11"/>
  <c r="K39" i="11"/>
  <c r="K10" i="11"/>
  <c r="K11" i="11"/>
  <c r="K12" i="11"/>
  <c r="K13" i="11"/>
  <c r="K14" i="11"/>
  <c r="K15" i="11"/>
  <c r="K16" i="11"/>
  <c r="K17" i="11"/>
  <c r="K18" i="11"/>
  <c r="K19" i="11"/>
  <c r="K20" i="11"/>
  <c r="K21" i="11"/>
  <c r="K22" i="11"/>
  <c r="K23" i="11"/>
  <c r="K24" i="11"/>
  <c r="K27" i="11"/>
  <c r="K42" i="11"/>
  <c r="J57" i="11"/>
  <c r="J58" i="11"/>
  <c r="J59" i="11"/>
  <c r="J60" i="11"/>
  <c r="J61" i="11"/>
  <c r="J62" i="11"/>
  <c r="J63" i="11"/>
  <c r="J64" i="11"/>
  <c r="J65" i="11"/>
  <c r="J43" i="11"/>
  <c r="J44" i="11"/>
  <c r="J45" i="11"/>
  <c r="J46" i="11"/>
  <c r="J47" i="11"/>
  <c r="J48" i="11"/>
  <c r="J49" i="11"/>
  <c r="J50" i="11"/>
  <c r="J51" i="11"/>
  <c r="J52" i="11"/>
  <c r="J53" i="11"/>
  <c r="J28" i="11"/>
  <c r="J29" i="11"/>
  <c r="J30" i="11"/>
  <c r="J31" i="11"/>
  <c r="J32" i="11"/>
  <c r="J33" i="11"/>
  <c r="J34" i="11"/>
  <c r="J35" i="11"/>
  <c r="J36" i="11"/>
  <c r="J37" i="11"/>
  <c r="J38" i="11"/>
  <c r="J39" i="11"/>
  <c r="J10" i="11"/>
  <c r="J11" i="11"/>
  <c r="J12" i="11"/>
  <c r="J13" i="11"/>
  <c r="J14" i="11"/>
  <c r="J15" i="11"/>
  <c r="J16" i="11"/>
  <c r="J17" i="11"/>
  <c r="J18" i="11"/>
  <c r="J19" i="11"/>
  <c r="J20" i="11"/>
  <c r="J21" i="11"/>
  <c r="J22" i="11"/>
  <c r="J23" i="11"/>
  <c r="J24" i="11"/>
  <c r="I57" i="11"/>
  <c r="I58" i="11"/>
  <c r="I59" i="11"/>
  <c r="I60" i="11"/>
  <c r="I61" i="11"/>
  <c r="I62" i="11"/>
  <c r="I63" i="11"/>
  <c r="I64" i="11"/>
  <c r="I43" i="11"/>
  <c r="I44" i="11"/>
  <c r="I45" i="11"/>
  <c r="I46" i="11"/>
  <c r="I47" i="11"/>
  <c r="I48" i="11"/>
  <c r="I49" i="11"/>
  <c r="I50" i="11"/>
  <c r="I51" i="11"/>
  <c r="I52" i="11"/>
  <c r="I53" i="11"/>
  <c r="I28" i="11"/>
  <c r="I29" i="11"/>
  <c r="I30" i="11"/>
  <c r="I31" i="11"/>
  <c r="I32" i="11"/>
  <c r="I33" i="11"/>
  <c r="I34" i="11"/>
  <c r="I35" i="11"/>
  <c r="I36" i="11"/>
  <c r="I37" i="11"/>
  <c r="I38" i="11"/>
  <c r="I39" i="11"/>
  <c r="I10" i="11"/>
  <c r="I11" i="11"/>
  <c r="I12" i="11"/>
  <c r="I13" i="11"/>
  <c r="I14" i="11"/>
  <c r="I15" i="11"/>
  <c r="I16" i="11"/>
  <c r="I17" i="11"/>
  <c r="I18" i="11"/>
  <c r="I19" i="11"/>
  <c r="I20" i="11"/>
  <c r="I21" i="11"/>
  <c r="I22" i="11"/>
  <c r="I23" i="11"/>
  <c r="I24" i="11"/>
  <c r="I9" i="11"/>
  <c r="H57" i="11"/>
  <c r="H58" i="11"/>
  <c r="H59" i="11"/>
  <c r="H60" i="11"/>
  <c r="H61" i="11"/>
  <c r="H62" i="11"/>
  <c r="H63" i="11"/>
  <c r="H64" i="11"/>
  <c r="H65" i="11"/>
  <c r="H56" i="11"/>
  <c r="H54" i="11"/>
  <c r="H43" i="11"/>
  <c r="H44" i="11"/>
  <c r="H45" i="11"/>
  <c r="H46" i="11"/>
  <c r="H47" i="11"/>
  <c r="H48" i="11"/>
  <c r="H49" i="11"/>
  <c r="H50" i="11"/>
  <c r="H51" i="11"/>
  <c r="H52" i="11"/>
  <c r="H53" i="11"/>
  <c r="H42" i="11"/>
  <c r="H40" i="11"/>
  <c r="H28" i="11"/>
  <c r="H29" i="11"/>
  <c r="H30" i="11"/>
  <c r="H31" i="11"/>
  <c r="H32" i="11"/>
  <c r="H33" i="11"/>
  <c r="H34" i="11"/>
  <c r="H35" i="11"/>
  <c r="H36" i="11"/>
  <c r="H37" i="11"/>
  <c r="H38" i="11"/>
  <c r="H39" i="11"/>
  <c r="H27" i="11"/>
  <c r="H25" i="11"/>
  <c r="H10" i="11"/>
  <c r="H11" i="11"/>
  <c r="H12" i="11"/>
  <c r="H13" i="11"/>
  <c r="H14" i="11"/>
  <c r="H15" i="11"/>
  <c r="H16" i="11"/>
  <c r="H17" i="11"/>
  <c r="H18" i="11"/>
  <c r="H19" i="11"/>
  <c r="H20" i="11"/>
  <c r="H21" i="11"/>
  <c r="H22" i="11"/>
  <c r="H23" i="11"/>
  <c r="H24" i="11"/>
  <c r="H9" i="11"/>
  <c r="H7" i="11"/>
  <c r="F58" i="11"/>
  <c r="F59" i="11"/>
  <c r="F60" i="11"/>
  <c r="F61" i="11"/>
  <c r="F62" i="11"/>
  <c r="F63" i="11"/>
  <c r="F64" i="11"/>
  <c r="F65" i="11"/>
  <c r="F57" i="11"/>
  <c r="F56" i="11"/>
  <c r="F54" i="11"/>
  <c r="F43" i="11"/>
  <c r="F44" i="11"/>
  <c r="F45" i="11"/>
  <c r="F46" i="11"/>
  <c r="F47" i="11"/>
  <c r="F48" i="11"/>
  <c r="F49" i="11"/>
  <c r="F50" i="11"/>
  <c r="F51" i="11"/>
  <c r="F52" i="11"/>
  <c r="F53" i="11"/>
  <c r="F42" i="11"/>
  <c r="F40" i="11"/>
  <c r="F28" i="11"/>
  <c r="F29" i="11"/>
  <c r="F30" i="11"/>
  <c r="F31" i="11"/>
  <c r="F32" i="11"/>
  <c r="F33" i="11"/>
  <c r="F34" i="11"/>
  <c r="F35" i="11"/>
  <c r="F36" i="11"/>
  <c r="F37" i="11"/>
  <c r="F38" i="11"/>
  <c r="F39" i="11"/>
  <c r="F27" i="11"/>
  <c r="F25" i="11"/>
  <c r="F7" i="11" l="1"/>
  <c r="E56" i="11"/>
  <c r="E65" i="11"/>
  <c r="E64" i="11"/>
  <c r="E63" i="11"/>
  <c r="E62" i="11"/>
  <c r="E61" i="11"/>
  <c r="E60" i="11"/>
  <c r="E59" i="11"/>
  <c r="E58" i="11"/>
  <c r="E57" i="11"/>
  <c r="E54" i="11"/>
  <c r="E43" i="11"/>
  <c r="E44" i="11"/>
  <c r="E45" i="11"/>
  <c r="E46" i="11"/>
  <c r="E47" i="11"/>
  <c r="E48" i="11"/>
  <c r="E49" i="11"/>
  <c r="E50" i="11"/>
  <c r="E51" i="11"/>
  <c r="E52" i="11"/>
  <c r="E53" i="11"/>
  <c r="E42" i="11"/>
  <c r="E40" i="11"/>
  <c r="E35" i="11"/>
  <c r="E36" i="11"/>
  <c r="E37" i="11"/>
  <c r="E38" i="11"/>
  <c r="E39" i="11"/>
  <c r="E31" i="11"/>
  <c r="E32" i="11"/>
  <c r="E33" i="11"/>
  <c r="E34" i="11"/>
  <c r="E28" i="11"/>
  <c r="E29" i="11"/>
  <c r="E30" i="11"/>
  <c r="E27" i="11"/>
  <c r="E25" i="11"/>
  <c r="E22" i="11"/>
  <c r="E23" i="11"/>
  <c r="E24" i="11"/>
  <c r="E21" i="11"/>
  <c r="E18" i="11"/>
  <c r="E19" i="11"/>
  <c r="E20" i="11"/>
  <c r="E17" i="11"/>
  <c r="E14" i="11"/>
  <c r="E15" i="11"/>
  <c r="E16" i="11"/>
  <c r="E13" i="11"/>
  <c r="E10" i="11"/>
  <c r="E11" i="11"/>
  <c r="E12" i="11"/>
  <c r="E9" i="11"/>
  <c r="E7" i="11"/>
  <c r="E6" i="11"/>
  <c r="D65" i="11"/>
  <c r="D61" i="11"/>
  <c r="D62" i="11"/>
  <c r="D63" i="11"/>
  <c r="D64" i="11"/>
  <c r="D60" i="11"/>
  <c r="D57" i="11"/>
  <c r="D58" i="11"/>
  <c r="D59" i="11"/>
  <c r="D56" i="11"/>
  <c r="D54" i="11"/>
  <c r="D51" i="11"/>
  <c r="D52" i="11"/>
  <c r="D53" i="11"/>
  <c r="D50" i="11"/>
  <c r="C53" i="11"/>
  <c r="D47" i="11"/>
  <c r="D48" i="11"/>
  <c r="D49" i="11"/>
  <c r="D46" i="11"/>
  <c r="D43" i="11"/>
  <c r="D44" i="11"/>
  <c r="D45" i="11"/>
  <c r="D42" i="11"/>
  <c r="D40" i="11"/>
  <c r="D36" i="11"/>
  <c r="D37" i="11"/>
  <c r="D38" i="11"/>
  <c r="D39" i="11"/>
  <c r="D35" i="11"/>
  <c r="D32" i="11"/>
  <c r="D33" i="11"/>
  <c r="D34" i="11"/>
  <c r="D31" i="11"/>
  <c r="D28" i="11"/>
  <c r="D29" i="11"/>
  <c r="D30" i="11"/>
  <c r="D27" i="11"/>
  <c r="D25" i="11"/>
  <c r="D18" i="11"/>
  <c r="D19" i="11"/>
  <c r="D20" i="11"/>
  <c r="D17" i="11"/>
  <c r="D14" i="11"/>
  <c r="D15" i="11"/>
  <c r="D16" i="11"/>
  <c r="D13" i="11"/>
  <c r="D12" i="11"/>
  <c r="D10" i="11"/>
  <c r="D11" i="11"/>
  <c r="D9" i="11"/>
  <c r="D7" i="11"/>
  <c r="D6" i="11"/>
  <c r="K9" i="11"/>
  <c r="J56" i="11"/>
  <c r="J42" i="11"/>
  <c r="J27" i="11"/>
  <c r="J9" i="11"/>
  <c r="I65" i="11"/>
  <c r="I56" i="11"/>
  <c r="I42" i="11"/>
  <c r="I27" i="11"/>
  <c r="C65" i="11" l="1"/>
  <c r="C61" i="11"/>
  <c r="C62" i="11"/>
  <c r="C63" i="11"/>
  <c r="C64" i="11"/>
  <c r="C60" i="11"/>
  <c r="C57" i="11"/>
  <c r="C58" i="11"/>
  <c r="C59" i="11"/>
  <c r="C56" i="11"/>
  <c r="C54" i="11"/>
  <c r="C51" i="11"/>
  <c r="C52" i="11"/>
  <c r="C50" i="11"/>
  <c r="C47" i="11"/>
  <c r="C48" i="11"/>
  <c r="C49" i="11"/>
  <c r="C46" i="11"/>
  <c r="C43" i="11"/>
  <c r="C44" i="11"/>
  <c r="C45" i="11"/>
  <c r="C42" i="11"/>
  <c r="C40" i="11"/>
  <c r="C36" i="11"/>
  <c r="C37" i="11"/>
  <c r="C38" i="11"/>
  <c r="C39" i="11"/>
  <c r="C35" i="11"/>
  <c r="C32" i="11"/>
  <c r="C33" i="11"/>
  <c r="C34" i="11"/>
  <c r="C31" i="11"/>
  <c r="C28" i="11"/>
  <c r="C29" i="11"/>
  <c r="C30" i="11"/>
  <c r="C27" i="11"/>
  <c r="C25" i="11"/>
  <c r="C22" i="11"/>
  <c r="C23" i="11"/>
  <c r="C24" i="11"/>
  <c r="C21" i="11"/>
  <c r="C18" i="11"/>
  <c r="C19" i="11"/>
  <c r="C20" i="11"/>
  <c r="C17" i="11"/>
  <c r="C16" i="11"/>
  <c r="C15" i="11"/>
  <c r="C14" i="11"/>
  <c r="C13" i="11"/>
  <c r="C10" i="11"/>
  <c r="C11" i="11"/>
  <c r="C12" i="11"/>
  <c r="C9" i="11"/>
  <c r="C7" i="11"/>
  <c r="C6" i="11"/>
  <c r="AN5" i="5"/>
  <c r="AO5" i="5"/>
  <c r="AN6" i="5"/>
  <c r="AO6" i="5"/>
  <c r="AN7" i="5"/>
  <c r="AO7" i="5"/>
  <c r="AN8" i="5"/>
  <c r="AO8" i="5"/>
  <c r="AM8" i="5"/>
  <c r="AM7" i="5"/>
  <c r="AM6" i="5"/>
  <c r="AL5" i="5"/>
  <c r="CH6" i="6"/>
  <c r="CH7" i="6" s="1"/>
  <c r="CG6" i="6"/>
  <c r="CG7" i="6" s="1"/>
  <c r="CF6" i="6"/>
  <c r="CF7" i="6" s="1"/>
  <c r="CE6" i="6"/>
  <c r="CE7" i="6" s="1"/>
  <c r="CD6" i="6"/>
  <c r="CD7" i="6" s="1"/>
  <c r="CH24" i="6"/>
  <c r="CH25" i="6" s="1"/>
  <c r="CG24" i="6"/>
  <c r="CG25" i="6" s="1"/>
  <c r="CF24" i="6"/>
  <c r="CF25" i="6" s="1"/>
  <c r="CE24" i="6"/>
  <c r="CE25" i="6" s="1"/>
  <c r="CD24" i="6"/>
  <c r="CD25" i="6" s="1"/>
  <c r="CH39" i="6"/>
  <c r="CH40" i="6" s="1"/>
  <c r="CG39" i="6"/>
  <c r="CG40" i="6" s="1"/>
  <c r="CF39" i="6"/>
  <c r="CF40" i="6" s="1"/>
  <c r="CE39" i="6"/>
  <c r="CE40" i="6" s="1"/>
  <c r="CD39" i="6"/>
  <c r="CD40" i="6" s="1"/>
  <c r="BY53" i="6"/>
  <c r="BY54" i="6"/>
  <c r="CD54" i="6"/>
  <c r="CH53" i="6"/>
  <c r="CH54" i="6" s="1"/>
  <c r="CG53" i="6"/>
  <c r="CG54" i="6" s="1"/>
  <c r="CF53" i="6"/>
  <c r="CF54" i="6" s="1"/>
  <c r="CE53" i="6"/>
  <c r="CE54" i="6" s="1"/>
  <c r="CD53" i="6"/>
  <c r="AK5" i="5"/>
  <c r="AK6" i="5"/>
  <c r="AL6" i="5"/>
  <c r="AK7" i="5"/>
  <c r="AL7" i="5"/>
  <c r="AK8" i="5"/>
  <c r="AL8" i="5"/>
  <c r="CC6" i="6" l="1"/>
  <c r="CC7" i="6" s="1"/>
  <c r="CB6" i="6"/>
  <c r="CB7" i="6" s="1"/>
  <c r="CA6" i="6"/>
  <c r="CA7" i="6" s="1"/>
  <c r="BZ6" i="6"/>
  <c r="BZ7" i="6" s="1"/>
  <c r="BY6" i="6"/>
  <c r="BY7" i="6" s="1"/>
  <c r="CC24" i="6"/>
  <c r="CC25" i="6" s="1"/>
  <c r="CB24" i="6"/>
  <c r="CB25" i="6" s="1"/>
  <c r="CA24" i="6"/>
  <c r="CA25" i="6" s="1"/>
  <c r="BZ24" i="6"/>
  <c r="BZ25" i="6" s="1"/>
  <c r="BY24" i="6"/>
  <c r="BY25" i="6" s="1"/>
  <c r="CC39" i="6"/>
  <c r="CC40" i="6" s="1"/>
  <c r="CB39" i="6"/>
  <c r="CB40" i="6" s="1"/>
  <c r="CA39" i="6"/>
  <c r="CA40" i="6" s="1"/>
  <c r="BZ39" i="6"/>
  <c r="BZ40" i="6" s="1"/>
  <c r="BY39" i="6"/>
  <c r="BY40" i="6" s="1"/>
  <c r="CC53" i="6"/>
  <c r="CC54" i="6" s="1"/>
  <c r="CB53" i="6"/>
  <c r="CB54" i="6" s="1"/>
  <c r="CA53" i="6"/>
  <c r="CA54" i="6" s="1"/>
  <c r="BZ53" i="6"/>
  <c r="BZ54" i="6" s="1"/>
  <c r="BX53" i="6" l="1"/>
  <c r="BX54" i="6" s="1"/>
  <c r="BW53" i="6"/>
  <c r="BW54" i="6" s="1"/>
  <c r="BV53" i="6"/>
  <c r="BV54" i="6" s="1"/>
  <c r="BU53" i="6"/>
  <c r="BU54" i="6" s="1"/>
  <c r="BT53" i="6"/>
  <c r="BT54" i="6" s="1"/>
  <c r="BX39" i="6"/>
  <c r="BX40" i="6" s="1"/>
  <c r="BW39" i="6"/>
  <c r="BW40" i="6" s="1"/>
  <c r="BV39" i="6"/>
  <c r="BV40" i="6" s="1"/>
  <c r="BU39" i="6"/>
  <c r="BU40" i="6" s="1"/>
  <c r="BT39" i="6"/>
  <c r="BT40" i="6" s="1"/>
  <c r="BX24" i="6"/>
  <c r="BX25" i="6" s="1"/>
  <c r="BW24" i="6"/>
  <c r="BW25" i="6" s="1"/>
  <c r="BV24" i="6"/>
  <c r="BV25" i="6" s="1"/>
  <c r="BU24" i="6"/>
  <c r="BU25" i="6" s="1"/>
  <c r="BT24" i="6"/>
  <c r="BT25" i="6" s="1"/>
  <c r="BX6" i="6"/>
  <c r="BX7" i="6" s="1"/>
  <c r="BW6" i="6"/>
  <c r="BW7" i="6" s="1"/>
  <c r="BV6" i="6"/>
  <c r="BV7" i="6" s="1"/>
  <c r="BU6" i="6"/>
  <c r="BU7" i="6" s="1"/>
  <c r="BT6" i="6"/>
  <c r="BT7" i="6" s="1"/>
  <c r="AJ8" i="5" l="1"/>
  <c r="AJ7" i="5"/>
  <c r="AJ6" i="5"/>
  <c r="AJ5" i="5"/>
  <c r="BS53" i="6" l="1"/>
  <c r="BS54" i="6" s="1"/>
  <c r="BR53" i="6"/>
  <c r="BR54" i="6" s="1"/>
  <c r="BQ53" i="6"/>
  <c r="BQ54" i="6" s="1"/>
  <c r="BP53" i="6"/>
  <c r="BP54" i="6" s="1"/>
  <c r="BO53" i="6"/>
  <c r="BO54" i="6" s="1"/>
  <c r="BS39" i="6"/>
  <c r="BS40" i="6" s="1"/>
  <c r="BR39" i="6"/>
  <c r="BR40" i="6" s="1"/>
  <c r="BQ39" i="6"/>
  <c r="BQ40" i="6" s="1"/>
  <c r="BP39" i="6"/>
  <c r="BP40" i="6" s="1"/>
  <c r="BO39" i="6"/>
  <c r="BO40" i="6" s="1"/>
  <c r="BS24" i="6"/>
  <c r="BS25" i="6" s="1"/>
  <c r="BR24" i="6"/>
  <c r="BR25" i="6" s="1"/>
  <c r="BQ24" i="6"/>
  <c r="BQ25" i="6" s="1"/>
  <c r="BP24" i="6"/>
  <c r="BP25" i="6" s="1"/>
  <c r="BO24" i="6"/>
  <c r="BO25" i="6" s="1"/>
  <c r="BS6" i="6"/>
  <c r="BS7" i="6" s="1"/>
  <c r="BR6" i="6"/>
  <c r="BR7" i="6" s="1"/>
  <c r="BQ6" i="6"/>
  <c r="BQ7" i="6" s="1"/>
  <c r="BP6" i="6"/>
  <c r="BP7" i="6" s="1"/>
  <c r="BO6" i="6"/>
  <c r="BO7" i="6" s="1"/>
  <c r="AI8" i="5"/>
  <c r="AI7" i="5"/>
  <c r="AI6" i="5"/>
  <c r="AI5" i="5"/>
  <c r="AH5" i="5"/>
  <c r="AH6" i="5"/>
  <c r="AH7" i="5"/>
  <c r="AH8" i="5"/>
  <c r="BJ6" i="6" l="1"/>
  <c r="BJ7" i="6" s="1"/>
  <c r="BK6" i="6"/>
  <c r="BK7" i="6" s="1"/>
  <c r="BL6" i="6"/>
  <c r="BL7" i="6" s="1"/>
  <c r="BM6" i="6"/>
  <c r="BM7" i="6" s="1"/>
  <c r="BN6" i="6"/>
  <c r="BN7" i="6" s="1"/>
  <c r="BJ24" i="6"/>
  <c r="BJ25" i="6" s="1"/>
  <c r="BK24" i="6"/>
  <c r="BK25" i="6" s="1"/>
  <c r="BL24" i="6"/>
  <c r="BL25" i="6" s="1"/>
  <c r="BM24" i="6"/>
  <c r="BM25" i="6" s="1"/>
  <c r="BN24" i="6"/>
  <c r="BN25" i="6" s="1"/>
  <c r="BJ39" i="6"/>
  <c r="BJ40" i="6" s="1"/>
  <c r="BK39" i="6"/>
  <c r="BK40" i="6" s="1"/>
  <c r="BL39" i="6"/>
  <c r="BL40" i="6" s="1"/>
  <c r="BM39" i="6"/>
  <c r="BM40" i="6" s="1"/>
  <c r="BN39" i="6"/>
  <c r="BN40" i="6" s="1"/>
  <c r="BN53" i="6"/>
  <c r="BN54" i="6" s="1"/>
  <c r="BM53" i="6"/>
  <c r="BM54" i="6" s="1"/>
  <c r="BL53" i="6"/>
  <c r="BL54" i="6" s="1"/>
  <c r="BK53" i="6"/>
  <c r="BK54" i="6" s="1"/>
  <c r="BJ53" i="6"/>
  <c r="BJ54" i="6" s="1"/>
  <c r="BE6" i="6" l="1"/>
  <c r="BE7" i="6" s="1"/>
  <c r="BF6" i="6"/>
  <c r="BF7" i="6" s="1"/>
  <c r="BG6" i="6"/>
  <c r="BG7" i="6" s="1"/>
  <c r="BH6" i="6"/>
  <c r="BH7" i="6" s="1"/>
  <c r="BI6" i="6"/>
  <c r="BI7" i="6" s="1"/>
  <c r="BE24" i="6"/>
  <c r="BE25" i="6" s="1"/>
  <c r="BF24" i="6"/>
  <c r="BF25" i="6" s="1"/>
  <c r="BG24" i="6"/>
  <c r="BG25" i="6" s="1"/>
  <c r="BH24" i="6"/>
  <c r="BH25" i="6" s="1"/>
  <c r="BI24" i="6"/>
  <c r="BI25" i="6" s="1"/>
  <c r="BE39" i="6"/>
  <c r="BE40" i="6" s="1"/>
  <c r="BF39" i="6"/>
  <c r="BF40" i="6" s="1"/>
  <c r="BG39" i="6"/>
  <c r="BG40" i="6" s="1"/>
  <c r="BH39" i="6"/>
  <c r="BH40" i="6" s="1"/>
  <c r="BI39" i="6"/>
  <c r="BI40" i="6" s="1"/>
  <c r="BE53" i="6"/>
  <c r="BE54" i="6" s="1"/>
  <c r="BF53" i="6"/>
  <c r="BF54" i="6" s="1"/>
  <c r="BG53" i="6"/>
  <c r="BG54" i="6" s="1"/>
  <c r="BH53" i="6"/>
  <c r="BH54" i="6" s="1"/>
  <c r="BI53" i="6"/>
  <c r="BI54" i="6" s="1"/>
  <c r="AF5" i="5"/>
  <c r="AG5" i="5"/>
  <c r="AF6" i="5"/>
  <c r="AG6" i="5"/>
  <c r="AF7" i="5"/>
  <c r="AG7" i="5"/>
  <c r="AF8" i="5"/>
  <c r="AG8" i="5"/>
  <c r="AE5" i="5" l="1"/>
  <c r="AE6" i="5"/>
  <c r="AE7" i="5"/>
  <c r="AE8" i="5"/>
  <c r="BA53" i="6"/>
  <c r="BA54" i="6" s="1"/>
  <c r="BB53" i="6"/>
  <c r="BB54" i="6" s="1"/>
  <c r="BC53" i="6"/>
  <c r="BC54" i="6" s="1"/>
  <c r="BD53" i="6"/>
  <c r="BD54" i="6" s="1"/>
  <c r="AZ53" i="6"/>
  <c r="AZ54" i="6" s="1"/>
  <c r="BA39" i="6"/>
  <c r="BA40" i="6" s="1"/>
  <c r="BB39" i="6"/>
  <c r="BB40" i="6" s="1"/>
  <c r="BC39" i="6"/>
  <c r="BC40" i="6" s="1"/>
  <c r="BD39" i="6"/>
  <c r="BD40" i="6" s="1"/>
  <c r="AZ39" i="6"/>
  <c r="AZ40" i="6" s="1"/>
  <c r="BA24" i="6"/>
  <c r="BA25" i="6" s="1"/>
  <c r="BB24" i="6"/>
  <c r="BB25" i="6" s="1"/>
  <c r="BC24" i="6"/>
  <c r="BC25" i="6" s="1"/>
  <c r="BD24" i="6"/>
  <c r="BD25" i="6" s="1"/>
  <c r="AZ24" i="6"/>
  <c r="AZ25" i="6" s="1"/>
  <c r="BA6" i="6"/>
  <c r="BA7" i="6" s="1"/>
  <c r="BB6" i="6"/>
  <c r="BB7" i="6" s="1"/>
  <c r="BC6" i="6"/>
  <c r="BC7" i="6" s="1"/>
  <c r="BD6" i="6"/>
  <c r="BD7" i="6" s="1"/>
  <c r="AZ6" i="6"/>
  <c r="AZ7" i="6" s="1"/>
  <c r="AU53" i="6"/>
  <c r="AU54" i="6" s="1"/>
  <c r="AV53" i="6"/>
  <c r="AV54" i="6" s="1"/>
  <c r="AW53" i="6"/>
  <c r="AW54" i="6" s="1"/>
  <c r="AX53" i="6"/>
  <c r="AX54" i="6" s="1"/>
  <c r="AY53" i="6"/>
  <c r="AY54" i="6" s="1"/>
  <c r="AU39" i="6"/>
  <c r="AU40" i="6" s="1"/>
  <c r="AV39" i="6"/>
  <c r="AV40" i="6" s="1"/>
  <c r="AW39" i="6"/>
  <c r="AW40" i="6" s="1"/>
  <c r="AX39" i="6"/>
  <c r="AX40" i="6" s="1"/>
  <c r="AY39" i="6"/>
  <c r="AY40" i="6" s="1"/>
  <c r="AU24" i="6"/>
  <c r="AU25" i="6" s="1"/>
  <c r="AV24" i="6"/>
  <c r="AV25" i="6" s="1"/>
  <c r="AW24" i="6"/>
  <c r="AW25" i="6" s="1"/>
  <c r="AX24" i="6"/>
  <c r="AX25" i="6" s="1"/>
  <c r="AY24" i="6"/>
  <c r="AY25" i="6" s="1"/>
  <c r="AU6" i="6"/>
  <c r="AU7" i="6" s="1"/>
  <c r="AV6" i="6"/>
  <c r="AV7" i="6" s="1"/>
  <c r="AW6" i="6"/>
  <c r="AW7" i="6" s="1"/>
  <c r="AX6" i="6"/>
  <c r="AX7" i="6" s="1"/>
  <c r="AY6" i="6"/>
  <c r="AY7" i="6" s="1"/>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3" i="6" l="1"/>
  <c r="AT54" i="6" s="1"/>
  <c r="AS53" i="6"/>
  <c r="AS54" i="6" s="1"/>
  <c r="AR53" i="6"/>
  <c r="AR54" i="6" s="1"/>
  <c r="AQ53" i="6"/>
  <c r="AQ54" i="6" s="1"/>
  <c r="AP53" i="6"/>
  <c r="AP54" i="6" s="1"/>
  <c r="AT39" i="6"/>
  <c r="AT40" i="6" s="1"/>
  <c r="AS39" i="6"/>
  <c r="AS40" i="6" s="1"/>
  <c r="AR39" i="6"/>
  <c r="AR40" i="6" s="1"/>
  <c r="AQ39" i="6"/>
  <c r="AQ40" i="6" s="1"/>
  <c r="AP39" i="6"/>
  <c r="AP40" i="6" s="1"/>
  <c r="AT24" i="6"/>
  <c r="AT25" i="6" s="1"/>
  <c r="AS24" i="6"/>
  <c r="AS25" i="6" s="1"/>
  <c r="AR24" i="6"/>
  <c r="AR25" i="6" s="1"/>
  <c r="AQ24" i="6"/>
  <c r="AQ25" i="6" s="1"/>
  <c r="AP24" i="6"/>
  <c r="AP25" i="6" s="1"/>
  <c r="AT6" i="6"/>
  <c r="AT7" i="6" s="1"/>
  <c r="AS6" i="6"/>
  <c r="AS7" i="6" s="1"/>
  <c r="AR6" i="6"/>
  <c r="AR7" i="6" s="1"/>
  <c r="AQ6" i="6"/>
  <c r="AQ7" i="6" s="1"/>
  <c r="AP6" i="6"/>
  <c r="AP7" i="6" s="1"/>
  <c r="AO53" i="6"/>
  <c r="AO54" i="6" s="1"/>
  <c r="AN53" i="6"/>
  <c r="AN54" i="6" s="1"/>
  <c r="AM53" i="6"/>
  <c r="AM54" i="6" s="1"/>
  <c r="AL53" i="6"/>
  <c r="AL54" i="6" s="1"/>
  <c r="AK53" i="6"/>
  <c r="AK54" i="6" s="1"/>
  <c r="AO39" i="6"/>
  <c r="AO40" i="6" s="1"/>
  <c r="AN39" i="6"/>
  <c r="AN40" i="6" s="1"/>
  <c r="AM39" i="6"/>
  <c r="AM40" i="6" s="1"/>
  <c r="AL39" i="6"/>
  <c r="AL40" i="6" s="1"/>
  <c r="AK39" i="6"/>
  <c r="AK40" i="6" s="1"/>
  <c r="AO24" i="6"/>
  <c r="AO25" i="6" s="1"/>
  <c r="AN24" i="6"/>
  <c r="AN25" i="6" s="1"/>
  <c r="AM24" i="6"/>
  <c r="AM25" i="6" s="1"/>
  <c r="AL24" i="6"/>
  <c r="AL25" i="6" s="1"/>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J54" i="6" s="1"/>
  <c r="AI53" i="6"/>
  <c r="AI54" i="6" s="1"/>
  <c r="AH53" i="6"/>
  <c r="AH54" i="6" s="1"/>
  <c r="AG53" i="6"/>
  <c r="AG54" i="6" s="1"/>
  <c r="AF53" i="6"/>
  <c r="AF54" i="6" s="1"/>
  <c r="AE53" i="6"/>
  <c r="AE54" i="6" s="1"/>
  <c r="AD53" i="6"/>
  <c r="AD54" i="6" s="1"/>
  <c r="AC53" i="6"/>
  <c r="AC54" i="6" s="1"/>
  <c r="AB53" i="6"/>
  <c r="AB54" i="6" s="1"/>
  <c r="AA53" i="6"/>
  <c r="AA54" i="6" s="1"/>
  <c r="Z53" i="6"/>
  <c r="Z54" i="6" s="1"/>
  <c r="Y53" i="6"/>
  <c r="Y54" i="6" s="1"/>
  <c r="X53" i="6"/>
  <c r="X54" i="6" s="1"/>
  <c r="W53" i="6"/>
  <c r="W54" i="6" s="1"/>
  <c r="V53" i="6"/>
  <c r="V54" i="6" s="1"/>
  <c r="U53" i="6"/>
  <c r="U54" i="6" s="1"/>
  <c r="T53" i="6"/>
  <c r="T54" i="6" s="1"/>
  <c r="S53" i="6"/>
  <c r="S54" i="6" s="1"/>
  <c r="R53" i="6"/>
  <c r="R54" i="6" s="1"/>
  <c r="Q53" i="6"/>
  <c r="Q54" i="6" s="1"/>
  <c r="P53" i="6"/>
  <c r="P54" i="6" s="1"/>
  <c r="O53" i="6"/>
  <c r="O54" i="6" s="1"/>
  <c r="N53" i="6"/>
  <c r="N54" i="6" s="1"/>
  <c r="M53" i="6"/>
  <c r="M54" i="6" s="1"/>
  <c r="L53" i="6"/>
  <c r="L54" i="6" s="1"/>
  <c r="K53" i="6"/>
  <c r="K54" i="6" s="1"/>
  <c r="J53" i="6"/>
  <c r="J54" i="6" s="1"/>
  <c r="I53" i="6"/>
  <c r="I54" i="6" s="1"/>
  <c r="H53" i="6"/>
  <c r="H54" i="6" s="1"/>
  <c r="G53" i="6"/>
  <c r="G54" i="6" s="1"/>
  <c r="F53" i="6"/>
  <c r="F54" i="6" s="1"/>
  <c r="E53" i="6"/>
  <c r="E54" i="6" s="1"/>
  <c r="D53" i="6"/>
  <c r="D54" i="6" s="1"/>
  <c r="AJ39" i="6"/>
  <c r="AJ40" i="6" s="1"/>
  <c r="AI39" i="6"/>
  <c r="AI40" i="6" s="1"/>
  <c r="AH39" i="6"/>
  <c r="AH40" i="6" s="1"/>
  <c r="AG39" i="6"/>
  <c r="AG40" i="6" s="1"/>
  <c r="AF39" i="6"/>
  <c r="AF40" i="6" s="1"/>
  <c r="AE39" i="6"/>
  <c r="AE40" i="6" s="1"/>
  <c r="AD39" i="6"/>
  <c r="AD40" i="6" s="1"/>
  <c r="AC39" i="6"/>
  <c r="AC40" i="6" s="1"/>
  <c r="AB39" i="6"/>
  <c r="AB40" i="6" s="1"/>
  <c r="AA39" i="6"/>
  <c r="AA40" i="6" s="1"/>
  <c r="Z39" i="6"/>
  <c r="Z40" i="6" s="1"/>
  <c r="Y39" i="6"/>
  <c r="Y40" i="6" s="1"/>
  <c r="X39" i="6"/>
  <c r="X40" i="6" s="1"/>
  <c r="W39" i="6"/>
  <c r="W40" i="6" s="1"/>
  <c r="V39" i="6"/>
  <c r="V40" i="6" s="1"/>
  <c r="U39" i="6"/>
  <c r="U40" i="6" s="1"/>
  <c r="T39" i="6"/>
  <c r="T40" i="6" s="1"/>
  <c r="S39" i="6"/>
  <c r="S40" i="6" s="1"/>
  <c r="R39" i="6"/>
  <c r="R40" i="6" s="1"/>
  <c r="Q39" i="6"/>
  <c r="Q40" i="6" s="1"/>
  <c r="P39" i="6"/>
  <c r="P40" i="6" s="1"/>
  <c r="O39" i="6"/>
  <c r="O40" i="6" s="1"/>
  <c r="N39" i="6"/>
  <c r="N40" i="6" s="1"/>
  <c r="M39" i="6"/>
  <c r="M40" i="6" s="1"/>
  <c r="L39" i="6"/>
  <c r="L40" i="6" s="1"/>
  <c r="K39" i="6"/>
  <c r="K40" i="6" s="1"/>
  <c r="J39" i="6"/>
  <c r="J40" i="6" s="1"/>
  <c r="I39" i="6"/>
  <c r="I40" i="6" s="1"/>
  <c r="H39" i="6"/>
  <c r="H40" i="6" s="1"/>
  <c r="G39" i="6"/>
  <c r="G40" i="6" s="1"/>
  <c r="F39" i="6"/>
  <c r="F40" i="6" s="1"/>
  <c r="E39" i="6"/>
  <c r="E40" i="6" s="1"/>
  <c r="D39" i="6"/>
  <c r="D40" i="6" s="1"/>
  <c r="AJ24" i="6"/>
  <c r="AJ25" i="6" s="1"/>
  <c r="AI24" i="6"/>
  <c r="AI25" i="6" s="1"/>
  <c r="AH24" i="6"/>
  <c r="AH25" i="6" s="1"/>
  <c r="AG24" i="6"/>
  <c r="AG25" i="6" s="1"/>
  <c r="AF24" i="6"/>
  <c r="AF25" i="6" s="1"/>
  <c r="AE24" i="6"/>
  <c r="AE25" i="6" s="1"/>
  <c r="AD24" i="6"/>
  <c r="AD25" i="6" s="1"/>
  <c r="AC24" i="6"/>
  <c r="AC25" i="6" s="1"/>
  <c r="AB24" i="6"/>
  <c r="AB25" i="6" s="1"/>
  <c r="AA24" i="6"/>
  <c r="AA25" i="6" s="1"/>
  <c r="Z24" i="6"/>
  <c r="Z25" i="6" s="1"/>
  <c r="Y24" i="6"/>
  <c r="Y25" i="6" s="1"/>
  <c r="X24" i="6"/>
  <c r="X25" i="6" s="1"/>
  <c r="W24" i="6"/>
  <c r="W25" i="6" s="1"/>
  <c r="V24" i="6"/>
  <c r="V25" i="6" s="1"/>
  <c r="U24" i="6"/>
  <c r="U25" i="6" s="1"/>
  <c r="T24" i="6"/>
  <c r="T25" i="6" s="1"/>
  <c r="S24" i="6"/>
  <c r="S25" i="6" s="1"/>
  <c r="R24" i="6"/>
  <c r="R25" i="6" s="1"/>
  <c r="Q24" i="6"/>
  <c r="Q25" i="6" s="1"/>
  <c r="P24" i="6"/>
  <c r="P25" i="6" s="1"/>
  <c r="O24" i="6"/>
  <c r="O25" i="6" s="1"/>
  <c r="N24" i="6"/>
  <c r="N25" i="6" s="1"/>
  <c r="M24" i="6"/>
  <c r="M25" i="6" s="1"/>
  <c r="L24" i="6"/>
  <c r="L25" i="6" s="1"/>
  <c r="K24" i="6"/>
  <c r="K25" i="6" s="1"/>
  <c r="J24" i="6"/>
  <c r="J25" i="6" s="1"/>
  <c r="I24" i="6"/>
  <c r="I25" i="6" s="1"/>
  <c r="H24" i="6"/>
  <c r="H25" i="6" s="1"/>
  <c r="G24" i="6"/>
  <c r="G25" i="6" s="1"/>
  <c r="F24" i="6"/>
  <c r="F25" i="6" s="1"/>
  <c r="E24" i="6"/>
  <c r="E25" i="6" s="1"/>
  <c r="D24" i="6"/>
  <c r="D25" i="6" s="1"/>
  <c r="AJ6" i="6"/>
  <c r="AJ7" i="6" s="1"/>
  <c r="AI6" i="6"/>
  <c r="AI7" i="6" s="1"/>
  <c r="AH6" i="6"/>
  <c r="AH7" i="6" s="1"/>
  <c r="AG6" i="6"/>
  <c r="AG7" i="6" s="1"/>
  <c r="AF6" i="6"/>
  <c r="AF7" i="6" s="1"/>
  <c r="AE6" i="6"/>
  <c r="AE7" i="6" s="1"/>
  <c r="AD6" i="6"/>
  <c r="AD7" i="6" s="1"/>
  <c r="AC6" i="6"/>
  <c r="AC7" i="6" s="1"/>
  <c r="AB6" i="6"/>
  <c r="AB7" i="6" s="1"/>
  <c r="AA6" i="6"/>
  <c r="AA7" i="6" s="1"/>
  <c r="Z6" i="6"/>
  <c r="Z7" i="6" s="1"/>
  <c r="Y6" i="6"/>
  <c r="Y7" i="6" s="1"/>
  <c r="X6" i="6"/>
  <c r="X7" i="6" s="1"/>
  <c r="W6" i="6"/>
  <c r="W7" i="6" s="1"/>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s="1"/>
  <c r="F6" i="6"/>
  <c r="F7" i="6" s="1"/>
  <c r="E6" i="6"/>
  <c r="E7" i="6" s="1"/>
  <c r="D6" i="6"/>
  <c r="D7" i="6" s="1"/>
  <c r="C6" i="6"/>
  <c r="C7" i="6" s="1"/>
  <c r="B6" i="6"/>
  <c r="B7" i="6" s="1"/>
  <c r="C5" i="8"/>
  <c r="D5" i="8"/>
  <c r="E5" i="8"/>
  <c r="F5" i="8"/>
  <c r="G5" i="8"/>
  <c r="B5" i="8"/>
  <c r="AM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Q3" authorId="0" shapeId="0" xr:uid="{00000000-0006-0000-0200-000001000000}">
      <text>
        <r>
          <rPr>
            <b/>
            <sz val="8"/>
            <color indexed="81"/>
            <rFont val="Tahoma"/>
            <family val="2"/>
          </rPr>
          <t>jmarks:</t>
        </r>
        <r>
          <rPr>
            <sz val="8"/>
            <color indexed="81"/>
            <rFont val="Tahoma"/>
            <family val="2"/>
          </rPr>
          <t xml:space="preserve">
Data reflect implementation of Census 2000-based population controls.</t>
        </r>
      </text>
    </comment>
    <comment ref="R3" authorId="0" shapeId="0" xr:uid="{00000000-0006-0000-0200-000002000000}">
      <text>
        <r>
          <rPr>
            <b/>
            <sz val="8"/>
            <color indexed="81"/>
            <rFont val="Tahoma"/>
            <family val="2"/>
          </rPr>
          <t>jmarks:</t>
        </r>
        <r>
          <rPr>
            <sz val="8"/>
            <color indexed="81"/>
            <rFont val="Tahoma"/>
            <family val="2"/>
          </rPr>
          <t xml:space="preserve">
Sample expanded by 28,000 households.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Athanasia Platis</author>
  </authors>
  <commentList>
    <comment ref="AC65" authorId="0" shapeId="0" xr:uid="{E75EB054-3455-4642-A411-FC05A5B30641}">
      <text>
        <r>
          <rPr>
            <b/>
            <sz val="9"/>
            <color indexed="81"/>
            <rFont val="Tahoma"/>
            <family val="2"/>
          </rPr>
          <t>Athanasia Platis:</t>
        </r>
        <r>
          <rPr>
            <sz val="9"/>
            <color indexed="81"/>
            <rFont val="Tahoma"/>
            <family val="2"/>
          </rPr>
          <t xml:space="preserve">
Update source to most to up to date year
</t>
        </r>
      </text>
    </comment>
  </commentList>
</comments>
</file>

<file path=xl/sharedStrings.xml><?xml version="1.0" encoding="utf-8"?>
<sst xmlns="http://schemas.openxmlformats.org/spreadsheetml/2006/main" count="508" uniqueCount="137">
  <si>
    <t>Table 11</t>
  </si>
  <si>
    <t>Median Annual Income of Households</t>
  </si>
  <si>
    <t>Percent Change</t>
  </si>
  <si>
    <t>Percent of U.S. Average</t>
  </si>
  <si>
    <r>
      <t>National Rank</t>
    </r>
    <r>
      <rPr>
        <vertAlign val="superscript"/>
        <sz val="10"/>
        <rFont val="Arial"/>
        <family val="2"/>
      </rPr>
      <t>1</t>
    </r>
  </si>
  <si>
    <t>2011-2016</t>
  </si>
  <si>
    <t>2016-2021</t>
  </si>
  <si>
    <t>50 states and D.C.</t>
  </si>
  <si>
    <r>
      <t>SREB states</t>
    </r>
    <r>
      <rPr>
        <vertAlign val="superscript"/>
        <sz val="10"/>
        <rFont val="Arial"/>
        <family val="2"/>
      </rPr>
      <t>2</t>
    </r>
  </si>
  <si>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</si>
  <si>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</si>
  <si>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</si>
  <si>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</si>
  <si>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</si>
  <si>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</si>
  <si>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</si>
  <si>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</si>
  <si>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</si>
  <si>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</si>
  <si>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</si>
  <si>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</si>
  <si>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</si>
  <si>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</si>
  <si>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</si>
  <si>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</si>
  <si>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West</t>
    </r>
    <r>
      <rPr>
        <vertAlign val="superscript"/>
        <sz val="10"/>
        <rFont val="Arial"/>
        <family val="2"/>
      </rPr>
      <t>2</t>
    </r>
  </si>
  <si>
    <t>Alaska</t>
  </si>
  <si>
    <t>Arizona</t>
  </si>
  <si>
    <t>California</t>
  </si>
  <si>
    <t>Colorado</t>
  </si>
  <si>
    <t>Hawaii</t>
  </si>
  <si>
    <t>Idaho</t>
  </si>
  <si>
    <t>Montana</t>
  </si>
  <si>
    <t>Nevada</t>
  </si>
  <si>
    <t>New Mexico</t>
  </si>
  <si>
    <t>Oregon</t>
  </si>
  <si>
    <t>Utah</t>
  </si>
  <si>
    <t>Washington</t>
  </si>
  <si>
    <t>Wyoming</t>
  </si>
  <si>
    <r>
      <t>Midwest</t>
    </r>
    <r>
      <rPr>
        <vertAlign val="superscript"/>
        <sz val="10"/>
        <rFont val="Arial"/>
        <family val="2"/>
      </rPr>
      <t>2</t>
    </r>
  </si>
  <si>
    <t>Illinois</t>
  </si>
  <si>
    <t>Indiana</t>
  </si>
  <si>
    <t>Iowa</t>
  </si>
  <si>
    <t>Kansas</t>
  </si>
  <si>
    <t>Michigan</t>
  </si>
  <si>
    <t>Minnesota</t>
  </si>
  <si>
    <t>Missouri</t>
  </si>
  <si>
    <t>Nebraska</t>
  </si>
  <si>
    <t>North Dakota</t>
  </si>
  <si>
    <t>Ohio</t>
  </si>
  <si>
    <t>South Dakota</t>
  </si>
  <si>
    <t>Wisconsin</t>
  </si>
  <si>
    <r>
      <t>Northeast</t>
    </r>
    <r>
      <rPr>
        <vertAlign val="superscript"/>
        <sz val="10"/>
        <rFont val="Arial"/>
        <family val="2"/>
      </rPr>
      <t>2</t>
    </r>
  </si>
  <si>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</si>
  <si>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</si>
  <si>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</si>
  <si>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</si>
  <si>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</si>
  <si>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</si>
  <si>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</si>
  <si>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</si>
  <si>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</si>
  <si>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</si>
  <si>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 xml:space="preserve">1 </t>
    </r>
    <r>
      <rPr>
        <sz val="10"/>
        <rFont val="Arial"/>
        <family val="2"/>
      </rPr>
      <t>Percentages that appear the same may not have the same national rank, due to rounding.</t>
    </r>
  </si>
  <si>
    <r>
      <rPr>
        <vertAlign val="superscript"/>
        <sz val="10"/>
        <rFont val="Arial"/>
        <family val="2"/>
      </rPr>
      <t>2</t>
    </r>
    <r>
      <rPr>
        <sz val="10"/>
        <rFont val="Arial"/>
        <family val="2"/>
      </rPr>
      <t xml:space="preserve"> The 2021 amount for each region is the median state in the region.</t>
    </r>
  </si>
  <si>
    <t>Source:</t>
  </si>
  <si>
    <t>U.S. Census Bureau, Table H-8: Median Household Income by State (2021)  ̶  www.census.gov.</t>
  </si>
  <si>
    <t>2013 (38)</t>
  </si>
  <si>
    <t>2013 (39)</t>
  </si>
  <si>
    <t>2017(40)</t>
  </si>
  <si>
    <t>50 States and D.C.</t>
  </si>
  <si>
    <t>Median SREB State</t>
  </si>
  <si>
    <t>West median state</t>
  </si>
  <si>
    <t>Midwest median state</t>
  </si>
  <si>
    <t>Northeast median state</t>
  </si>
  <si>
    <t>The 2013 figures were revised by Census Bureau.</t>
  </si>
  <si>
    <t>Source:  U.S. Census Bureau, 2015 American Community Survey (ACS) Public Use Microdata Sample (PUMS) File.</t>
  </si>
  <si>
    <t xml:space="preserve"> U.S. Bureau of Census Table H-8.  Median Household Income by State (retrieved Nov 18)    </t>
  </si>
  <si>
    <t>Source: U.S. Census Bureau, Table H-8: Median Household Income by State (2022)  ̶  www.census.gov.</t>
  </si>
  <si>
    <t xml:space="preserve"> U.S. Bureau of Census Table H-8.  Median Household Income by State (retrieved Sep. '12) under "Historical Tables"        </t>
  </si>
  <si>
    <t xml:space="preserve"> U.S. Bureau of Census Table H-8.  Median Household Income by State (retrieved June. '23) under "Historical Tables"        </t>
  </si>
  <si>
    <t xml:space="preserve">Source: U.S. Census Bureau, Current Population Survey, Annual Social and Economic Supplements. </t>
  </si>
  <si>
    <t>Retrieved April 2, 2014 and added 2012 column</t>
  </si>
  <si>
    <t xml:space="preserve">   as a percent of U.S.</t>
  </si>
  <si>
    <t>Median Family Income by Quintiles</t>
  </si>
  <si>
    <t xml:space="preserve"> 1996-98*</t>
  </si>
  <si>
    <t>1999-2001*</t>
  </si>
  <si>
    <t>2001-2003*</t>
  </si>
  <si>
    <t>2003-2005*</t>
  </si>
  <si>
    <t>2020 (41)</t>
  </si>
  <si>
    <t xml:space="preserve">Low </t>
  </si>
  <si>
    <t>2nd</t>
  </si>
  <si>
    <t>3rd</t>
  </si>
  <si>
    <t>4th</t>
  </si>
  <si>
    <t>High</t>
  </si>
  <si>
    <t>Median SREB state</t>
  </si>
  <si>
    <t>Median Western state</t>
  </si>
  <si>
    <t>Median Midwestern state</t>
  </si>
  <si>
    <t>Median Northeastern state</t>
  </si>
  <si>
    <t>*Three year averages are used to make the data more accurate.</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</si>
  <si>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</si>
  <si>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</si>
  <si>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</si>
  <si>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SOURCE: National Center for Public Policy and Higher Education (NCPPHE) ability to pay spreadsheet for "Measuring Up 2006" based on U.S. Department of Commerce, Bureau of the Census, March Current Population Surveys, tabulated by Pinkerton Computer Consultants, Inc.</t>
  </si>
  <si>
    <t>SOURCE: National Center for Higher Education Management Systems (NCEMS) analysis for "Measuring Up 2008" based on U.S. Department of Commerce, Bureau of the Census, American Community Survey (ACS) 2006.</t>
  </si>
  <si>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</si>
  <si>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</si>
  <si>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</si>
  <si>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</si>
  <si>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t>SOURCE: National Center for Higher Education Management Systems (NCEMS) based on U.S. Census Bureau, 2012 American Community Survey (ACS) Public Use Microdata Sample (PUMS) File.</t>
  </si>
  <si>
    <t>SOURCE: National Center for Higher Education Management Systems (NCEMS) based on U.S. Census Bureau, 2013 American Community Survey (ACS) Public Use Microdata Sample (PUMS) File.</t>
  </si>
  <si>
    <t>SOURCE: National Center for Higher Education Management Systems (NCEMS) based on U.S. Census Bureau, 2014 American Community Survey (ACS) Public Use Microdata Sample (PUMS) File.</t>
  </si>
  <si>
    <t>SOURCE:  U.S. Census Bureau, 2015 American Community Survey (ACS) Public Use Microdata Sample (PUMS) File.</t>
  </si>
  <si>
    <t>SOURCE: National Center for Higher Education Management Systems (NCEMS) based on U.S. Census Bureau, 2017 American Community Survey (ACS) Public Use Microdata Sample (PUMS) File.</t>
  </si>
  <si>
    <t>SOURCE: National Center for Higher Education Management Systems (NCEMS) based on U.S. Census Bureau, 2018 American Community Survey (ACS) Public Use Microdata Sample (PUMS) File.</t>
  </si>
  <si>
    <t>SOURCE: National Center for Higher Education Management Systems (NCEMS) based on U.S. Census Bureau, 2019 American Community Survey (ACS) Public Use Microdata Sample (PUMS) File.</t>
  </si>
  <si>
    <t xml:space="preserve">NOTE: not used in final table </t>
  </si>
  <si>
    <t>Lower Bound</t>
  </si>
  <si>
    <t>Median</t>
  </si>
  <si>
    <t>Upper Bound</t>
  </si>
  <si>
    <t>United States</t>
  </si>
  <si>
    <t>SOURCE: U.S. Bureau of the Census, American Community Survey, http://www.census.gov/acs/www/index.html (2003)</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</si>
  <si>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</si>
  <si>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</si>
  <si>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</si>
  <si>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</si>
  <si>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</si>
  <si>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Median Household Income, 2000</t>
  </si>
  <si>
    <t>Total</t>
  </si>
  <si>
    <t>White, non Hispanic</t>
  </si>
  <si>
    <t>Black alone</t>
  </si>
  <si>
    <t>Hispanic</t>
  </si>
  <si>
    <t>Native Am alone</t>
  </si>
  <si>
    <t>Asian alone</t>
  </si>
  <si>
    <t>US</t>
  </si>
  <si>
    <t>Jersey</t>
  </si>
  <si>
    <t>Census 2000 online "Fact Finder", Summary File 3, Detailed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</si>
</sst>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5">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
      <sz val="10"/>
      <name val="Times New Roman"/>
      <family val="1"/>
    </font>
    <font>
      <sz val="10"/>
      <color theme="1"/>
      <name val="Arial"/>
      <family val="2"/>
    </font>
    <font>
      <sz val="9"/>
      <color indexed="81"/>
      <name val="Tahoma"/>
      <family val="2"/>
    </font>
    <font>
      <b/>
      <sz val="9"/>
      <color indexed="81"/>
      <name val="Tahoma"/>
      <family val="2"/>
    </font>
    <font>
      <sz val="10"/>
      <color theme="1"/>
      <name val="Times New Roman"/>
      <family val="1"/>
    </font>
  </fonts>
  <fills count="4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00"/>
        <bgColor indexed="64"/>
      </patternFill>
    </fill>
    <fill>
      <patternFill patternType="solid">
        <fgColor theme="9"/>
        <bgColor indexed="64"/>
      </patternFill>
    </fill>
    <fill>
      <patternFill patternType="solid">
        <fgColor theme="0" tint="-0.249977111117893"/>
        <bgColor indexed="64"/>
      </patternFill>
    </fill>
    <fill>
      <patternFill patternType="solid">
        <fgColor theme="6"/>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
      <left style="thin">
        <color rgb="FFAAC1D9"/>
      </left>
      <right/>
      <top/>
      <bottom style="thin">
        <color indexed="64"/>
      </bottom>
      <diagonal/>
    </border>
    <border>
      <left/>
      <right style="thin">
        <color indexed="64"/>
      </right>
      <top style="thin">
        <color indexed="64"/>
      </top>
      <bottom/>
      <diagonal/>
    </border>
    <border>
      <left style="thin">
        <color rgb="FFAAC1D9"/>
      </left>
      <right style="thin">
        <color rgb="FFAAC1D9"/>
      </right>
      <top style="thin">
        <color rgb="FFAAC1D9"/>
      </top>
      <bottom style="thin">
        <color rgb="FFAAC1D9"/>
      </bottom>
      <diagonal/>
    </border>
    <border>
      <left style="thin">
        <color rgb="FFAAC1D9"/>
      </left>
      <right style="thin">
        <color rgb="FFAAC1D9"/>
      </right>
      <top style="thin">
        <color rgb="FFAAC1D9"/>
      </top>
      <bottom style="thin">
        <color indexed="64"/>
      </bottom>
      <diagonal/>
    </border>
    <border>
      <left style="thin">
        <color rgb="FFAAC1D9"/>
      </left>
      <right style="thin">
        <color rgb="FFAAC1D9"/>
      </right>
      <top/>
      <bottom style="thin">
        <color rgb="FFAAC1D9"/>
      </bottom>
      <diagonal/>
    </border>
    <border>
      <left style="thin">
        <color rgb="FFAAC1D9"/>
      </left>
      <right style="thin">
        <color rgb="FFAAC1D9"/>
      </right>
      <top/>
      <bottom style="thin">
        <color indexed="64"/>
      </bottom>
      <diagonal/>
    </border>
    <border>
      <left/>
      <right style="thin">
        <color indexed="8"/>
      </right>
      <top style="thin">
        <color indexed="64"/>
      </top>
      <bottom/>
      <diagonal/>
    </border>
    <border>
      <left/>
      <right style="thin">
        <color indexed="8"/>
      </right>
      <top/>
      <bottom style="thin">
        <color indexed="8"/>
      </bottom>
      <diagonal/>
    </border>
    <border>
      <left style="thin">
        <color indexed="64"/>
      </left>
      <right/>
      <top style="thin">
        <color indexed="8"/>
      </top>
      <bottom/>
      <diagonal/>
    </border>
    <border>
      <left style="thin">
        <color indexed="64"/>
      </left>
      <right/>
      <top style="thin">
        <color indexed="64"/>
      </top>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rgb="FF000000"/>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19" applyNumberFormat="0" applyAlignment="0" applyProtection="0"/>
    <xf numFmtId="0" fontId="30" fillId="8" borderId="20" applyNumberFormat="0" applyAlignment="0" applyProtection="0"/>
    <xf numFmtId="0" fontId="31" fillId="8" borderId="19" applyNumberFormat="0" applyAlignment="0" applyProtection="0"/>
    <xf numFmtId="0" fontId="32" fillId="0" borderId="21" applyNumberFormat="0" applyFill="0" applyAlignment="0" applyProtection="0"/>
    <xf numFmtId="0" fontId="33" fillId="9" borderId="2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4" applyNumberFormat="0" applyFill="0" applyAlignment="0" applyProtection="0"/>
    <xf numFmtId="0" fontId="3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4" borderId="0" applyNumberFormat="0" applyBorder="0" applyAlignment="0" applyProtection="0"/>
    <xf numFmtId="37" fontId="38" fillId="0" borderId="0"/>
    <xf numFmtId="0" fontId="1" fillId="0" borderId="0"/>
    <xf numFmtId="0" fontId="1" fillId="10" borderId="23"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198">
    <xf numFmtId="0" fontId="0" fillId="0" borderId="0" xfId="0"/>
    <xf numFmtId="0" fontId="7" fillId="0" borderId="0" xfId="0" applyFont="1" applyAlignment="1">
      <alignment horizontal="left"/>
    </xf>
    <xf numFmtId="0" fontId="7" fillId="0" borderId="0" xfId="0" applyFont="1"/>
    <xf numFmtId="167" fontId="9" fillId="0" borderId="0" xfId="1" applyNumberFormat="1" applyFont="1" applyAlignment="1">
      <alignment horizontal="centerContinuous"/>
    </xf>
    <xf numFmtId="3" fontId="11" fillId="0" borderId="0" xfId="0" applyNumberFormat="1" applyFont="1"/>
    <xf numFmtId="164" fontId="13" fillId="0" borderId="0" xfId="3" applyNumberFormat="1" applyFont="1" applyAlignment="1">
      <alignment horizontal="right"/>
    </xf>
    <xf numFmtId="3" fontId="9" fillId="0" borderId="0" xfId="0" applyNumberFormat="1" applyFont="1" applyAlignment="1">
      <alignment horizontal="left"/>
    </xf>
    <xf numFmtId="0" fontId="4" fillId="0" borderId="6" xfId="2" applyFont="1" applyBorder="1"/>
    <xf numFmtId="0" fontId="14" fillId="0" borderId="0" xfId="0" applyFont="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centerContinuous" vertical="center"/>
    </xf>
    <xf numFmtId="0" fontId="14" fillId="2" borderId="6"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0" borderId="6" xfId="0" applyFont="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5" fillId="3" borderId="0" xfId="0" applyFont="1" applyFill="1" applyAlignment="1">
      <alignment horizontal="left"/>
    </xf>
    <xf numFmtId="3" fontId="15" fillId="3" borderId="0" xfId="0" applyNumberFormat="1" applyFont="1" applyFill="1" applyAlignment="1">
      <alignment horizontal="right" wrapText="1"/>
    </xf>
    <xf numFmtId="3" fontId="15" fillId="3" borderId="0" xfId="0" applyNumberFormat="1" applyFont="1" applyFill="1" applyAlignment="1">
      <alignment horizontal="right"/>
    </xf>
    <xf numFmtId="3" fontId="16" fillId="3" borderId="9" xfId="0" applyNumberFormat="1" applyFont="1" applyFill="1" applyBorder="1" applyAlignment="1">
      <alignment horizontal="right"/>
    </xf>
    <xf numFmtId="3" fontId="16" fillId="3" borderId="0" xfId="0" applyNumberFormat="1" applyFont="1" applyFill="1" applyAlignment="1">
      <alignment horizontal="right"/>
    </xf>
    <xf numFmtId="0" fontId="17" fillId="3" borderId="0" xfId="0" applyFont="1" applyFill="1" applyAlignment="1">
      <alignment horizontal="left"/>
    </xf>
    <xf numFmtId="3" fontId="17" fillId="3" borderId="0" xfId="0" applyNumberFormat="1" applyFont="1" applyFill="1" applyAlignment="1">
      <alignment horizontal="right" wrapText="1"/>
    </xf>
    <xf numFmtId="3" fontId="17" fillId="3" borderId="0" xfId="0" applyNumberFormat="1" applyFont="1" applyFill="1" applyAlignment="1">
      <alignment horizontal="right"/>
    </xf>
    <xf numFmtId="0" fontId="15" fillId="3" borderId="0" xfId="0" applyFont="1" applyFill="1"/>
    <xf numFmtId="3" fontId="15" fillId="3" borderId="0" xfId="0" applyNumberFormat="1" applyFont="1" applyFill="1" applyAlignment="1">
      <alignment wrapText="1"/>
    </xf>
    <xf numFmtId="3" fontId="15" fillId="3" borderId="0" xfId="0" applyNumberFormat="1" applyFont="1" applyFill="1"/>
    <xf numFmtId="0" fontId="14" fillId="0" borderId="0" xfId="0" applyFont="1" applyAlignment="1">
      <alignment horizontal="left"/>
    </xf>
    <xf numFmtId="0" fontId="15" fillId="3" borderId="0" xfId="0" applyFont="1" applyFill="1" applyAlignment="1">
      <alignment vertical="top" wrapText="1"/>
    </xf>
    <xf numFmtId="3" fontId="15" fillId="3" borderId="0" xfId="0" applyNumberFormat="1" applyFont="1" applyFill="1" applyAlignment="1">
      <alignment horizontal="right" vertical="top"/>
    </xf>
    <xf numFmtId="0" fontId="15" fillId="0" borderId="0" xfId="0" applyFont="1" applyAlignment="1">
      <alignment wrapText="1"/>
    </xf>
    <xf numFmtId="0" fontId="7" fillId="0" borderId="0" xfId="0" applyFont="1" applyAlignment="1">
      <alignment horizontal="right"/>
    </xf>
    <xf numFmtId="37" fontId="3" fillId="0" borderId="6" xfId="0" applyNumberFormat="1" applyFont="1" applyBorder="1"/>
    <xf numFmtId="37" fontId="3" fillId="0" borderId="0" xfId="0" applyNumberFormat="1" applyFont="1" applyAlignment="1">
      <alignment horizontal="left"/>
    </xf>
    <xf numFmtId="37" fontId="3" fillId="0" borderId="10" xfId="0" applyNumberFormat="1" applyFont="1" applyBorder="1" applyAlignment="1">
      <alignment horizontal="left"/>
    </xf>
    <xf numFmtId="3" fontId="3" fillId="0" borderId="6" xfId="0" applyNumberFormat="1" applyFont="1" applyBorder="1"/>
    <xf numFmtId="3" fontId="3" fillId="0" borderId="0" xfId="0" applyNumberFormat="1" applyFont="1"/>
    <xf numFmtId="37" fontId="3" fillId="0" borderId="0" xfId="0" applyNumberFormat="1" applyFont="1"/>
    <xf numFmtId="167" fontId="19" fillId="0" borderId="0" xfId="1" applyNumberFormat="1" applyFont="1" applyAlignment="1">
      <alignment horizontal="right"/>
    </xf>
    <xf numFmtId="167" fontId="3" fillId="0" borderId="0" xfId="1" applyNumberFormat="1" applyFont="1"/>
    <xf numFmtId="166" fontId="19" fillId="0" borderId="0" xfId="1" applyNumberFormat="1" applyFont="1" applyAlignment="1">
      <alignment horizontal="right"/>
    </xf>
    <xf numFmtId="167" fontId="3" fillId="0" borderId="0" xfId="1" applyNumberFormat="1" applyFont="1" applyAlignment="1">
      <alignment horizontal="right"/>
    </xf>
    <xf numFmtId="167" fontId="3" fillId="0" borderId="6" xfId="1" applyNumberFormat="1" applyFont="1" applyBorder="1"/>
    <xf numFmtId="167" fontId="3" fillId="0" borderId="6" xfId="1" applyNumberFormat="1" applyFont="1" applyBorder="1" applyAlignment="1">
      <alignment horizontal="right"/>
    </xf>
    <xf numFmtId="167" fontId="19" fillId="0" borderId="0" xfId="1" applyNumberFormat="1" applyFont="1" applyAlignment="1" applyProtection="1">
      <alignment horizontal="right"/>
      <protection locked="0"/>
    </xf>
    <xf numFmtId="167" fontId="3" fillId="0" borderId="6" xfId="1" applyNumberFormat="1" applyFont="1" applyBorder="1" applyAlignment="1">
      <alignment horizontal="centerContinuous"/>
    </xf>
    <xf numFmtId="167" fontId="3" fillId="0" borderId="6" xfId="1" applyNumberFormat="1" applyFont="1" applyBorder="1" applyAlignment="1">
      <alignment horizontal="center"/>
    </xf>
    <xf numFmtId="167" fontId="3" fillId="0" borderId="7" xfId="1" applyNumberFormat="1" applyFont="1" applyBorder="1" applyAlignment="1">
      <alignment horizontal="center"/>
    </xf>
    <xf numFmtId="3" fontId="3" fillId="0" borderId="9" xfId="0" applyNumberFormat="1" applyFont="1" applyBorder="1"/>
    <xf numFmtId="167" fontId="19" fillId="0" borderId="0" xfId="1" applyNumberFormat="1" applyFont="1"/>
    <xf numFmtId="0" fontId="3" fillId="0" borderId="0" xfId="0" applyFont="1"/>
    <xf numFmtId="3" fontId="15"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167" fontId="19" fillId="0" borderId="9" xfId="1" applyNumberFormat="1" applyFont="1" applyBorder="1" applyAlignment="1">
      <alignment horizontal="right"/>
    </xf>
    <xf numFmtId="166" fontId="19" fillId="0" borderId="9" xfId="1" applyNumberFormat="1" applyFont="1" applyBorder="1" applyAlignment="1">
      <alignment horizontal="right"/>
    </xf>
    <xf numFmtId="167" fontId="3" fillId="0" borderId="9" xfId="1" applyNumberFormat="1" applyFont="1" applyBorder="1"/>
    <xf numFmtId="167" fontId="3" fillId="0" borderId="11" xfId="1" applyNumberFormat="1" applyFont="1" applyBorder="1" applyAlignment="1">
      <alignment horizontal="centerContinuous"/>
    </xf>
    <xf numFmtId="167" fontId="3" fillId="0" borderId="7" xfId="1" applyNumberFormat="1" applyFont="1" applyBorder="1"/>
    <xf numFmtId="167" fontId="19" fillId="0" borderId="9" xfId="1" applyNumberFormat="1" applyFont="1" applyBorder="1"/>
    <xf numFmtId="167" fontId="19" fillId="0" borderId="9" xfId="1" applyNumberFormat="1" applyFont="1" applyBorder="1" applyProtection="1">
      <protection locked="0"/>
    </xf>
    <xf numFmtId="167" fontId="3" fillId="0" borderId="9" xfId="1" applyNumberFormat="1" applyFont="1" applyBorder="1" applyAlignment="1">
      <alignment horizontal="right"/>
    </xf>
    <xf numFmtId="37" fontId="3" fillId="0" borderId="12" xfId="0" applyNumberFormat="1" applyFont="1" applyBorder="1"/>
    <xf numFmtId="0" fontId="4" fillId="0" borderId="0" xfId="2" applyFont="1"/>
    <xf numFmtId="167" fontId="10" fillId="0" borderId="0" xfId="1" applyNumberFormat="1" applyFont="1"/>
    <xf numFmtId="6" fontId="4" fillId="0" borderId="0" xfId="2" applyNumberFormat="1" applyFont="1"/>
    <xf numFmtId="37" fontId="3" fillId="0" borderId="13" xfId="0" applyNumberFormat="1" applyFont="1" applyBorder="1"/>
    <xf numFmtId="0" fontId="3" fillId="0" borderId="13" xfId="0" applyFont="1" applyBorder="1"/>
    <xf numFmtId="3" fontId="20" fillId="0" borderId="0" xfId="2" applyNumberFormat="1" applyFont="1"/>
    <xf numFmtId="0" fontId="3" fillId="0" borderId="11" xfId="1" applyNumberFormat="1" applyFont="1" applyBorder="1" applyAlignment="1">
      <alignment horizontal="centerContinuous"/>
    </xf>
    <xf numFmtId="167" fontId="3" fillId="0" borderId="13" xfId="1" applyNumberFormat="1" applyFont="1" applyBorder="1"/>
    <xf numFmtId="3" fontId="3" fillId="0" borderId="13" xfId="0" applyNumberFormat="1" applyFont="1" applyBorder="1"/>
    <xf numFmtId="3" fontId="3" fillId="0" borderId="7" xfId="0" applyNumberFormat="1" applyFont="1" applyBorder="1"/>
    <xf numFmtId="0" fontId="3" fillId="0" borderId="0" xfId="2"/>
    <xf numFmtId="0" fontId="3" fillId="0" borderId="0" xfId="0" applyFont="1" applyAlignment="1">
      <alignment horizontal="left"/>
    </xf>
    <xf numFmtId="3" fontId="4" fillId="0" borderId="0" xfId="2" applyNumberFormat="1" applyFont="1"/>
    <xf numFmtId="3" fontId="4" fillId="0" borderId="6" xfId="2" applyNumberFormat="1" applyFont="1" applyBorder="1"/>
    <xf numFmtId="3" fontId="4" fillId="0" borderId="13" xfId="2" applyNumberFormat="1" applyFont="1" applyBorder="1"/>
    <xf numFmtId="3" fontId="39" fillId="0" borderId="6" xfId="0" applyNumberFormat="1" applyFont="1" applyBorder="1"/>
    <xf numFmtId="167" fontId="3" fillId="0" borderId="25"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26" xfId="1" applyNumberFormat="1" applyFont="1" applyBorder="1" applyAlignment="1">
      <alignment horizontal="right"/>
    </xf>
    <xf numFmtId="167" fontId="19" fillId="0" borderId="26" xfId="1" applyNumberFormat="1" applyFont="1" applyBorder="1" applyAlignment="1">
      <alignment horizontal="right"/>
    </xf>
    <xf numFmtId="166" fontId="19" fillId="0" borderId="26" xfId="1" applyNumberFormat="1" applyFont="1" applyBorder="1" applyAlignment="1">
      <alignment horizontal="right"/>
    </xf>
    <xf numFmtId="167" fontId="3" fillId="0" borderId="26" xfId="1" applyNumberFormat="1" applyFont="1" applyBorder="1"/>
    <xf numFmtId="167" fontId="3" fillId="0" borderId="8" xfId="1" applyNumberFormat="1" applyFont="1" applyBorder="1"/>
    <xf numFmtId="167" fontId="19" fillId="0" borderId="26" xfId="1" applyNumberFormat="1" applyFont="1" applyBorder="1"/>
    <xf numFmtId="3" fontId="3" fillId="0" borderId="25" xfId="0" applyNumberFormat="1" applyFont="1" applyBorder="1"/>
    <xf numFmtId="3" fontId="3" fillId="0" borderId="26" xfId="0" applyNumberFormat="1" applyFont="1" applyBorder="1"/>
    <xf numFmtId="3" fontId="3" fillId="0" borderId="8" xfId="0" applyNumberFormat="1" applyFont="1" applyBorder="1"/>
    <xf numFmtId="3" fontId="15" fillId="35" borderId="29" xfId="0" applyNumberFormat="1" applyFont="1" applyFill="1" applyBorder="1" applyAlignment="1">
      <alignment horizontal="right" wrapText="1"/>
    </xf>
    <xf numFmtId="3" fontId="15" fillId="35" borderId="27" xfId="0" applyNumberFormat="1" applyFont="1" applyFill="1" applyBorder="1" applyAlignment="1">
      <alignment horizontal="right" wrapText="1"/>
    </xf>
    <xf numFmtId="3" fontId="15" fillId="35" borderId="28" xfId="0" applyNumberFormat="1" applyFont="1" applyFill="1" applyBorder="1" applyAlignment="1">
      <alignment horizontal="right" wrapText="1"/>
    </xf>
    <xf numFmtId="0" fontId="3" fillId="0" borderId="6" xfId="2" applyBorder="1"/>
    <xf numFmtId="0" fontId="3" fillId="0" borderId="0" xfId="10" applyFont="1" applyFill="1" applyAlignment="1">
      <alignment vertical="top"/>
    </xf>
    <xf numFmtId="3" fontId="4" fillId="0" borderId="30" xfId="2" applyNumberFormat="1" applyFont="1" applyBorder="1"/>
    <xf numFmtId="166" fontId="19" fillId="0" borderId="6" xfId="1" applyNumberFormat="1" applyFont="1" applyBorder="1" applyAlignment="1">
      <alignment horizontal="right"/>
    </xf>
    <xf numFmtId="0" fontId="3" fillId="0" borderId="6" xfId="0" applyFont="1" applyBorder="1"/>
    <xf numFmtId="0" fontId="3" fillId="36" borderId="6" xfId="0" applyFont="1" applyFill="1" applyBorder="1"/>
    <xf numFmtId="3" fontId="3" fillId="0" borderId="11" xfId="0" applyNumberFormat="1" applyFont="1" applyBorder="1"/>
    <xf numFmtId="3" fontId="3" fillId="0" borderId="31" xfId="0" applyNumberFormat="1" applyFont="1" applyBorder="1"/>
    <xf numFmtId="167" fontId="3" fillId="0" borderId="0" xfId="1" applyNumberFormat="1" applyFont="1" applyBorder="1" applyAlignment="1">
      <alignment horizontal="center"/>
    </xf>
    <xf numFmtId="167" fontId="3" fillId="0" borderId="26" xfId="1" applyNumberFormat="1" applyFont="1" applyBorder="1" applyAlignment="1">
      <alignment horizontal="center"/>
    </xf>
    <xf numFmtId="168" fontId="40" fillId="0" borderId="0" xfId="0" applyNumberFormat="1" applyFont="1"/>
    <xf numFmtId="168" fontId="40" fillId="0" borderId="26" xfId="0" applyNumberFormat="1" applyFont="1" applyBorder="1"/>
    <xf numFmtId="6" fontId="3" fillId="0" borderId="13" xfId="0" applyNumberFormat="1" applyFont="1" applyBorder="1"/>
    <xf numFmtId="3" fontId="3" fillId="0" borderId="0" xfId="0" applyNumberFormat="1" applyFont="1" applyAlignment="1">
      <alignment horizontal="right"/>
    </xf>
    <xf numFmtId="3" fontId="3" fillId="0" borderId="0" xfId="0" applyNumberFormat="1" applyFont="1" applyAlignment="1">
      <alignment horizontal="right" wrapText="1"/>
    </xf>
    <xf numFmtId="1" fontId="3" fillId="37" borderId="0" xfId="2" applyNumberFormat="1" applyFill="1"/>
    <xf numFmtId="167" fontId="11" fillId="0" borderId="0" xfId="1" applyNumberFormat="1" applyFont="1"/>
    <xf numFmtId="3" fontId="3" fillId="0" borderId="0" xfId="2" applyNumberFormat="1"/>
    <xf numFmtId="3" fontId="3" fillId="0" borderId="6" xfId="2" applyNumberFormat="1" applyBorder="1"/>
    <xf numFmtId="3" fontId="41" fillId="0" borderId="33" xfId="0" applyNumberFormat="1" applyFont="1" applyBorder="1" applyAlignment="1">
      <alignment horizontal="right"/>
    </xf>
    <xf numFmtId="3" fontId="19" fillId="0" borderId="0" xfId="2" applyNumberFormat="1" applyFont="1"/>
    <xf numFmtId="3" fontId="41" fillId="0" borderId="32" xfId="0" applyNumberFormat="1" applyFont="1" applyBorder="1" applyAlignment="1">
      <alignment horizontal="right"/>
    </xf>
    <xf numFmtId="168" fontId="0" fillId="0" borderId="0" xfId="0" applyNumberFormat="1"/>
    <xf numFmtId="0" fontId="3" fillId="0" borderId="0" xfId="0" applyFont="1" applyAlignment="1">
      <alignment horizontal="centerContinuous"/>
    </xf>
    <xf numFmtId="165" fontId="3" fillId="0" borderId="0" xfId="0" applyNumberFormat="1" applyFont="1" applyAlignment="1">
      <alignment horizontal="centerContinuous"/>
    </xf>
    <xf numFmtId="168" fontId="3" fillId="0" borderId="0" xfId="0" applyNumberFormat="1" applyFont="1" applyAlignment="1">
      <alignment horizontal="centerContinuous"/>
    </xf>
    <xf numFmtId="165" fontId="3" fillId="0" borderId="0" xfId="0" applyNumberFormat="1" applyFont="1"/>
    <xf numFmtId="0" fontId="3" fillId="0" borderId="1" xfId="0" applyFont="1" applyBorder="1"/>
    <xf numFmtId="0" fontId="3" fillId="0" borderId="14" xfId="0" applyFont="1" applyBorder="1" applyAlignment="1">
      <alignment horizontal="centerContinuous" vertical="center" wrapText="1"/>
    </xf>
    <xf numFmtId="0" fontId="3" fillId="0" borderId="2" xfId="0" applyFont="1" applyBorder="1" applyAlignment="1">
      <alignment horizontal="centerContinuous" vertical="center" wrapText="1"/>
    </xf>
    <xf numFmtId="165" fontId="3" fillId="0" borderId="1" xfId="0" applyNumberFormat="1" applyFont="1" applyBorder="1" applyAlignment="1">
      <alignment horizontal="centerContinuous" vertical="center"/>
    </xf>
    <xf numFmtId="0" fontId="3" fillId="0" borderId="3" xfId="0" applyFont="1" applyBorder="1"/>
    <xf numFmtId="0" fontId="3" fillId="0" borderId="4" xfId="0" applyFont="1" applyBorder="1" applyAlignment="1">
      <alignment horizontal="center" wrapText="1"/>
    </xf>
    <xf numFmtId="0" fontId="3" fillId="0" borderId="5" xfId="0" applyFont="1" applyBorder="1" applyAlignment="1">
      <alignment horizontal="center" wrapText="1"/>
    </xf>
    <xf numFmtId="168" fontId="3" fillId="0" borderId="13" xfId="0" applyNumberFormat="1" applyFont="1" applyBorder="1" applyAlignment="1">
      <alignment horizontal="right"/>
    </xf>
    <xf numFmtId="169" fontId="3" fillId="0" borderId="6" xfId="0" applyNumberFormat="1" applyFont="1" applyBorder="1"/>
    <xf numFmtId="3" fontId="3" fillId="0" borderId="15" xfId="0" applyNumberFormat="1" applyFont="1" applyBorder="1"/>
    <xf numFmtId="169" fontId="3" fillId="0" borderId="9" xfId="0" applyNumberFormat="1" applyFont="1" applyBorder="1"/>
    <xf numFmtId="169" fontId="3" fillId="0" borderId="0" xfId="0" applyNumberFormat="1" applyFont="1"/>
    <xf numFmtId="169" fontId="3" fillId="0" borderId="8" xfId="0" applyNumberFormat="1" applyFont="1" applyBorder="1"/>
    <xf numFmtId="169" fontId="3" fillId="0" borderId="26" xfId="0" applyNumberFormat="1" applyFont="1" applyBorder="1"/>
    <xf numFmtId="17" fontId="3" fillId="0" borderId="0" xfId="0" applyNumberFormat="1" applyFont="1" applyAlignment="1">
      <alignment horizontal="right"/>
    </xf>
    <xf numFmtId="3" fontId="41" fillId="0" borderId="34" xfId="0" applyNumberFormat="1" applyFont="1" applyBorder="1" applyAlignment="1">
      <alignment horizontal="right"/>
    </xf>
    <xf numFmtId="3" fontId="41" fillId="0" borderId="35" xfId="0" applyNumberFormat="1" applyFont="1" applyBorder="1" applyAlignment="1">
      <alignment horizontal="right"/>
    </xf>
    <xf numFmtId="0" fontId="3" fillId="37" borderId="0" xfId="0" applyFont="1" applyFill="1"/>
    <xf numFmtId="0" fontId="3" fillId="0" borderId="36" xfId="0" applyFont="1" applyBorder="1" applyAlignment="1">
      <alignment horizontal="center"/>
    </xf>
    <xf numFmtId="0" fontId="3" fillId="0" borderId="37" xfId="0" applyFont="1" applyBorder="1" applyAlignment="1">
      <alignment horizontal="center"/>
    </xf>
    <xf numFmtId="3" fontId="3" fillId="38" borderId="0" xfId="0" applyNumberFormat="1" applyFont="1" applyFill="1"/>
    <xf numFmtId="169" fontId="3" fillId="38" borderId="9" xfId="0" applyNumberFormat="1" applyFont="1" applyFill="1" applyBorder="1"/>
    <xf numFmtId="169" fontId="3" fillId="38" borderId="0" xfId="0" applyNumberFormat="1" applyFont="1" applyFill="1"/>
    <xf numFmtId="3" fontId="3" fillId="38" borderId="9" xfId="0" applyNumberFormat="1" applyFont="1" applyFill="1" applyBorder="1"/>
    <xf numFmtId="3" fontId="3" fillId="38" borderId="6" xfId="0" applyNumberFormat="1" applyFont="1" applyFill="1" applyBorder="1"/>
    <xf numFmtId="169" fontId="3" fillId="38" borderId="7" xfId="0" applyNumberFormat="1" applyFont="1" applyFill="1" applyBorder="1"/>
    <xf numFmtId="169" fontId="3" fillId="38" borderId="6" xfId="0" applyNumberFormat="1" applyFont="1" applyFill="1" applyBorder="1"/>
    <xf numFmtId="3" fontId="3" fillId="38" borderId="7" xfId="0" applyNumberFormat="1" applyFont="1" applyFill="1" applyBorder="1"/>
    <xf numFmtId="3" fontId="3" fillId="38" borderId="13" xfId="0" applyNumberFormat="1" applyFont="1" applyFill="1" applyBorder="1"/>
    <xf numFmtId="3" fontId="3" fillId="38" borderId="25" xfId="0" applyNumberFormat="1" applyFont="1" applyFill="1" applyBorder="1"/>
    <xf numFmtId="169" fontId="3" fillId="38" borderId="11" xfId="0" applyNumberFormat="1" applyFont="1" applyFill="1" applyBorder="1"/>
    <xf numFmtId="169" fontId="3" fillId="38" borderId="13" xfId="0" applyNumberFormat="1" applyFont="1" applyFill="1" applyBorder="1"/>
    <xf numFmtId="169" fontId="3" fillId="38" borderId="25" xfId="0" applyNumberFormat="1" applyFont="1" applyFill="1" applyBorder="1"/>
    <xf numFmtId="3" fontId="3" fillId="38" borderId="11" xfId="0" applyNumberFormat="1" applyFont="1" applyFill="1" applyBorder="1"/>
    <xf numFmtId="0" fontId="4" fillId="39" borderId="6" xfId="2" applyFont="1" applyFill="1" applyBorder="1"/>
    <xf numFmtId="1" fontId="3" fillId="0" borderId="6" xfId="2" applyNumberFormat="1" applyBorder="1"/>
    <xf numFmtId="0" fontId="4" fillId="40" borderId="6" xfId="2" applyFont="1" applyFill="1" applyBorder="1"/>
    <xf numFmtId="1" fontId="3" fillId="36" borderId="0" xfId="2" applyNumberFormat="1" applyFill="1"/>
    <xf numFmtId="3" fontId="3" fillId="36" borderId="0" xfId="0" applyNumberFormat="1" applyFont="1" applyFill="1"/>
    <xf numFmtId="0" fontId="3" fillId="36" borderId="0" xfId="0" applyFont="1" applyFill="1"/>
    <xf numFmtId="3" fontId="41" fillId="36" borderId="32" xfId="0" applyNumberFormat="1" applyFont="1" applyFill="1" applyBorder="1" applyAlignment="1">
      <alignment horizontal="right"/>
    </xf>
    <xf numFmtId="3" fontId="41" fillId="36" borderId="33" xfId="0" applyNumberFormat="1" applyFont="1" applyFill="1" applyBorder="1" applyAlignment="1">
      <alignment horizontal="right"/>
    </xf>
    <xf numFmtId="3" fontId="41" fillId="36" borderId="34" xfId="0" applyNumberFormat="1" applyFont="1" applyFill="1" applyBorder="1" applyAlignment="1">
      <alignment horizontal="right"/>
    </xf>
    <xf numFmtId="169" fontId="3" fillId="0" borderId="38" xfId="0" applyNumberFormat="1" applyFont="1" applyBorder="1"/>
    <xf numFmtId="169" fontId="3" fillId="0" borderId="39" xfId="0" applyNumberFormat="1" applyFont="1" applyBorder="1"/>
    <xf numFmtId="169" fontId="3" fillId="0" borderId="40" xfId="0" applyNumberFormat="1" applyFont="1" applyBorder="1"/>
    <xf numFmtId="169" fontId="3" fillId="0" borderId="31" xfId="0" applyNumberFormat="1" applyFont="1" applyBorder="1"/>
    <xf numFmtId="0" fontId="3" fillId="41" borderId="6" xfId="0" applyFont="1" applyFill="1" applyBorder="1"/>
    <xf numFmtId="3" fontId="3" fillId="41" borderId="6" xfId="0" applyNumberFormat="1" applyFont="1" applyFill="1" applyBorder="1"/>
    <xf numFmtId="3" fontId="3" fillId="41" borderId="0" xfId="0" applyNumberFormat="1" applyFont="1" applyFill="1"/>
    <xf numFmtId="0" fontId="0" fillId="41" borderId="0" xfId="0" applyFill="1"/>
    <xf numFmtId="168" fontId="44" fillId="42" borderId="41" xfId="0" applyNumberFormat="1" applyFont="1" applyFill="1" applyBorder="1"/>
    <xf numFmtId="168" fontId="44" fillId="42" borderId="42" xfId="0" applyNumberFormat="1" applyFont="1" applyFill="1" applyBorder="1"/>
    <xf numFmtId="168" fontId="44" fillId="0" borderId="42" xfId="0" applyNumberFormat="1" applyFont="1" applyBorder="1"/>
    <xf numFmtId="169" fontId="3" fillId="38" borderId="43" xfId="0" applyNumberFormat="1" applyFont="1" applyFill="1" applyBorder="1"/>
    <xf numFmtId="0" fontId="3" fillId="0" borderId="0" xfId="0" applyFont="1" applyAlignment="1">
      <alignment vertical="top" wrapText="1"/>
    </xf>
    <xf numFmtId="0" fontId="0" fillId="0" borderId="0" xfId="0" applyAlignment="1">
      <alignment vertical="top" wrapText="1"/>
    </xf>
    <xf numFmtId="0" fontId="3" fillId="0" borderId="0" xfId="10" applyFont="1" applyFill="1" applyAlignment="1">
      <alignment vertical="top" wrapText="1"/>
    </xf>
    <xf numFmtId="0" fontId="3" fillId="0" borderId="0" xfId="10" applyFont="1" applyFill="1" applyAlignment="1"/>
    <xf numFmtId="0" fontId="3" fillId="0" borderId="0" xfId="10" applyFont="1" applyFill="1" applyAlignment="1">
      <alignment wrapText="1"/>
    </xf>
    <xf numFmtId="0" fontId="3" fillId="0" borderId="11" xfId="0" applyFont="1" applyBorder="1" applyAlignment="1">
      <alignment horizontal="center"/>
    </xf>
    <xf numFmtId="0" fontId="0" fillId="0" borderId="13" xfId="0" applyBorder="1" applyAlignment="1">
      <alignment horizontal="center"/>
    </xf>
    <xf numFmtId="0" fontId="0" fillId="0" borderId="25" xfId="0" applyBorder="1" applyAlignment="1">
      <alignment horizontal="center"/>
    </xf>
    <xf numFmtId="0" fontId="3" fillId="0" borderId="11" xfId="0" applyFont="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3" fillId="0" borderId="13" xfId="0" applyFont="1" applyBorder="1" applyAlignment="1">
      <alignment horizontal="center" vertical="center"/>
    </xf>
    <xf numFmtId="0" fontId="3" fillId="37" borderId="11" xfId="0" applyFont="1" applyFill="1" applyBorder="1" applyAlignment="1">
      <alignment horizontal="center" vertical="center"/>
    </xf>
    <xf numFmtId="0" fontId="0" fillId="37" borderId="13" xfId="0" applyFill="1" applyBorder="1" applyAlignment="1">
      <alignment horizontal="center" vertical="center"/>
    </xf>
    <xf numFmtId="0" fontId="0" fillId="37" borderId="25" xfId="0" applyFill="1" applyBorder="1" applyAlignment="1">
      <alignment horizontal="center" vertical="center"/>
    </xf>
    <xf numFmtId="169" fontId="3" fillId="0" borderId="0" xfId="0" applyNumberFormat="1" applyFont="1" applyFill="1"/>
    <xf numFmtId="3" fontId="3" fillId="0" borderId="9" xfId="0" applyNumberFormat="1" applyFont="1" applyFill="1" applyBorder="1"/>
    <xf numFmtId="3" fontId="3" fillId="0" borderId="0" xfId="0" applyNumberFormat="1" applyFont="1" applyFill="1"/>
    <xf numFmtId="169" fontId="3" fillId="0" borderId="9" xfId="0" applyNumberFormat="1" applyFont="1" applyFill="1" applyBorder="1"/>
    <xf numFmtId="169" fontId="3" fillId="0" borderId="7" xfId="0" applyNumberFormat="1" applyFont="1" applyFill="1" applyBorder="1"/>
    <xf numFmtId="169" fontId="3" fillId="0" borderId="6" xfId="0" applyNumberFormat="1" applyFont="1" applyFill="1" applyBorder="1"/>
    <xf numFmtId="0" fontId="3" fillId="0" borderId="2" xfId="0" applyFont="1" applyBorder="1" applyAlignment="1">
      <alignment horizontal="center" wrapText="1"/>
    </xf>
    <xf numFmtId="0" fontId="3" fillId="0" borderId="14" xfId="0" applyFont="1" applyBorder="1" applyAlignment="1">
      <alignment horizontal="center" wrapText="1"/>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xr:uid="{00000000-0005-0000-0000-00001C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xr:uid="{00000000-0005-0000-0000-000027000000}"/>
    <cellStyle name="Normal 3" xfId="47" xr:uid="{00000000-0005-0000-0000-000028000000}"/>
    <cellStyle name="Normal 4" xfId="44" xr:uid="{00000000-0005-0000-0000-000029000000}"/>
    <cellStyle name="Normal_Median household income by state 1984 to 2000" xfId="2" xr:uid="{00000000-0005-0000-0000-00002A000000}"/>
    <cellStyle name="Note 2" xfId="46" xr:uid="{00000000-0005-0000-0000-00002B000000}"/>
    <cellStyle name="Output" xfId="13" builtinId="21" customBuiltin="1"/>
    <cellStyle name="Percent" xfId="3" builtinId="5"/>
    <cellStyle name="Percent 2" xfId="49" xr:uid="{00000000-0005-0000-0000-00002E000000}"/>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overlay val="0"/>
    </c:title>
    <c:autoTitleDeleted val="0"/>
    <c:plotArea>
      <c:layout/>
      <c:barChart>
        <c:barDir val="col"/>
        <c:grouping val="clustered"/>
        <c:varyColors val="0"/>
        <c:ser>
          <c:idx val="0"/>
          <c:order val="0"/>
          <c:invertIfNegative val="0"/>
          <c:dPt>
            <c:idx val="0"/>
            <c:invertIfNegative val="0"/>
            <c:bubble3D val="0"/>
            <c:spPr>
              <a:solidFill>
                <a:srgbClr val="006600"/>
              </a:solidFill>
            </c:spPr>
            <c:extLst>
              <c:ext xmlns:c16="http://schemas.microsoft.com/office/drawing/2014/chart" uri="{C3380CC4-5D6E-409C-BE32-E72D297353CC}">
                <c16:uniqueId val="{00000001-FEA1-4EAC-BCDE-F02197B5B5B5}"/>
              </c:ext>
            </c:extLst>
          </c:dPt>
          <c:dPt>
            <c:idx val="1"/>
            <c:invertIfNegative val="0"/>
            <c:bubble3D val="0"/>
            <c:spPr>
              <a:solidFill>
                <a:srgbClr val="006600"/>
              </a:solidFill>
            </c:spPr>
            <c:extLst>
              <c:ext xmlns:c16="http://schemas.microsoft.com/office/drawing/2014/chart" uri="{C3380CC4-5D6E-409C-BE32-E72D297353CC}">
                <c16:uniqueId val="{00000003-FEA1-4EAC-BCDE-F02197B5B5B5}"/>
              </c:ext>
            </c:extLst>
          </c:dPt>
          <c:dPt>
            <c:idx val="2"/>
            <c:invertIfNegative val="0"/>
            <c:bubble3D val="0"/>
            <c:spPr>
              <a:solidFill>
                <a:srgbClr val="006600"/>
              </a:solidFill>
            </c:spPr>
            <c:extLst>
              <c:ext xmlns:c16="http://schemas.microsoft.com/office/drawing/2014/chart" uri="{C3380CC4-5D6E-409C-BE32-E72D297353CC}">
                <c16:uniqueId val="{00000005-FEA1-4EAC-BCDE-F02197B5B5B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11'!$I$5:$K$5</c:f>
              <c:numCache>
                <c:formatCode>General</c:formatCode>
                <c:ptCount val="3"/>
                <c:pt idx="0">
                  <c:v>2011</c:v>
                </c:pt>
                <c:pt idx="1">
                  <c:v>2016</c:v>
                </c:pt>
                <c:pt idx="2">
                  <c:v>2021</c:v>
                </c:pt>
              </c:numCache>
            </c:numRef>
          </c:cat>
          <c:val>
            <c:numRef>
              <c:f>'Table 11'!$I$18:$K$18</c:f>
              <c:numCache>
                <c:formatCode>#,##0</c:formatCode>
                <c:ptCount val="3"/>
                <c:pt idx="0">
                  <c:v>38</c:v>
                </c:pt>
                <c:pt idx="1">
                  <c:v>39</c:v>
                </c:pt>
                <c:pt idx="2">
                  <c:v>38</c:v>
                </c:pt>
              </c:numCache>
            </c:numRef>
          </c:val>
          <c:extLst>
            <c:ext xmlns:c16="http://schemas.microsoft.com/office/drawing/2014/chart" uri="{C3380CC4-5D6E-409C-BE32-E72D297353CC}">
              <c16:uniqueId val="{00000006-FEA1-4EAC-BCDE-F02197B5B5B5}"/>
            </c:ext>
          </c:extLst>
        </c:ser>
        <c:dLbls>
          <c:showLegendKey val="0"/>
          <c:showVal val="1"/>
          <c:showCatName val="0"/>
          <c:showSerName val="0"/>
          <c:showPercent val="0"/>
          <c:showBubbleSize val="0"/>
        </c:dLbls>
        <c:gapWidth val="30"/>
        <c:overlap val="-25"/>
        <c:axId val="88033280"/>
        <c:axId val="56521792"/>
      </c:barChart>
      <c:catAx>
        <c:axId val="88033280"/>
        <c:scaling>
          <c:orientation val="minMax"/>
        </c:scaling>
        <c:delete val="0"/>
        <c:axPos val="b"/>
        <c:numFmt formatCode="General" sourceLinked="1"/>
        <c:majorTickMark val="none"/>
        <c:minorTickMark val="none"/>
        <c:tickLblPos val="nextTo"/>
        <c:crossAx val="56521792"/>
        <c:crosses val="autoZero"/>
        <c:auto val="1"/>
        <c:lblAlgn val="ctr"/>
        <c:lblOffset val="100"/>
        <c:noMultiLvlLbl val="0"/>
      </c:catAx>
      <c:valAx>
        <c:axId val="56521792"/>
        <c:scaling>
          <c:orientation val="minMax"/>
        </c:scaling>
        <c:delete val="1"/>
        <c:axPos val="l"/>
        <c:numFmt formatCode="#,##0" sourceLinked="1"/>
        <c:majorTickMark val="out"/>
        <c:minorTickMark val="none"/>
        <c:tickLblPos val="none"/>
        <c:crossAx val="88033280"/>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'Table 11'!$F$5:$H$5</c:f>
              <c:numCache>
                <c:formatCode>General</c:formatCode>
                <c:ptCount val="3"/>
                <c:pt idx="0">
                  <c:v>2011</c:v>
                </c:pt>
                <c:pt idx="1">
                  <c:v>2016</c:v>
                </c:pt>
                <c:pt idx="2">
                  <c:v>2021</c:v>
                </c:pt>
              </c:numCache>
            </c:numRef>
          </c:cat>
          <c:val>
            <c:numRef>
              <c:f>'Table 11'!$F$15:$H$15</c:f>
              <c:numCache>
                <c:formatCode>#,##0.0</c:formatCode>
                <c:ptCount val="3"/>
                <c:pt idx="0">
                  <c:v>81.228273464658173</c:v>
                </c:pt>
                <c:pt idx="1">
                  <c:v>71.471400260844533</c:v>
                </c:pt>
                <c:pt idx="2">
                  <c:v>80.817698915009046</c:v>
                </c:pt>
              </c:numCache>
            </c:numRef>
          </c:val>
          <c:extLst>
            <c:ext xmlns:c16="http://schemas.microsoft.com/office/drawing/2014/chart" uri="{C3380CC4-5D6E-409C-BE32-E72D297353CC}">
              <c16:uniqueId val="{00000000-793B-4D0F-9AA5-100892F6E8B3}"/>
            </c:ext>
          </c:extLst>
        </c:ser>
        <c:dLbls>
          <c:showLegendKey val="0"/>
          <c:showVal val="1"/>
          <c:showCatName val="0"/>
          <c:showSerName val="0"/>
          <c:showPercent val="0"/>
          <c:showBubbleSize val="0"/>
        </c:dLbls>
        <c:gapWidth val="30"/>
        <c:overlap val="-25"/>
        <c:axId val="90816512"/>
        <c:axId val="56522944"/>
      </c:barChart>
      <c:catAx>
        <c:axId val="90816512"/>
        <c:scaling>
          <c:orientation val="minMax"/>
        </c:scaling>
        <c:delete val="0"/>
        <c:axPos val="b"/>
        <c:numFmt formatCode="General" sourceLinked="1"/>
        <c:majorTickMark val="none"/>
        <c:minorTickMark val="none"/>
        <c:tickLblPos val="nextTo"/>
        <c:crossAx val="56522944"/>
        <c:crosses val="autoZero"/>
        <c:auto val="1"/>
        <c:lblAlgn val="ctr"/>
        <c:lblOffset val="100"/>
        <c:noMultiLvlLbl val="0"/>
      </c:catAx>
      <c:valAx>
        <c:axId val="56522944"/>
        <c:scaling>
          <c:orientation val="minMax"/>
        </c:scaling>
        <c:delete val="1"/>
        <c:axPos val="l"/>
        <c:numFmt formatCode="#,##0.0" sourceLinked="1"/>
        <c:majorTickMark val="out"/>
        <c:minorTickMark val="none"/>
        <c:tickLblPos val="none"/>
        <c:crossAx val="908165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a:extLst>
            <a:ext uri="{FF2B5EF4-FFF2-40B4-BE49-F238E27FC236}">
              <a16:creationId xmlns:a16="http://schemas.microsoft.com/office/drawing/2014/main" id="{00000000-0008-0000-0000-00000F000000}"/>
            </a:ext>
          </a:extLst>
        </xdr:cNvPr>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a:extLst>
            <a:ext uri="{FF2B5EF4-FFF2-40B4-BE49-F238E27FC236}">
              <a16:creationId xmlns:a16="http://schemas.microsoft.com/office/drawing/2014/main" id="{00000000-0008-0000-0000-000010000000}"/>
            </a:ext>
          </a:extLst>
        </xdr:cNvPr>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5</xdr:row>
      <xdr:rowOff>0</xdr:rowOff>
    </xdr:to>
    <xdr:pic>
      <xdr:nvPicPr>
        <xdr:cNvPr id="3140" name="Picture 5" descr="blank">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5</xdr:row>
      <xdr:rowOff>0</xdr:rowOff>
    </xdr:to>
    <xdr:pic>
      <xdr:nvPicPr>
        <xdr:cNvPr id="3141" name="Picture 6" descr="blank">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L70"/>
  <sheetViews>
    <sheetView showGridLines="0" tabSelected="1" view="pageBreakPreview" zoomScaleNormal="100" zoomScaleSheetLayoutView="100" workbookViewId="0">
      <selection activeCell="I4" sqref="I4:K4"/>
    </sheetView>
  </sheetViews>
  <sheetFormatPr defaultRowHeight="15.6"/>
  <cols>
    <col min="1" max="1" width="6.625" customWidth="1"/>
    <col min="2" max="2" width="8.75" customWidth="1"/>
    <col min="3" max="3" width="8" customWidth="1"/>
    <col min="4" max="4" width="8.75" bestFit="1" customWidth="1"/>
    <col min="8" max="8" width="8.75" bestFit="1" customWidth="1"/>
    <col min="9" max="9" width="6.5" customWidth="1"/>
    <col min="10" max="10" width="5.625" customWidth="1"/>
    <col min="11" max="11" width="6.375" customWidth="1"/>
  </cols>
  <sheetData>
    <row r="1" spans="1:11">
      <c r="A1" s="74" t="s">
        <v>0</v>
      </c>
      <c r="B1" s="116"/>
      <c r="C1" s="116"/>
      <c r="D1" s="116"/>
      <c r="E1" s="116"/>
      <c r="F1" s="116"/>
      <c r="G1" s="116"/>
      <c r="H1" s="117"/>
      <c r="I1" s="50"/>
      <c r="J1" s="50"/>
      <c r="K1" s="50"/>
    </row>
    <row r="2" spans="1:11">
      <c r="A2" s="73" t="s">
        <v>1</v>
      </c>
      <c r="B2" s="116"/>
      <c r="C2" s="116"/>
      <c r="D2" s="116"/>
      <c r="E2" s="118"/>
      <c r="F2" s="116"/>
      <c r="G2" s="116"/>
      <c r="H2" s="117"/>
      <c r="I2" s="50"/>
      <c r="J2" s="50"/>
      <c r="K2" s="50"/>
    </row>
    <row r="3" spans="1:11" ht="15.75">
      <c r="A3" s="74"/>
      <c r="B3" s="50"/>
      <c r="C3" s="50"/>
      <c r="D3" s="50"/>
      <c r="E3" s="50"/>
      <c r="F3" s="50"/>
      <c r="G3" s="50"/>
      <c r="H3" s="119"/>
      <c r="I3" s="50"/>
      <c r="J3" s="50"/>
      <c r="K3" s="50"/>
    </row>
    <row r="4" spans="1:11" ht="15.75" customHeight="1">
      <c r="A4" s="120"/>
      <c r="B4" s="120"/>
      <c r="C4" s="138"/>
      <c r="D4" s="121" t="s">
        <v>2</v>
      </c>
      <c r="E4" s="121"/>
      <c r="F4" s="122" t="s">
        <v>3</v>
      </c>
      <c r="G4" s="122"/>
      <c r="H4" s="123"/>
      <c r="I4" s="196" t="s">
        <v>4</v>
      </c>
      <c r="J4" s="197"/>
      <c r="K4" s="197"/>
    </row>
    <row r="5" spans="1:11" ht="15.75">
      <c r="A5" s="124"/>
      <c r="B5" s="124"/>
      <c r="C5" s="139">
        <v>2021</v>
      </c>
      <c r="D5" s="125" t="s">
        <v>5</v>
      </c>
      <c r="E5" s="125" t="s">
        <v>6</v>
      </c>
      <c r="F5" s="126">
        <v>2011</v>
      </c>
      <c r="G5" s="125">
        <v>2016</v>
      </c>
      <c r="H5" s="125">
        <v>2021</v>
      </c>
      <c r="I5" s="126">
        <v>2011</v>
      </c>
      <c r="J5" s="125">
        <v>2016</v>
      </c>
      <c r="K5" s="125">
        <v>2021</v>
      </c>
    </row>
    <row r="6" spans="1:11" ht="15.75">
      <c r="A6" s="35" t="s">
        <v>7</v>
      </c>
      <c r="B6" s="35"/>
      <c r="C6" s="127">
        <f>+'CPS-Median Household Income'!AO4</f>
        <v>70784</v>
      </c>
      <c r="D6" s="163">
        <f>(('CPS-Median Household Income'!AI4-'CPS-Median Household Income'!AC4)/'CPS-Median Household Income'!AC4)*100</f>
        <v>17.950613337595396</v>
      </c>
      <c r="E6" s="165">
        <f>(('CPS-Median Household Income'!AO4-'CPS-Median Household Income'!AI4)/'CPS-Median Household Income'!AI4)*100</f>
        <v>19.893629634648281</v>
      </c>
      <c r="F6" s="72"/>
      <c r="G6" s="35"/>
      <c r="H6" s="35"/>
      <c r="I6" s="129"/>
      <c r="J6" s="35"/>
      <c r="K6" s="35"/>
    </row>
    <row r="7" spans="1:11" ht="15.75">
      <c r="A7" s="36" t="s">
        <v>8</v>
      </c>
      <c r="B7" s="36"/>
      <c r="C7" s="36">
        <f>+'CPS-Median Household Income'!AO5</f>
        <v>60796.5</v>
      </c>
      <c r="D7" s="164">
        <f>(('CPS-Median Household Income'!AI5-'CPS-Median Household Income'!AC5)/'CPS-Median Household Income'!AC5)*100</f>
        <v>16.905182735617768</v>
      </c>
      <c r="E7" s="166">
        <f>(('CPS-Median Household Income'!AO5-'CPS-Median Household Income'!AI5)/'CPS-Median Household Income'!AI5)*100</f>
        <v>18.604174795161921</v>
      </c>
      <c r="F7" s="190">
        <f>('CPS-Median Household Income'!AC5/'CPS-Median Household Income'!$AC$4)*100</f>
        <v>87.60039157709673</v>
      </c>
      <c r="G7" s="190">
        <f>('CPS-Median Household Income'!AI5/'CPS-Median Household Income'!$AI$4)*100</f>
        <v>86.823963820525421</v>
      </c>
      <c r="H7" s="131">
        <f>('CPS-Median Household Income'!AO5/'CPS-Median Household Income'!$AO$4)*100</f>
        <v>85.890172920433997</v>
      </c>
      <c r="I7" s="48"/>
      <c r="J7" s="36"/>
      <c r="K7" s="36"/>
    </row>
    <row r="8" spans="1:11" ht="15.75">
      <c r="A8" s="36"/>
      <c r="B8" s="36"/>
      <c r="C8" s="36"/>
      <c r="D8" s="130"/>
      <c r="E8" s="36"/>
      <c r="F8" s="191"/>
      <c r="G8" s="192"/>
      <c r="H8" s="36"/>
      <c r="I8" s="48"/>
      <c r="J8" s="36"/>
      <c r="K8" s="36"/>
    </row>
    <row r="9" spans="1:11" ht="15.75">
      <c r="A9" s="140" t="s">
        <v>9</v>
      </c>
      <c r="B9" s="140"/>
      <c r="C9" s="140">
        <f>+'CPS-Median Household Income'!AO10</f>
        <v>56929</v>
      </c>
      <c r="D9" s="141">
        <f>(('CPS-Median Household Income'!AI10-'CPS-Median Household Income'!AC10)/'CPS-Median Household Income'!AC10)*100</f>
        <v>10.87344447053299</v>
      </c>
      <c r="E9" s="142">
        <f>(('CPS-Median Household Income'!AO10-'CPS-Median Household Income'!AI10)/'CPS-Median Household Income'!AI10)*100</f>
        <v>20.558649753287732</v>
      </c>
      <c r="F9" s="141">
        <f>('CPS-Median Household Income'!AC10/'CPS-Median Household Income'!$AC$4)*100</f>
        <v>85.088104846765489</v>
      </c>
      <c r="G9" s="142">
        <f>('CPS-Median Household Income'!AI10/'CPS-Median Household Income'!$AI$4)*100</f>
        <v>79.982723284608483</v>
      </c>
      <c r="H9" s="142">
        <f>('CPS-Median Household Income'!AO10/'CPS-Median Household Income'!$AO$4)*100</f>
        <v>80.426367540687167</v>
      </c>
      <c r="I9" s="143">
        <f>RANK('CPS MHI for rankings'!AE7,'CPS MHI for rankings'!$AE$7:$AE$63)</f>
        <v>42</v>
      </c>
      <c r="J9" s="140">
        <f>RANK('CPS MHI for rankings'!AF7,'CPS MHI for rankings'!$AF$7:$AF$63)</f>
        <v>46</v>
      </c>
      <c r="K9" s="140">
        <f>RANK('CPS MHI for rankings'!AT7,'CPS MHI for rankings'!$AT$7:$AT$63)</f>
        <v>46</v>
      </c>
    </row>
    <row r="10" spans="1:11" ht="15.75">
      <c r="A10" s="140" t="s">
        <v>10</v>
      </c>
      <c r="B10" s="140"/>
      <c r="C10" s="140">
        <f>+'CPS-Median Household Income'!AO11</f>
        <v>50784</v>
      </c>
      <c r="D10" s="141">
        <f>(('CPS-Median Household Income'!AI11-'CPS-Median Household Income'!AC11)/'CPS-Median Household Income'!AC11)*100</f>
        <v>11.149581134085516</v>
      </c>
      <c r="E10" s="142">
        <f>(('CPS-Median Household Income'!AO11-'CPS-Median Household Income'!AI11)/'CPS-Median Household Income'!AI11)*100</f>
        <v>10.623652166336289</v>
      </c>
      <c r="F10" s="141">
        <f>('CPS-Median Household Income'!AC11/'CPS-Median Household Income'!$AC$4)*100</f>
        <v>82.514883925360621</v>
      </c>
      <c r="G10" s="142">
        <f>('CPS-Median Household Income'!AI11/'CPS-Median Household Income'!$AI$4)*100</f>
        <v>77.75707583123021</v>
      </c>
      <c r="H10" s="142">
        <f>('CPS-Median Household Income'!AO11/'CPS-Median Household Income'!$AO$4)*100</f>
        <v>71.745027124773969</v>
      </c>
      <c r="I10" s="143">
        <f>RANK('CPS MHI for rankings'!AE8,'CPS MHI for rankings'!$AE$7:$AE$63)</f>
        <v>46</v>
      </c>
      <c r="J10" s="140">
        <f>RANK('CPS MHI for rankings'!AF8,'CPS MHI for rankings'!$AF$7:$AF$63)</f>
        <v>47</v>
      </c>
      <c r="K10" s="140">
        <f>RANK('CPS MHI for rankings'!AT8,'CPS MHI for rankings'!$AT$7:$AT$63)</f>
        <v>49</v>
      </c>
    </row>
    <row r="11" spans="1:11" ht="15.75">
      <c r="A11" s="140" t="s">
        <v>11</v>
      </c>
      <c r="B11" s="140"/>
      <c r="C11" s="140">
        <f>+'CPS-Median Household Income'!AO12</f>
        <v>68687</v>
      </c>
      <c r="D11" s="141">
        <f>(('CPS-Median Household Income'!AI12-'CPS-Median Household Income'!AC12)/'CPS-Median Household Income'!AC12)*100</f>
        <v>6.1946578851079392</v>
      </c>
      <c r="E11" s="142">
        <f>(('CPS-Median Household Income'!AO12-'CPS-Median Household Income'!AI12)/'CPS-Median Household Income'!AI12)*100</f>
        <v>18.332012541777214</v>
      </c>
      <c r="F11" s="141">
        <f>('CPS-Median Household Income'!AC12/'CPS-Median Household Income'!$AC$4)*100</f>
        <v>109.20206177328484</v>
      </c>
      <c r="G11" s="142">
        <f>('CPS-Median Household Income'!AI12/'CPS-Median Household Income'!$AI$4)*100</f>
        <v>98.31806094276665</v>
      </c>
      <c r="H11" s="142">
        <f>('CPS-Median Household Income'!AO12/'CPS-Median Household Income'!$AO$4)*100</f>
        <v>97.037466094032553</v>
      </c>
      <c r="I11" s="143">
        <f>RANK('CPS MHI for rankings'!AE9,'CPS MHI for rankings'!$AE$7:$AE$63)</f>
        <v>16</v>
      </c>
      <c r="J11" s="140">
        <f>RANK('CPS MHI for rankings'!AF9,'CPS MHI for rankings'!$AF$7:$AF$63)</f>
        <v>26</v>
      </c>
      <c r="K11" s="140">
        <f>RANK('CPS MHI for rankings'!AT9,'CPS MHI for rankings'!$AT$7:$AT$63)</f>
        <v>32</v>
      </c>
    </row>
    <row r="12" spans="1:11" ht="15.75">
      <c r="A12" s="140" t="s">
        <v>12</v>
      </c>
      <c r="B12" s="140"/>
      <c r="C12" s="140">
        <f>+'CPS-Median Household Income'!AO13</f>
        <v>59734</v>
      </c>
      <c r="D12" s="141">
        <f>(('CPS-Median Household Income'!AI13-'CPS-Median Household Income'!AC13)/'CPS-Median Household Income'!AC13)*100</f>
        <v>13.459705132468683</v>
      </c>
      <c r="E12" s="142">
        <f>(('CPS-Median Household Income'!AO13-'CPS-Median Household Income'!AI13)/'CPS-Median Household Income'!AI13)*100</f>
        <v>16.722682507425354</v>
      </c>
      <c r="F12" s="141">
        <f>('CPS-Median Household Income'!AC13/'CPS-Median Household Income'!$AC$4)*100</f>
        <v>90.11267830742797</v>
      </c>
      <c r="G12" s="142">
        <f>('CPS-Median Household Income'!AI13/'CPS-Median Household Income'!$AI$4)*100</f>
        <v>86.681684987889369</v>
      </c>
      <c r="H12" s="142">
        <f>('CPS-Median Household Income'!AO13/'CPS-Median Household Income'!$AO$4)*100</f>
        <v>84.389127486437616</v>
      </c>
      <c r="I12" s="143">
        <f>RANK('CPS MHI for rankings'!AE10,'CPS MHI for rankings'!$AE$7:$AE$63)</f>
        <v>39</v>
      </c>
      <c r="J12" s="140">
        <f>RANK('CPS MHI for rankings'!AF10,'CPS MHI for rankings'!$AF$7:$AF$63)</f>
        <v>42</v>
      </c>
      <c r="K12" s="140">
        <f>RANK('CPS MHI for rankings'!AT10,'CPS MHI for rankings'!$AT$7:$AT$63)</f>
        <v>44</v>
      </c>
    </row>
    <row r="13" spans="1:11" ht="15.75">
      <c r="A13" s="36" t="s">
        <v>13</v>
      </c>
      <c r="B13" s="36"/>
      <c r="C13" s="36">
        <f>+'CPS-Median Household Income'!AO14</f>
        <v>61497</v>
      </c>
      <c r="D13" s="130">
        <f>(('CPS-Median Household Income'!AI14-'CPS-Median Household Income'!AC14)/'CPS-Median Household Income'!AC14)*100</f>
        <v>16.431383638222435</v>
      </c>
      <c r="E13" s="131">
        <f>(('CPS-Median Household Income'!AO14-'CPS-Median Household Income'!AI14)/'CPS-Median Household Income'!AI14)*100</f>
        <v>14.889681842808303</v>
      </c>
      <c r="F13" s="193">
        <f>('CPS-Median Household Income'!AC14/'CPS-Median Household Income'!$AC$4)*100</f>
        <v>91.846805450113877</v>
      </c>
      <c r="G13" s="190">
        <f>('CPS-Median Household Income'!AI14/'CPS-Median Household Income'!$AI$4)*100</f>
        <v>90.663798506072254</v>
      </c>
      <c r="H13" s="131">
        <f>('CPS-Median Household Income'!AO14/'CPS-Median Household Income'!$AO$4)*100</f>
        <v>86.87980334538878</v>
      </c>
      <c r="I13" s="48">
        <f>RANK('CPS MHI for rankings'!AE11,'CPS MHI for rankings'!$AE$7:$AE$63)</f>
        <v>36</v>
      </c>
      <c r="J13" s="36">
        <f>RANK('CPS MHI for rankings'!AF11,'CPS MHI for rankings'!$AF$7:$AF$63)</f>
        <v>40</v>
      </c>
      <c r="K13" s="36">
        <f>RANK('CPS MHI for rankings'!AT11,'CPS MHI for rankings'!$AT$7:$AT$63)</f>
        <v>42</v>
      </c>
    </row>
    <row r="14" spans="1:11" ht="15.75">
      <c r="A14" s="36" t="s">
        <v>14</v>
      </c>
      <c r="B14" s="36"/>
      <c r="C14" s="36">
        <f>+'CPS-Median Household Income'!AO15</f>
        <v>55629</v>
      </c>
      <c r="D14" s="130">
        <f>(('CPS-Median Household Income'!AI15-'CPS-Median Household Income'!AC15)/'CPS-Median Household Income'!AC15)*100</f>
        <v>13.832296266559615</v>
      </c>
      <c r="E14" s="131">
        <f>(('CPS-Median Household Income'!AO15-'CPS-Median Household Income'!AI15)/'CPS-Median Household Income'!AI15)*100</f>
        <v>22.614560603054951</v>
      </c>
      <c r="F14" s="193">
        <f>('CPS-Median Household Income'!AC15/'CPS-Median Household Income'!$AC$4)*100</f>
        <v>79.626003915770966</v>
      </c>
      <c r="G14" s="190">
        <f>('CPS-Median Household Income'!AI15/'CPS-Median Household Income'!$AI$4)*100</f>
        <v>76.845813784108813</v>
      </c>
      <c r="H14" s="131">
        <f>('CPS-Median Household Income'!AO15/'CPS-Median Household Income'!$AO$4)*100</f>
        <v>78.589794303797461</v>
      </c>
      <c r="I14" s="48">
        <f>RANK('CPS MHI for rankings'!AE12,'CPS MHI for rankings'!$AE$7:$AE$63)</f>
        <v>51</v>
      </c>
      <c r="J14" s="36">
        <f>RANK('CPS MHI for rankings'!AF12,'CPS MHI for rankings'!$AF$7:$AF$63)</f>
        <v>48</v>
      </c>
      <c r="K14" s="36">
        <f>RANK('CPS MHI for rankings'!AT12,'CPS MHI for rankings'!$AT$7:$AT$63)</f>
        <v>47</v>
      </c>
    </row>
    <row r="15" spans="1:11" ht="15.75">
      <c r="A15" s="36" t="s">
        <v>15</v>
      </c>
      <c r="B15" s="36"/>
      <c r="C15" s="36">
        <f>+'CPS-Median Household Income'!AO16</f>
        <v>57206</v>
      </c>
      <c r="D15" s="130">
        <f>(('CPS-Median Household Income'!AI16-'CPS-Median Household Income'!AC16)/'CPS-Median Household Income'!AC16)*100</f>
        <v>3.7827733779330019</v>
      </c>
      <c r="E15" s="131">
        <f>(('CPS-Median Household Income'!AO16-'CPS-Median Household Income'!AI16)/'CPS-Median Household Income'!AI16)*100</f>
        <v>35.572092141435206</v>
      </c>
      <c r="F15" s="193">
        <f>('CPS-Median Household Income'!AC16/'CPS-Median Household Income'!$AC$4)*100</f>
        <v>81.228273464658173</v>
      </c>
      <c r="G15" s="190">
        <f>('CPS-Median Household Income'!AI16/'CPS-Median Household Income'!$AI$4)*100</f>
        <v>71.471400260844533</v>
      </c>
      <c r="H15" s="131">
        <f>('CPS-Median Household Income'!AO16/'CPS-Median Household Income'!$AO$4)*100</f>
        <v>80.817698915009046</v>
      </c>
      <c r="I15" s="48">
        <f>RANK('CPS MHI for rankings'!AE13,'CPS MHI for rankings'!$AE$7:$AE$63)</f>
        <v>48</v>
      </c>
      <c r="J15" s="36">
        <f>RANK('CPS MHI for rankings'!AF13,'CPS MHI for rankings'!$AF$7:$AF$63)</f>
        <v>50</v>
      </c>
      <c r="K15" s="36">
        <f>RANK('CPS MHI for rankings'!AT13,'CPS MHI for rankings'!$AT$7:$AT$63)</f>
        <v>45</v>
      </c>
    </row>
    <row r="16" spans="1:11" ht="15.75">
      <c r="A16" s="36" t="s">
        <v>16</v>
      </c>
      <c r="B16" s="36"/>
      <c r="C16" s="36">
        <f>+'CPS-Median Household Income'!AO17</f>
        <v>97332</v>
      </c>
      <c r="D16" s="130">
        <f>(('CPS-Median Household Income'!AI17-'CPS-Median Household Income'!AC17)/'CPS-Median Household Income'!AC17)*100</f>
        <v>7.0910041233521115</v>
      </c>
      <c r="E16" s="131">
        <f>(('CPS-Median Household Income'!AO17-'CPS-Median Household Income'!AI17)/'CPS-Median Household Income'!AI17)*100</f>
        <v>31.957700650759218</v>
      </c>
      <c r="F16" s="193">
        <f>('CPS-Median Household Income'!AC17/'CPS-Median Household Income'!$AC$4)*100</f>
        <v>137.60338834059215</v>
      </c>
      <c r="G16" s="190">
        <f>('CPS-Median Household Income'!AI17/'CPS-Median Household Income'!$AI$4)*100</f>
        <v>124.93436541946849</v>
      </c>
      <c r="H16" s="131">
        <f>('CPS-Median Household Income'!AO17/'CPS-Median Household Income'!$AO$4)*100</f>
        <v>137.50565099457503</v>
      </c>
      <c r="I16" s="48">
        <f>RANK('CPS MHI for rankings'!AE14,'CPS MHI for rankings'!$AE$7:$AE$63)</f>
        <v>1</v>
      </c>
      <c r="J16" s="36">
        <f>RANK('CPS MHI for rankings'!AF14,'CPS MHI for rankings'!$AF$7:$AF$63)</f>
        <v>4</v>
      </c>
      <c r="K16" s="36">
        <f>RANK('CPS MHI for rankings'!AT14,'CPS MHI for rankings'!$AT$7:$AT$63)</f>
        <v>1</v>
      </c>
    </row>
    <row r="17" spans="1:12" ht="15.75">
      <c r="A17" s="140" t="s">
        <v>17</v>
      </c>
      <c r="B17" s="140"/>
      <c r="C17" s="140">
        <f>+'CPS-Median Household Income'!AO18</f>
        <v>46637</v>
      </c>
      <c r="D17" s="141">
        <f>(('CPS-Median Household Income'!AI18-'CPS-Median Household Income'!AC18)/'CPS-Median Household Income'!AC18)*100</f>
        <v>2.190313944998783E-2</v>
      </c>
      <c r="E17" s="142">
        <f>(('CPS-Median Household Income'!AO18-'CPS-Median Household Income'!AI18)/'CPS-Median Household Income'!AI18)*100</f>
        <v>13.474780408282442</v>
      </c>
      <c r="F17" s="141">
        <f>('CPS-Median Household Income'!AC18/'CPS-Median Household Income'!$AC$4)*100</f>
        <v>82.091341351340546</v>
      </c>
      <c r="G17" s="142">
        <f>('CPS-Median Household Income'!AI18/'CPS-Median Household Income'!$AI$4)*100</f>
        <v>69.613306458442722</v>
      </c>
      <c r="H17" s="142">
        <f>('CPS-Median Household Income'!AO18/'CPS-Median Household Income'!$AO$4)*100</f>
        <v>65.886358499095849</v>
      </c>
      <c r="I17" s="143">
        <f>RANK('CPS MHI for rankings'!AE15,'CPS MHI for rankings'!$AE$7:$AE$63)</f>
        <v>47</v>
      </c>
      <c r="J17" s="140">
        <f>RANK('CPS MHI for rankings'!AF15,'CPS MHI for rankings'!$AF$7:$AF$63)</f>
        <v>51</v>
      </c>
      <c r="K17" s="140">
        <f>RANK('CPS MHI for rankings'!AT15,'CPS MHI for rankings'!$AT$7:$AT$63)</f>
        <v>51</v>
      </c>
    </row>
    <row r="18" spans="1:12" ht="15.75">
      <c r="A18" s="140" t="s">
        <v>18</v>
      </c>
      <c r="B18" s="140"/>
      <c r="C18" s="140">
        <f>+'CPS-Median Household Income'!AO19</f>
        <v>62891</v>
      </c>
      <c r="D18" s="141">
        <f>(('CPS-Median Household Income'!AI19-'CPS-Median Household Income'!AC19)/'CPS-Median Household Income'!AC19)*100</f>
        <v>18.931115338671859</v>
      </c>
      <c r="E18" s="142">
        <f>(('CPS-Median Household Income'!AO19-'CPS-Median Household Income'!AI19)/'CPS-Median Household Income'!AI19)*100</f>
        <v>16.976043449148129</v>
      </c>
      <c r="F18" s="141">
        <f>('CPS-Median Household Income'!AC19/'CPS-Median Household Income'!$AC$4)*100</f>
        <v>90.314460382786592</v>
      </c>
      <c r="G18" s="142">
        <f>('CPS-Median Household Income'!AI19/'CPS-Median Household Income'!$AI$4)*100</f>
        <v>91.065228069581124</v>
      </c>
      <c r="H18" s="142">
        <f>('CPS-Median Household Income'!AO19/'CPS-Median Household Income'!$AO$4)*100</f>
        <v>88.849174954792048</v>
      </c>
      <c r="I18" s="143">
        <f>RANK('CPS MHI for rankings'!AE16,'CPS MHI for rankings'!$AE$7:$AE$63)</f>
        <v>38</v>
      </c>
      <c r="J18" s="140">
        <f>RANK('CPS MHI for rankings'!AF16,'CPS MHI for rankings'!$AF$7:$AF$63)</f>
        <v>39</v>
      </c>
      <c r="K18" s="140">
        <f>RANK('CPS MHI for rankings'!AT16,'CPS MHI for rankings'!$AT$7:$AT$63)</f>
        <v>38</v>
      </c>
    </row>
    <row r="19" spans="1:12" ht="15.75">
      <c r="A19" s="140" t="s">
        <v>19</v>
      </c>
      <c r="B19" s="140"/>
      <c r="C19" s="140">
        <f>+'CPS-Median Household Income'!AO20</f>
        <v>60096</v>
      </c>
      <c r="D19" s="141">
        <f>(('CPS-Median Household Income'!AI20-'CPS-Median Household Income'!AC20)/'CPS-Median Household Income'!AC20)*100</f>
        <v>5.1346610256939424</v>
      </c>
      <c r="E19" s="142">
        <f>(('CPS-Median Household Income'!AO20-'CPS-Median Household Income'!AI20)/'CPS-Median Household Income'!AI20)*100</f>
        <v>17.967139744420237</v>
      </c>
      <c r="F19" s="141">
        <f>('CPS-Median Household Income'!AC20/'CPS-Median Household Income'!$AC$4)*100</f>
        <v>96.805450113877015</v>
      </c>
      <c r="G19" s="142">
        <f>('CPS-Median Household Income'!AI20/'CPS-Median Household Income'!$AI$4)*100</f>
        <v>86.287030606886972</v>
      </c>
      <c r="H19" s="142">
        <f>('CPS-Median Household Income'!AO20/'CPS-Median Household Income'!$AO$4)*100</f>
        <v>84.900542495479201</v>
      </c>
      <c r="I19" s="143">
        <f>RANK('CPS MHI for rankings'!AE17,'CPS MHI for rankings'!$AE$7:$AE$63)</f>
        <v>31</v>
      </c>
      <c r="J19" s="140">
        <f>RANK('CPS MHI for rankings'!AF17,'CPS MHI for rankings'!$AF$7:$AF$63)</f>
        <v>43</v>
      </c>
      <c r="K19" s="140">
        <f>RANK('CPS MHI for rankings'!AT17,'CPS MHI for rankings'!$AT$7:$AT$63)</f>
        <v>43</v>
      </c>
      <c r="L19" s="115"/>
    </row>
    <row r="20" spans="1:12" ht="15.75">
      <c r="A20" s="140" t="s">
        <v>20</v>
      </c>
      <c r="B20" s="140"/>
      <c r="C20" s="140">
        <f>+'CPS-Median Household Income'!AO21</f>
        <v>62542</v>
      </c>
      <c r="D20" s="141">
        <f>(('CPS-Median Household Income'!AI21-'CPS-Median Household Income'!AC21)/'CPS-Median Household Income'!AC21)*100</f>
        <v>35.555333799022051</v>
      </c>
      <c r="E20" s="142">
        <f>(('CPS-Median Household Income'!AO21-'CPS-Median Household Income'!AI21)/'CPS-Median Household Income'!AI21)*100</f>
        <v>15.102326266195524</v>
      </c>
      <c r="F20" s="141">
        <f>('CPS-Median Household Income'!AC21/'CPS-Median Household Income'!$AC$4)*100</f>
        <v>80.081511967075556</v>
      </c>
      <c r="G20" s="142">
        <f>('CPS-Median Household Income'!AI21/'CPS-Median Household Income'!$AI$4)*100</f>
        <v>92.034079168007594</v>
      </c>
      <c r="H20" s="142">
        <f>('CPS-Median Household Income'!AO21/'CPS-Median Household Income'!$AO$4)*100</f>
        <v>88.356125678119341</v>
      </c>
      <c r="I20" s="143">
        <f>RANK('CPS MHI for rankings'!AE18,'CPS MHI for rankings'!$AE$7:$AE$63)</f>
        <v>50</v>
      </c>
      <c r="J20" s="140">
        <f>RANK('CPS MHI for rankings'!AF18,'CPS MHI for rankings'!$AF$7:$AF$63)</f>
        <v>37</v>
      </c>
      <c r="K20" s="140">
        <f>RANK('CPS MHI for rankings'!AT18,'CPS MHI for rankings'!$AT$7:$AT$63)</f>
        <v>40</v>
      </c>
    </row>
    <row r="21" spans="1:12" ht="15.75">
      <c r="A21" s="36" t="s">
        <v>21</v>
      </c>
      <c r="B21" s="36"/>
      <c r="C21" s="36">
        <f>+'CPS-Median Household Income'!AO22</f>
        <v>62166</v>
      </c>
      <c r="D21" s="193">
        <f>(('CPS-Median Household Income'!AI22-'CPS-Median Household Income'!AC22)/'CPS-Median Household Income'!AC22)*100</f>
        <v>21.440904467939166</v>
      </c>
      <c r="E21" s="131">
        <f>(('CPS-Median Household Income'!AO22-'CPS-Median Household Income'!AI22)/'CPS-Median Household Income'!AI22)*100</f>
        <v>21.077438454347149</v>
      </c>
      <c r="F21" s="193">
        <f>('CPS-Median Household Income'!AC22/'CPS-Median Household Income'!$AC$4)*100</f>
        <v>84.466775882047386</v>
      </c>
      <c r="G21" s="190">
        <f>('CPS-Median Household Income'!AI22/'CPS-Median Household Income'!$AI$4)*100</f>
        <v>86.966242653161473</v>
      </c>
      <c r="H21" s="131">
        <f>('CPS-Median Household Income'!AO22/'CPS-Median Household Income'!$AO$4)*100</f>
        <v>87.824932188065091</v>
      </c>
      <c r="I21" s="48">
        <f>RANK('CPS MHI for rankings'!AE19,'CPS MHI for rankings'!$AE$7:$AE$63)</f>
        <v>43</v>
      </c>
      <c r="J21" s="36">
        <f>RANK('CPS MHI for rankings'!AF19,'CPS MHI for rankings'!$AF$7:$AF$63)</f>
        <v>41</v>
      </c>
      <c r="K21" s="36">
        <f>RANK('CPS MHI for rankings'!AT19,'CPS MHI for rankings'!$AT$7:$AT$63)</f>
        <v>41</v>
      </c>
    </row>
    <row r="22" spans="1:12" ht="15.75">
      <c r="A22" s="36" t="s">
        <v>22</v>
      </c>
      <c r="B22" s="36"/>
      <c r="C22" s="36">
        <f>+'CPS-Median Household Income'!AO23</f>
        <v>67404</v>
      </c>
      <c r="D22" s="193">
        <f>(('CPS-Median Household Income'!AI23-'CPS-Median Household Income'!AC23)/'CPS-Median Household Income'!AC23)*100</f>
        <v>18.551593369625053</v>
      </c>
      <c r="E22" s="131">
        <f>(('CPS-Median Household Income'!AO23-'CPS-Median Household Income'!AI23)/'CPS-Median Household Income'!AI23)*100</f>
        <v>15.921989474770406</v>
      </c>
      <c r="F22" s="193">
        <f>('CPS-Median Household Income'!AC23/'CPS-Median Household Income'!$AC$4)*100</f>
        <v>97.988172773404727</v>
      </c>
      <c r="G22" s="190">
        <f>('CPS-Median Household Income'!AI23/'CPS-Median Household Income'!$AI$4)*100</f>
        <v>98.487440505428609</v>
      </c>
      <c r="H22" s="131">
        <f>('CPS-Median Household Income'!AO23/'CPS-Median Household Income'!$AO$4)*100</f>
        <v>95.224909584086802</v>
      </c>
      <c r="I22" s="48">
        <f>RANK('CPS MHI for rankings'!AE20,'CPS MHI for rankings'!$AE$7:$AE$63)</f>
        <v>27</v>
      </c>
      <c r="J22" s="36">
        <f>RANK('CPS MHI for rankings'!AF20,'CPS MHI for rankings'!$AF$7:$AF$63)</f>
        <v>25</v>
      </c>
      <c r="K22" s="36">
        <f>RANK('CPS MHI for rankings'!AT20,'CPS MHI for rankings'!$AT$7:$AT$63)</f>
        <v>33</v>
      </c>
    </row>
    <row r="23" spans="1:12" ht="15.75">
      <c r="A23" s="36" t="s">
        <v>23</v>
      </c>
      <c r="B23" s="36"/>
      <c r="C23" s="36">
        <f>+'CPS-Median Household Income'!AO24</f>
        <v>80268</v>
      </c>
      <c r="D23" s="193">
        <f>(('CPS-Median Household Income'!AI24-'CPS-Median Household Income'!AC24)/'CPS-Median Household Income'!AC24)*100</f>
        <v>6.1246326817426855</v>
      </c>
      <c r="E23" s="131">
        <f>(('CPS-Median Household Income'!AO24-'CPS-Median Household Income'!AI24)/'CPS-Median Household Income'!AI24)*100</f>
        <v>20.792764593459843</v>
      </c>
      <c r="F23" s="193">
        <f>('CPS-Median Household Income'!AC24/'CPS-Median Household Income'!$AC$4)*100</f>
        <v>125.09689535301874</v>
      </c>
      <c r="G23" s="190">
        <f>('CPS-Median Household Income'!AI24/'CPS-Median Household Income'!$AI$4)*100</f>
        <v>112.55441318450517</v>
      </c>
      <c r="H23" s="131">
        <f>('CPS-Median Household Income'!AO24/'CPS-Median Household Income'!$AO$4)*100</f>
        <v>113.3985081374322</v>
      </c>
      <c r="I23" s="48">
        <f>RANK('CPS MHI for rankings'!AE21,'CPS MHI for rankings'!$AE$7:$AE$63)</f>
        <v>5</v>
      </c>
      <c r="J23" s="36">
        <f>RANK('CPS MHI for rankings'!AF21,'CPS MHI for rankings'!$AF$7:$AF$63)</f>
        <v>14</v>
      </c>
      <c r="K23" s="36">
        <f>RANK('CPS MHI for rankings'!AT21,'CPS MHI for rankings'!$AT$7:$AT$63)</f>
        <v>15</v>
      </c>
    </row>
    <row r="24" spans="1:12" ht="15.75">
      <c r="A24" s="35" t="s">
        <v>24</v>
      </c>
      <c r="B24" s="35"/>
      <c r="C24" s="35">
        <f>+'CPS-Median Household Income'!AO25</f>
        <v>46836</v>
      </c>
      <c r="D24" s="194">
        <f>(('CPS-Median Household Income'!AI25-'CPS-Median Household Income'!AC25)/'CPS-Median Household Income'!AC25)*100</f>
        <v>6.0567657397001504</v>
      </c>
      <c r="E24" s="132">
        <f>(('CPS-Median Household Income'!AO25-'CPS-Median Household Income'!AI25)/'CPS-Median Household Income'!AI25)*100</f>
        <v>5.5958876313297559</v>
      </c>
      <c r="F24" s="194">
        <f>('CPS-Median Household Income'!AC25/'CPS-Median Household Income'!$AC$4)*100</f>
        <v>83.551764094777639</v>
      </c>
      <c r="G24" s="195">
        <f>('CPS-Median Household Income'!AI25/'CPS-Median Household Income'!$AI$4)*100</f>
        <v>75.126611223089824</v>
      </c>
      <c r="H24" s="128">
        <f>('CPS-Median Household Income'!AO25/'CPS-Median Household Income'!$AO$4)*100</f>
        <v>66.167495479204348</v>
      </c>
      <c r="I24" s="72">
        <f>RANK('CPS MHI for rankings'!AE22,'CPS MHI for rankings'!$AE$7:$AE$63)</f>
        <v>45</v>
      </c>
      <c r="J24" s="35">
        <f>RANK('CPS MHI for rankings'!AF22,'CPS MHI for rankings'!$AF$7:$AF$63)</f>
        <v>49</v>
      </c>
      <c r="K24" s="35">
        <f>RANK('CPS MHI for rankings'!AT22,'CPS MHI for rankings'!$AT$7:$AT$63)</f>
        <v>50</v>
      </c>
    </row>
    <row r="25" spans="1:12" ht="15.75">
      <c r="A25" s="36" t="s">
        <v>25</v>
      </c>
      <c r="B25" s="36"/>
      <c r="C25" s="36">
        <f>+'CPS-Median Household Income'!AO6</f>
        <v>81133</v>
      </c>
      <c r="D25" s="130">
        <f>(('CPS-Median Household Income'!AI6-'CPS-Median Household Income'!AC6)/'CPS-Median Household Income'!AC6)*100</f>
        <v>10.808177338055353</v>
      </c>
      <c r="E25" s="131">
        <f>(('CPS-Median Household Income'!AO6-'CPS-Median Household Income'!AI6)/'CPS-Median Household Income'!AI6)*100</f>
        <v>37.199627969899382</v>
      </c>
      <c r="F25" s="193">
        <f>('CPS-Median Household Income'!AC6/'CPS-Median Household Income'!$AC$4)*100</f>
        <v>106.61885164022856</v>
      </c>
      <c r="G25" s="190">
        <f>('CPS-Median Household Income'!AI6/'CPS-Median Household Income'!$AI$4)*100</f>
        <v>100.1626043801555</v>
      </c>
      <c r="H25" s="133">
        <f>('CPS-Median Household Income'!AO6/'CPS-Median Household Income'!$AO$4)*100</f>
        <v>114.62053571428572</v>
      </c>
      <c r="I25" s="48"/>
      <c r="J25" s="36"/>
      <c r="K25" s="36"/>
    </row>
    <row r="26" spans="1:12" ht="15.75">
      <c r="A26" s="36"/>
      <c r="B26" s="36"/>
      <c r="D26" s="130"/>
      <c r="E26" s="131"/>
      <c r="F26" s="193"/>
      <c r="G26" s="190"/>
      <c r="H26" s="131"/>
      <c r="I26" s="48"/>
      <c r="J26" s="36"/>
      <c r="K26" s="36"/>
    </row>
    <row r="27" spans="1:12" ht="15.75">
      <c r="A27" s="140" t="s">
        <v>26</v>
      </c>
      <c r="B27" s="140"/>
      <c r="C27" s="140">
        <f>+'CPS-Median Household Income'!AO27</f>
        <v>81133</v>
      </c>
      <c r="D27" s="141">
        <f>(('CPS-Median Household Income'!AI27-'CPS-Median Household Income'!AC27)/'CPS-Median Household Income'!AC27)*100</f>
        <v>31.850394386307045</v>
      </c>
      <c r="E27" s="142">
        <f>(('CPS-Median Household Income'!AO27-'CPS-Median Household Income'!AI27)/'CPS-Median Household Income'!AI27)*100</f>
        <v>7.1444607318780289</v>
      </c>
      <c r="F27" s="141">
        <f>('CPS-Median Household Income'!AC27/'CPS-Median Household Income'!$AC$4)*100</f>
        <v>114.73808287049987</v>
      </c>
      <c r="G27" s="142">
        <f>('CPS-Median Household Income'!AI27/'CPS-Median Household Income'!$AI$4)*100</f>
        <v>128.25928623452293</v>
      </c>
      <c r="H27" s="142">
        <f>('CPS-Median Household Income'!AO27/'CPS-Median Household Income'!$AO$4)*100</f>
        <v>114.62053571428572</v>
      </c>
      <c r="I27" s="143">
        <f>RANK('CPS MHI for rankings'!AE25,'CPS MHI for rankings'!$AE$7:$AE$63)</f>
        <v>10</v>
      </c>
      <c r="J27" s="140">
        <f>RANK('CPS MHI for rankings'!AF25,'CPS MHI for rankings'!$AF$7:$AF$63)</f>
        <v>3</v>
      </c>
      <c r="K27" s="140">
        <f>RANK('CPS MHI for rankings'!AT25,'CPS MHI for rankings'!$AT$7:$AT$63)</f>
        <v>12</v>
      </c>
    </row>
    <row r="28" spans="1:12" ht="15.75">
      <c r="A28" s="140" t="s">
        <v>27</v>
      </c>
      <c r="B28" s="140"/>
      <c r="C28" s="140">
        <f>+'CPS-Median Household Income'!AO28</f>
        <v>70821</v>
      </c>
      <c r="D28" s="141">
        <f>(('CPS-Median Household Income'!AI28-'CPS-Median Household Income'!AC28)/'CPS-Median Household Income'!AC28)*100</f>
        <v>17.438966701630982</v>
      </c>
      <c r="E28" s="142">
        <f>(('CPS-Median Household Income'!AO28-'CPS-Median Household Income'!AI28)/'CPS-Median Household Income'!AI28)*100</f>
        <v>24.029772329246935</v>
      </c>
      <c r="F28" s="141">
        <f>('CPS-Median Household Income'!AC28/'CPS-Median Household Income'!$AC$4)*100</f>
        <v>97.137091940704039</v>
      </c>
      <c r="G28" s="142">
        <f>('CPS-Median Household Income'!AI28/'CPS-Median Household Income'!$AI$4)*100</f>
        <v>96.715730279984413</v>
      </c>
      <c r="H28" s="142">
        <f>('CPS-Median Household Income'!AO28/'CPS-Median Household Income'!$AO$4)*100</f>
        <v>100.05227169981916</v>
      </c>
      <c r="I28" s="143">
        <f>RANK('CPS MHI for rankings'!AE26,'CPS MHI for rankings'!$AE$7:$AE$63)</f>
        <v>30</v>
      </c>
      <c r="J28" s="140">
        <f>RANK('CPS MHI for rankings'!AF26,'CPS MHI for rankings'!$AF$7:$AF$63)</f>
        <v>29</v>
      </c>
      <c r="K28" s="140">
        <f>RANK('CPS MHI for rankings'!AT26,'CPS MHI for rankings'!$AT$7:$AT$63)</f>
        <v>28</v>
      </c>
    </row>
    <row r="29" spans="1:12" ht="15.75">
      <c r="A29" s="140" t="s">
        <v>28</v>
      </c>
      <c r="B29" s="140"/>
      <c r="C29" s="140">
        <f>+'CPS-Median Household Income'!AO29</f>
        <v>81575</v>
      </c>
      <c r="D29" s="141">
        <f>(('CPS-Median Household Income'!AI29-'CPS-Median Household Income'!AC29)/'CPS-Median Household Income'!AC29)*100</f>
        <v>24.865553619277829</v>
      </c>
      <c r="E29" s="142">
        <f>(('CPS-Median Household Income'!AO29-'CPS-Median Household Income'!AI29)/'CPS-Median Household Income'!AI29)*100</f>
        <v>22.416975554121585</v>
      </c>
      <c r="F29" s="141">
        <f>('CPS-Median Household Income'!AC29/'CPS-Median Household Income'!$AC$4)*100</f>
        <v>106.61885164022856</v>
      </c>
      <c r="G29" s="142">
        <f>('CPS-Median Household Income'!AI29/'CPS-Median Household Income'!$AI$4)*100</f>
        <v>112.86945917105642</v>
      </c>
      <c r="H29" s="142">
        <f>('CPS-Median Household Income'!AO29/'CPS-Median Household Income'!$AO$4)*100</f>
        <v>115.24497061482822</v>
      </c>
      <c r="I29" s="143">
        <f>RANK('CPS MHI for rankings'!AE27,'CPS MHI for rankings'!$AE$7:$AE$63)</f>
        <v>18</v>
      </c>
      <c r="J29" s="140">
        <f>RANK('CPS MHI for rankings'!AF27,'CPS MHI for rankings'!$AF$7:$AF$63)</f>
        <v>13</v>
      </c>
      <c r="K29" s="140">
        <f>RANK('CPS MHI for rankings'!AT27,'CPS MHI for rankings'!$AT$7:$AT$63)</f>
        <v>11</v>
      </c>
    </row>
    <row r="30" spans="1:12" ht="15.75">
      <c r="A30" s="140" t="s">
        <v>29</v>
      </c>
      <c r="B30" s="140"/>
      <c r="C30" s="140">
        <f>+'CPS-Median Household Income'!AO30</f>
        <v>84954</v>
      </c>
      <c r="D30" s="141">
        <f>(('CPS-Median Household Income'!AI30-'CPS-Median Household Income'!AC30)/'CPS-Median Household Income'!AC30)*100</f>
        <v>20.360231284859029</v>
      </c>
      <c r="E30" s="142">
        <f>(('CPS-Median Household Income'!AO30-'CPS-Median Household Income'!AI30)/'CPS-Median Household Income'!AI30)*100</f>
        <v>20.389422668140465</v>
      </c>
      <c r="F30" s="141">
        <f>('CPS-Median Household Income'!AC30/'CPS-Median Household Income'!$AC$4)*100</f>
        <v>117.13149798217925</v>
      </c>
      <c r="G30" s="142">
        <f>('CPS-Median Household Income'!AI30/'CPS-Median Household Income'!$AI$4)*100</f>
        <v>119.52438218804519</v>
      </c>
      <c r="H30" s="142">
        <f>('CPS-Median Household Income'!AO30/'CPS-Median Household Income'!$AO$4)*100</f>
        <v>120.01864828209764</v>
      </c>
      <c r="I30" s="143">
        <f>RANK('CPS MHI for rankings'!AE28,'CPS MHI for rankings'!$AE$7:$AE$63)</f>
        <v>8</v>
      </c>
      <c r="J30" s="140">
        <f>RANK('CPS MHI for rankings'!AF28,'CPS MHI for rankings'!$AF$7:$AF$63)</f>
        <v>8</v>
      </c>
      <c r="K30" s="140">
        <f>RANK('CPS MHI for rankings'!AT28,'CPS MHI for rankings'!$AT$7:$AT$63)</f>
        <v>8</v>
      </c>
    </row>
    <row r="31" spans="1:12" ht="15.75">
      <c r="A31" s="36" t="s">
        <v>30</v>
      </c>
      <c r="B31" s="36"/>
      <c r="C31" s="36">
        <f>+'CPS-Median Household Income'!AO31</f>
        <v>82199</v>
      </c>
      <c r="D31" s="130">
        <f>(('CPS-Median Household Income'!AI31-'CPS-Median Household Income'!AC31)/'CPS-Median Household Income'!AC31)*100</f>
        <v>22.162006537165311</v>
      </c>
      <c r="E31" s="131">
        <f>(('CPS-Median Household Income'!AO31-'CPS-Median Household Income'!AI31)/'CPS-Median Household Income'!AI31)*100</f>
        <v>13.954777979565524</v>
      </c>
      <c r="F31" s="193">
        <f>('CPS-Median Household Income'!AC31/'CPS-Median Household Income'!$AC$4)*100</f>
        <v>117.96659607623768</v>
      </c>
      <c r="G31" s="190">
        <f>('CPS-Median Household Income'!AI31/'CPS-Median Household Income'!$AI$4)*100</f>
        <v>122.17855993495826</v>
      </c>
      <c r="H31" s="131">
        <f>('CPS-Median Household Income'!AO31/'CPS-Median Household Income'!$AO$4)*100</f>
        <v>116.12652576853526</v>
      </c>
      <c r="I31" s="48">
        <f>RANK('CPS MHI for rankings'!AE29,'CPS MHI for rankings'!$AE$7:$AE$63)</f>
        <v>7</v>
      </c>
      <c r="J31" s="36">
        <f>RANK('CPS MHI for rankings'!AF29,'CPS MHI for rankings'!$AF$7:$AF$63)</f>
        <v>6</v>
      </c>
      <c r="K31" s="36">
        <f>RANK('CPS MHI for rankings'!AT29,'CPS MHI for rankings'!$AT$7:$AT$63)</f>
        <v>9</v>
      </c>
    </row>
    <row r="32" spans="1:12" ht="15.75">
      <c r="A32" s="36" t="s">
        <v>31</v>
      </c>
      <c r="B32" s="36"/>
      <c r="C32" s="36">
        <f>+'CPS-Median Household Income'!AO32</f>
        <v>76918</v>
      </c>
      <c r="D32" s="130">
        <f>(('CPS-Median Household Income'!AI32-'CPS-Median Household Income'!AC32)/'CPS-Median Household Income'!AC32)*100</f>
        <v>19.184980720200596</v>
      </c>
      <c r="E32" s="131">
        <f>(('CPS-Median Household Income'!AO32-'CPS-Median Household Income'!AI32)/'CPS-Median Household Income'!AI32)*100</f>
        <v>35.984018103387314</v>
      </c>
      <c r="F32" s="193">
        <f>('CPS-Median Household Income'!AC32/'CPS-Median Household Income'!$AC$4)*100</f>
        <v>94.815599152914857</v>
      </c>
      <c r="G32" s="190">
        <f>('CPS-Median Household Income'!AI32/'CPS-Median Household Income'!$AI$4)*100</f>
        <v>95.80785582411626</v>
      </c>
      <c r="H32" s="131">
        <f>('CPS-Median Household Income'!AO32/'CPS-Median Household Income'!$AO$4)*100</f>
        <v>108.66580018083182</v>
      </c>
      <c r="I32" s="48">
        <f>RANK('CPS MHI for rankings'!AE30,'CPS MHI for rankings'!$AE$7:$AE$63)</f>
        <v>32</v>
      </c>
      <c r="J32" s="36">
        <f>RANK('CPS MHI for rankings'!AF30,'CPS MHI for rankings'!$AF$7:$AF$63)</f>
        <v>33</v>
      </c>
      <c r="K32" s="36">
        <f>RANK('CPS MHI for rankings'!AT30,'CPS MHI for rankings'!$AT$7:$AT$63)</f>
        <v>18</v>
      </c>
    </row>
    <row r="33" spans="1:11" ht="15.75">
      <c r="A33" s="36" t="s">
        <v>32</v>
      </c>
      <c r="B33" s="36"/>
      <c r="C33" s="36">
        <f>+'CPS-Median Household Income'!AO33</f>
        <v>64999</v>
      </c>
      <c r="D33" s="130">
        <f>(('CPS-Median Household Income'!AI33-'CPS-Median Household Income'!AC33)/'CPS-Median Household Income'!AC33)*100</f>
        <v>41.706184671152272</v>
      </c>
      <c r="E33" s="131">
        <f>(('CPS-Median Household Income'!AO33-'CPS-Median Household Income'!AI33)/'CPS-Median Household Income'!AI33)*100</f>
        <v>13.88348664038546</v>
      </c>
      <c r="F33" s="193">
        <f>('CPS-Median Household Income'!AC33/'CPS-Median Household Income'!$AC$4)*100</f>
        <v>80.467095536820239</v>
      </c>
      <c r="G33" s="190">
        <f>('CPS-Median Household Income'!AI33/'CPS-Median Household Income'!$AI$4)*100</f>
        <v>96.673385389318923</v>
      </c>
      <c r="H33" s="131">
        <f>('CPS-Median Household Income'!AO33/'CPS-Median Household Income'!$AO$4)*100</f>
        <v>91.82724909584087</v>
      </c>
      <c r="I33" s="48">
        <f>RANK('CPS MHI for rankings'!AE31,'CPS MHI for rankings'!$AE$7:$AE$63)</f>
        <v>49</v>
      </c>
      <c r="J33" s="36">
        <f>RANK('CPS MHI for rankings'!AF31,'CPS MHI for rankings'!$AF$7:$AF$63)</f>
        <v>31</v>
      </c>
      <c r="K33" s="36">
        <f>RANK('CPS MHI for rankings'!AT31,'CPS MHI for rankings'!$AT$7:$AT$63)</f>
        <v>34</v>
      </c>
    </row>
    <row r="34" spans="1:11" ht="15.75">
      <c r="A34" s="36" t="s">
        <v>33</v>
      </c>
      <c r="B34" s="36"/>
      <c r="C34" s="36">
        <f>+'CPS-Median Household Income'!AO34</f>
        <v>64340</v>
      </c>
      <c r="D34" s="130">
        <f>(('CPS-Median Household Income'!AI34-'CPS-Median Household Income'!AC34)/'CPS-Median Household Income'!AC34)*100</f>
        <v>17.830495504113259</v>
      </c>
      <c r="E34" s="131">
        <f>(('CPS-Median Household Income'!AO34-'CPS-Median Household Income'!AI34)/'CPS-Median Household Income'!AI34)*100</f>
        <v>16.072233948512565</v>
      </c>
      <c r="F34" s="193">
        <f>('CPS-Median Household Income'!AC34/'CPS-Median Household Income'!$AC$4)*100</f>
        <v>93.984496743516999</v>
      </c>
      <c r="G34" s="190">
        <f>('CPS-Median Household Income'!AI34/'CPS-Median Household Income'!$AI$4)*100</f>
        <v>93.888785379156147</v>
      </c>
      <c r="H34" s="131">
        <f>('CPS-Median Household Income'!AO34/'CPS-Median Household Income'!$AO$4)*100</f>
        <v>90.89624773960216</v>
      </c>
      <c r="I34" s="48">
        <f>RANK('CPS MHI for rankings'!AE32,'CPS MHI for rankings'!$AE$7:$AE$63)</f>
        <v>34</v>
      </c>
      <c r="J34" s="36">
        <f>RANK('CPS MHI for rankings'!AF32,'CPS MHI for rankings'!$AF$7:$AF$63)</f>
        <v>35</v>
      </c>
      <c r="K34" s="36">
        <f>RANK('CPS MHI for rankings'!AT32,'CPS MHI for rankings'!$AT$7:$AT$63)</f>
        <v>36</v>
      </c>
    </row>
    <row r="35" spans="1:11" ht="15.75">
      <c r="A35" s="140" t="s">
        <v>34</v>
      </c>
      <c r="B35" s="140"/>
      <c r="C35" s="140">
        <f>+'CPS-Median Household Income'!AO35</f>
        <v>53463</v>
      </c>
      <c r="D35" s="141">
        <f>(('CPS-Median Household Income'!AI35-'CPS-Median Household Income'!AC35)/'CPS-Median Household Income'!AC35)*100</f>
        <v>15.408984803010814</v>
      </c>
      <c r="E35" s="142">
        <f>(('CPS-Median Household Income'!AO35-'CPS-Median Household Income'!AI35)/'CPS-Median Household Income'!AI35)*100</f>
        <v>10.344471734329529</v>
      </c>
      <c r="F35" s="141">
        <f>('CPS-Median Household Income'!AC35/'CPS-Median Household Income'!$AC$4)*100</f>
        <v>83.873416709953247</v>
      </c>
      <c r="G35" s="142">
        <f>('CPS-Median Household Income'!AI35/'CPS-Median Household Income'!$AI$4)*100</f>
        <v>82.066091905350703</v>
      </c>
      <c r="H35" s="142">
        <f>('CPS-Median Household Income'!AO35/'CPS-Median Household Income'!$AO$4)*100</f>
        <v>75.529780741410491</v>
      </c>
      <c r="I35" s="143">
        <f>RANK('CPS MHI for rankings'!AE33,'CPS MHI for rankings'!$AE$7:$AE$63)</f>
        <v>44</v>
      </c>
      <c r="J35" s="140">
        <f>RANK('CPS MHI for rankings'!AF33,'CPS MHI for rankings'!$AF$7:$AF$63)</f>
        <v>45</v>
      </c>
      <c r="K35" s="140">
        <f>RANK('CPS MHI for rankings'!AT33,'CPS MHI for rankings'!$AT$7:$AT$63)</f>
        <v>48</v>
      </c>
    </row>
    <row r="36" spans="1:11" ht="15.75">
      <c r="A36" s="140" t="s">
        <v>35</v>
      </c>
      <c r="B36" s="140"/>
      <c r="C36" s="140">
        <f>+'CPS-Median Household Income'!AO36</f>
        <v>81855</v>
      </c>
      <c r="D36" s="141">
        <f>(('CPS-Median Household Income'!AI36-'CPS-Median Household Income'!AC36)/'CPS-Median Household Income'!AC36)*100</f>
        <v>14.767301944649303</v>
      </c>
      <c r="E36" s="142">
        <f>(('CPS-Median Household Income'!AO36-'CPS-Median Household Income'!AI36)/'CPS-Median Household Income'!AI36)*100</f>
        <v>38.420563118288662</v>
      </c>
      <c r="F36" s="141">
        <f>('CPS-Median Household Income'!AC36/'CPS-Median Household Income'!$AC$4)*100</f>
        <v>102.940823910177</v>
      </c>
      <c r="G36" s="142">
        <f>('CPS-Median Household Income'!AI36/'CPS-Median Household Income'!$AI$4)*100</f>
        <v>100.1626043801555</v>
      </c>
      <c r="H36" s="142">
        <f>('CPS-Median Household Income'!AO36/'CPS-Median Household Income'!$AO$4)*100</f>
        <v>115.64054023508137</v>
      </c>
      <c r="I36" s="143">
        <f>RANK('CPS MHI for rankings'!AE34,'CPS MHI for rankings'!$AE$7:$AE$63)</f>
        <v>21</v>
      </c>
      <c r="J36" s="140">
        <f>RANK('CPS MHI for rankings'!AF34,'CPS MHI for rankings'!$AF$7:$AF$63)</f>
        <v>23</v>
      </c>
      <c r="K36" s="140">
        <f>RANK('CPS MHI for rankings'!AT34,'CPS MHI for rankings'!$AT$7:$AT$63)</f>
        <v>10</v>
      </c>
    </row>
    <row r="37" spans="1:11" ht="15.75">
      <c r="A37" s="140" t="s">
        <v>36</v>
      </c>
      <c r="B37" s="140"/>
      <c r="C37" s="140">
        <f>+'CPS-Median Household Income'!AO37</f>
        <v>87649</v>
      </c>
      <c r="D37" s="141">
        <f>(('CPS-Median Household Income'!AI37-'CPS-Median Household Income'!AC37)/'CPS-Median Household Income'!AC37)*100</f>
        <v>21.60272466797614</v>
      </c>
      <c r="E37" s="142">
        <f>(('CPS-Median Household Income'!AO37-'CPS-Median Household Income'!AI37)/'CPS-Median Household Income'!AI37)*100</f>
        <v>29.886931136171661</v>
      </c>
      <c r="F37" s="141">
        <f>('CPS-Median Household Income'!AC37/'CPS-Median Household Income'!$AC$4)*100</f>
        <v>110.86626443441084</v>
      </c>
      <c r="G37" s="142">
        <f>('CPS-Median Household Income'!AI37/'CPS-Median Household Income'!$AI$4)*100</f>
        <v>114.29902267992344</v>
      </c>
      <c r="H37" s="142">
        <f>('CPS-Median Household Income'!AO37/'CPS-Median Household Income'!$AO$4)*100</f>
        <v>123.82600587703436</v>
      </c>
      <c r="I37" s="143">
        <f>RANK('CPS MHI for rankings'!AE35,'CPS MHI for rankings'!$AE$7:$AE$63)</f>
        <v>14</v>
      </c>
      <c r="J37" s="140">
        <f>RANK('CPS MHI for rankings'!AF35,'CPS MHI for rankings'!$AF$7:$AF$63)</f>
        <v>12</v>
      </c>
      <c r="K37" s="140">
        <f>RANK('CPS MHI for rankings'!AT35,'CPS MHI for rankings'!$AT$7:$AT$63)</f>
        <v>5</v>
      </c>
    </row>
    <row r="38" spans="1:11" ht="15.75">
      <c r="A38" s="140" t="s">
        <v>37</v>
      </c>
      <c r="B38" s="140"/>
      <c r="C38" s="140">
        <f>+'CPS-Median Household Income'!AO38</f>
        <v>87648</v>
      </c>
      <c r="D38" s="141">
        <f>(('CPS-Median Household Income'!AI38-'CPS-Median Household Income'!AC38)/'CPS-Median Household Income'!AC38)*100</f>
        <v>23.676341248900616</v>
      </c>
      <c r="E38" s="142">
        <f>(('CPS-Median Household Income'!AO38-'CPS-Median Household Income'!AI38)/'CPS-Median Household Income'!AI38)*100</f>
        <v>24.659365666334804</v>
      </c>
      <c r="F38" s="141">
        <f>('CPS-Median Household Income'!AC38/'CPS-Median Household Income'!$AC$4)*100</f>
        <v>113.57733647660527</v>
      </c>
      <c r="G38" s="142">
        <f>('CPS-Median Household Income'!AI38/'CPS-Median Household Income'!$AI$4)*100</f>
        <v>119.09077050763055</v>
      </c>
      <c r="H38" s="142">
        <f>('CPS-Median Household Income'!AO38/'CPS-Median Household Income'!$AO$4)*100</f>
        <v>123.8245931283906</v>
      </c>
      <c r="I38" s="143">
        <f>RANK('CPS MHI for rankings'!AE36,'CPS MHI for rankings'!$AE$7:$AE$63)</f>
        <v>11</v>
      </c>
      <c r="J38" s="140">
        <f>RANK('CPS MHI for rankings'!AF36,'CPS MHI for rankings'!$AF$7:$AF$63)</f>
        <v>9</v>
      </c>
      <c r="K38" s="140">
        <f>RANK('CPS MHI for rankings'!AT36,'CPS MHI for rankings'!$AT$7:$AT$63)</f>
        <v>6</v>
      </c>
    </row>
    <row r="39" spans="1:11" ht="15.75">
      <c r="A39" s="144" t="s">
        <v>38</v>
      </c>
      <c r="B39" s="144"/>
      <c r="C39" s="144">
        <f>+'CPS-Median Household Income'!AO39</f>
        <v>71052</v>
      </c>
      <c r="D39" s="145">
        <f>(('CPS-Median Household Income'!AI39-'CPS-Median Household Income'!AC39)/'CPS-Median Household Income'!AC39)*100</f>
        <v>6.0907373094351387</v>
      </c>
      <c r="E39" s="146">
        <f>(('CPS-Median Household Income'!AO39-'CPS-Median Household Income'!AI39)/'CPS-Median Household Income'!AI39)*100</f>
        <v>22.865690224627784</v>
      </c>
      <c r="F39" s="174">
        <f>('CPS-Median Household Income'!AC39/'CPS-Median Household Income'!$AC$4)*100</f>
        <v>108.90038758141208</v>
      </c>
      <c r="G39" s="146">
        <f>('CPS-Median Household Income'!AI39/'CPS-Median Household Income'!$AI$4)*100</f>
        <v>97.950507291790174</v>
      </c>
      <c r="H39" s="146">
        <f>('CPS-Median Household Income'!AO39/'CPS-Median Household Income'!$AO$4)*100</f>
        <v>100.37861663652802</v>
      </c>
      <c r="I39" s="147">
        <f>RANK('CPS MHI for rankings'!AE37,'CPS MHI for rankings'!$AE$7:$AE$63)</f>
        <v>17</v>
      </c>
      <c r="J39" s="144">
        <f>RANK('CPS MHI for rankings'!AF37,'CPS MHI for rankings'!$AF$7:$AF$63)</f>
        <v>27</v>
      </c>
      <c r="K39" s="144">
        <f>RANK('CPS MHI for rankings'!AT37,'CPS MHI for rankings'!$AT$7:$AT$63)</f>
        <v>27</v>
      </c>
    </row>
    <row r="40" spans="1:11" ht="15.75">
      <c r="A40" s="36" t="s">
        <v>39</v>
      </c>
      <c r="B40" s="36"/>
      <c r="C40" s="36">
        <f>+'CPS-Median Household Income'!AO7</f>
        <v>71309.5</v>
      </c>
      <c r="D40" s="130">
        <f>(('CPS-Median Household Income'!AI7-'CPS-Median Household Income'!AC7)/'CPS-Median Household Income'!AC7)*100</f>
        <v>17.604795253183717</v>
      </c>
      <c r="E40" s="133">
        <f>(('CPS-Median Household Income'!AO7-'CPS-Median Household Income'!AI7)/'CPS-Median Household Income'!AI7)*100</f>
        <v>22.373524162548051</v>
      </c>
      <c r="F40" s="193">
        <f>('CPS-Median Household Income'!AC7/'CPS-Median Household Income'!$AC$4)*100</f>
        <v>98.991089623206946</v>
      </c>
      <c r="G40" s="190">
        <f>('CPS-Median Household Income'!AD7/'CPS-Median Household Income'!$AD$4)*100</f>
        <v>99.72352401685805</v>
      </c>
      <c r="H40" s="133">
        <f>('CPS-Median Household Income'!AO7/'CPS-Median Household Income'!$AO$4)*100</f>
        <v>100.74239941229656</v>
      </c>
      <c r="I40" s="48"/>
      <c r="J40" s="36"/>
      <c r="K40" s="36"/>
    </row>
    <row r="41" spans="1:11" ht="15.75">
      <c r="A41" s="36"/>
      <c r="B41" s="36"/>
      <c r="D41" s="130"/>
      <c r="E41" s="131"/>
      <c r="F41" s="193"/>
      <c r="G41" s="190"/>
      <c r="H41" s="131"/>
      <c r="I41" s="48"/>
      <c r="J41" s="36"/>
      <c r="K41" s="36"/>
    </row>
    <row r="42" spans="1:11" ht="15.75">
      <c r="A42" s="140" t="s">
        <v>40</v>
      </c>
      <c r="B42" s="140"/>
      <c r="C42" s="140">
        <f>+'CPS-Median Household Income'!AO41</f>
        <v>79253</v>
      </c>
      <c r="D42" s="141">
        <f>(('CPS-Median Household Income'!AI41-'CPS-Median Household Income'!AC41)/'CPS-Median Household Income'!AC41)*100</f>
        <v>21.227560874459385</v>
      </c>
      <c r="E42" s="142">
        <f>(('CPS-Median Household Income'!AO41-'CPS-Median Household Income'!AI41)/'CPS-Median Household Income'!AI41)*100</f>
        <v>29.105985078030823</v>
      </c>
      <c r="F42" s="141">
        <f>('CPS-Median Household Income'!AC41/'CPS-Median Household Income'!$AC$4)*100</f>
        <v>101.16474207855516</v>
      </c>
      <c r="G42" s="142">
        <f>('CPS-Median Household Income'!AI41/'CPS-Median Household Income'!$AI$4)*100</f>
        <v>103.97533833567643</v>
      </c>
      <c r="H42" s="142">
        <f>('CPS-Median Household Income'!AO41/'CPS-Median Household Income'!$AO$4)*100</f>
        <v>111.96456826401446</v>
      </c>
      <c r="I42" s="143">
        <f>RANK('CPS MHI for rankings'!AE40,'CPS MHI for rankings'!$AE$7:$AE$63)</f>
        <v>22</v>
      </c>
      <c r="J42" s="140">
        <f>RANK('CPS MHI for rankings'!AF40,'CPS MHI for rankings'!$AF$7:$AF$63)</f>
        <v>17</v>
      </c>
      <c r="K42" s="140">
        <f>RANK('CPS MHI for rankings'!AT40,'CPS MHI for rankings'!$AT$7:$AT$63)</f>
        <v>16</v>
      </c>
    </row>
    <row r="43" spans="1:11" ht="15.75">
      <c r="A43" s="140" t="s">
        <v>41</v>
      </c>
      <c r="B43" s="140"/>
      <c r="C43" s="140">
        <f>+'CPS-Median Household Income'!AO42</f>
        <v>70190</v>
      </c>
      <c r="D43" s="141">
        <f>(('CPS-Median Household Income'!AI42-'CPS-Median Household Income'!AC42)/'CPS-Median Household Income'!AC42)*100</f>
        <v>26.209922375970301</v>
      </c>
      <c r="E43" s="142">
        <f>(('CPS-Median Household Income'!AO42-'CPS-Median Household Income'!AI42)/'CPS-Median Household Income'!AI42)*100</f>
        <v>25.129247334830819</v>
      </c>
      <c r="F43" s="141">
        <f>('CPS-Median Household Income'!AC42/'CPS-Median Household Income'!$AC$4)*100</f>
        <v>88.794102369441006</v>
      </c>
      <c r="G43" s="142">
        <f>('CPS-Median Household Income'!AI42/'CPS-Median Household Income'!$AI$4)*100</f>
        <v>95.011771879605007</v>
      </c>
      <c r="H43" s="142">
        <f>('CPS-Median Household Income'!AO42/'CPS-Median Household Income'!$AO$4)*100</f>
        <v>99.160827305605793</v>
      </c>
      <c r="I43" s="143">
        <f>RANK('CPS MHI for rankings'!AE41,'CPS MHI for rankings'!$AE$7:$AE$63)</f>
        <v>41</v>
      </c>
      <c r="J43" s="140">
        <f>RANK('CPS MHI for rankings'!AF41,'CPS MHI for rankings'!$AF$7:$AF$63)</f>
        <v>34</v>
      </c>
      <c r="K43" s="140">
        <f>RANK('CPS MHI for rankings'!AT41,'CPS MHI for rankings'!$AT$7:$AT$63)</f>
        <v>29</v>
      </c>
    </row>
    <row r="44" spans="1:11" ht="15.75">
      <c r="A44" s="140" t="s">
        <v>42</v>
      </c>
      <c r="B44" s="140"/>
      <c r="C44" s="140">
        <f>+'CPS-Median Household Income'!AO43</f>
        <v>72429</v>
      </c>
      <c r="D44" s="141">
        <f>(('CPS-Median Household Income'!AI43-'CPS-Median Household Income'!AC43)/'CPS-Median Household Income'!AC43)*100</f>
        <v>17.672594038113065</v>
      </c>
      <c r="E44" s="142">
        <f>(('CPS-Median Household Income'!AO43-'CPS-Median Household Income'!AI43)/'CPS-Median Household Income'!AI43)*100</f>
        <v>22.565742714996446</v>
      </c>
      <c r="F44" s="141">
        <f>('CPS-Median Household Income'!AC43/'CPS-Median Household Income'!$AC$4)*100</f>
        <v>100.32964398449676</v>
      </c>
      <c r="G44" s="142">
        <f>('CPS-Median Household Income'!AI43/'CPS-Median Household Income'!$AI$4)*100</f>
        <v>100.09315875946407</v>
      </c>
      <c r="H44" s="142">
        <f>('CPS-Median Household Income'!AO43/'CPS-Median Household Income'!$AO$4)*100</f>
        <v>102.32397151898734</v>
      </c>
      <c r="I44" s="143">
        <f>RANK('CPS MHI for rankings'!AE42,'CPS MHI for rankings'!$AE$7:$AE$63)</f>
        <v>24</v>
      </c>
      <c r="J44" s="140">
        <f>RANK('CPS MHI for rankings'!AF42,'CPS MHI for rankings'!$AF$7:$AF$63)</f>
        <v>24</v>
      </c>
      <c r="K44" s="140">
        <f>RANK('CPS MHI for rankings'!AT42,'CPS MHI for rankings'!$AT$7:$AT$63)</f>
        <v>25</v>
      </c>
    </row>
    <row r="45" spans="1:11" ht="15.75">
      <c r="A45" s="140" t="s">
        <v>43</v>
      </c>
      <c r="B45" s="140"/>
      <c r="C45" s="140">
        <f>+'CPS-Median Household Income'!AO44</f>
        <v>75979</v>
      </c>
      <c r="D45" s="141">
        <f>(('CPS-Median Household Income'!AI44-'CPS-Median Household Income'!AC44)/'CPS-Median Household Income'!AC44)*100</f>
        <v>23.106594144798144</v>
      </c>
      <c r="E45" s="142">
        <f>(('CPS-Median Household Income'!AO44-'CPS-Median Household Income'!AI44)/'CPS-Median Household Income'!AI44)*100</f>
        <v>33.742298891040313</v>
      </c>
      <c r="F45" s="141">
        <f>('CPS-Median Household Income'!AC44/'CPS-Median Household Income'!$AC$4)*100</f>
        <v>92.19443001558318</v>
      </c>
      <c r="G45" s="142">
        <f>('CPS-Median Household Income'!AI44/'CPS-Median Household Income'!$AI$4)*100</f>
        <v>96.224529548264698</v>
      </c>
      <c r="H45" s="142">
        <f>('CPS-Median Household Income'!AO44/'CPS-Median Household Income'!$AO$4)*100</f>
        <v>107.33922920433996</v>
      </c>
      <c r="I45" s="143">
        <f>RANK('CPS MHI for rankings'!AE43,'CPS MHI for rankings'!$AE$7:$AE$63)</f>
        <v>35</v>
      </c>
      <c r="J45" s="140">
        <f>RANK('CPS MHI for rankings'!AF43,'CPS MHI for rankings'!$AF$7:$AF$63)</f>
        <v>32</v>
      </c>
      <c r="K45" s="140">
        <f>RANK('CPS MHI for rankings'!AT43,'CPS MHI for rankings'!$AT$7:$AT$63)</f>
        <v>20</v>
      </c>
    </row>
    <row r="46" spans="1:11" ht="15.75">
      <c r="A46" s="36" t="s">
        <v>44</v>
      </c>
      <c r="B46" s="36"/>
      <c r="C46" s="36">
        <f>+'CPS-Median Household Income'!AO45</f>
        <v>64488</v>
      </c>
      <c r="D46" s="130">
        <f>(('CPS-Median Household Income'!AI45-'CPS-Median Household Income'!AC45)/'CPS-Median Household Income'!AC45)*100</f>
        <v>16.800671044824973</v>
      </c>
      <c r="E46" s="131">
        <f>(('CPS-Median Household Income'!AO45-'CPS-Median Household Income'!AI45)/'CPS-Median Household Income'!AI45)*100</f>
        <v>12.956508031038167</v>
      </c>
      <c r="F46" s="193">
        <f>('CPS-Median Household Income'!AC45/'CPS-Median Household Income'!$AC$4)*100</f>
        <v>97.652535261917123</v>
      </c>
      <c r="G46" s="190">
        <f>('CPS-Median Household Income'!AI45/'CPS-Median Household Income'!$AI$4)*100</f>
        <v>96.700486119344845</v>
      </c>
      <c r="H46" s="131">
        <f>('CPS-Median Household Income'!AO45/'CPS-Median Household Income'!$AO$4)*100</f>
        <v>91.10533453887885</v>
      </c>
      <c r="I46" s="48">
        <f>RANK('CPS MHI for rankings'!AE44,'CPS MHI for rankings'!$AE$7:$AE$63)</f>
        <v>29</v>
      </c>
      <c r="J46" s="36">
        <f>RANK('CPS MHI for rankings'!AF44,'CPS MHI for rankings'!$AF$7:$AF$63)</f>
        <v>30</v>
      </c>
      <c r="K46" s="36">
        <f>RANK('CPS MHI for rankings'!AT44,'CPS MHI for rankings'!$AT$7:$AT$63)</f>
        <v>35</v>
      </c>
    </row>
    <row r="47" spans="1:11" ht="15.75">
      <c r="A47" s="36" t="s">
        <v>45</v>
      </c>
      <c r="B47" s="36"/>
      <c r="C47" s="36">
        <f>+'CPS-Median Household Income'!AO46</f>
        <v>80441</v>
      </c>
      <c r="D47" s="130">
        <f>(('CPS-Median Household Income'!AI46-'CPS-Median Household Income'!AC46)/'CPS-Median Household Income'!AC46)*100</f>
        <v>21.442407471463163</v>
      </c>
      <c r="E47" s="131">
        <f>(('CPS-Median Household Income'!AO46-'CPS-Median Household Income'!AI46)/'CPS-Median Household Income'!AI46)*100</f>
        <v>14.558944999857587</v>
      </c>
      <c r="F47" s="193">
        <f>('CPS-Median Household Income'!AC46/'CPS-Median Household Income'!$AC$4)*100</f>
        <v>115.51524353698007</v>
      </c>
      <c r="G47" s="190">
        <f>('CPS-Median Household Income'!AI46/'CPS-Median Household Income'!$AI$4)*100</f>
        <v>118.93494130998154</v>
      </c>
      <c r="H47" s="131">
        <f>('CPS-Median Household Income'!AO46/'CPS-Median Household Income'!$AO$4)*100</f>
        <v>113.6429136528029</v>
      </c>
      <c r="I47" s="48">
        <f>RANK('CPS MHI for rankings'!AE45,'CPS MHI for rankings'!$AE$7:$AE$63)</f>
        <v>9</v>
      </c>
      <c r="J47" s="36">
        <f>RANK('CPS MHI for rankings'!AF45,'CPS MHI for rankings'!$AF$7:$AF$63)</f>
        <v>10</v>
      </c>
      <c r="K47" s="36">
        <f>RANK('CPS MHI for rankings'!AT45,'CPS MHI for rankings'!$AT$7:$AT$63)</f>
        <v>14</v>
      </c>
    </row>
    <row r="48" spans="1:11" ht="15.75">
      <c r="A48" s="36" t="s">
        <v>46</v>
      </c>
      <c r="B48" s="36"/>
      <c r="C48" s="36">
        <f>+'CPS-Median Household Income'!AO47</f>
        <v>63594</v>
      </c>
      <c r="D48" s="130">
        <f>(('CPS-Median Household Income'!AI47-'CPS-Median Household Income'!AC47)/'CPS-Median Household Income'!AC47)*100</f>
        <v>20.190501157862542</v>
      </c>
      <c r="E48" s="131">
        <f>(('CPS-Median Household Income'!AO47-'CPS-Median Household Income'!AI47)/'CPS-Median Household Income'!AI47)*100</f>
        <v>15.591827831903446</v>
      </c>
      <c r="F48" s="193">
        <f>('CPS-Median Household Income'!AC47/'CPS-Median Household Income'!$AC$4)*100</f>
        <v>91.44923482638751</v>
      </c>
      <c r="G48" s="190">
        <f>('CPS-Median Household Income'!AI47/'CPS-Median Household Income'!$AI$4)*100</f>
        <v>93.185860194108983</v>
      </c>
      <c r="H48" s="131">
        <f>('CPS-Median Household Income'!AO47/'CPS-Median Household Income'!$AO$4)*100</f>
        <v>89.842337251356241</v>
      </c>
      <c r="I48" s="48">
        <f>RANK('CPS MHI for rankings'!AE46,'CPS MHI for rankings'!$AE$7:$AE$63)</f>
        <v>37</v>
      </c>
      <c r="J48" s="36">
        <f>RANK('CPS MHI for rankings'!AF46,'CPS MHI for rankings'!$AF$7:$AF$63)</f>
        <v>36</v>
      </c>
      <c r="K48" s="36">
        <f>RANK('CPS MHI for rankings'!AT46,'CPS MHI for rankings'!$AT$7:$AT$63)</f>
        <v>37</v>
      </c>
    </row>
    <row r="49" spans="1:11" ht="15.75">
      <c r="A49" s="36" t="s">
        <v>47</v>
      </c>
      <c r="B49" s="36"/>
      <c r="C49" s="36">
        <f>+'CPS-Median Household Income'!AO48</f>
        <v>78109</v>
      </c>
      <c r="D49" s="130">
        <f>(('CPS-Median Household Income'!AI48-'CPS-Median Household Income'!AC48)/'CPS-Median Household Income'!AC48)*100</f>
        <v>6.7570483314154206</v>
      </c>
      <c r="E49" s="131">
        <f>(('CPS-Median Household Income'!AO48-'CPS-Median Household Income'!AI48)/'CPS-Median Household Income'!AI48)*100</f>
        <v>31.554215649947785</v>
      </c>
      <c r="F49" s="193">
        <f>('CPS-Median Household Income'!AC48/'CPS-Median Household Income'!$AC$4)*100</f>
        <v>111.11199904103569</v>
      </c>
      <c r="G49" s="190">
        <f>('CPS-Median Household Income'!AI48/'CPS-Median Household Income'!$AI$4)*100</f>
        <v>100.5674215349176</v>
      </c>
      <c r="H49" s="131">
        <f>('CPS-Median Household Income'!AO48/'CPS-Median Household Income'!$AO$4)*100</f>
        <v>110.34838381555154</v>
      </c>
      <c r="I49" s="48">
        <f>RANK('CPS MHI for rankings'!AE47,'CPS MHI for rankings'!$AE$7:$AE$63)</f>
        <v>13</v>
      </c>
      <c r="J49" s="36">
        <f>RANK('CPS MHI for rankings'!AF47,'CPS MHI for rankings'!$AF$7:$AF$63)</f>
        <v>22</v>
      </c>
      <c r="K49" s="36">
        <f>RANK('CPS MHI for rankings'!AT47,'CPS MHI for rankings'!$AT$7:$AT$63)</f>
        <v>17</v>
      </c>
    </row>
    <row r="50" spans="1:11" ht="15.75">
      <c r="A50" s="140" t="s">
        <v>48</v>
      </c>
      <c r="B50" s="140"/>
      <c r="C50" s="140">
        <f>+'CPS-Median Household Income'!AO49</f>
        <v>68882</v>
      </c>
      <c r="D50" s="141">
        <f>(('CPS-Median Household Income'!AI49-'CPS-Median Household Income'!AC49)/'CPS-Median Household Income'!AC49)*100</f>
        <v>6.7830592076080984</v>
      </c>
      <c r="E50" s="142">
        <f>(('CPS-Median Household Income'!AO49-'CPS-Median Household Income'!AI49)/'CPS-Median Household Income'!AI49)*100</f>
        <v>14.452346138508574</v>
      </c>
      <c r="F50" s="141">
        <f>('CPS-Median Household Income'!AC49/'CPS-Median Household Income'!$AC$4)*100</f>
        <v>112.60039157709673</v>
      </c>
      <c r="G50" s="142">
        <f>('CPS-Median Household Income'!AI49/'CPS-Median Household Income'!$AI$4)*100</f>
        <v>101.93939599247955</v>
      </c>
      <c r="H50" s="142">
        <f>('CPS-Median Household Income'!AO49/'CPS-Median Household Income'!$AO$4)*100</f>
        <v>97.312952079566003</v>
      </c>
      <c r="I50" s="143">
        <f>RANK('CPS MHI for rankings'!AE48,'CPS MHI for rankings'!$AE$7:$AE$63)</f>
        <v>12</v>
      </c>
      <c r="J50" s="140">
        <f>RANK('CPS MHI for rankings'!AF48,'CPS MHI for rankings'!$AF$7:$AF$63)</f>
        <v>20</v>
      </c>
      <c r="K50" s="140">
        <f>RANK('CPS MHI for rankings'!AT48,'CPS MHI for rankings'!$AT$7:$AT$63)</f>
        <v>31</v>
      </c>
    </row>
    <row r="51" spans="1:11" ht="15.75">
      <c r="A51" s="140" t="s">
        <v>49</v>
      </c>
      <c r="B51" s="140"/>
      <c r="C51" s="140">
        <f>+'CPS-Median Household Income'!AO50</f>
        <v>62689</v>
      </c>
      <c r="D51" s="141">
        <f>(('CPS-Median Household Income'!AI50-'CPS-Median Household Income'!AC50)/'CPS-Median Household Income'!AC50)*100</f>
        <v>20.912470883354235</v>
      </c>
      <c r="E51" s="142">
        <f>(('CPS-Median Household Income'!AO50-'CPS-Median Household Income'!AI50)/'CPS-Median Household Income'!AI50)*100</f>
        <v>16.122997128832083</v>
      </c>
      <c r="F51" s="141">
        <f>('CPS-Median Household Income'!AC50/'CPS-Median Household Income'!$AC$4)*100</f>
        <v>89.199664362488519</v>
      </c>
      <c r="G51" s="142">
        <f>('CPS-Median Household Income'!AI50/'CPS-Median Household Income'!$AI$4)*100</f>
        <v>91.439556903064073</v>
      </c>
      <c r="H51" s="142">
        <f>('CPS-Median Household Income'!AO50/'CPS-Median Household Income'!$AO$4)*100</f>
        <v>88.563799728752258</v>
      </c>
      <c r="I51" s="143">
        <f>RANK('CPS MHI for rankings'!AE49,'CPS MHI for rankings'!$AE$7:$AE$63)</f>
        <v>40</v>
      </c>
      <c r="J51" s="140">
        <f>RANK('CPS MHI for rankings'!AF49,'CPS MHI for rankings'!$AF$7:$AF$63)</f>
        <v>38</v>
      </c>
      <c r="K51" s="140">
        <f>RANK('CPS MHI for rankings'!AT49,'CPS MHI for rankings'!$AT$7:$AT$63)</f>
        <v>39</v>
      </c>
    </row>
    <row r="52" spans="1:11" ht="15.75">
      <c r="A52" s="140" t="s">
        <v>50</v>
      </c>
      <c r="B52" s="140"/>
      <c r="C52" s="140">
        <f>+'CPS-Median Household Income'!AO51</f>
        <v>73893</v>
      </c>
      <c r="D52" s="141">
        <f>(('CPS-Median Household Income'!AI51-'CPS-Median Household Income'!AC51)/'CPS-Median Household Income'!AC51)*100</f>
        <v>21.656819770027315</v>
      </c>
      <c r="E52" s="142">
        <f>(('CPS-Median Household Income'!AO51-'CPS-Median Household Income'!AI51)/'CPS-Median Household Income'!AI51)*100</f>
        <v>28.62140992167102</v>
      </c>
      <c r="F52" s="141">
        <f>('CPS-Median Household Income'!AC51/'CPS-Median Household Income'!$AC$4)*100</f>
        <v>94.344108362967987</v>
      </c>
      <c r="G52" s="142">
        <f>('CPS-Median Household Income'!AI51/'CPS-Median Household Income'!$AI$4)*100</f>
        <v>97.308558749301312</v>
      </c>
      <c r="H52" s="142">
        <f>('CPS-Median Household Income'!AO51/'CPS-Median Household Income'!$AO$4)*100</f>
        <v>104.39223553345388</v>
      </c>
      <c r="I52" s="143">
        <f>RANK('CPS MHI for rankings'!AE50,'CPS MHI for rankings'!$AE$7:$AE$63)</f>
        <v>33</v>
      </c>
      <c r="J52" s="140">
        <f>RANK('CPS MHI for rankings'!AF50,'CPS MHI for rankings'!$AF$7:$AF$63)</f>
        <v>28</v>
      </c>
      <c r="K52" s="140">
        <f>RANK('CPS MHI for rankings'!AT50,'CPS MHI for rankings'!$AT$7:$AT$63)</f>
        <v>22</v>
      </c>
    </row>
    <row r="53" spans="1:11" ht="15.75">
      <c r="A53" s="144" t="s">
        <v>51</v>
      </c>
      <c r="B53" s="144"/>
      <c r="C53" s="144">
        <f>+'CPS-Median Household Income'!AO52</f>
        <v>69943</v>
      </c>
      <c r="D53" s="145">
        <f>(('CPS-Median Household Income'!AI52-'CPS-Median Household Income'!AC52)/'CPS-Median Household Income'!AC52)*100</f>
        <v>14.90452956317953</v>
      </c>
      <c r="E53" s="146">
        <f>(('CPS-Median Household Income'!AO52-'CPS-Median Household Income'!AI52)/'CPS-Median Household Income'!AI52)*100</f>
        <v>16.928297975491919</v>
      </c>
      <c r="F53" s="145">
        <f>('CPS-Median Household Income'!AC52/'CPS-Median Household Income'!$AC$4)*100</f>
        <v>104.00367602988771</v>
      </c>
      <c r="G53" s="146">
        <f>('CPS-Median Household Income'!AI52/'CPS-Median Household Income'!$AI$4)*100</f>
        <v>101.31777299751012</v>
      </c>
      <c r="H53" s="146">
        <f>('CPS-Median Household Income'!AO52/'CPS-Median Household Income'!$AO$4)*100</f>
        <v>98.811878390596746</v>
      </c>
      <c r="I53" s="147">
        <f>RANK('CPS MHI for rankings'!AE51,'CPS MHI for rankings'!$AE$7:$AE$63)</f>
        <v>19</v>
      </c>
      <c r="J53" s="144">
        <f>RANK('CPS MHI for rankings'!AF51,'CPS MHI for rankings'!$AF$7:$AF$63)</f>
        <v>21</v>
      </c>
      <c r="K53" s="144">
        <f>RANK('CPS MHI for rankings'!AT51,'CPS MHI for rankings'!$AT$7:$AT$63)</f>
        <v>30</v>
      </c>
    </row>
    <row r="54" spans="1:11" ht="15.75">
      <c r="A54" s="36" t="s">
        <v>52</v>
      </c>
      <c r="B54" s="36"/>
      <c r="C54" s="36">
        <f>+'CPS-Median Household Income'!AO8</f>
        <v>76079</v>
      </c>
      <c r="D54" s="130">
        <f>(('CPS-Median Household Income'!AI8-'CPS-Median Household Income'!AC8)/'CPS-Median Household Income'!AC8)*100</f>
        <v>18.637923720643247</v>
      </c>
      <c r="E54" s="131">
        <f>(('CPS-Median Household Income'!AO8-'CPS-Median Household Income'!AI8)/'CPS-Median Household Income'!AI8)*100</f>
        <v>23.649395397217525</v>
      </c>
      <c r="F54" s="193">
        <f>('CPS-Median Household Income'!AC8/'CPS-Median Household Income'!$AC$4)*100</f>
        <v>103.6120989331522</v>
      </c>
      <c r="G54" s="190">
        <f>('CPS-Median Household Income'!AI8/'CPS-Median Household Income'!$AI$4)*100</f>
        <v>104.21585731465642</v>
      </c>
      <c r="H54" s="131">
        <f>('CPS-Median Household Income'!AO8/'CPS-Median Household Income'!$AO$4)*100</f>
        <v>107.4805040687161</v>
      </c>
      <c r="I54" s="48"/>
      <c r="J54" s="36"/>
      <c r="K54" s="36"/>
    </row>
    <row r="55" spans="1:11" ht="15.75">
      <c r="A55" s="36"/>
      <c r="B55" s="36"/>
      <c r="D55" s="130"/>
      <c r="E55" s="131"/>
      <c r="F55" s="193"/>
      <c r="G55" s="190"/>
      <c r="H55" s="131"/>
      <c r="I55" s="48"/>
      <c r="J55" s="36"/>
      <c r="K55" s="36"/>
    </row>
    <row r="56" spans="1:11" ht="15.75">
      <c r="A56" s="140" t="s">
        <v>53</v>
      </c>
      <c r="B56" s="140"/>
      <c r="C56" s="140">
        <f>+'CPS-Median Household Income'!AO54</f>
        <v>80958</v>
      </c>
      <c r="D56" s="141">
        <f>(('CPS-Median Household Income'!AI54-'CPS-Median Household Income'!AC54)/'CPS-Median Household Income'!AC54)*100</f>
        <v>16.063593976916611</v>
      </c>
      <c r="E56" s="142">
        <f>(('CPS-Median Household Income'!AO54-'CPS-Median Household Income'!AI54)/'CPS-Median Household Income'!AI54)*100</f>
        <v>6.6317189784386814</v>
      </c>
      <c r="F56" s="141">
        <f>('CPS-Median Household Income'!AC54/'CPS-Median Household Income'!$AC$4)*100</f>
        <v>130.68885603548168</v>
      </c>
      <c r="G56" s="142">
        <f>('CPS-Median Household Income'!AI54/'CPS-Median Household Income'!$AI$4)*100</f>
        <v>128.59804535984688</v>
      </c>
      <c r="H56" s="142">
        <f>('CPS-Median Household Income'!AO54/'CPS-Median Household Income'!$AO$4)*100</f>
        <v>114.37330470162748</v>
      </c>
      <c r="I56" s="143">
        <f>RANK('CPS MHI for rankings'!AE54,'CPS MHI for rankings'!$AE$7:$AE$63)</f>
        <v>3</v>
      </c>
      <c r="J56" s="140">
        <f>RANK('CPS MHI for rankings'!AF54,'CPS MHI for rankings'!$AF$7:$AF$63)</f>
        <v>2</v>
      </c>
      <c r="K56" s="140">
        <f>RANK('CPS MHI for rankings'!AT54,'CPS MHI for rankings'!$AT$7:$AT$63)</f>
        <v>13</v>
      </c>
    </row>
    <row r="57" spans="1:11" ht="15.75">
      <c r="A57" s="140" t="s">
        <v>54</v>
      </c>
      <c r="B57" s="140"/>
      <c r="C57" s="140">
        <f>+'CPS-Median Household Income'!AO55</f>
        <v>71139</v>
      </c>
      <c r="D57" s="141">
        <f>(('CPS-Median Household Income'!AI55-'CPS-Median Household Income'!AC55)/'CPS-Median Household Income'!AC55)*100</f>
        <v>2.3403698710079892</v>
      </c>
      <c r="E57" s="142">
        <f>(('CPS-Median Household Income'!AO55-'CPS-Median Household Income'!AI55)/'CPS-Median Household Income'!AI55)*100</f>
        <v>39.88319962246343</v>
      </c>
      <c r="F57" s="141">
        <f>('CPS-Median Household Income'!AC55/'CPS-Median Household Income'!$AC$4)*100</f>
        <v>99.278778918767728</v>
      </c>
      <c r="G57" s="142">
        <f>('CPS-Median Household Income'!AI55/'CPS-Median Household Income'!$AI$4)*100</f>
        <v>86.139670387371055</v>
      </c>
      <c r="H57" s="142">
        <f>('CPS-Median Household Income'!AO55/'CPS-Median Household Income'!$AO$4)*100</f>
        <v>100.50152576853526</v>
      </c>
      <c r="I57" s="143">
        <f>RANK('CPS MHI for rankings'!AE55,'CPS MHI for rankings'!$AE$7:$AE$63)</f>
        <v>26</v>
      </c>
      <c r="J57" s="140">
        <f>RANK('CPS MHI for rankings'!AF55,'CPS MHI for rankings'!$AF$7:$AF$63)</f>
        <v>44</v>
      </c>
      <c r="K57" s="140">
        <f>RANK('CPS MHI for rankings'!AT55,'CPS MHI for rankings'!$AT$7:$AT$63)</f>
        <v>26</v>
      </c>
    </row>
    <row r="58" spans="1:11" ht="15.75">
      <c r="A58" s="140" t="s">
        <v>55</v>
      </c>
      <c r="B58" s="140"/>
      <c r="C58" s="140">
        <f>+'CPS-Median Household Income'!AO56</f>
        <v>86566</v>
      </c>
      <c r="D58" s="141">
        <f>(('CPS-Median Household Income'!AI56-'CPS-Median Household Income'!AC56)/'CPS-Median Household Income'!AC56)*100</f>
        <v>14.140855748424494</v>
      </c>
      <c r="E58" s="142">
        <f>(('CPS-Median Household Income'!AO56-'CPS-Median Household Income'!AI56)/'CPS-Median Household Income'!AI56)*100</f>
        <v>19.788005424404282</v>
      </c>
      <c r="F58" s="141">
        <f>('CPS-Median Household Income'!AC56/'CPS-Median Household Income'!$AC$4)*100</f>
        <v>126.48939145722619</v>
      </c>
      <c r="G58" s="142">
        <f>('CPS-Median Household Income'!AI56/'CPS-Median Household Income'!$AI$4)*100</f>
        <v>122.40383475329865</v>
      </c>
      <c r="H58" s="142">
        <f>('CPS-Median Household Income'!AO56/'CPS-Median Household Income'!$AO$4)*100</f>
        <v>122.29599909584086</v>
      </c>
      <c r="I58" s="143">
        <f>RANK('CPS MHI for rankings'!AE56,'CPS MHI for rankings'!$AE$7:$AE$63)</f>
        <v>4</v>
      </c>
      <c r="J58" s="140">
        <f>RANK('CPS MHI for rankings'!AF56,'CPS MHI for rankings'!$AF$7:$AF$63)</f>
        <v>5</v>
      </c>
      <c r="K58" s="140">
        <f>RANK('CPS MHI for rankings'!AT56,'CPS MHI for rankings'!$AT$7:$AT$63)</f>
        <v>7</v>
      </c>
    </row>
    <row r="59" spans="1:11" ht="15.75">
      <c r="A59" s="140" t="s">
        <v>56</v>
      </c>
      <c r="B59" s="140"/>
      <c r="C59" s="140">
        <f>+'CPS-Median Household Income'!AO57</f>
        <v>88841</v>
      </c>
      <c r="D59" s="141">
        <f>(('CPS-Median Household Income'!AI57-'CPS-Median Household Income'!AC57)/'CPS-Median Household Income'!AC57)*100</f>
        <v>15.75591985428051</v>
      </c>
      <c r="E59" s="142">
        <f>(('CPS-Median Household Income'!AO57-'CPS-Median Household Income'!AI57)/'CPS-Median Household Income'!AI57)*100</f>
        <v>16.49750852347233</v>
      </c>
      <c r="F59" s="141">
        <f>('CPS-Median Household Income'!AC57/'CPS-Median Household Income'!$AC$4)*100</f>
        <v>131.61785271906342</v>
      </c>
      <c r="G59" s="142">
        <f>('CPS-Median Household Income'!AI57/'CPS-Median Household Income'!$AI$4)*100</f>
        <v>129.16885448601772</v>
      </c>
      <c r="H59" s="142">
        <f>('CPS-Median Household Income'!AO57/'CPS-Median Household Income'!$AO$4)*100</f>
        <v>125.51000226039784</v>
      </c>
      <c r="I59" s="143">
        <f>RANK('CPS MHI for rankings'!AE57,'CPS MHI for rankings'!$AE$7:$AE$63)</f>
        <v>2</v>
      </c>
      <c r="J59" s="140">
        <f>RANK('CPS MHI for rankings'!AF57,'CPS MHI for rankings'!$AF$7:$AF$63)</f>
        <v>1</v>
      </c>
      <c r="K59" s="140">
        <f>RANK('CPS MHI for rankings'!AT57,'CPS MHI for rankings'!$AT$7:$AT$63)</f>
        <v>3</v>
      </c>
    </row>
    <row r="60" spans="1:11" ht="15.75">
      <c r="A60" s="36" t="s">
        <v>57</v>
      </c>
      <c r="B60" s="36"/>
      <c r="C60" s="36">
        <f>+'CPS-Median Household Income'!AO58</f>
        <v>88559</v>
      </c>
      <c r="D60" s="130">
        <f>(('CPS-Median Household Income'!AI58-'CPS-Median Household Income'!AC58)/'CPS-Median Household Income'!AC58)*100</f>
        <v>9.8334884019378226</v>
      </c>
      <c r="E60" s="131">
        <f>(('CPS-Median Household Income'!AO58-'CPS-Median Household Income'!AI58)/'CPS-Median Household Income'!AI58)*100</f>
        <v>29.343634982765671</v>
      </c>
      <c r="F60" s="193">
        <f>('CPS-Median Household Income'!AC58/'CPS-Median Household Income'!$AC$4)*100</f>
        <v>124.54149518519999</v>
      </c>
      <c r="G60" s="190">
        <f>('CPS-Median Household Income'!AI58/'CPS-Median Household Income'!$AI$4)*100</f>
        <v>115.97079896339709</v>
      </c>
      <c r="H60" s="131">
        <f>('CPS-Median Household Income'!AO58/'CPS-Median Household Income'!$AO$4)*100</f>
        <v>125.11160714285714</v>
      </c>
      <c r="I60" s="48">
        <f>RANK('CPS MHI for rankings'!AE58,'CPS MHI for rankings'!$AE$7:$AE$63)</f>
        <v>6</v>
      </c>
      <c r="J60" s="36">
        <f>RANK('CPS MHI for rankings'!AF58,'CPS MHI for rankings'!$AF$7:$AF$63)</f>
        <v>11</v>
      </c>
      <c r="K60" s="192">
        <f>RANK('CPS MHI for rankings'!AT58,'CPS MHI for rankings'!$AT$7:$AT$63)</f>
        <v>4</v>
      </c>
    </row>
    <row r="61" spans="1:11" ht="15.75">
      <c r="A61" s="36" t="s">
        <v>58</v>
      </c>
      <c r="B61" s="36"/>
      <c r="C61" s="36">
        <f>+'CPS-Median Household Income'!AO59</f>
        <v>72920</v>
      </c>
      <c r="D61" s="130">
        <f>(('CPS-Median Household Income'!AI59-'CPS-Median Household Income'!AC59)/'CPS-Median Household Income'!AC59)*100</f>
        <v>21.330673828896437</v>
      </c>
      <c r="E61" s="131">
        <f>(('CPS-Median Household Income'!AO59-'CPS-Median Household Income'!AI59)/'CPS-Median Household Income'!AI59)*100</f>
        <v>18.690691277243353</v>
      </c>
      <c r="F61" s="193">
        <f>('CPS-Median Household Income'!AC59/'CPS-Median Household Income'!$AC$4)*100</f>
        <v>101.16274423622487</v>
      </c>
      <c r="G61" s="190">
        <f>('CPS-Median Household Income'!AI59/'CPS-Median Household Income'!$AI$4)*100</f>
        <v>104.06172191263403</v>
      </c>
      <c r="H61" s="131">
        <f>('CPS-Median Household Income'!AO59/'CPS-Median Household Income'!$AO$4)*100</f>
        <v>103.01763110307414</v>
      </c>
      <c r="I61" s="48">
        <f>RANK('CPS MHI for rankings'!AE59,'CPS MHI for rankings'!$AE$7:$AE$63)</f>
        <v>23</v>
      </c>
      <c r="J61" s="36">
        <f>RANK('CPS MHI for rankings'!AF59,'CPS MHI for rankings'!$AF$7:$AF$63)</f>
        <v>16</v>
      </c>
      <c r="K61" s="192">
        <f>RANK('CPS MHI for rankings'!AT59,'CPS MHI for rankings'!$AT$7:$AT$63)</f>
        <v>23</v>
      </c>
    </row>
    <row r="62" spans="1:11" ht="15.75">
      <c r="A62" s="36" t="s">
        <v>59</v>
      </c>
      <c r="B62" s="36"/>
      <c r="C62" s="36">
        <f>+'CPS-Median Household Income'!AO60</f>
        <v>72627</v>
      </c>
      <c r="D62" s="130">
        <f>(('CPS-Median Household Income'!AI60-'CPS-Median Household Income'!AC60)/'CPS-Median Household Income'!AC60)*100</f>
        <v>22.177920256461629</v>
      </c>
      <c r="E62" s="131">
        <f>(('CPS-Median Household Income'!AO60-'CPS-Median Household Income'!AI60)/'CPS-Median Household Income'!AI60)*100</f>
        <v>19.101657947818101</v>
      </c>
      <c r="F62" s="193">
        <f>('CPS-Median Household Income'!AC60/'CPS-Median Household Income'!$AC$4)*100</f>
        <v>99.712310704439204</v>
      </c>
      <c r="G62" s="190">
        <f>('CPS-Median Household Income'!AI60/'CPS-Median Household Income'!$AI$4)*100</f>
        <v>103.28596351564221</v>
      </c>
      <c r="H62" s="131">
        <f>('CPS-Median Household Income'!AO60/'CPS-Median Household Income'!$AO$4)*100</f>
        <v>102.60369575045208</v>
      </c>
      <c r="I62" s="48">
        <f>RANK('CPS MHI for rankings'!AE60,'CPS MHI for rankings'!$AE$7:$AE$63)</f>
        <v>25</v>
      </c>
      <c r="J62" s="36">
        <f>RANK('CPS MHI for rankings'!AF60,'CPS MHI for rankings'!$AF$7:$AF$63)</f>
        <v>18</v>
      </c>
      <c r="K62" s="192">
        <f>RANK('CPS MHI for rankings'!AT60,'CPS MHI for rankings'!$AT$7:$AT$63)</f>
        <v>24</v>
      </c>
    </row>
    <row r="63" spans="1:11" ht="15.75">
      <c r="A63" s="36" t="s">
        <v>60</v>
      </c>
      <c r="B63" s="36"/>
      <c r="C63" s="36">
        <f>+'CPS-Median Household Income'!AO61</f>
        <v>74982</v>
      </c>
      <c r="D63" s="130">
        <f>(('CPS-Median Household Income'!AI61-'CPS-Median Household Income'!AC61)/'CPS-Median Household Income'!AC61)*100</f>
        <v>25.482838088634185</v>
      </c>
      <c r="E63" s="131">
        <f>(('CPS-Median Household Income'!AO61-'CPS-Median Household Income'!AI61)/'CPS-Median Household Income'!AI61)*100</f>
        <v>21.866467299440906</v>
      </c>
      <c r="F63" s="193">
        <f>('CPS-Median Household Income'!AC61/'CPS-Median Household Income'!$AC$4)*100</f>
        <v>97.96020298078075</v>
      </c>
      <c r="G63" s="190">
        <f>('CPS-Median Household Income'!AI61/'CPS-Median Household Income'!$AI$4)*100</f>
        <v>104.21585731465642</v>
      </c>
      <c r="H63" s="131">
        <f>('CPS-Median Household Income'!AO61/'CPS-Median Household Income'!$AO$4)*100</f>
        <v>105.93071880650994</v>
      </c>
      <c r="I63" s="48">
        <f>RANK('CPS MHI for rankings'!AE61,'CPS MHI for rankings'!$AE$7:$AE$63)</f>
        <v>28</v>
      </c>
      <c r="J63" s="36">
        <f>RANK('CPS MHI for rankings'!AF61,'CPS MHI for rankings'!$AF$7:$AF$63)</f>
        <v>15</v>
      </c>
      <c r="K63" s="192">
        <f>RANK('CPS MHI for rankings'!AT61,'CPS MHI for rankings'!$AT$7:$AT$63)</f>
        <v>21</v>
      </c>
    </row>
    <row r="64" spans="1:11" ht="15.75">
      <c r="A64" s="36" t="s">
        <v>61</v>
      </c>
      <c r="B64" s="36"/>
      <c r="C64" s="36">
        <f>+'CPS-Median Household Income'!AO62</f>
        <v>76079</v>
      </c>
      <c r="D64" s="130">
        <f>(('CPS-Median Household Income'!AI62-'CPS-Median Household Income'!AC62)/'CPS-Median Household Income'!AC62)*100</f>
        <v>17.305541629709616</v>
      </c>
      <c r="E64" s="131">
        <f>(('CPS-Median Household Income'!AO62-'CPS-Median Household Income'!AI62)/'CPS-Median Household Income'!AI62)*100</f>
        <v>25.053832371747458</v>
      </c>
      <c r="F64" s="193">
        <f>('CPS-Median Household Income'!AC62/'CPS-Median Household Income'!$AC$4)*100</f>
        <v>103.6120989331522</v>
      </c>
      <c r="G64" s="190">
        <f>('CPS-Median Household Income'!AI62/'CPS-Median Household Income'!$AI$4)*100</f>
        <v>103.0454445366622</v>
      </c>
      <c r="H64" s="131">
        <f>('CPS-Median Household Income'!AO62/'CPS-Median Household Income'!$AO$4)*100</f>
        <v>107.4805040687161</v>
      </c>
      <c r="I64" s="48">
        <f>RANK('CPS MHI for rankings'!AE62,'CPS MHI for rankings'!$AE$7:$AE$63)</f>
        <v>20</v>
      </c>
      <c r="J64" s="36">
        <f>RANK('CPS MHI for rankings'!AF62,'CPS MHI for rankings'!$AF$7:$AF$63)</f>
        <v>19</v>
      </c>
      <c r="K64" s="192">
        <f>RANK('CPS MHI for rankings'!AT62,'CPS MHI for rankings'!$AT$7:$AT$63)</f>
        <v>19</v>
      </c>
    </row>
    <row r="65" spans="1:11" ht="15.75">
      <c r="A65" s="148" t="s">
        <v>62</v>
      </c>
      <c r="B65" s="148"/>
      <c r="C65" s="149">
        <f>+'CPS-Median Household Income'!AO63</f>
        <v>90640</v>
      </c>
      <c r="D65" s="150">
        <f>(('CPS-Median Household Income'!AI63-'CPS-Median Household Income'!AC63)/'CPS-Median Household Income'!AC63)*100</f>
        <v>28.471882861848652</v>
      </c>
      <c r="E65" s="151">
        <f>(('CPS-Median Household Income'!AO63-'CPS-Median Household Income'!AI63)/'CPS-Median Household Income'!AI63)*100</f>
        <v>27.694345045222736</v>
      </c>
      <c r="F65" s="150">
        <f>('CPS-Median Household Income'!AC63/'CPS-Median Household Income'!$AC$4)*100</f>
        <v>110.38278659048228</v>
      </c>
      <c r="G65" s="151">
        <f>('CPS-Median Household Income'!AI63/'CPS-Median Household Income'!$AI$4)*100</f>
        <v>120.22900116871898</v>
      </c>
      <c r="H65" s="152">
        <f>('CPS-Median Household Income'!AO63/'CPS-Median Household Income'!$AO$4)*100</f>
        <v>128.0515370705244</v>
      </c>
      <c r="I65" s="153">
        <f>RANK('CPS MHI for rankings'!AE63,'CPS MHI for rankings'!$AE$7:$AE$63)</f>
        <v>15</v>
      </c>
      <c r="J65" s="148">
        <f>RANK('CPS MHI for rankings'!AF63,'CPS MHI for rankings'!$AF$7:$AF$63)</f>
        <v>7</v>
      </c>
      <c r="K65" s="148">
        <f>RANK('CPS MHI for rankings'!AT63,'CPS MHI for rankings'!$AT$7:$AT$63)</f>
        <v>2</v>
      </c>
    </row>
    <row r="66" spans="1:11" ht="15.75" customHeight="1">
      <c r="A66" s="175" t="s">
        <v>63</v>
      </c>
      <c r="B66" s="176"/>
      <c r="C66" s="176"/>
      <c r="D66" s="176"/>
      <c r="E66" s="176"/>
      <c r="F66" s="176"/>
      <c r="G66" s="176"/>
      <c r="H66" s="176"/>
      <c r="I66" s="176"/>
      <c r="J66" s="176"/>
      <c r="K66" s="176"/>
    </row>
    <row r="67" spans="1:11" ht="15.75" customHeight="1">
      <c r="A67" s="177" t="s">
        <v>64</v>
      </c>
      <c r="B67" s="177"/>
      <c r="C67" s="177"/>
      <c r="D67" s="177"/>
      <c r="E67" s="177"/>
      <c r="F67" s="177"/>
      <c r="G67" s="177"/>
      <c r="H67" s="177"/>
      <c r="I67" s="177"/>
      <c r="J67" s="177"/>
      <c r="K67" s="177"/>
    </row>
    <row r="68" spans="1:11" ht="15.75" customHeight="1">
      <c r="A68" s="94" t="s">
        <v>65</v>
      </c>
      <c r="B68" s="177" t="s">
        <v>66</v>
      </c>
      <c r="C68" s="177"/>
      <c r="D68" s="177"/>
      <c r="E68" s="177"/>
      <c r="F68" s="177"/>
      <c r="G68" s="177"/>
      <c r="H68" s="177"/>
      <c r="I68" s="178"/>
      <c r="J68" s="178"/>
      <c r="K68" s="178"/>
    </row>
    <row r="69" spans="1:11">
      <c r="A69" s="50"/>
      <c r="B69" s="179"/>
      <c r="C69" s="179"/>
      <c r="D69" s="179"/>
      <c r="E69" s="179"/>
      <c r="F69" s="179"/>
      <c r="G69" s="179"/>
      <c r="H69" s="179"/>
      <c r="I69" s="178"/>
      <c r="J69" s="178"/>
      <c r="K69" s="178"/>
    </row>
    <row r="70" spans="1:11">
      <c r="A70" s="50"/>
      <c r="B70" s="73"/>
      <c r="C70" s="73"/>
      <c r="D70" s="73"/>
      <c r="E70" s="73"/>
      <c r="F70" s="73"/>
      <c r="G70" s="73"/>
      <c r="H70" s="73"/>
      <c r="I70" s="50"/>
      <c r="J70" s="50"/>
      <c r="K70" s="134">
        <v>45541</v>
      </c>
    </row>
  </sheetData>
  <mergeCells count="4">
    <mergeCell ref="A66:K66"/>
    <mergeCell ref="A67:K67"/>
    <mergeCell ref="B68:K69"/>
    <mergeCell ref="I4:K4"/>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8"/>
  </sheetPr>
  <dimension ref="A3:AO66"/>
  <sheetViews>
    <sheetView zoomScaleNormal="100" workbookViewId="0">
      <pane xSplit="1" topLeftCell="Y1" activePane="topRight" state="frozen"/>
      <selection pane="topRight" activeCell="AC10" sqref="AC10"/>
    </sheetView>
  </sheetViews>
  <sheetFormatPr defaultColWidth="8" defaultRowHeight="15.6"/>
  <cols>
    <col min="1" max="1" width="20.5" customWidth="1"/>
    <col min="2" max="9" width="8" style="63" customWidth="1"/>
    <col min="10" max="29" width="8" style="63"/>
    <col min="30" max="30" width="8" style="75"/>
    <col min="31" max="31" width="8" style="73"/>
    <col min="32" max="36" width="8" style="63"/>
    <col min="37" max="38" width="8" style="73"/>
    <col min="39" max="39" width="8" style="110"/>
    <col min="40" max="16384" width="8" style="63"/>
  </cols>
  <sheetData>
    <row r="3" spans="1:41" ht="18.75" customHeight="1">
      <c r="A3" s="7"/>
      <c r="B3" s="97">
        <v>1984</v>
      </c>
      <c r="C3" s="97">
        <v>1985</v>
      </c>
      <c r="D3" s="97">
        <v>1986</v>
      </c>
      <c r="E3" s="97">
        <v>1987</v>
      </c>
      <c r="F3" s="97">
        <v>1988</v>
      </c>
      <c r="G3" s="97">
        <v>1989</v>
      </c>
      <c r="H3" s="97">
        <v>1990</v>
      </c>
      <c r="I3" s="97">
        <v>1991</v>
      </c>
      <c r="J3" s="97">
        <v>1992</v>
      </c>
      <c r="K3" s="97">
        <v>1993</v>
      </c>
      <c r="L3" s="97">
        <v>1994</v>
      </c>
      <c r="M3" s="97">
        <v>1995</v>
      </c>
      <c r="N3" s="97">
        <v>1996</v>
      </c>
      <c r="O3" s="97">
        <v>1997</v>
      </c>
      <c r="P3" s="97">
        <v>1998</v>
      </c>
      <c r="Q3" s="97">
        <v>1999</v>
      </c>
      <c r="R3" s="97">
        <v>2000</v>
      </c>
      <c r="S3" s="97">
        <v>2001</v>
      </c>
      <c r="T3" s="97">
        <v>2002</v>
      </c>
      <c r="U3" s="97">
        <v>2003</v>
      </c>
      <c r="V3" s="97">
        <v>2004</v>
      </c>
      <c r="W3" s="97">
        <v>2005</v>
      </c>
      <c r="X3" s="97">
        <v>2006</v>
      </c>
      <c r="Y3" s="97">
        <v>2007</v>
      </c>
      <c r="Z3" s="7">
        <v>2008</v>
      </c>
      <c r="AA3" s="7">
        <v>2009</v>
      </c>
      <c r="AB3" s="7">
        <v>2010</v>
      </c>
      <c r="AC3" s="156">
        <v>2011</v>
      </c>
      <c r="AD3" s="7">
        <v>2012</v>
      </c>
      <c r="AE3" s="93" t="s">
        <v>67</v>
      </c>
      <c r="AF3" s="7" t="s">
        <v>68</v>
      </c>
      <c r="AG3" s="7">
        <v>2014</v>
      </c>
      <c r="AH3" s="7">
        <v>2015</v>
      </c>
      <c r="AI3" s="156">
        <v>2016</v>
      </c>
      <c r="AJ3" s="7">
        <v>2017</v>
      </c>
      <c r="AK3" s="93" t="s">
        <v>69</v>
      </c>
      <c r="AL3" s="93">
        <v>2018</v>
      </c>
      <c r="AM3" s="155">
        <v>2019</v>
      </c>
      <c r="AN3" s="7">
        <v>2020</v>
      </c>
      <c r="AO3" s="154">
        <v>2021</v>
      </c>
    </row>
    <row r="4" spans="1:41" customFormat="1">
      <c r="A4" s="66" t="s">
        <v>70</v>
      </c>
      <c r="B4" s="105">
        <v>22415</v>
      </c>
      <c r="C4" s="105">
        <v>23618</v>
      </c>
      <c r="D4" s="105">
        <v>24897</v>
      </c>
      <c r="E4" s="105">
        <v>26061</v>
      </c>
      <c r="F4" s="105">
        <v>27225</v>
      </c>
      <c r="G4" s="105">
        <v>28906</v>
      </c>
      <c r="H4" s="105">
        <v>29943</v>
      </c>
      <c r="I4" s="105">
        <v>30126</v>
      </c>
      <c r="J4" s="105">
        <v>30636</v>
      </c>
      <c r="K4" s="105">
        <v>31241</v>
      </c>
      <c r="L4" s="105">
        <v>32264</v>
      </c>
      <c r="M4" s="105">
        <v>34076</v>
      </c>
      <c r="N4" s="105">
        <v>35492</v>
      </c>
      <c r="O4" s="105">
        <v>37005</v>
      </c>
      <c r="P4" s="105">
        <v>38885</v>
      </c>
      <c r="Q4" s="105">
        <v>40696</v>
      </c>
      <c r="R4" s="105">
        <v>41990</v>
      </c>
      <c r="S4" s="105">
        <v>42228</v>
      </c>
      <c r="T4" s="105">
        <v>42409</v>
      </c>
      <c r="U4" s="105">
        <v>43318</v>
      </c>
      <c r="V4" s="105">
        <v>44334</v>
      </c>
      <c r="W4" s="105">
        <v>46326</v>
      </c>
      <c r="X4" s="105">
        <v>48201</v>
      </c>
      <c r="Y4" s="105">
        <v>50233</v>
      </c>
      <c r="Z4" s="105">
        <v>50303</v>
      </c>
      <c r="AA4" s="105">
        <v>49777</v>
      </c>
      <c r="AB4" s="105">
        <v>49277</v>
      </c>
      <c r="AC4" s="105">
        <v>50054</v>
      </c>
      <c r="AD4" s="71">
        <v>51017.223905250008</v>
      </c>
      <c r="AE4" s="90">
        <v>51939</v>
      </c>
      <c r="AF4" s="35">
        <v>53585</v>
      </c>
      <c r="AG4" s="35">
        <v>53657</v>
      </c>
      <c r="AH4" s="35">
        <v>56516</v>
      </c>
      <c r="AI4" s="35">
        <v>59039</v>
      </c>
      <c r="AJ4" s="35">
        <v>61372</v>
      </c>
      <c r="AK4" s="35">
        <v>61136</v>
      </c>
      <c r="AL4" s="35">
        <v>63179</v>
      </c>
      <c r="AM4" s="136">
        <v>68703</v>
      </c>
      <c r="AN4" s="35">
        <v>68010</v>
      </c>
      <c r="AO4" s="35">
        <v>70784</v>
      </c>
    </row>
    <row r="5" spans="1:41" ht="12.6">
      <c r="A5" s="63" t="s">
        <v>71</v>
      </c>
      <c r="B5" s="64">
        <f t="shared" ref="B5:V5" si="0">MEDIAN(B10:B25)</f>
        <v>19884.5</v>
      </c>
      <c r="C5" s="64">
        <f t="shared" si="0"/>
        <v>21114</v>
      </c>
      <c r="D5" s="64">
        <f t="shared" si="0"/>
        <v>21404.5</v>
      </c>
      <c r="E5" s="64">
        <f t="shared" si="0"/>
        <v>22225.5</v>
      </c>
      <c r="F5" s="64">
        <f t="shared" si="0"/>
        <v>24041</v>
      </c>
      <c r="G5" s="64">
        <f t="shared" si="0"/>
        <v>23732.5</v>
      </c>
      <c r="H5" s="64">
        <f t="shared" si="0"/>
        <v>25554.5</v>
      </c>
      <c r="I5" s="64">
        <f t="shared" si="0"/>
        <v>26157.5</v>
      </c>
      <c r="J5" s="64">
        <f t="shared" si="0"/>
        <v>26578.5</v>
      </c>
      <c r="K5" s="64">
        <f t="shared" si="0"/>
        <v>26286</v>
      </c>
      <c r="L5" s="64">
        <f t="shared" si="0"/>
        <v>28966.5</v>
      </c>
      <c r="M5" s="64">
        <f t="shared" si="0"/>
        <v>29408</v>
      </c>
      <c r="N5" s="64">
        <f t="shared" si="0"/>
        <v>31601.5</v>
      </c>
      <c r="O5" s="64">
        <f t="shared" si="0"/>
        <v>33356</v>
      </c>
      <c r="P5" s="64">
        <f t="shared" si="0"/>
        <v>35346</v>
      </c>
      <c r="Q5" s="64">
        <f t="shared" si="0"/>
        <v>36356.5</v>
      </c>
      <c r="R5" s="64">
        <f t="shared" si="0"/>
        <v>36917.5</v>
      </c>
      <c r="S5" s="64">
        <f t="shared" si="0"/>
        <v>37078.5</v>
      </c>
      <c r="T5" s="64">
        <f t="shared" si="0"/>
        <v>37316.5</v>
      </c>
      <c r="U5" s="64">
        <f t="shared" si="0"/>
        <v>37401</v>
      </c>
      <c r="V5" s="64">
        <f t="shared" si="0"/>
        <v>39152.5</v>
      </c>
      <c r="W5" s="64">
        <f>MEDIAN(W10:W225)</f>
        <v>44993</v>
      </c>
      <c r="X5" s="64">
        <f t="shared" ref="X5:AC5" si="1">MEDIAN(X10:X25)</f>
        <v>39707</v>
      </c>
      <c r="Y5" s="64">
        <f t="shared" si="1"/>
        <v>43364.5</v>
      </c>
      <c r="Z5" s="64">
        <f t="shared" si="1"/>
        <v>43703</v>
      </c>
      <c r="AA5" s="64">
        <f t="shared" si="1"/>
        <v>43002</v>
      </c>
      <c r="AB5" s="64">
        <f t="shared" si="1"/>
        <v>42940</v>
      </c>
      <c r="AC5" s="64">
        <f t="shared" si="1"/>
        <v>43847.5</v>
      </c>
      <c r="AD5" s="64">
        <f>MEDIAN(AD10:AD25)</f>
        <v>43977.092794897682</v>
      </c>
      <c r="AE5" s="64">
        <f>MEDIAN(AE10:AE25)</f>
        <v>43124</v>
      </c>
      <c r="AF5" s="64">
        <f t="shared" ref="AF5:AG5" si="2">MEDIAN(AF10:AF25)</f>
        <v>46381</v>
      </c>
      <c r="AG5" s="64">
        <f t="shared" si="2"/>
        <v>45534.5</v>
      </c>
      <c r="AH5" s="64">
        <f t="shared" ref="AH5" si="3">MEDIAN(AH10:AH25)</f>
        <v>47203.5</v>
      </c>
      <c r="AI5" s="64">
        <f t="shared" ref="AI5:AJ5" si="4">MEDIAN(AI10:AI25)</f>
        <v>51260</v>
      </c>
      <c r="AJ5" s="64">
        <f t="shared" si="4"/>
        <v>54326</v>
      </c>
      <c r="AK5" s="109">
        <f t="shared" ref="AK5" si="5">MEDIAN(AK10:AK25)</f>
        <v>52484</v>
      </c>
      <c r="AL5" s="109">
        <f>MEDIAN(AL10:AL25)</f>
        <v>54599.5</v>
      </c>
      <c r="AM5" s="109">
        <f>MEDIAN(AM10:AM25)</f>
        <v>57498</v>
      </c>
      <c r="AN5" s="109">
        <f t="shared" ref="AN5:AO5" si="6">MEDIAN(AN10:AN25)</f>
        <v>57259</v>
      </c>
      <c r="AO5" s="109">
        <f t="shared" si="6"/>
        <v>60796.5</v>
      </c>
    </row>
    <row r="6" spans="1:41" ht="12.6">
      <c r="A6" s="33" t="s">
        <v>72</v>
      </c>
      <c r="B6" s="64">
        <f t="shared" ref="B6:AC6" si="7">MEDIAN(B27:B39)</f>
        <v>23816</v>
      </c>
      <c r="C6" s="64">
        <f t="shared" si="7"/>
        <v>23877</v>
      </c>
      <c r="D6" s="64">
        <f t="shared" si="7"/>
        <v>26217</v>
      </c>
      <c r="E6" s="64">
        <f t="shared" si="7"/>
        <v>26749</v>
      </c>
      <c r="F6" s="64">
        <f t="shared" si="7"/>
        <v>26435</v>
      </c>
      <c r="G6" s="64">
        <f t="shared" si="7"/>
        <v>29340</v>
      </c>
      <c r="H6" s="64">
        <f t="shared" si="7"/>
        <v>30142</v>
      </c>
      <c r="I6" s="64">
        <f t="shared" si="7"/>
        <v>30737</v>
      </c>
      <c r="J6" s="64">
        <f t="shared" si="7"/>
        <v>31927</v>
      </c>
      <c r="K6" s="64">
        <f t="shared" si="7"/>
        <v>34073</v>
      </c>
      <c r="L6" s="64">
        <f t="shared" si="7"/>
        <v>33533</v>
      </c>
      <c r="M6" s="64">
        <f t="shared" si="7"/>
        <v>36084</v>
      </c>
      <c r="N6" s="64">
        <f t="shared" si="7"/>
        <v>36676</v>
      </c>
      <c r="O6" s="64">
        <f t="shared" si="7"/>
        <v>38854</v>
      </c>
      <c r="P6" s="64">
        <f t="shared" si="7"/>
        <v>39756</v>
      </c>
      <c r="Q6" s="64">
        <f t="shared" si="7"/>
        <v>41461</v>
      </c>
      <c r="R6" s="64">
        <f t="shared" si="7"/>
        <v>42525</v>
      </c>
      <c r="S6" s="64">
        <f t="shared" si="7"/>
        <v>42704</v>
      </c>
      <c r="T6" s="64">
        <f t="shared" si="7"/>
        <v>44958</v>
      </c>
      <c r="U6" s="64">
        <f t="shared" si="7"/>
        <v>45184</v>
      </c>
      <c r="V6" s="64">
        <f t="shared" si="7"/>
        <v>47204</v>
      </c>
      <c r="W6" s="64">
        <f t="shared" si="7"/>
        <v>48209</v>
      </c>
      <c r="X6" s="64">
        <f t="shared" si="7"/>
        <v>52282</v>
      </c>
      <c r="Y6" s="64">
        <f t="shared" si="7"/>
        <v>53529</v>
      </c>
      <c r="Z6" s="64">
        <f t="shared" si="7"/>
        <v>54744</v>
      </c>
      <c r="AA6" s="64">
        <f t="shared" si="7"/>
        <v>52470</v>
      </c>
      <c r="AB6" s="64">
        <f t="shared" si="7"/>
        <v>52200</v>
      </c>
      <c r="AC6" s="64">
        <f t="shared" si="7"/>
        <v>53367</v>
      </c>
      <c r="AD6" s="64">
        <f t="shared" ref="AD6:AE6" si="8">MEDIAN(AD27:AD39)</f>
        <v>56262.527037207386</v>
      </c>
      <c r="AE6" s="64">
        <f t="shared" si="8"/>
        <v>56307</v>
      </c>
      <c r="AF6" s="64">
        <f t="shared" ref="AF6:AG6" si="9">MEDIAN(AF27:AF39)</f>
        <v>60794</v>
      </c>
      <c r="AG6" s="64">
        <f t="shared" si="9"/>
        <v>58875</v>
      </c>
      <c r="AH6" s="64">
        <f t="shared" ref="AH6" si="10">MEDIAN(AH27:AH39)</f>
        <v>60925</v>
      </c>
      <c r="AI6" s="64">
        <f t="shared" ref="AI6:AJ6" si="11">MEDIAN(AI27:AI39)</f>
        <v>59135</v>
      </c>
      <c r="AJ6" s="64">
        <f t="shared" si="11"/>
        <v>64610</v>
      </c>
      <c r="AK6" s="109">
        <f t="shared" ref="AK6:AL6" si="12">MEDIAN(AK27:AK39)</f>
        <v>62498</v>
      </c>
      <c r="AL6" s="109">
        <f t="shared" si="12"/>
        <v>68734</v>
      </c>
      <c r="AM6" s="109">
        <f t="shared" ref="AM6:AO6" si="13">MEDIAN(AM27:AM39)</f>
        <v>72499</v>
      </c>
      <c r="AN6" s="109">
        <f t="shared" si="13"/>
        <v>74746</v>
      </c>
      <c r="AO6" s="109">
        <f t="shared" si="13"/>
        <v>81133</v>
      </c>
    </row>
    <row r="7" spans="1:41" ht="12.6">
      <c r="A7" s="33" t="s">
        <v>73</v>
      </c>
      <c r="B7" s="68">
        <f t="shared" ref="B7:AC7" si="14">MEDIAN(B41:B52)</f>
        <v>22083.5</v>
      </c>
      <c r="C7" s="68">
        <f t="shared" si="14"/>
        <v>22731.5</v>
      </c>
      <c r="D7" s="68">
        <f t="shared" si="14"/>
        <v>23327</v>
      </c>
      <c r="E7" s="68">
        <f t="shared" si="14"/>
        <v>24651.5</v>
      </c>
      <c r="F7" s="68">
        <f t="shared" si="14"/>
        <v>25929.5</v>
      </c>
      <c r="G7" s="68">
        <f t="shared" si="14"/>
        <v>26679.5</v>
      </c>
      <c r="H7" s="68">
        <f t="shared" si="14"/>
        <v>28699.5</v>
      </c>
      <c r="I7" s="68">
        <f t="shared" si="14"/>
        <v>29387</v>
      </c>
      <c r="J7" s="68">
        <f t="shared" si="14"/>
        <v>30197</v>
      </c>
      <c r="K7" s="68">
        <f t="shared" si="14"/>
        <v>30389</v>
      </c>
      <c r="L7" s="68">
        <f t="shared" si="14"/>
        <v>31824.5</v>
      </c>
      <c r="M7" s="68">
        <f t="shared" si="14"/>
        <v>34883</v>
      </c>
      <c r="N7" s="68">
        <f t="shared" si="14"/>
        <v>34167.5</v>
      </c>
      <c r="O7" s="68">
        <f t="shared" si="14"/>
        <v>36512</v>
      </c>
      <c r="P7" s="68">
        <f t="shared" si="14"/>
        <v>39328</v>
      </c>
      <c r="Q7" s="68">
        <f t="shared" si="14"/>
        <v>40968</v>
      </c>
      <c r="R7" s="68">
        <f t="shared" si="14"/>
        <v>42356</v>
      </c>
      <c r="S7" s="68">
        <f t="shared" si="14"/>
        <v>41600</v>
      </c>
      <c r="T7" s="68">
        <f t="shared" si="14"/>
        <v>42697</v>
      </c>
      <c r="U7" s="68">
        <f t="shared" si="14"/>
        <v>43868</v>
      </c>
      <c r="V7" s="68">
        <f t="shared" si="14"/>
        <v>42692</v>
      </c>
      <c r="W7" s="68">
        <f t="shared" si="14"/>
        <v>44426.5</v>
      </c>
      <c r="X7" s="68">
        <f t="shared" si="14"/>
        <v>47013</v>
      </c>
      <c r="Y7" s="68">
        <f t="shared" si="14"/>
        <v>49003.5</v>
      </c>
      <c r="Z7" s="68">
        <f t="shared" si="14"/>
        <v>49965</v>
      </c>
      <c r="AA7" s="68">
        <f t="shared" si="14"/>
        <v>49182</v>
      </c>
      <c r="AB7" s="68">
        <f t="shared" si="14"/>
        <v>47646</v>
      </c>
      <c r="AC7" s="68">
        <f t="shared" si="14"/>
        <v>49549</v>
      </c>
      <c r="AD7" s="68">
        <f t="shared" ref="AD7:AE7" si="15">MEDIAN(AD41:AD52)</f>
        <v>50876.173533886235</v>
      </c>
      <c r="AE7" s="68">
        <f t="shared" si="15"/>
        <v>53331</v>
      </c>
      <c r="AF7" s="68">
        <f t="shared" ref="AF7:AG7" si="16">MEDIAN(AF41:AF52)</f>
        <v>53675</v>
      </c>
      <c r="AG7" s="68">
        <f t="shared" si="16"/>
        <v>55773</v>
      </c>
      <c r="AH7" s="68">
        <f t="shared" ref="AH7" si="17">MEDIAN(AH41:AH52)</f>
        <v>56420</v>
      </c>
      <c r="AI7" s="68">
        <f t="shared" ref="AI7:AJ7" si="18">MEDIAN(AI41:AI52)</f>
        <v>58272</v>
      </c>
      <c r="AJ7" s="68">
        <f t="shared" si="18"/>
        <v>59693.5</v>
      </c>
      <c r="AK7" s="113">
        <f t="shared" ref="AK7:AL7" si="19">MEDIAN(AK41:AK52)</f>
        <v>59875</v>
      </c>
      <c r="AL7" s="113">
        <f t="shared" si="19"/>
        <v>63283.5</v>
      </c>
      <c r="AM7" s="113">
        <f t="shared" ref="AM7:AO7" si="20">MEDIAN(AM41:AM52)</f>
        <v>67024</v>
      </c>
      <c r="AN7" s="113">
        <f t="shared" si="20"/>
        <v>68110.5</v>
      </c>
      <c r="AO7" s="113">
        <f t="shared" si="20"/>
        <v>71309.5</v>
      </c>
    </row>
    <row r="8" spans="1:41" ht="12.6">
      <c r="A8" s="33" t="s">
        <v>74</v>
      </c>
      <c r="B8" s="68">
        <f t="shared" ref="B8:AC8" si="21">MEDIAN(B54:B62)</f>
        <v>22578</v>
      </c>
      <c r="C8" s="68">
        <f t="shared" si="21"/>
        <v>26000</v>
      </c>
      <c r="D8" s="68">
        <f t="shared" si="21"/>
        <v>26540</v>
      </c>
      <c r="E8" s="68">
        <f t="shared" si="21"/>
        <v>28292</v>
      </c>
      <c r="F8" s="68">
        <f t="shared" si="21"/>
        <v>29842</v>
      </c>
      <c r="G8" s="68">
        <f t="shared" si="21"/>
        <v>31496</v>
      </c>
      <c r="H8" s="68">
        <f t="shared" si="21"/>
        <v>31968</v>
      </c>
      <c r="I8" s="68">
        <f t="shared" si="21"/>
        <v>31794</v>
      </c>
      <c r="J8" s="68">
        <f t="shared" si="21"/>
        <v>32755</v>
      </c>
      <c r="K8" s="68">
        <f t="shared" si="21"/>
        <v>33509</v>
      </c>
      <c r="L8" s="68">
        <f t="shared" si="21"/>
        <v>35245</v>
      </c>
      <c r="M8" s="68">
        <f t="shared" si="21"/>
        <v>35359</v>
      </c>
      <c r="N8" s="68">
        <f t="shared" si="21"/>
        <v>36986</v>
      </c>
      <c r="O8" s="68">
        <f t="shared" si="21"/>
        <v>37517</v>
      </c>
      <c r="P8" s="68">
        <f t="shared" si="21"/>
        <v>40686</v>
      </c>
      <c r="Q8" s="68">
        <f t="shared" si="21"/>
        <v>42719</v>
      </c>
      <c r="R8" s="68">
        <f t="shared" si="21"/>
        <v>42197</v>
      </c>
      <c r="S8" s="68">
        <f t="shared" si="21"/>
        <v>45723</v>
      </c>
      <c r="T8" s="68">
        <f t="shared" si="21"/>
        <v>42999</v>
      </c>
      <c r="U8" s="68">
        <f t="shared" si="21"/>
        <v>44711</v>
      </c>
      <c r="V8" s="68">
        <f t="shared" si="21"/>
        <v>47935</v>
      </c>
      <c r="W8" s="68">
        <f t="shared" si="21"/>
        <v>50704</v>
      </c>
      <c r="X8" s="68">
        <f t="shared" si="21"/>
        <v>53736</v>
      </c>
      <c r="Y8" s="68">
        <f t="shared" si="21"/>
        <v>54210</v>
      </c>
      <c r="Z8" s="68">
        <f t="shared" si="21"/>
        <v>53241</v>
      </c>
      <c r="AA8" s="68">
        <f t="shared" si="21"/>
        <v>52318</v>
      </c>
      <c r="AB8" s="68">
        <f t="shared" si="21"/>
        <v>55928</v>
      </c>
      <c r="AC8" s="68">
        <f t="shared" si="21"/>
        <v>51862</v>
      </c>
      <c r="AD8" s="68">
        <f t="shared" ref="AD8:AE8" si="22">MEDIAN(AD54:AD62)</f>
        <v>56065.313883437644</v>
      </c>
      <c r="AE8" s="68">
        <f t="shared" si="22"/>
        <v>57812</v>
      </c>
      <c r="AF8" s="68">
        <f t="shared" ref="AF8:AG8" si="23">MEDIAN(AF54:AF62)</f>
        <v>62529</v>
      </c>
      <c r="AG8" s="68">
        <f t="shared" si="23"/>
        <v>60708</v>
      </c>
      <c r="AH8" s="68">
        <f t="shared" ref="AH8" si="24">MEDIAN(AH54:AH62)</f>
        <v>60389</v>
      </c>
      <c r="AI8" s="68">
        <f t="shared" ref="AI8:AJ8" si="25">MEDIAN(AI54:AI62)</f>
        <v>61528</v>
      </c>
      <c r="AJ8" s="68">
        <f t="shared" si="25"/>
        <v>66390</v>
      </c>
      <c r="AK8" s="113">
        <f t="shared" ref="AK8:AL8" si="26">MEDIAN(AK54:AK62)</f>
        <v>65401</v>
      </c>
      <c r="AL8" s="113">
        <f t="shared" si="26"/>
        <v>70066</v>
      </c>
      <c r="AM8" s="113">
        <f t="shared" ref="AM8:AO8" si="27">MEDIAN(AM54:AM62)</f>
        <v>74305</v>
      </c>
      <c r="AN8" s="113">
        <f t="shared" si="27"/>
        <v>79432</v>
      </c>
      <c r="AO8" s="113">
        <f t="shared" si="27"/>
        <v>76079</v>
      </c>
    </row>
    <row r="9" spans="1:41" ht="12.6">
      <c r="A9" s="33"/>
      <c r="B9" s="65"/>
      <c r="C9" s="65"/>
      <c r="D9" s="65"/>
      <c r="E9" s="65"/>
      <c r="F9" s="65"/>
      <c r="G9" s="65"/>
      <c r="H9" s="65"/>
      <c r="I9" s="65"/>
      <c r="J9" s="65"/>
      <c r="K9" s="65"/>
      <c r="L9" s="65"/>
      <c r="M9" s="65"/>
      <c r="N9" s="65"/>
      <c r="O9" s="65"/>
      <c r="P9" s="65"/>
      <c r="AE9" s="91"/>
      <c r="AK9" s="110"/>
      <c r="AL9" s="110"/>
    </row>
    <row r="10" spans="1:41" ht="12.6">
      <c r="A10" s="37" t="s">
        <v>9</v>
      </c>
      <c r="B10" s="36">
        <v>17310</v>
      </c>
      <c r="C10" s="36">
        <v>18333</v>
      </c>
      <c r="D10" s="36">
        <v>19132</v>
      </c>
      <c r="E10" s="36">
        <v>19734</v>
      </c>
      <c r="F10" s="36">
        <v>19948</v>
      </c>
      <c r="G10" s="36">
        <v>21284</v>
      </c>
      <c r="H10" s="36">
        <v>23357</v>
      </c>
      <c r="I10" s="36">
        <v>24346</v>
      </c>
      <c r="J10" s="36">
        <v>25808</v>
      </c>
      <c r="K10" s="36">
        <v>25082</v>
      </c>
      <c r="L10" s="36">
        <v>27196</v>
      </c>
      <c r="M10" s="36">
        <v>25991</v>
      </c>
      <c r="N10" s="36">
        <v>30302</v>
      </c>
      <c r="O10" s="36">
        <v>31939</v>
      </c>
      <c r="P10" s="36">
        <v>36266</v>
      </c>
      <c r="Q10" s="36">
        <v>36251</v>
      </c>
      <c r="R10" s="36">
        <v>35424</v>
      </c>
      <c r="S10" s="36">
        <v>35160</v>
      </c>
      <c r="T10" s="36">
        <v>37603</v>
      </c>
      <c r="U10" s="36">
        <v>37255</v>
      </c>
      <c r="V10" s="36">
        <v>36629</v>
      </c>
      <c r="W10" s="36">
        <v>37150</v>
      </c>
      <c r="X10" s="36">
        <v>37952</v>
      </c>
      <c r="Y10" s="36">
        <v>42212</v>
      </c>
      <c r="Z10" s="37">
        <v>44476</v>
      </c>
      <c r="AA10" s="37">
        <v>39980</v>
      </c>
      <c r="AB10" s="37">
        <v>40933</v>
      </c>
      <c r="AC10" s="37">
        <v>42590</v>
      </c>
      <c r="AD10" s="75">
        <v>43464.213796362958</v>
      </c>
      <c r="AE10" s="91">
        <v>41381</v>
      </c>
      <c r="AF10" s="75">
        <v>47320</v>
      </c>
      <c r="AG10" s="75">
        <v>42278</v>
      </c>
      <c r="AH10" s="75">
        <v>44509</v>
      </c>
      <c r="AI10" s="75">
        <v>47221</v>
      </c>
      <c r="AJ10" s="75">
        <v>51113</v>
      </c>
      <c r="AK10" s="110">
        <v>50865</v>
      </c>
      <c r="AL10" s="110">
        <v>49936</v>
      </c>
      <c r="AM10" s="110">
        <v>56200</v>
      </c>
      <c r="AN10" s="114">
        <v>54689</v>
      </c>
      <c r="AO10" s="114">
        <v>56929</v>
      </c>
    </row>
    <row r="11" spans="1:41" ht="12.6">
      <c r="A11" s="37" t="s">
        <v>10</v>
      </c>
      <c r="B11" s="36">
        <v>15674</v>
      </c>
      <c r="C11" s="36">
        <v>17451</v>
      </c>
      <c r="D11" s="36">
        <v>18730</v>
      </c>
      <c r="E11" s="36">
        <v>18827</v>
      </c>
      <c r="F11" s="36">
        <v>20172</v>
      </c>
      <c r="G11" s="36">
        <v>21433</v>
      </c>
      <c r="H11" s="36">
        <v>22786</v>
      </c>
      <c r="I11" s="36">
        <v>23435</v>
      </c>
      <c r="J11" s="36">
        <v>23882</v>
      </c>
      <c r="K11" s="36">
        <v>23039</v>
      </c>
      <c r="L11" s="36">
        <v>25565</v>
      </c>
      <c r="M11" s="36">
        <v>25814</v>
      </c>
      <c r="N11" s="36">
        <v>27123</v>
      </c>
      <c r="O11" s="36">
        <v>26162</v>
      </c>
      <c r="P11" s="36">
        <v>27665</v>
      </c>
      <c r="Q11" s="36">
        <v>29682</v>
      </c>
      <c r="R11" s="36">
        <v>29697</v>
      </c>
      <c r="S11" s="36">
        <v>33339</v>
      </c>
      <c r="T11" s="36">
        <v>32387</v>
      </c>
      <c r="U11" s="36">
        <v>32002</v>
      </c>
      <c r="V11" s="36">
        <v>34984</v>
      </c>
      <c r="W11" s="36">
        <v>36658</v>
      </c>
      <c r="X11" s="36">
        <v>37057</v>
      </c>
      <c r="Y11" s="36">
        <v>40795</v>
      </c>
      <c r="Z11" s="37">
        <v>39586</v>
      </c>
      <c r="AA11" s="37">
        <v>36538</v>
      </c>
      <c r="AB11" s="37">
        <v>38587</v>
      </c>
      <c r="AC11" s="37">
        <v>41302</v>
      </c>
      <c r="AD11" s="75">
        <v>39018.207243712</v>
      </c>
      <c r="AE11" s="91">
        <v>39919</v>
      </c>
      <c r="AF11" s="75">
        <v>39376</v>
      </c>
      <c r="AG11" s="75">
        <v>44922</v>
      </c>
      <c r="AH11" s="75">
        <v>42798</v>
      </c>
      <c r="AI11" s="75">
        <v>45907</v>
      </c>
      <c r="AJ11" s="75">
        <v>48829</v>
      </c>
      <c r="AK11" s="110">
        <v>49751</v>
      </c>
      <c r="AL11" s="110">
        <v>49781</v>
      </c>
      <c r="AM11" s="110">
        <v>54539</v>
      </c>
      <c r="AN11" s="114">
        <v>50777</v>
      </c>
      <c r="AO11" s="114">
        <v>50784</v>
      </c>
    </row>
    <row r="12" spans="1:41" ht="12.6">
      <c r="A12" s="37" t="s">
        <v>11</v>
      </c>
      <c r="B12" s="36">
        <v>25819</v>
      </c>
      <c r="C12" s="36">
        <v>22980</v>
      </c>
      <c r="D12" s="36">
        <v>25626</v>
      </c>
      <c r="E12" s="36">
        <v>29244</v>
      </c>
      <c r="F12" s="36">
        <v>30505</v>
      </c>
      <c r="G12" s="36">
        <v>32068</v>
      </c>
      <c r="H12" s="36">
        <v>30804</v>
      </c>
      <c r="I12" s="36">
        <v>32585</v>
      </c>
      <c r="J12" s="36">
        <v>35678</v>
      </c>
      <c r="K12" s="36">
        <v>36064</v>
      </c>
      <c r="L12" s="36">
        <v>35873</v>
      </c>
      <c r="M12" s="36">
        <v>34928</v>
      </c>
      <c r="N12" s="36">
        <v>39309</v>
      </c>
      <c r="O12" s="36">
        <v>43033</v>
      </c>
      <c r="P12" s="36">
        <v>41458</v>
      </c>
      <c r="Q12" s="36">
        <v>46628</v>
      </c>
      <c r="R12" s="36">
        <v>50365</v>
      </c>
      <c r="S12" s="36">
        <v>49602</v>
      </c>
      <c r="T12" s="36">
        <v>49650</v>
      </c>
      <c r="U12" s="36">
        <v>49019</v>
      </c>
      <c r="V12" s="36">
        <v>48049</v>
      </c>
      <c r="W12" s="36">
        <v>51235</v>
      </c>
      <c r="X12" s="36">
        <v>52438</v>
      </c>
      <c r="Y12" s="36">
        <v>54589</v>
      </c>
      <c r="Z12" s="37">
        <v>50702</v>
      </c>
      <c r="AA12" s="37">
        <v>52114</v>
      </c>
      <c r="AB12" s="37">
        <v>55214</v>
      </c>
      <c r="AC12" s="37">
        <v>54660</v>
      </c>
      <c r="AD12" s="75">
        <v>48971.892922469386</v>
      </c>
      <c r="AE12" s="91">
        <v>52219</v>
      </c>
      <c r="AF12" s="75">
        <v>54091</v>
      </c>
      <c r="AG12" s="75">
        <v>57522</v>
      </c>
      <c r="AH12" s="75">
        <v>57756</v>
      </c>
      <c r="AI12" s="75">
        <v>58046</v>
      </c>
      <c r="AJ12" s="75">
        <v>62318</v>
      </c>
      <c r="AK12" s="110">
        <v>64961</v>
      </c>
      <c r="AL12" s="110">
        <v>65012</v>
      </c>
      <c r="AM12" s="110">
        <v>74194</v>
      </c>
      <c r="AN12" s="114">
        <v>70022</v>
      </c>
      <c r="AO12" s="114">
        <v>68687</v>
      </c>
    </row>
    <row r="13" spans="1:41" ht="12.6">
      <c r="A13" s="37" t="s">
        <v>12</v>
      </c>
      <c r="B13" s="36">
        <v>19785</v>
      </c>
      <c r="C13" s="36">
        <v>21343</v>
      </c>
      <c r="D13" s="36">
        <v>22849</v>
      </c>
      <c r="E13" s="36">
        <v>24489</v>
      </c>
      <c r="F13" s="36">
        <v>25406</v>
      </c>
      <c r="G13" s="36">
        <v>26085</v>
      </c>
      <c r="H13" s="36">
        <v>26685</v>
      </c>
      <c r="I13" s="36">
        <v>27252</v>
      </c>
      <c r="J13" s="36">
        <v>27349</v>
      </c>
      <c r="K13" s="36">
        <v>28550</v>
      </c>
      <c r="L13" s="36">
        <v>29294</v>
      </c>
      <c r="M13" s="36">
        <v>29745</v>
      </c>
      <c r="N13" s="36">
        <v>30641</v>
      </c>
      <c r="O13" s="36">
        <v>32455</v>
      </c>
      <c r="P13" s="36">
        <v>34909</v>
      </c>
      <c r="Q13" s="36">
        <v>35831</v>
      </c>
      <c r="R13" s="36">
        <v>38856</v>
      </c>
      <c r="S13" s="36">
        <v>36421</v>
      </c>
      <c r="T13" s="36">
        <v>38024</v>
      </c>
      <c r="U13" s="36">
        <v>38972</v>
      </c>
      <c r="V13" s="36">
        <v>40535</v>
      </c>
      <c r="W13" s="36">
        <v>42990</v>
      </c>
      <c r="X13" s="36">
        <v>45676</v>
      </c>
      <c r="Y13" s="36">
        <v>45794</v>
      </c>
      <c r="Z13" s="37">
        <v>44857</v>
      </c>
      <c r="AA13" s="37">
        <v>45631</v>
      </c>
      <c r="AB13" s="37">
        <v>44066</v>
      </c>
      <c r="AC13" s="37">
        <v>45105</v>
      </c>
      <c r="AD13" s="75">
        <v>46071.019121208548</v>
      </c>
      <c r="AE13" s="91">
        <v>47886</v>
      </c>
      <c r="AF13" s="75">
        <v>48532</v>
      </c>
      <c r="AG13" s="75">
        <v>46140</v>
      </c>
      <c r="AH13" s="75">
        <v>48825</v>
      </c>
      <c r="AI13" s="75">
        <v>51176</v>
      </c>
      <c r="AJ13" s="75">
        <v>53681</v>
      </c>
      <c r="AK13" s="110">
        <v>53086</v>
      </c>
      <c r="AL13" s="110">
        <v>54644</v>
      </c>
      <c r="AM13" s="110">
        <v>58368</v>
      </c>
      <c r="AN13" s="114">
        <v>57763</v>
      </c>
      <c r="AO13" s="114">
        <v>59734</v>
      </c>
    </row>
    <row r="14" spans="1:41" ht="12.6">
      <c r="A14" s="37" t="s">
        <v>13</v>
      </c>
      <c r="B14" s="36">
        <v>19984</v>
      </c>
      <c r="C14" s="36">
        <v>21049</v>
      </c>
      <c r="D14" s="36">
        <v>24370</v>
      </c>
      <c r="E14" s="36">
        <v>26714</v>
      </c>
      <c r="F14" s="36">
        <v>26566</v>
      </c>
      <c r="G14" s="36">
        <v>27542</v>
      </c>
      <c r="H14" s="36">
        <v>27561</v>
      </c>
      <c r="I14" s="36">
        <v>27212</v>
      </c>
      <c r="J14" s="36">
        <v>28797</v>
      </c>
      <c r="K14" s="36">
        <v>31663</v>
      </c>
      <c r="L14" s="36">
        <v>31467</v>
      </c>
      <c r="M14" s="36">
        <v>34099</v>
      </c>
      <c r="N14" s="36">
        <v>32496</v>
      </c>
      <c r="O14" s="36">
        <v>36663</v>
      </c>
      <c r="P14" s="36">
        <v>38665</v>
      </c>
      <c r="Q14" s="36">
        <v>39425</v>
      </c>
      <c r="R14" s="36">
        <v>41901</v>
      </c>
      <c r="S14" s="36">
        <v>42576</v>
      </c>
      <c r="T14" s="36">
        <v>42939</v>
      </c>
      <c r="U14" s="36">
        <v>42438</v>
      </c>
      <c r="V14" s="36">
        <v>40984</v>
      </c>
      <c r="W14" s="36">
        <v>45926</v>
      </c>
      <c r="X14" s="36">
        <v>49344</v>
      </c>
      <c r="Y14" s="36">
        <v>48641</v>
      </c>
      <c r="Z14" s="37">
        <v>46227</v>
      </c>
      <c r="AA14" s="37">
        <v>43340</v>
      </c>
      <c r="AB14" s="37">
        <v>44117</v>
      </c>
      <c r="AC14" s="37">
        <v>45973</v>
      </c>
      <c r="AD14" s="75">
        <v>48120.925167220128</v>
      </c>
      <c r="AE14" s="91">
        <v>47439</v>
      </c>
      <c r="AF14" s="75">
        <v>46992</v>
      </c>
      <c r="AG14" s="75">
        <v>49555</v>
      </c>
      <c r="AH14" s="75">
        <v>50768</v>
      </c>
      <c r="AI14" s="75">
        <v>53527</v>
      </c>
      <c r="AJ14" s="75">
        <v>57016</v>
      </c>
      <c r="AK14" s="110">
        <v>57985</v>
      </c>
      <c r="AL14" s="110">
        <v>55821</v>
      </c>
      <c r="AM14" s="110">
        <v>56628</v>
      </c>
      <c r="AN14" s="114">
        <v>59265</v>
      </c>
      <c r="AO14" s="114">
        <v>61497</v>
      </c>
    </row>
    <row r="15" spans="1:41" ht="12.6">
      <c r="A15" s="37" t="s">
        <v>14</v>
      </c>
      <c r="B15" s="36">
        <v>17680</v>
      </c>
      <c r="C15" s="36">
        <v>17361</v>
      </c>
      <c r="D15" s="36">
        <v>19874</v>
      </c>
      <c r="E15" s="36">
        <v>20673</v>
      </c>
      <c r="F15" s="36">
        <v>19907</v>
      </c>
      <c r="G15" s="36">
        <v>23283</v>
      </c>
      <c r="H15" s="36">
        <v>24780</v>
      </c>
      <c r="I15" s="36">
        <v>23764</v>
      </c>
      <c r="J15" s="36">
        <v>23485</v>
      </c>
      <c r="K15" s="36">
        <v>24376</v>
      </c>
      <c r="L15" s="36">
        <v>26595</v>
      </c>
      <c r="M15" s="36">
        <v>29810</v>
      </c>
      <c r="N15" s="36">
        <v>32413</v>
      </c>
      <c r="O15" s="36">
        <v>33452</v>
      </c>
      <c r="P15" s="36">
        <v>36252</v>
      </c>
      <c r="Q15" s="36">
        <v>33738</v>
      </c>
      <c r="R15" s="36">
        <v>36265</v>
      </c>
      <c r="S15" s="36">
        <v>38437</v>
      </c>
      <c r="T15" s="36">
        <v>36762</v>
      </c>
      <c r="U15" s="36">
        <v>36936</v>
      </c>
      <c r="V15" s="36">
        <v>35610</v>
      </c>
      <c r="W15" s="36">
        <v>36699</v>
      </c>
      <c r="X15" s="36">
        <v>39485</v>
      </c>
      <c r="Y15" s="36">
        <v>39452</v>
      </c>
      <c r="Z15" s="37">
        <v>41148</v>
      </c>
      <c r="AA15" s="37">
        <v>42664</v>
      </c>
      <c r="AB15" s="37">
        <v>41104</v>
      </c>
      <c r="AC15" s="37">
        <v>39856</v>
      </c>
      <c r="AD15" s="75">
        <v>41086.490054055379</v>
      </c>
      <c r="AE15" s="91">
        <v>42158</v>
      </c>
      <c r="AF15" s="75">
        <v>44879</v>
      </c>
      <c r="AG15" s="75">
        <v>42786</v>
      </c>
      <c r="AH15" s="75">
        <v>42387</v>
      </c>
      <c r="AI15" s="75">
        <v>45369</v>
      </c>
      <c r="AJ15" s="75">
        <v>51348</v>
      </c>
      <c r="AK15" s="110">
        <v>49672</v>
      </c>
      <c r="AL15" s="110">
        <v>54555</v>
      </c>
      <c r="AM15" s="110">
        <v>55662</v>
      </c>
      <c r="AN15" s="114">
        <v>56755</v>
      </c>
      <c r="AO15" s="114">
        <v>55629</v>
      </c>
    </row>
    <row r="16" spans="1:41" ht="12.6">
      <c r="A16" s="37" t="s">
        <v>15</v>
      </c>
      <c r="B16" s="36">
        <v>18949</v>
      </c>
      <c r="C16" s="36">
        <v>21179</v>
      </c>
      <c r="D16" s="36">
        <v>20890</v>
      </c>
      <c r="E16" s="36">
        <v>21349</v>
      </c>
      <c r="F16" s="36">
        <v>20497</v>
      </c>
      <c r="G16" s="36">
        <v>22861</v>
      </c>
      <c r="H16" s="36">
        <v>22405</v>
      </c>
      <c r="I16" s="36">
        <v>25299</v>
      </c>
      <c r="J16" s="36">
        <v>25439</v>
      </c>
      <c r="K16" s="36">
        <v>26312</v>
      </c>
      <c r="L16" s="36">
        <v>25676</v>
      </c>
      <c r="M16" s="36">
        <v>27949</v>
      </c>
      <c r="N16" s="36">
        <v>30262</v>
      </c>
      <c r="O16" s="36">
        <v>33260</v>
      </c>
      <c r="P16" s="36">
        <v>31735</v>
      </c>
      <c r="Q16" s="36">
        <v>32654</v>
      </c>
      <c r="R16" s="36">
        <v>30718</v>
      </c>
      <c r="S16" s="36">
        <v>33322</v>
      </c>
      <c r="T16" s="36">
        <v>34008</v>
      </c>
      <c r="U16" s="36">
        <v>33507</v>
      </c>
      <c r="V16" s="36">
        <v>36429</v>
      </c>
      <c r="W16" s="36">
        <v>37236</v>
      </c>
      <c r="X16" s="36">
        <v>36488</v>
      </c>
      <c r="Y16" s="36">
        <v>41313</v>
      </c>
      <c r="Z16" s="37">
        <v>39563</v>
      </c>
      <c r="AA16" s="37">
        <v>45433</v>
      </c>
      <c r="AB16" s="37">
        <v>39300</v>
      </c>
      <c r="AC16" s="37">
        <v>40658</v>
      </c>
      <c r="AD16" s="75">
        <v>39084.677498007295</v>
      </c>
      <c r="AE16" s="91">
        <v>39622</v>
      </c>
      <c r="AF16" s="75">
        <v>46425</v>
      </c>
      <c r="AG16" s="75">
        <v>42406</v>
      </c>
      <c r="AH16" s="75">
        <v>45922</v>
      </c>
      <c r="AI16" s="75">
        <v>42196</v>
      </c>
      <c r="AJ16" s="75">
        <v>43903</v>
      </c>
      <c r="AK16" s="110">
        <v>43565</v>
      </c>
      <c r="AL16" s="110">
        <v>49973</v>
      </c>
      <c r="AM16" s="110">
        <v>51707</v>
      </c>
      <c r="AN16" s="114">
        <v>51186</v>
      </c>
      <c r="AO16" s="114">
        <v>57206</v>
      </c>
    </row>
    <row r="17" spans="1:41" ht="12.6">
      <c r="A17" s="37" t="s">
        <v>16</v>
      </c>
      <c r="B17" s="36">
        <v>29708</v>
      </c>
      <c r="C17" s="36">
        <v>30136</v>
      </c>
      <c r="D17" s="36">
        <v>30604</v>
      </c>
      <c r="E17" s="36">
        <v>34970</v>
      </c>
      <c r="F17" s="36">
        <v>36552</v>
      </c>
      <c r="G17" s="36">
        <v>36016</v>
      </c>
      <c r="H17" s="36">
        <v>38857</v>
      </c>
      <c r="I17" s="36">
        <v>36952</v>
      </c>
      <c r="J17" s="36">
        <v>37203</v>
      </c>
      <c r="K17" s="36">
        <v>39939</v>
      </c>
      <c r="L17" s="36">
        <v>39198</v>
      </c>
      <c r="M17" s="36">
        <v>41041</v>
      </c>
      <c r="N17" s="36">
        <v>43993</v>
      </c>
      <c r="O17" s="36">
        <v>46685</v>
      </c>
      <c r="P17" s="36">
        <v>50016</v>
      </c>
      <c r="Q17" s="36">
        <v>52205</v>
      </c>
      <c r="R17" s="36">
        <v>54535</v>
      </c>
      <c r="S17" s="36">
        <v>53530</v>
      </c>
      <c r="T17" s="36">
        <v>56407</v>
      </c>
      <c r="U17" s="36">
        <v>52314</v>
      </c>
      <c r="V17" s="36">
        <v>57103</v>
      </c>
      <c r="W17" s="36">
        <v>60512</v>
      </c>
      <c r="X17" s="36">
        <v>63668</v>
      </c>
      <c r="Y17" s="36">
        <v>65630</v>
      </c>
      <c r="Z17" s="37">
        <v>63711</v>
      </c>
      <c r="AA17" s="37">
        <v>64186</v>
      </c>
      <c r="AB17" s="37">
        <v>64201</v>
      </c>
      <c r="AC17" s="37">
        <v>68876</v>
      </c>
      <c r="AD17" s="75">
        <v>71835.585388519001</v>
      </c>
      <c r="AE17" s="91">
        <v>65262</v>
      </c>
      <c r="AF17" s="75">
        <v>69353</v>
      </c>
      <c r="AG17" s="75">
        <v>76165</v>
      </c>
      <c r="AH17" s="75">
        <v>73594</v>
      </c>
      <c r="AI17" s="75">
        <v>73760</v>
      </c>
      <c r="AJ17" s="75">
        <v>81084</v>
      </c>
      <c r="AK17" s="110">
        <v>82093</v>
      </c>
      <c r="AL17" s="110">
        <v>86223</v>
      </c>
      <c r="AM17" s="110">
        <v>95572</v>
      </c>
      <c r="AN17" s="114">
        <v>94789</v>
      </c>
      <c r="AO17" s="114">
        <v>97332</v>
      </c>
    </row>
    <row r="18" spans="1:41" ht="12.6">
      <c r="A18" s="37" t="s">
        <v>17</v>
      </c>
      <c r="B18" s="36">
        <v>15430</v>
      </c>
      <c r="C18" s="36">
        <v>16413</v>
      </c>
      <c r="D18" s="36">
        <v>16513</v>
      </c>
      <c r="E18" s="36">
        <v>18513</v>
      </c>
      <c r="F18" s="36">
        <v>18166</v>
      </c>
      <c r="G18" s="36">
        <v>19917</v>
      </c>
      <c r="H18" s="36">
        <v>20178</v>
      </c>
      <c r="I18" s="36">
        <v>19475</v>
      </c>
      <c r="J18" s="36">
        <v>20570</v>
      </c>
      <c r="K18" s="36">
        <v>22191</v>
      </c>
      <c r="L18" s="36">
        <v>25400</v>
      </c>
      <c r="M18" s="36">
        <v>26538</v>
      </c>
      <c r="N18" s="36">
        <v>26677</v>
      </c>
      <c r="O18" s="36">
        <v>28499</v>
      </c>
      <c r="P18" s="36">
        <v>29120</v>
      </c>
      <c r="Q18" s="36">
        <v>32478</v>
      </c>
      <c r="R18" s="36">
        <v>34299</v>
      </c>
      <c r="S18" s="36">
        <v>30161</v>
      </c>
      <c r="T18" s="36">
        <v>30882</v>
      </c>
      <c r="U18" s="36">
        <v>32728</v>
      </c>
      <c r="V18" s="36">
        <v>34755</v>
      </c>
      <c r="W18" s="36">
        <v>32875</v>
      </c>
      <c r="X18" s="36">
        <v>34733</v>
      </c>
      <c r="Y18" s="36">
        <v>37279</v>
      </c>
      <c r="Z18" s="37">
        <v>36446</v>
      </c>
      <c r="AA18" s="37">
        <v>35078</v>
      </c>
      <c r="AB18" s="37">
        <v>38159</v>
      </c>
      <c r="AC18" s="37">
        <v>41090</v>
      </c>
      <c r="AD18" s="75">
        <v>36641.299630744557</v>
      </c>
      <c r="AE18" s="91">
        <v>40850</v>
      </c>
      <c r="AF18" s="75">
        <v>32338</v>
      </c>
      <c r="AG18" s="75">
        <v>35521</v>
      </c>
      <c r="AH18" s="75">
        <v>40037</v>
      </c>
      <c r="AI18" s="75">
        <v>41099</v>
      </c>
      <c r="AJ18" s="75">
        <v>43441</v>
      </c>
      <c r="AK18" s="110">
        <v>43281</v>
      </c>
      <c r="AL18" s="110">
        <v>42781</v>
      </c>
      <c r="AM18" s="110">
        <v>44787</v>
      </c>
      <c r="AN18" s="114">
        <v>45134</v>
      </c>
      <c r="AO18" s="114">
        <v>46637</v>
      </c>
    </row>
    <row r="19" spans="1:41" ht="12.6">
      <c r="A19" s="37" t="s">
        <v>18</v>
      </c>
      <c r="B19" s="36">
        <v>20569</v>
      </c>
      <c r="C19" s="36">
        <v>21451</v>
      </c>
      <c r="D19" s="36">
        <v>21861</v>
      </c>
      <c r="E19" s="36">
        <v>22760</v>
      </c>
      <c r="F19" s="36">
        <v>24415</v>
      </c>
      <c r="G19" s="36">
        <v>26406</v>
      </c>
      <c r="H19" s="36">
        <v>26329</v>
      </c>
      <c r="I19" s="36">
        <v>26853</v>
      </c>
      <c r="J19" s="36">
        <v>27771</v>
      </c>
      <c r="K19" s="36">
        <v>28820</v>
      </c>
      <c r="L19" s="36">
        <v>30114</v>
      </c>
      <c r="M19" s="36">
        <v>31979</v>
      </c>
      <c r="N19" s="36">
        <v>35601</v>
      </c>
      <c r="O19" s="36">
        <v>35840</v>
      </c>
      <c r="P19" s="36">
        <v>35838</v>
      </c>
      <c r="Q19" s="36">
        <v>37254</v>
      </c>
      <c r="R19" s="36">
        <v>38317</v>
      </c>
      <c r="S19" s="36">
        <v>38162</v>
      </c>
      <c r="T19" s="36">
        <v>36515</v>
      </c>
      <c r="U19" s="36">
        <v>37279</v>
      </c>
      <c r="V19" s="36">
        <v>40238</v>
      </c>
      <c r="W19" s="36">
        <v>42056</v>
      </c>
      <c r="X19" s="36">
        <v>39797</v>
      </c>
      <c r="Y19" s="36">
        <v>43513</v>
      </c>
      <c r="Z19" s="37">
        <v>42930</v>
      </c>
      <c r="AA19" s="37">
        <v>41906</v>
      </c>
      <c r="AB19" s="37">
        <v>43830</v>
      </c>
      <c r="AC19" s="37">
        <v>45206</v>
      </c>
      <c r="AD19" s="75">
        <v>41553.373711401036</v>
      </c>
      <c r="AE19" s="91">
        <v>41208</v>
      </c>
      <c r="AF19" s="75">
        <v>46337</v>
      </c>
      <c r="AG19" s="75">
        <v>46784</v>
      </c>
      <c r="AH19" s="75">
        <v>50797</v>
      </c>
      <c r="AI19" s="75">
        <v>53764</v>
      </c>
      <c r="AJ19" s="75">
        <v>50343</v>
      </c>
      <c r="AK19" s="110">
        <v>49547</v>
      </c>
      <c r="AL19" s="110">
        <v>53369</v>
      </c>
      <c r="AM19" s="110">
        <v>61159</v>
      </c>
      <c r="AN19" s="114">
        <v>60430</v>
      </c>
      <c r="AO19" s="114">
        <v>62891</v>
      </c>
    </row>
    <row r="20" spans="1:41" ht="12.6">
      <c r="A20" s="37" t="s">
        <v>19</v>
      </c>
      <c r="B20" s="36">
        <v>21148</v>
      </c>
      <c r="C20" s="36">
        <v>21205</v>
      </c>
      <c r="D20" s="36">
        <v>20948</v>
      </c>
      <c r="E20" s="36">
        <v>21691</v>
      </c>
      <c r="F20" s="36">
        <v>23667</v>
      </c>
      <c r="G20" s="36">
        <v>23667</v>
      </c>
      <c r="H20" s="36">
        <v>24384</v>
      </c>
      <c r="I20" s="36">
        <v>25462</v>
      </c>
      <c r="J20" s="36">
        <v>25284</v>
      </c>
      <c r="K20" s="36">
        <v>26260</v>
      </c>
      <c r="L20" s="36">
        <v>26991</v>
      </c>
      <c r="M20" s="36">
        <v>26311</v>
      </c>
      <c r="N20" s="36">
        <v>27437</v>
      </c>
      <c r="O20" s="36">
        <v>31351</v>
      </c>
      <c r="P20" s="36">
        <v>33727</v>
      </c>
      <c r="Q20" s="36">
        <v>32683</v>
      </c>
      <c r="R20" s="36">
        <v>32432</v>
      </c>
      <c r="S20" s="36">
        <v>35609</v>
      </c>
      <c r="T20" s="36">
        <v>36458</v>
      </c>
      <c r="U20" s="36">
        <v>35902</v>
      </c>
      <c r="V20" s="36">
        <v>39614</v>
      </c>
      <c r="W20" s="36">
        <v>37645</v>
      </c>
      <c r="X20" s="36">
        <v>38838</v>
      </c>
      <c r="Y20" s="36">
        <v>43216</v>
      </c>
      <c r="Z20" s="37">
        <v>46111</v>
      </c>
      <c r="AA20" s="37">
        <v>45878</v>
      </c>
      <c r="AB20" s="37">
        <v>43103</v>
      </c>
      <c r="AC20" s="37">
        <v>48455</v>
      </c>
      <c r="AD20" s="75">
        <v>48406.856070027221</v>
      </c>
      <c r="AE20" s="91">
        <v>43777</v>
      </c>
      <c r="AF20" s="75">
        <v>46162</v>
      </c>
      <c r="AG20" s="75">
        <v>47199</v>
      </c>
      <c r="AH20" s="75">
        <v>47077</v>
      </c>
      <c r="AI20" s="75">
        <v>50943</v>
      </c>
      <c r="AJ20" s="75">
        <v>55006</v>
      </c>
      <c r="AK20" s="110">
        <v>51882</v>
      </c>
      <c r="AL20" s="110">
        <v>54434</v>
      </c>
      <c r="AM20" s="110">
        <v>59397</v>
      </c>
      <c r="AN20" s="114">
        <v>52471</v>
      </c>
      <c r="AO20" s="114">
        <v>60096</v>
      </c>
    </row>
    <row r="21" spans="1:41" ht="12.6">
      <c r="A21" s="37" t="s">
        <v>20</v>
      </c>
      <c r="B21" s="36">
        <v>20309</v>
      </c>
      <c r="C21" s="36">
        <v>20036</v>
      </c>
      <c r="D21" s="36">
        <v>21968</v>
      </c>
      <c r="E21" s="36">
        <v>25049</v>
      </c>
      <c r="F21" s="36">
        <v>25533</v>
      </c>
      <c r="G21" s="36">
        <v>23798</v>
      </c>
      <c r="H21" s="36">
        <v>28735</v>
      </c>
      <c r="I21" s="36">
        <v>27463</v>
      </c>
      <c r="J21" s="36">
        <v>27578</v>
      </c>
      <c r="K21" s="36">
        <v>26053</v>
      </c>
      <c r="L21" s="36">
        <v>29846</v>
      </c>
      <c r="M21" s="36">
        <v>29071</v>
      </c>
      <c r="N21" s="36">
        <v>34665</v>
      </c>
      <c r="O21" s="36">
        <v>34262</v>
      </c>
      <c r="P21" s="36">
        <v>33267</v>
      </c>
      <c r="Q21" s="36">
        <v>36462</v>
      </c>
      <c r="R21" s="36">
        <v>37570</v>
      </c>
      <c r="S21" s="36">
        <v>37736</v>
      </c>
      <c r="T21" s="36">
        <v>37812</v>
      </c>
      <c r="U21" s="36">
        <v>38479</v>
      </c>
      <c r="V21" s="36">
        <v>38691</v>
      </c>
      <c r="W21" s="36">
        <v>40230</v>
      </c>
      <c r="X21" s="36">
        <v>39617</v>
      </c>
      <c r="Y21" s="36">
        <v>44213</v>
      </c>
      <c r="Z21" s="37">
        <v>42155</v>
      </c>
      <c r="AA21" s="37">
        <v>41101</v>
      </c>
      <c r="AB21" s="37">
        <v>41699</v>
      </c>
      <c r="AC21" s="37">
        <v>40084</v>
      </c>
      <c r="AD21" s="75">
        <v>44401.061436609431</v>
      </c>
      <c r="AE21" s="91">
        <v>43749</v>
      </c>
      <c r="AF21" s="75">
        <v>43563</v>
      </c>
      <c r="AG21" s="75">
        <v>44929</v>
      </c>
      <c r="AH21" s="75">
        <v>46360</v>
      </c>
      <c r="AI21" s="75">
        <v>54336</v>
      </c>
      <c r="AJ21" s="75">
        <v>54971</v>
      </c>
      <c r="AK21" s="110">
        <v>54537</v>
      </c>
      <c r="AL21" s="110">
        <v>57444</v>
      </c>
      <c r="AM21" s="110">
        <v>62028</v>
      </c>
      <c r="AN21" s="114">
        <v>60341</v>
      </c>
      <c r="AO21" s="114">
        <v>62542</v>
      </c>
    </row>
    <row r="22" spans="1:41" ht="12.6">
      <c r="A22" s="37" t="s">
        <v>21</v>
      </c>
      <c r="B22" s="36">
        <v>16782</v>
      </c>
      <c r="C22" s="36">
        <v>17778</v>
      </c>
      <c r="D22" s="36">
        <v>18256</v>
      </c>
      <c r="E22" s="36">
        <v>21179</v>
      </c>
      <c r="F22" s="36">
        <v>20856</v>
      </c>
      <c r="G22" s="36">
        <v>22611</v>
      </c>
      <c r="H22" s="36">
        <v>22592</v>
      </c>
      <c r="I22" s="36">
        <v>24453</v>
      </c>
      <c r="J22" s="36">
        <v>24318</v>
      </c>
      <c r="K22" s="36">
        <v>25102</v>
      </c>
      <c r="L22" s="36">
        <v>28639</v>
      </c>
      <c r="M22" s="36">
        <v>29015</v>
      </c>
      <c r="N22" s="36">
        <v>30790</v>
      </c>
      <c r="O22" s="36">
        <v>30636</v>
      </c>
      <c r="P22" s="36">
        <v>34091</v>
      </c>
      <c r="Q22" s="36">
        <v>36522</v>
      </c>
      <c r="R22" s="36">
        <v>34096</v>
      </c>
      <c r="S22" s="36">
        <v>35783</v>
      </c>
      <c r="T22" s="36">
        <v>37030</v>
      </c>
      <c r="U22" s="36">
        <v>37523</v>
      </c>
      <c r="V22" s="36">
        <v>38072</v>
      </c>
      <c r="W22" s="36">
        <v>39406</v>
      </c>
      <c r="X22" s="36">
        <v>40693</v>
      </c>
      <c r="Y22" s="36">
        <v>41195</v>
      </c>
      <c r="Z22" s="37">
        <v>39702</v>
      </c>
      <c r="AA22" s="37">
        <v>40517</v>
      </c>
      <c r="AB22" s="37">
        <v>38592</v>
      </c>
      <c r="AC22" s="37">
        <v>42279</v>
      </c>
      <c r="AD22" s="75">
        <v>42995.044949567469</v>
      </c>
      <c r="AE22" s="91">
        <v>42499</v>
      </c>
      <c r="AF22" s="75">
        <v>43361</v>
      </c>
      <c r="AG22" s="75">
        <v>43716</v>
      </c>
      <c r="AH22" s="75">
        <v>47330</v>
      </c>
      <c r="AI22" s="75">
        <v>51344</v>
      </c>
      <c r="AJ22" s="75">
        <v>55240</v>
      </c>
      <c r="AK22" s="110">
        <v>55306</v>
      </c>
      <c r="AL22" s="110">
        <v>56060</v>
      </c>
      <c r="AM22" s="110">
        <v>56627</v>
      </c>
      <c r="AN22" s="114">
        <v>54975</v>
      </c>
      <c r="AO22" s="114">
        <v>62166</v>
      </c>
    </row>
    <row r="23" spans="1:41" ht="12.6">
      <c r="A23" s="37" t="s">
        <v>22</v>
      </c>
      <c r="B23" s="36">
        <v>23024</v>
      </c>
      <c r="C23" s="36">
        <v>23743</v>
      </c>
      <c r="D23" s="36">
        <v>24162</v>
      </c>
      <c r="E23" s="36">
        <v>24721</v>
      </c>
      <c r="F23" s="36">
        <v>24963</v>
      </c>
      <c r="G23" s="36">
        <v>25886</v>
      </c>
      <c r="H23" s="36">
        <v>28228</v>
      </c>
      <c r="I23" s="36">
        <v>27733</v>
      </c>
      <c r="J23" s="36">
        <v>27953</v>
      </c>
      <c r="K23" s="36">
        <v>28727</v>
      </c>
      <c r="L23" s="36">
        <v>30755</v>
      </c>
      <c r="M23" s="36">
        <v>32039</v>
      </c>
      <c r="N23" s="36">
        <v>33072</v>
      </c>
      <c r="O23" s="36">
        <v>35075</v>
      </c>
      <c r="P23" s="36">
        <v>35783</v>
      </c>
      <c r="Q23" s="36">
        <v>38688</v>
      </c>
      <c r="R23" s="36">
        <v>38609</v>
      </c>
      <c r="S23" s="36">
        <v>40860</v>
      </c>
      <c r="T23" s="36">
        <v>40149</v>
      </c>
      <c r="U23" s="36">
        <v>39271</v>
      </c>
      <c r="V23" s="36">
        <v>41397</v>
      </c>
      <c r="W23" s="36">
        <v>41422</v>
      </c>
      <c r="X23" s="36">
        <v>43307</v>
      </c>
      <c r="Y23" s="36">
        <v>46053</v>
      </c>
      <c r="Z23" s="37">
        <v>46490</v>
      </c>
      <c r="AA23" s="37">
        <v>47475</v>
      </c>
      <c r="AB23" s="37">
        <v>47266</v>
      </c>
      <c r="AC23" s="37">
        <v>49047</v>
      </c>
      <c r="AD23" s="75">
        <v>51926.140987412437</v>
      </c>
      <c r="AE23" s="91">
        <v>53027</v>
      </c>
      <c r="AF23" s="75">
        <v>51406</v>
      </c>
      <c r="AG23" s="75">
        <v>53875</v>
      </c>
      <c r="AH23" s="75">
        <v>56473</v>
      </c>
      <c r="AI23" s="75">
        <v>58146</v>
      </c>
      <c r="AJ23" s="75">
        <v>59295</v>
      </c>
      <c r="AK23" s="110">
        <v>60092</v>
      </c>
      <c r="AL23" s="110">
        <v>59785</v>
      </c>
      <c r="AM23" s="110">
        <v>67444</v>
      </c>
      <c r="AN23" s="114">
        <v>68404</v>
      </c>
      <c r="AO23" s="114">
        <v>67404</v>
      </c>
    </row>
    <row r="24" spans="1:41" ht="12.6">
      <c r="A24" s="37" t="s">
        <v>23</v>
      </c>
      <c r="B24" s="36">
        <v>26525</v>
      </c>
      <c r="C24" s="36">
        <v>28429</v>
      </c>
      <c r="D24" s="36">
        <v>29715</v>
      </c>
      <c r="E24" s="36">
        <v>29996</v>
      </c>
      <c r="F24" s="36">
        <v>32648</v>
      </c>
      <c r="G24" s="36">
        <v>34118</v>
      </c>
      <c r="H24" s="36">
        <v>35073</v>
      </c>
      <c r="I24" s="36">
        <v>36137</v>
      </c>
      <c r="J24" s="36">
        <v>38198</v>
      </c>
      <c r="K24" s="36">
        <v>36433</v>
      </c>
      <c r="L24" s="36">
        <v>37647</v>
      </c>
      <c r="M24" s="36">
        <v>36222</v>
      </c>
      <c r="N24" s="36">
        <v>39211</v>
      </c>
      <c r="O24" s="36">
        <v>42957</v>
      </c>
      <c r="P24" s="36">
        <v>43354</v>
      </c>
      <c r="Q24" s="36">
        <v>45693</v>
      </c>
      <c r="R24" s="36">
        <v>47163</v>
      </c>
      <c r="S24" s="36">
        <v>50241</v>
      </c>
      <c r="T24" s="36">
        <v>49631</v>
      </c>
      <c r="U24" s="36">
        <v>54783</v>
      </c>
      <c r="V24" s="36">
        <v>51141</v>
      </c>
      <c r="W24" s="36">
        <v>51914</v>
      </c>
      <c r="X24" s="36">
        <v>57119</v>
      </c>
      <c r="Y24" s="36">
        <v>59161</v>
      </c>
      <c r="Z24" s="37">
        <v>61985</v>
      </c>
      <c r="AA24" s="37">
        <v>60501</v>
      </c>
      <c r="AB24" s="37">
        <v>60367</v>
      </c>
      <c r="AC24" s="37">
        <v>62616</v>
      </c>
      <c r="AD24" s="75">
        <v>64631.517699225114</v>
      </c>
      <c r="AE24" s="91">
        <v>67620</v>
      </c>
      <c r="AF24" s="75">
        <v>65907</v>
      </c>
      <c r="AG24" s="75">
        <v>66155</v>
      </c>
      <c r="AH24" s="75">
        <v>61486</v>
      </c>
      <c r="AI24" s="75">
        <v>66451</v>
      </c>
      <c r="AJ24" s="75">
        <v>71293</v>
      </c>
      <c r="AK24" s="110">
        <v>70811</v>
      </c>
      <c r="AL24" s="110">
        <v>77151</v>
      </c>
      <c r="AM24" s="110">
        <v>81313</v>
      </c>
      <c r="AN24" s="114">
        <v>82214</v>
      </c>
      <c r="AO24" s="114">
        <v>80268</v>
      </c>
    </row>
    <row r="25" spans="1:41" ht="12.6">
      <c r="A25" s="32" t="s">
        <v>24</v>
      </c>
      <c r="B25" s="35">
        <v>16843</v>
      </c>
      <c r="C25" s="35">
        <v>15983</v>
      </c>
      <c r="D25" s="35">
        <v>16464</v>
      </c>
      <c r="E25" s="35">
        <v>17207</v>
      </c>
      <c r="F25" s="35">
        <v>19353</v>
      </c>
      <c r="G25" s="35">
        <v>21677</v>
      </c>
      <c r="H25" s="35">
        <v>22137</v>
      </c>
      <c r="I25" s="35">
        <v>23147</v>
      </c>
      <c r="J25" s="35">
        <v>20271</v>
      </c>
      <c r="K25" s="35">
        <v>22421</v>
      </c>
      <c r="L25" s="35">
        <v>23564</v>
      </c>
      <c r="M25" s="35">
        <v>24880</v>
      </c>
      <c r="N25" s="35">
        <v>25247</v>
      </c>
      <c r="O25" s="35">
        <v>27488</v>
      </c>
      <c r="P25" s="35">
        <v>26704</v>
      </c>
      <c r="Q25" s="35">
        <v>29297</v>
      </c>
      <c r="R25" s="35">
        <v>29411</v>
      </c>
      <c r="S25" s="35">
        <v>29673</v>
      </c>
      <c r="T25" s="35">
        <v>29359</v>
      </c>
      <c r="U25" s="35">
        <v>32763</v>
      </c>
      <c r="V25" s="35">
        <v>33373</v>
      </c>
      <c r="W25" s="35">
        <v>36445</v>
      </c>
      <c r="X25" s="35">
        <v>38419</v>
      </c>
      <c r="Y25" s="35">
        <v>42091</v>
      </c>
      <c r="Z25" s="32">
        <v>37994</v>
      </c>
      <c r="AA25" s="32">
        <v>40490</v>
      </c>
      <c r="AB25" s="32">
        <v>42777</v>
      </c>
      <c r="AC25" s="32">
        <v>41821</v>
      </c>
      <c r="AD25" s="76">
        <v>43553.124153185934</v>
      </c>
      <c r="AE25" s="92">
        <v>40241</v>
      </c>
      <c r="AF25" s="95">
        <v>43069</v>
      </c>
      <c r="AG25" s="76">
        <v>39552</v>
      </c>
      <c r="AH25" s="76">
        <v>42824</v>
      </c>
      <c r="AI25" s="76">
        <v>44354</v>
      </c>
      <c r="AJ25" s="76">
        <v>45392</v>
      </c>
      <c r="AK25" s="111">
        <v>46957</v>
      </c>
      <c r="AL25" s="111">
        <v>50573</v>
      </c>
      <c r="AM25" s="111">
        <v>53706</v>
      </c>
      <c r="AN25" s="112">
        <v>51970</v>
      </c>
      <c r="AO25" s="112">
        <v>46836</v>
      </c>
    </row>
    <row r="26" spans="1:41" ht="12.6">
      <c r="A26" s="33"/>
      <c r="AE26" s="91"/>
      <c r="AF26" s="75"/>
      <c r="AG26" s="75"/>
      <c r="AH26" s="75"/>
      <c r="AI26" s="75"/>
      <c r="AJ26" s="75"/>
      <c r="AK26" s="110"/>
      <c r="AL26" s="110"/>
      <c r="AN26" s="135"/>
      <c r="AO26" s="135"/>
    </row>
    <row r="27" spans="1:41" ht="12.6">
      <c r="A27" s="37" t="s">
        <v>26</v>
      </c>
      <c r="B27" s="36">
        <v>32356</v>
      </c>
      <c r="C27" s="36">
        <v>34782</v>
      </c>
      <c r="D27" s="36">
        <v>31356</v>
      </c>
      <c r="E27" s="36">
        <v>33233</v>
      </c>
      <c r="F27" s="36">
        <v>33103</v>
      </c>
      <c r="G27" s="36">
        <v>36006</v>
      </c>
      <c r="H27" s="36">
        <v>39298</v>
      </c>
      <c r="I27" s="36">
        <v>40612</v>
      </c>
      <c r="J27" s="36">
        <v>41802</v>
      </c>
      <c r="K27" s="36">
        <v>42931</v>
      </c>
      <c r="L27" s="36">
        <v>45367</v>
      </c>
      <c r="M27" s="36">
        <v>47954</v>
      </c>
      <c r="N27" s="36">
        <v>52779</v>
      </c>
      <c r="O27" s="36">
        <v>47994</v>
      </c>
      <c r="P27" s="36">
        <v>50692</v>
      </c>
      <c r="Q27" s="36">
        <v>51396</v>
      </c>
      <c r="R27" s="36">
        <v>52847</v>
      </c>
      <c r="S27" s="36">
        <v>57363</v>
      </c>
      <c r="T27" s="36">
        <v>52774</v>
      </c>
      <c r="U27" s="36">
        <v>51837</v>
      </c>
      <c r="V27" s="36">
        <v>55063</v>
      </c>
      <c r="W27" s="36">
        <v>55891</v>
      </c>
      <c r="X27" s="36">
        <v>56418</v>
      </c>
      <c r="Y27" s="36">
        <v>62993</v>
      </c>
      <c r="Z27" s="37">
        <v>63989</v>
      </c>
      <c r="AA27" s="37">
        <v>61604</v>
      </c>
      <c r="AB27" s="37">
        <v>57847</v>
      </c>
      <c r="AC27" s="37">
        <v>57431</v>
      </c>
      <c r="AD27" s="75">
        <v>63647.970002527043</v>
      </c>
      <c r="AE27" s="91">
        <v>61137</v>
      </c>
      <c r="AF27" s="75">
        <v>72472</v>
      </c>
      <c r="AG27" s="75">
        <v>67629</v>
      </c>
      <c r="AH27" s="75">
        <v>75112</v>
      </c>
      <c r="AI27" s="75">
        <v>75723</v>
      </c>
      <c r="AJ27" s="75">
        <v>72231</v>
      </c>
      <c r="AK27" s="110">
        <v>77987</v>
      </c>
      <c r="AL27" s="110">
        <v>68734</v>
      </c>
      <c r="AM27" s="110">
        <v>78394</v>
      </c>
      <c r="AN27" s="114">
        <v>74746</v>
      </c>
      <c r="AO27" s="114">
        <v>81133</v>
      </c>
    </row>
    <row r="28" spans="1:41" ht="12.6">
      <c r="A28" s="37" t="s">
        <v>27</v>
      </c>
      <c r="B28" s="36">
        <v>21425</v>
      </c>
      <c r="C28" s="36">
        <v>23877</v>
      </c>
      <c r="D28" s="36">
        <v>25500</v>
      </c>
      <c r="E28" s="36">
        <v>26749</v>
      </c>
      <c r="F28" s="36">
        <v>26435</v>
      </c>
      <c r="G28" s="36">
        <v>28552</v>
      </c>
      <c r="H28" s="36">
        <v>29224</v>
      </c>
      <c r="I28" s="36">
        <v>30737</v>
      </c>
      <c r="J28" s="36">
        <v>29358</v>
      </c>
      <c r="K28" s="36">
        <v>30510</v>
      </c>
      <c r="L28" s="36">
        <v>31293</v>
      </c>
      <c r="M28" s="36">
        <v>30863</v>
      </c>
      <c r="N28" s="36">
        <v>31637</v>
      </c>
      <c r="O28" s="36">
        <v>32740</v>
      </c>
      <c r="P28" s="36">
        <v>37090</v>
      </c>
      <c r="Q28" s="36">
        <v>36995</v>
      </c>
      <c r="R28" s="36">
        <v>39783</v>
      </c>
      <c r="S28" s="36">
        <v>42704</v>
      </c>
      <c r="T28" s="36">
        <v>39734</v>
      </c>
      <c r="U28" s="36">
        <v>41166</v>
      </c>
      <c r="V28" s="36">
        <v>43846</v>
      </c>
      <c r="W28" s="36">
        <v>45245</v>
      </c>
      <c r="X28" s="36">
        <v>46657</v>
      </c>
      <c r="Y28" s="36">
        <v>47215</v>
      </c>
      <c r="Z28" s="37">
        <v>46914</v>
      </c>
      <c r="AA28" s="37">
        <v>45739</v>
      </c>
      <c r="AB28" s="37">
        <v>46896</v>
      </c>
      <c r="AC28" s="37">
        <v>48621</v>
      </c>
      <c r="AD28" s="75">
        <v>47043.730351641541</v>
      </c>
      <c r="AE28" s="91">
        <v>50602</v>
      </c>
      <c r="AF28" s="75">
        <v>52611</v>
      </c>
      <c r="AG28" s="75">
        <v>49254</v>
      </c>
      <c r="AH28" s="75">
        <v>52248</v>
      </c>
      <c r="AI28" s="75">
        <v>57100</v>
      </c>
      <c r="AJ28" s="75">
        <v>61125</v>
      </c>
      <c r="AK28" s="110">
        <v>59700</v>
      </c>
      <c r="AL28" s="110">
        <v>62283</v>
      </c>
      <c r="AM28" s="110">
        <v>70674</v>
      </c>
      <c r="AN28" s="114">
        <v>67088</v>
      </c>
      <c r="AO28" s="114">
        <v>70821</v>
      </c>
    </row>
    <row r="29" spans="1:41" ht="12.6">
      <c r="A29" s="37" t="s">
        <v>28</v>
      </c>
      <c r="B29" s="36">
        <v>25287</v>
      </c>
      <c r="C29" s="36">
        <v>26981</v>
      </c>
      <c r="D29" s="36">
        <v>29010</v>
      </c>
      <c r="E29" s="36">
        <v>30146</v>
      </c>
      <c r="F29" s="36">
        <v>30287</v>
      </c>
      <c r="G29" s="36">
        <v>33009</v>
      </c>
      <c r="H29" s="36">
        <v>33290</v>
      </c>
      <c r="I29" s="36">
        <v>33664</v>
      </c>
      <c r="J29" s="36">
        <v>34903</v>
      </c>
      <c r="K29" s="36">
        <v>34073</v>
      </c>
      <c r="L29" s="36">
        <v>35331</v>
      </c>
      <c r="M29" s="36">
        <v>37009</v>
      </c>
      <c r="N29" s="36">
        <v>38812</v>
      </c>
      <c r="O29" s="36">
        <v>39694</v>
      </c>
      <c r="P29" s="36">
        <v>40934</v>
      </c>
      <c r="Q29" s="36">
        <v>43629</v>
      </c>
      <c r="R29" s="36">
        <v>46816</v>
      </c>
      <c r="S29" s="36">
        <v>47262</v>
      </c>
      <c r="T29" s="36">
        <v>47437</v>
      </c>
      <c r="U29" s="36">
        <v>49300</v>
      </c>
      <c r="V29" s="36">
        <v>49222</v>
      </c>
      <c r="W29" s="36">
        <v>51755</v>
      </c>
      <c r="X29" s="36">
        <v>55319</v>
      </c>
      <c r="Y29" s="36">
        <v>55734</v>
      </c>
      <c r="Z29" s="37">
        <v>57014</v>
      </c>
      <c r="AA29" s="37">
        <v>56134</v>
      </c>
      <c r="AB29" s="37">
        <v>54283</v>
      </c>
      <c r="AC29" s="37">
        <v>53367</v>
      </c>
      <c r="AD29" s="75">
        <v>57019.52251805937</v>
      </c>
      <c r="AE29" s="91">
        <v>57528</v>
      </c>
      <c r="AF29" s="75">
        <v>60794</v>
      </c>
      <c r="AG29" s="75">
        <v>60487</v>
      </c>
      <c r="AH29" s="75">
        <v>63636</v>
      </c>
      <c r="AI29" s="75">
        <v>66637</v>
      </c>
      <c r="AJ29" s="75">
        <v>69759</v>
      </c>
      <c r="AK29" s="110">
        <v>70038</v>
      </c>
      <c r="AL29" s="110">
        <v>70489</v>
      </c>
      <c r="AM29" s="110">
        <v>78105</v>
      </c>
      <c r="AN29" s="114">
        <v>77652</v>
      </c>
      <c r="AO29" s="114">
        <v>81575</v>
      </c>
    </row>
    <row r="30" spans="1:41" ht="12.6">
      <c r="A30" s="37" t="s">
        <v>29</v>
      </c>
      <c r="B30" s="36">
        <v>25801</v>
      </c>
      <c r="C30" s="36">
        <v>28182</v>
      </c>
      <c r="D30" s="36">
        <v>27192</v>
      </c>
      <c r="E30" s="36">
        <v>26476</v>
      </c>
      <c r="F30" s="36">
        <v>26214</v>
      </c>
      <c r="G30" s="36">
        <v>26806</v>
      </c>
      <c r="H30" s="36">
        <v>30733</v>
      </c>
      <c r="I30" s="36">
        <v>31499</v>
      </c>
      <c r="J30" s="36">
        <v>32484</v>
      </c>
      <c r="K30" s="36">
        <v>34488</v>
      </c>
      <c r="L30" s="36">
        <v>37833</v>
      </c>
      <c r="M30" s="36">
        <v>40706</v>
      </c>
      <c r="N30" s="36">
        <v>40950</v>
      </c>
      <c r="O30" s="36">
        <v>43233</v>
      </c>
      <c r="P30" s="36">
        <v>46599</v>
      </c>
      <c r="Q30" s="36">
        <v>48177</v>
      </c>
      <c r="R30" s="36">
        <v>48240</v>
      </c>
      <c r="S30" s="36">
        <v>49397</v>
      </c>
      <c r="T30" s="36">
        <v>48294</v>
      </c>
      <c r="U30" s="36">
        <v>49940</v>
      </c>
      <c r="V30" s="36">
        <v>50886</v>
      </c>
      <c r="W30" s="36">
        <v>50449</v>
      </c>
      <c r="X30" s="36">
        <v>55697</v>
      </c>
      <c r="Y30" s="36">
        <v>61141</v>
      </c>
      <c r="Z30" s="37">
        <v>60943</v>
      </c>
      <c r="AA30" s="37">
        <v>55930</v>
      </c>
      <c r="AB30" s="37">
        <v>60233</v>
      </c>
      <c r="AC30" s="37">
        <v>58629</v>
      </c>
      <c r="AD30" s="75">
        <v>57254.883867801924</v>
      </c>
      <c r="AE30" s="91">
        <v>63371</v>
      </c>
      <c r="AF30" s="75">
        <v>67912</v>
      </c>
      <c r="AG30" s="75">
        <v>60940</v>
      </c>
      <c r="AH30" s="75">
        <v>66596</v>
      </c>
      <c r="AI30" s="75">
        <v>70566</v>
      </c>
      <c r="AJ30" s="75">
        <v>74172</v>
      </c>
      <c r="AK30" s="110">
        <v>74984</v>
      </c>
      <c r="AL30" s="110">
        <v>73034</v>
      </c>
      <c r="AM30" s="110">
        <v>72499</v>
      </c>
      <c r="AN30" s="114">
        <v>83777</v>
      </c>
      <c r="AO30" s="114">
        <v>84954</v>
      </c>
    </row>
    <row r="31" spans="1:41" ht="12.6">
      <c r="A31" s="37" t="s">
        <v>30</v>
      </c>
      <c r="B31" s="36">
        <v>28877</v>
      </c>
      <c r="C31" s="36">
        <v>28961</v>
      </c>
      <c r="D31" s="36">
        <v>29003</v>
      </c>
      <c r="E31" s="36">
        <v>35022</v>
      </c>
      <c r="F31" s="36">
        <v>33024</v>
      </c>
      <c r="G31" s="36">
        <v>35035</v>
      </c>
      <c r="H31" s="36">
        <v>38921</v>
      </c>
      <c r="I31" s="36">
        <v>37246</v>
      </c>
      <c r="J31" s="36">
        <v>42113</v>
      </c>
      <c r="K31" s="36">
        <v>42662</v>
      </c>
      <c r="L31" s="36">
        <v>42255</v>
      </c>
      <c r="M31" s="36">
        <v>42851</v>
      </c>
      <c r="N31" s="36">
        <v>41772</v>
      </c>
      <c r="O31" s="36">
        <v>40934</v>
      </c>
      <c r="P31" s="36">
        <v>40827</v>
      </c>
      <c r="Q31" s="36">
        <v>44504</v>
      </c>
      <c r="R31" s="36">
        <v>51546</v>
      </c>
      <c r="S31" s="36">
        <v>47439</v>
      </c>
      <c r="T31" s="36">
        <v>47303</v>
      </c>
      <c r="U31" s="36">
        <v>51834</v>
      </c>
      <c r="V31" s="36">
        <v>56242</v>
      </c>
      <c r="W31" s="36">
        <v>59586</v>
      </c>
      <c r="X31" s="36">
        <v>60470</v>
      </c>
      <c r="Y31" s="36">
        <v>64022</v>
      </c>
      <c r="Z31" s="37">
        <v>61521</v>
      </c>
      <c r="AA31" s="37">
        <v>55649</v>
      </c>
      <c r="AB31" s="37">
        <v>59539</v>
      </c>
      <c r="AC31" s="37">
        <v>59047</v>
      </c>
      <c r="AD31" s="75">
        <v>56262.527037207386</v>
      </c>
      <c r="AE31" s="91">
        <v>61408</v>
      </c>
      <c r="AF31" s="75">
        <v>64235</v>
      </c>
      <c r="AG31" s="75">
        <v>71223</v>
      </c>
      <c r="AH31" s="75">
        <v>64514</v>
      </c>
      <c r="AI31" s="75">
        <v>72133</v>
      </c>
      <c r="AJ31" s="75">
        <v>73575</v>
      </c>
      <c r="AK31" s="110">
        <v>73599</v>
      </c>
      <c r="AL31" s="110">
        <v>80108</v>
      </c>
      <c r="AM31" s="110">
        <v>88006</v>
      </c>
      <c r="AN31" s="114">
        <v>80825</v>
      </c>
      <c r="AO31" s="114">
        <v>82199</v>
      </c>
    </row>
    <row r="32" spans="1:41" ht="12.6">
      <c r="A32" s="37" t="s">
        <v>31</v>
      </c>
      <c r="B32" s="36">
        <v>21092</v>
      </c>
      <c r="C32" s="36">
        <v>20761</v>
      </c>
      <c r="D32" s="36">
        <v>20749</v>
      </c>
      <c r="E32" s="36">
        <v>20755</v>
      </c>
      <c r="F32" s="36">
        <v>23450</v>
      </c>
      <c r="G32" s="36">
        <v>24654</v>
      </c>
      <c r="H32" s="36">
        <v>25305</v>
      </c>
      <c r="I32" s="36">
        <v>26116</v>
      </c>
      <c r="J32" s="36">
        <v>27704</v>
      </c>
      <c r="K32" s="36">
        <v>31010</v>
      </c>
      <c r="L32" s="36">
        <v>31536</v>
      </c>
      <c r="M32" s="36">
        <v>32676</v>
      </c>
      <c r="N32" s="36">
        <v>34709</v>
      </c>
      <c r="O32" s="36">
        <v>33404</v>
      </c>
      <c r="P32" s="36">
        <v>36680</v>
      </c>
      <c r="Q32" s="36">
        <v>35800</v>
      </c>
      <c r="R32" s="36">
        <v>37611</v>
      </c>
      <c r="S32" s="36">
        <v>38241</v>
      </c>
      <c r="T32" s="36">
        <v>37715</v>
      </c>
      <c r="U32" s="36">
        <v>42372</v>
      </c>
      <c r="V32" s="36">
        <v>44358</v>
      </c>
      <c r="W32" s="36">
        <v>44176</v>
      </c>
      <c r="X32" s="36">
        <v>46213</v>
      </c>
      <c r="Y32" s="36">
        <v>49184</v>
      </c>
      <c r="Z32" s="37">
        <v>47420</v>
      </c>
      <c r="AA32" s="37">
        <v>46778</v>
      </c>
      <c r="AB32" s="37">
        <v>47051</v>
      </c>
      <c r="AC32" s="37">
        <v>47459</v>
      </c>
      <c r="AD32" s="75">
        <v>47921.740356330658</v>
      </c>
      <c r="AE32" s="91">
        <v>51767</v>
      </c>
      <c r="AF32" s="75">
        <v>48467</v>
      </c>
      <c r="AG32" s="75">
        <v>53438</v>
      </c>
      <c r="AH32" s="75">
        <v>51624</v>
      </c>
      <c r="AI32" s="75">
        <v>56564</v>
      </c>
      <c r="AJ32" s="75">
        <v>60208</v>
      </c>
      <c r="AK32" s="110">
        <v>59497</v>
      </c>
      <c r="AL32" s="110">
        <v>58728</v>
      </c>
      <c r="AM32" s="110">
        <v>65988</v>
      </c>
      <c r="AN32" s="114">
        <v>66725</v>
      </c>
      <c r="AO32" s="114">
        <v>76918</v>
      </c>
    </row>
    <row r="33" spans="1:41" ht="12.6">
      <c r="A33" s="37" t="s">
        <v>32</v>
      </c>
      <c r="B33" s="36">
        <v>19536</v>
      </c>
      <c r="C33" s="36">
        <v>20236</v>
      </c>
      <c r="D33" s="36">
        <v>20328</v>
      </c>
      <c r="E33" s="36">
        <v>20474</v>
      </c>
      <c r="F33" s="36">
        <v>22231</v>
      </c>
      <c r="G33" s="36">
        <v>23692</v>
      </c>
      <c r="H33" s="36">
        <v>23375</v>
      </c>
      <c r="I33" s="36">
        <v>24827</v>
      </c>
      <c r="J33" s="36">
        <v>26525</v>
      </c>
      <c r="K33" s="36">
        <v>26470</v>
      </c>
      <c r="L33" s="36">
        <v>27631</v>
      </c>
      <c r="M33" s="36">
        <v>27757</v>
      </c>
      <c r="N33" s="36">
        <v>28684</v>
      </c>
      <c r="O33" s="36">
        <v>29212</v>
      </c>
      <c r="P33" s="36">
        <v>31577</v>
      </c>
      <c r="Q33" s="36">
        <v>31038</v>
      </c>
      <c r="R33" s="36">
        <v>32777</v>
      </c>
      <c r="S33" s="36">
        <v>32126</v>
      </c>
      <c r="T33" s="36">
        <v>34835</v>
      </c>
      <c r="U33" s="36">
        <v>34108</v>
      </c>
      <c r="V33" s="36">
        <v>33956</v>
      </c>
      <c r="W33" s="36">
        <v>37313</v>
      </c>
      <c r="X33" s="36">
        <v>41105</v>
      </c>
      <c r="Y33" s="36">
        <v>43655</v>
      </c>
      <c r="Z33" s="37">
        <v>42900</v>
      </c>
      <c r="AA33" s="37">
        <v>40437</v>
      </c>
      <c r="AB33" s="37">
        <v>41280</v>
      </c>
      <c r="AC33" s="37">
        <v>40277</v>
      </c>
      <c r="AD33" s="75">
        <v>45088.433541098799</v>
      </c>
      <c r="AE33" s="91">
        <v>44132</v>
      </c>
      <c r="AF33" s="75">
        <v>43201</v>
      </c>
      <c r="AG33" s="75">
        <v>51102</v>
      </c>
      <c r="AH33" s="75">
        <v>51395</v>
      </c>
      <c r="AI33" s="75">
        <v>57075</v>
      </c>
      <c r="AJ33" s="75">
        <v>59087</v>
      </c>
      <c r="AK33" s="110">
        <v>57407</v>
      </c>
      <c r="AL33" s="110">
        <v>57679</v>
      </c>
      <c r="AM33" s="110">
        <v>60195</v>
      </c>
      <c r="AN33" s="114">
        <v>56741</v>
      </c>
      <c r="AO33" s="114">
        <v>64999</v>
      </c>
    </row>
    <row r="34" spans="1:41" ht="12.6">
      <c r="A34" s="37" t="s">
        <v>33</v>
      </c>
      <c r="B34" s="36">
        <v>25776</v>
      </c>
      <c r="C34" s="36">
        <v>23274</v>
      </c>
      <c r="D34" s="36">
        <v>26217</v>
      </c>
      <c r="E34" s="36">
        <v>26878</v>
      </c>
      <c r="F34" s="36">
        <v>27983</v>
      </c>
      <c r="G34" s="36">
        <v>29340</v>
      </c>
      <c r="H34" s="36">
        <v>32023</v>
      </c>
      <c r="I34" s="36">
        <v>32937</v>
      </c>
      <c r="J34" s="36">
        <v>31908</v>
      </c>
      <c r="K34" s="36">
        <v>35814</v>
      </c>
      <c r="L34" s="36">
        <v>35871</v>
      </c>
      <c r="M34" s="36">
        <v>36084</v>
      </c>
      <c r="N34" s="36">
        <v>38540</v>
      </c>
      <c r="O34" s="36">
        <v>38854</v>
      </c>
      <c r="P34" s="36">
        <v>39756</v>
      </c>
      <c r="Q34" s="36">
        <v>41461</v>
      </c>
      <c r="R34" s="36">
        <v>45758</v>
      </c>
      <c r="S34" s="36">
        <v>45403</v>
      </c>
      <c r="T34" s="36">
        <v>44958</v>
      </c>
      <c r="U34" s="36">
        <v>45184</v>
      </c>
      <c r="V34" s="36">
        <v>47204</v>
      </c>
      <c r="W34" s="36">
        <v>48209</v>
      </c>
      <c r="X34" s="36">
        <v>52282</v>
      </c>
      <c r="Y34" s="36">
        <v>54058</v>
      </c>
      <c r="Z34" s="37">
        <v>54744</v>
      </c>
      <c r="AA34" s="37">
        <v>51434</v>
      </c>
      <c r="AB34" s="37">
        <v>51200</v>
      </c>
      <c r="AC34" s="37">
        <v>47043</v>
      </c>
      <c r="AD34" s="75">
        <v>47333.251422657573</v>
      </c>
      <c r="AE34" s="91">
        <v>45369</v>
      </c>
      <c r="AF34" s="75">
        <v>51846</v>
      </c>
      <c r="AG34" s="75">
        <v>49875</v>
      </c>
      <c r="AH34" s="75">
        <v>52008</v>
      </c>
      <c r="AI34" s="75">
        <v>55431</v>
      </c>
      <c r="AJ34" s="75">
        <v>56550</v>
      </c>
      <c r="AK34" s="110">
        <v>58041</v>
      </c>
      <c r="AL34" s="110">
        <v>61864</v>
      </c>
      <c r="AM34" s="110">
        <v>70906</v>
      </c>
      <c r="AN34" s="114">
        <v>61164</v>
      </c>
      <c r="AO34" s="114">
        <v>64340</v>
      </c>
    </row>
    <row r="35" spans="1:41" ht="12.6">
      <c r="A35" s="37" t="s">
        <v>34</v>
      </c>
      <c r="B35" s="36">
        <v>20630</v>
      </c>
      <c r="C35" s="36">
        <v>20423</v>
      </c>
      <c r="D35" s="36">
        <v>19845</v>
      </c>
      <c r="E35" s="36">
        <v>20758</v>
      </c>
      <c r="F35" s="36">
        <v>19296</v>
      </c>
      <c r="G35" s="36">
        <v>22602</v>
      </c>
      <c r="H35" s="36">
        <v>25039</v>
      </c>
      <c r="I35" s="36">
        <v>26540</v>
      </c>
      <c r="J35" s="36">
        <v>25860</v>
      </c>
      <c r="K35" s="36">
        <v>26758</v>
      </c>
      <c r="L35" s="36">
        <v>26905</v>
      </c>
      <c r="M35" s="36">
        <v>25991</v>
      </c>
      <c r="N35" s="36">
        <v>25086</v>
      </c>
      <c r="O35" s="36">
        <v>30086</v>
      </c>
      <c r="P35" s="36">
        <v>31543</v>
      </c>
      <c r="Q35" s="36">
        <v>32574</v>
      </c>
      <c r="R35" s="36">
        <v>35093</v>
      </c>
      <c r="S35" s="36">
        <v>33124</v>
      </c>
      <c r="T35" s="36">
        <v>35457</v>
      </c>
      <c r="U35" s="36">
        <v>35105</v>
      </c>
      <c r="V35" s="36">
        <v>39562</v>
      </c>
      <c r="W35" s="36">
        <v>38947</v>
      </c>
      <c r="X35" s="36">
        <v>40028</v>
      </c>
      <c r="Y35" s="36">
        <v>44356</v>
      </c>
      <c r="Z35" s="37">
        <v>42102</v>
      </c>
      <c r="AA35" s="37">
        <v>43542</v>
      </c>
      <c r="AB35" s="37">
        <v>45134</v>
      </c>
      <c r="AC35" s="37">
        <v>41982</v>
      </c>
      <c r="AD35" s="75">
        <v>43424.18192170719</v>
      </c>
      <c r="AE35" s="91">
        <v>42127</v>
      </c>
      <c r="AF35" s="75">
        <v>40166</v>
      </c>
      <c r="AG35" s="75">
        <v>46686</v>
      </c>
      <c r="AH35" s="75">
        <v>45119</v>
      </c>
      <c r="AI35" s="75">
        <v>48451</v>
      </c>
      <c r="AJ35" s="75">
        <v>47855</v>
      </c>
      <c r="AK35" s="110">
        <v>45601</v>
      </c>
      <c r="AL35" s="110">
        <v>48283</v>
      </c>
      <c r="AM35" s="110">
        <v>53113</v>
      </c>
      <c r="AN35" s="114">
        <v>50906</v>
      </c>
      <c r="AO35" s="114">
        <v>53463</v>
      </c>
    </row>
    <row r="36" spans="1:41" ht="12.6">
      <c r="A36" s="37" t="s">
        <v>35</v>
      </c>
      <c r="B36" s="36">
        <v>21399</v>
      </c>
      <c r="C36" s="36">
        <v>21894</v>
      </c>
      <c r="D36" s="36">
        <v>24773</v>
      </c>
      <c r="E36" s="36">
        <v>25038</v>
      </c>
      <c r="F36" s="36">
        <v>27748</v>
      </c>
      <c r="G36" s="36">
        <v>28529</v>
      </c>
      <c r="H36" s="36">
        <v>29281</v>
      </c>
      <c r="I36" s="36">
        <v>30190</v>
      </c>
      <c r="J36" s="36">
        <v>31927</v>
      </c>
      <c r="K36" s="36">
        <v>33138</v>
      </c>
      <c r="L36" s="36">
        <v>31456</v>
      </c>
      <c r="M36" s="36">
        <v>36374</v>
      </c>
      <c r="N36" s="36">
        <v>35492</v>
      </c>
      <c r="O36" s="36">
        <v>37247</v>
      </c>
      <c r="P36" s="36">
        <v>39067</v>
      </c>
      <c r="Q36" s="36">
        <v>40619</v>
      </c>
      <c r="R36" s="36">
        <v>42499</v>
      </c>
      <c r="S36" s="36">
        <v>41273</v>
      </c>
      <c r="T36" s="36">
        <v>41802</v>
      </c>
      <c r="U36" s="36">
        <v>41638</v>
      </c>
      <c r="V36" s="36">
        <v>40994</v>
      </c>
      <c r="W36" s="36">
        <v>44159</v>
      </c>
      <c r="X36" s="36">
        <v>47091</v>
      </c>
      <c r="Y36" s="36">
        <v>50236</v>
      </c>
      <c r="Z36" s="37">
        <v>51727</v>
      </c>
      <c r="AA36" s="37">
        <v>49098</v>
      </c>
      <c r="AB36" s="37">
        <v>50602</v>
      </c>
      <c r="AC36" s="37">
        <v>51526</v>
      </c>
      <c r="AD36" s="75">
        <v>51775.45884134098</v>
      </c>
      <c r="AE36" s="91">
        <v>56307</v>
      </c>
      <c r="AF36" s="75">
        <v>48999</v>
      </c>
      <c r="AG36" s="75">
        <v>58875</v>
      </c>
      <c r="AH36" s="75">
        <v>60834</v>
      </c>
      <c r="AI36" s="75">
        <v>59135</v>
      </c>
      <c r="AJ36" s="75">
        <v>64610</v>
      </c>
      <c r="AK36" s="110">
        <v>62498</v>
      </c>
      <c r="AL36" s="110">
        <v>69165</v>
      </c>
      <c r="AM36" s="110">
        <v>74413</v>
      </c>
      <c r="AN36" s="114">
        <v>76855</v>
      </c>
      <c r="AO36" s="114">
        <v>81855</v>
      </c>
    </row>
    <row r="37" spans="1:41" ht="12.6">
      <c r="A37" s="37" t="s">
        <v>36</v>
      </c>
      <c r="B37" s="36">
        <v>23057</v>
      </c>
      <c r="C37" s="36">
        <v>25238</v>
      </c>
      <c r="D37" s="36">
        <v>26281</v>
      </c>
      <c r="E37" s="36">
        <v>26529</v>
      </c>
      <c r="F37" s="36">
        <v>26313</v>
      </c>
      <c r="G37" s="36">
        <v>30717</v>
      </c>
      <c r="H37" s="36">
        <v>30142</v>
      </c>
      <c r="I37" s="36">
        <v>28016</v>
      </c>
      <c r="J37" s="36">
        <v>34251</v>
      </c>
      <c r="K37" s="36">
        <v>35786</v>
      </c>
      <c r="L37" s="36">
        <v>35716</v>
      </c>
      <c r="M37" s="36">
        <v>36480</v>
      </c>
      <c r="N37" s="36">
        <v>37038</v>
      </c>
      <c r="O37" s="36">
        <v>42775</v>
      </c>
      <c r="P37" s="36">
        <v>44299</v>
      </c>
      <c r="Q37" s="36">
        <v>46050</v>
      </c>
      <c r="R37" s="36">
        <v>47550</v>
      </c>
      <c r="S37" s="36">
        <v>47342</v>
      </c>
      <c r="T37" s="36">
        <v>47861</v>
      </c>
      <c r="U37" s="36">
        <v>49275</v>
      </c>
      <c r="V37" s="36">
        <v>50871</v>
      </c>
      <c r="W37" s="36">
        <v>54813</v>
      </c>
      <c r="X37" s="36">
        <v>54628</v>
      </c>
      <c r="Y37" s="36">
        <v>53529</v>
      </c>
      <c r="Z37" s="37">
        <v>62537</v>
      </c>
      <c r="AA37" s="37">
        <v>58491</v>
      </c>
      <c r="AB37" s="37">
        <v>56701</v>
      </c>
      <c r="AC37" s="37">
        <v>55493</v>
      </c>
      <c r="AD37" s="75">
        <v>58341.014548129671</v>
      </c>
      <c r="AE37" s="91">
        <v>62967</v>
      </c>
      <c r="AF37" s="75">
        <v>61047</v>
      </c>
      <c r="AG37" s="75">
        <v>63383</v>
      </c>
      <c r="AH37" s="75">
        <v>66258</v>
      </c>
      <c r="AI37" s="75">
        <v>67481</v>
      </c>
      <c r="AJ37" s="75">
        <v>71319</v>
      </c>
      <c r="AK37" s="110">
        <v>69789</v>
      </c>
      <c r="AL37" s="110">
        <v>77067</v>
      </c>
      <c r="AM37" s="110">
        <v>84523</v>
      </c>
      <c r="AN37" s="114">
        <v>83993</v>
      </c>
      <c r="AO37" s="114">
        <v>87649</v>
      </c>
    </row>
    <row r="38" spans="1:41" ht="12.6">
      <c r="A38" s="37" t="s">
        <v>37</v>
      </c>
      <c r="B38" s="36">
        <v>25017</v>
      </c>
      <c r="C38" s="36">
        <v>24000</v>
      </c>
      <c r="D38" s="36">
        <v>26881</v>
      </c>
      <c r="E38" s="36">
        <v>27319</v>
      </c>
      <c r="F38" s="36">
        <v>32327</v>
      </c>
      <c r="G38" s="36">
        <v>31961</v>
      </c>
      <c r="H38" s="36">
        <v>32112</v>
      </c>
      <c r="I38" s="36">
        <v>33970</v>
      </c>
      <c r="J38" s="36">
        <v>33900</v>
      </c>
      <c r="K38" s="36">
        <v>35655</v>
      </c>
      <c r="L38" s="36">
        <v>33533</v>
      </c>
      <c r="M38" s="36">
        <v>35568</v>
      </c>
      <c r="N38" s="36">
        <v>36676</v>
      </c>
      <c r="O38" s="36">
        <v>44562</v>
      </c>
      <c r="P38" s="36">
        <v>47421</v>
      </c>
      <c r="Q38" s="36">
        <v>45473</v>
      </c>
      <c r="R38" s="36">
        <v>42525</v>
      </c>
      <c r="S38" s="36">
        <v>42490</v>
      </c>
      <c r="T38" s="36">
        <v>45183</v>
      </c>
      <c r="U38" s="36">
        <v>47508</v>
      </c>
      <c r="V38" s="36">
        <v>49922</v>
      </c>
      <c r="W38" s="36">
        <v>50646</v>
      </c>
      <c r="X38" s="36">
        <v>54723</v>
      </c>
      <c r="Y38" s="36">
        <v>58080</v>
      </c>
      <c r="Z38" s="37">
        <v>56631</v>
      </c>
      <c r="AA38" s="37">
        <v>60392</v>
      </c>
      <c r="AB38" s="37">
        <v>56162</v>
      </c>
      <c r="AC38" s="37">
        <v>56850</v>
      </c>
      <c r="AD38" s="75">
        <v>62186.634090030901</v>
      </c>
      <c r="AE38" s="91">
        <v>60106</v>
      </c>
      <c r="AF38" s="75">
        <v>63922</v>
      </c>
      <c r="AG38" s="75">
        <v>59068</v>
      </c>
      <c r="AH38" s="75">
        <v>67243</v>
      </c>
      <c r="AI38" s="75">
        <v>70310</v>
      </c>
      <c r="AJ38" s="75">
        <v>75418</v>
      </c>
      <c r="AK38" s="110">
        <v>71540</v>
      </c>
      <c r="AL38" s="110">
        <v>79726</v>
      </c>
      <c r="AM38" s="110">
        <v>82454</v>
      </c>
      <c r="AN38" s="114">
        <v>81358</v>
      </c>
      <c r="AO38" s="114">
        <v>87648</v>
      </c>
    </row>
    <row r="39" spans="1:41" ht="12.6">
      <c r="A39" s="32" t="s">
        <v>38</v>
      </c>
      <c r="B39" s="35">
        <v>23816</v>
      </c>
      <c r="C39" s="35">
        <v>22081</v>
      </c>
      <c r="D39" s="35">
        <v>23559</v>
      </c>
      <c r="E39" s="35">
        <v>27590</v>
      </c>
      <c r="F39" s="35">
        <v>26419</v>
      </c>
      <c r="G39" s="35">
        <v>29521</v>
      </c>
      <c r="H39" s="35">
        <v>29460</v>
      </c>
      <c r="I39" s="35">
        <v>29050</v>
      </c>
      <c r="J39" s="35">
        <v>30209</v>
      </c>
      <c r="K39" s="35">
        <v>29442</v>
      </c>
      <c r="L39" s="35">
        <v>33140</v>
      </c>
      <c r="M39" s="35">
        <v>31529</v>
      </c>
      <c r="N39" s="35">
        <v>30953</v>
      </c>
      <c r="O39" s="35">
        <v>33423</v>
      </c>
      <c r="P39" s="35">
        <v>35250</v>
      </c>
      <c r="Q39" s="35">
        <v>37248</v>
      </c>
      <c r="R39" s="35">
        <v>39629</v>
      </c>
      <c r="S39" s="35">
        <v>39719</v>
      </c>
      <c r="T39" s="35">
        <v>39763</v>
      </c>
      <c r="U39" s="35">
        <v>42555</v>
      </c>
      <c r="V39" s="35">
        <v>45397</v>
      </c>
      <c r="W39" s="35">
        <v>44718</v>
      </c>
      <c r="X39" s="35">
        <v>47041</v>
      </c>
      <c r="Y39" s="35">
        <v>48744</v>
      </c>
      <c r="Z39" s="32">
        <v>53337</v>
      </c>
      <c r="AA39" s="32">
        <v>52470</v>
      </c>
      <c r="AB39" s="32">
        <v>52200</v>
      </c>
      <c r="AC39" s="32">
        <v>54509</v>
      </c>
      <c r="AD39" s="76">
        <v>57512.158688412412</v>
      </c>
      <c r="AE39" s="92">
        <v>55700</v>
      </c>
      <c r="AF39" s="95">
        <v>67441</v>
      </c>
      <c r="AG39" s="76">
        <v>55690</v>
      </c>
      <c r="AH39" s="76">
        <v>60925</v>
      </c>
      <c r="AI39" s="76">
        <v>57829</v>
      </c>
      <c r="AJ39" s="76">
        <v>57837</v>
      </c>
      <c r="AK39" s="111">
        <v>59536</v>
      </c>
      <c r="AL39" s="111">
        <v>62539</v>
      </c>
      <c r="AM39" s="111">
        <v>65134</v>
      </c>
      <c r="AN39" s="112">
        <v>65450</v>
      </c>
      <c r="AO39" s="112">
        <v>71052</v>
      </c>
    </row>
    <row r="40" spans="1:41" ht="12.6">
      <c r="A40" s="33"/>
      <c r="AE40" s="91"/>
      <c r="AF40" s="75"/>
      <c r="AG40" s="75"/>
      <c r="AH40" s="75"/>
      <c r="AI40" s="75"/>
      <c r="AJ40" s="75"/>
      <c r="AK40" s="110"/>
      <c r="AL40" s="110"/>
      <c r="AN40" s="135"/>
      <c r="AO40" s="135"/>
    </row>
    <row r="41" spans="1:41" ht="12.6">
      <c r="A41" s="37" t="s">
        <v>40</v>
      </c>
      <c r="B41" s="36">
        <v>23752</v>
      </c>
      <c r="C41" s="36">
        <v>24870</v>
      </c>
      <c r="D41" s="36">
        <v>26511</v>
      </c>
      <c r="E41" s="36">
        <v>27084</v>
      </c>
      <c r="F41" s="36">
        <v>29524</v>
      </c>
      <c r="G41" s="36">
        <v>31300</v>
      </c>
      <c r="H41" s="36">
        <v>32542</v>
      </c>
      <c r="I41" s="36">
        <v>31884</v>
      </c>
      <c r="J41" s="36">
        <v>31551</v>
      </c>
      <c r="K41" s="36">
        <v>32857</v>
      </c>
      <c r="L41" s="36">
        <v>35081</v>
      </c>
      <c r="M41" s="36">
        <v>38071</v>
      </c>
      <c r="N41" s="36">
        <v>39554</v>
      </c>
      <c r="O41" s="36">
        <v>41283</v>
      </c>
      <c r="P41" s="36">
        <v>43178</v>
      </c>
      <c r="Q41" s="36">
        <v>46330</v>
      </c>
      <c r="R41" s="36">
        <v>46064</v>
      </c>
      <c r="S41" s="36">
        <v>46171</v>
      </c>
      <c r="T41" s="36">
        <v>42710</v>
      </c>
      <c r="U41" s="36">
        <v>45153</v>
      </c>
      <c r="V41" s="36">
        <v>46077</v>
      </c>
      <c r="W41" s="36">
        <v>48398</v>
      </c>
      <c r="X41" s="36">
        <v>48671</v>
      </c>
      <c r="Y41" s="36">
        <v>52506</v>
      </c>
      <c r="Z41" s="37">
        <v>53254</v>
      </c>
      <c r="AA41" s="37">
        <v>52870</v>
      </c>
      <c r="AB41" s="37">
        <v>50728</v>
      </c>
      <c r="AC41" s="37">
        <v>50637</v>
      </c>
      <c r="AD41" s="75">
        <v>51737.543434969644</v>
      </c>
      <c r="AE41" s="91">
        <v>57196</v>
      </c>
      <c r="AF41" s="75">
        <v>53937</v>
      </c>
      <c r="AG41" s="75">
        <v>54916</v>
      </c>
      <c r="AH41" s="75">
        <v>60413</v>
      </c>
      <c r="AI41" s="75">
        <v>61386</v>
      </c>
      <c r="AJ41" s="75">
        <v>64609</v>
      </c>
      <c r="AK41" s="110">
        <v>65969</v>
      </c>
      <c r="AL41" s="110">
        <v>70145</v>
      </c>
      <c r="AM41" s="110">
        <v>74399</v>
      </c>
      <c r="AN41" s="114">
        <v>74334</v>
      </c>
      <c r="AO41" s="114">
        <v>79253</v>
      </c>
    </row>
    <row r="42" spans="1:41" ht="12.6">
      <c r="A42" s="37" t="s">
        <v>41</v>
      </c>
      <c r="B42" s="36">
        <v>22770</v>
      </c>
      <c r="C42" s="36">
        <v>22675</v>
      </c>
      <c r="D42" s="36">
        <v>22728</v>
      </c>
      <c r="E42" s="36">
        <v>22519</v>
      </c>
      <c r="F42" s="36">
        <v>26293</v>
      </c>
      <c r="G42" s="36">
        <v>25898</v>
      </c>
      <c r="H42" s="36">
        <v>26928</v>
      </c>
      <c r="I42" s="36">
        <v>27089</v>
      </c>
      <c r="J42" s="36">
        <v>28530</v>
      </c>
      <c r="K42" s="36">
        <v>29475</v>
      </c>
      <c r="L42" s="36">
        <v>27858</v>
      </c>
      <c r="M42" s="36">
        <v>33385</v>
      </c>
      <c r="N42" s="36">
        <v>35147</v>
      </c>
      <c r="O42" s="36">
        <v>38889</v>
      </c>
      <c r="P42" s="36">
        <v>39731</v>
      </c>
      <c r="Q42" s="36">
        <v>40838</v>
      </c>
      <c r="R42" s="36">
        <v>40865</v>
      </c>
      <c r="S42" s="36">
        <v>40379</v>
      </c>
      <c r="T42" s="36">
        <v>41047</v>
      </c>
      <c r="U42" s="36">
        <v>42425</v>
      </c>
      <c r="V42" s="36">
        <v>42329</v>
      </c>
      <c r="W42" s="36">
        <v>42437</v>
      </c>
      <c r="X42" s="36">
        <v>45407</v>
      </c>
      <c r="Y42" s="36">
        <v>47453</v>
      </c>
      <c r="Z42" s="37">
        <v>46520</v>
      </c>
      <c r="AA42" s="37">
        <v>44305</v>
      </c>
      <c r="AB42" s="37">
        <v>46140</v>
      </c>
      <c r="AC42" s="37">
        <v>44445</v>
      </c>
      <c r="AD42" s="75">
        <v>46158.025716154771</v>
      </c>
      <c r="AE42" s="91">
        <v>50553</v>
      </c>
      <c r="AF42" s="75">
        <v>49455</v>
      </c>
      <c r="AG42" s="75">
        <v>48060</v>
      </c>
      <c r="AH42" s="75">
        <v>51983</v>
      </c>
      <c r="AI42" s="75">
        <v>56094</v>
      </c>
      <c r="AJ42" s="75">
        <v>58873</v>
      </c>
      <c r="AK42" s="110">
        <v>58767</v>
      </c>
      <c r="AL42" s="110">
        <v>59892</v>
      </c>
      <c r="AM42" s="110">
        <v>66693</v>
      </c>
      <c r="AN42" s="114">
        <v>66805</v>
      </c>
      <c r="AO42" s="114">
        <v>70190</v>
      </c>
    </row>
    <row r="43" spans="1:41" ht="12.6">
      <c r="A43" s="37" t="s">
        <v>42</v>
      </c>
      <c r="B43" s="36">
        <v>19863</v>
      </c>
      <c r="C43" s="36">
        <v>20927</v>
      </c>
      <c r="D43" s="36">
        <v>22459</v>
      </c>
      <c r="E43" s="36">
        <v>22190</v>
      </c>
      <c r="F43" s="36">
        <v>24305</v>
      </c>
      <c r="G43" s="36">
        <v>26265</v>
      </c>
      <c r="H43" s="36">
        <v>27288</v>
      </c>
      <c r="I43" s="36">
        <v>28553</v>
      </c>
      <c r="J43" s="36">
        <v>28743</v>
      </c>
      <c r="K43" s="36">
        <v>28663</v>
      </c>
      <c r="L43" s="36">
        <v>33079</v>
      </c>
      <c r="M43" s="36">
        <v>35519</v>
      </c>
      <c r="N43" s="36">
        <v>33209</v>
      </c>
      <c r="O43" s="36">
        <v>33783</v>
      </c>
      <c r="P43" s="36">
        <v>37019</v>
      </c>
      <c r="Q43" s="36">
        <v>41098</v>
      </c>
      <c r="R43" s="36">
        <v>40991</v>
      </c>
      <c r="S43" s="36">
        <v>40976</v>
      </c>
      <c r="T43" s="36">
        <v>41049</v>
      </c>
      <c r="U43" s="36">
        <v>41384</v>
      </c>
      <c r="V43" s="36">
        <v>43391</v>
      </c>
      <c r="W43" s="36">
        <v>46500</v>
      </c>
      <c r="X43" s="36">
        <v>48126</v>
      </c>
      <c r="Y43" s="36">
        <v>48908</v>
      </c>
      <c r="Z43" s="37">
        <v>50142</v>
      </c>
      <c r="AA43" s="37">
        <v>50721</v>
      </c>
      <c r="AB43" s="37">
        <v>49016</v>
      </c>
      <c r="AC43" s="37">
        <v>50219</v>
      </c>
      <c r="AD43" s="75">
        <v>53442.415041373875</v>
      </c>
      <c r="AE43" s="91">
        <v>54855</v>
      </c>
      <c r="AF43" s="75">
        <v>60156</v>
      </c>
      <c r="AG43" s="75">
        <v>57810</v>
      </c>
      <c r="AH43" s="75">
        <v>60855</v>
      </c>
      <c r="AI43" s="75">
        <v>59094</v>
      </c>
      <c r="AJ43" s="75">
        <v>63481</v>
      </c>
      <c r="AK43" s="110">
        <v>63467</v>
      </c>
      <c r="AL43" s="110">
        <v>68718</v>
      </c>
      <c r="AM43" s="110">
        <v>66054</v>
      </c>
      <c r="AN43" s="114">
        <v>68816</v>
      </c>
      <c r="AO43" s="114">
        <v>72429</v>
      </c>
    </row>
    <row r="44" spans="1:41" ht="12.6">
      <c r="A44" s="37" t="s">
        <v>43</v>
      </c>
      <c r="B44" s="36">
        <v>24629</v>
      </c>
      <c r="C44" s="36">
        <v>22788</v>
      </c>
      <c r="D44" s="36">
        <v>23926</v>
      </c>
      <c r="E44" s="36">
        <v>25583</v>
      </c>
      <c r="F44" s="36">
        <v>25566</v>
      </c>
      <c r="G44" s="36">
        <v>26862</v>
      </c>
      <c r="H44" s="36">
        <v>29917</v>
      </c>
      <c r="I44" s="36">
        <v>29295</v>
      </c>
      <c r="J44" s="36">
        <v>30346</v>
      </c>
      <c r="K44" s="36">
        <v>29770</v>
      </c>
      <c r="L44" s="36">
        <v>28322</v>
      </c>
      <c r="M44" s="36">
        <v>30341</v>
      </c>
      <c r="N44" s="36">
        <v>32585</v>
      </c>
      <c r="O44" s="36">
        <v>36471</v>
      </c>
      <c r="P44" s="36">
        <v>36711</v>
      </c>
      <c r="Q44" s="36">
        <v>37348</v>
      </c>
      <c r="R44" s="36">
        <v>41059</v>
      </c>
      <c r="S44" s="36">
        <v>41415</v>
      </c>
      <c r="T44" s="36">
        <v>42619</v>
      </c>
      <c r="U44" s="36">
        <v>44232</v>
      </c>
      <c r="V44" s="36">
        <v>41066</v>
      </c>
      <c r="W44" s="36">
        <v>42027</v>
      </c>
      <c r="X44" s="36">
        <v>45552</v>
      </c>
      <c r="Y44" s="36">
        <v>48497</v>
      </c>
      <c r="Z44" s="37">
        <v>47877</v>
      </c>
      <c r="AA44" s="37">
        <v>44717</v>
      </c>
      <c r="AB44" s="37">
        <v>46053</v>
      </c>
      <c r="AC44" s="37">
        <v>46147</v>
      </c>
      <c r="AD44" s="75">
        <v>50002.501362937066</v>
      </c>
      <c r="AE44" s="91">
        <v>51485</v>
      </c>
      <c r="AF44" s="75">
        <v>47820</v>
      </c>
      <c r="AG44" s="75">
        <v>53444</v>
      </c>
      <c r="AH44" s="75">
        <v>54865</v>
      </c>
      <c r="AI44" s="75">
        <v>56810</v>
      </c>
      <c r="AJ44" s="75">
        <v>57872</v>
      </c>
      <c r="AK44" s="110">
        <v>56900</v>
      </c>
      <c r="AL44" s="110">
        <v>63938</v>
      </c>
      <c r="AM44" s="110">
        <v>73151</v>
      </c>
      <c r="AN44" s="114">
        <v>73082</v>
      </c>
      <c r="AO44" s="114">
        <v>75979</v>
      </c>
    </row>
    <row r="45" spans="1:41" ht="12.6">
      <c r="A45" s="37" t="s">
        <v>44</v>
      </c>
      <c r="B45" s="36">
        <v>22965</v>
      </c>
      <c r="C45" s="36">
        <v>24242</v>
      </c>
      <c r="D45" s="36">
        <v>26605</v>
      </c>
      <c r="E45" s="36">
        <v>27702</v>
      </c>
      <c r="F45" s="36">
        <v>29472</v>
      </c>
      <c r="G45" s="36">
        <v>30775</v>
      </c>
      <c r="H45" s="36">
        <v>29937</v>
      </c>
      <c r="I45" s="36">
        <v>32117</v>
      </c>
      <c r="J45" s="36">
        <v>32267</v>
      </c>
      <c r="K45" s="36">
        <v>32662</v>
      </c>
      <c r="L45" s="36">
        <v>35284</v>
      </c>
      <c r="M45" s="36">
        <v>36426</v>
      </c>
      <c r="N45" s="36">
        <v>39225</v>
      </c>
      <c r="O45" s="36">
        <v>38742</v>
      </c>
      <c r="P45" s="36">
        <v>41821</v>
      </c>
      <c r="Q45" s="36">
        <v>46089</v>
      </c>
      <c r="R45" s="36">
        <v>45512</v>
      </c>
      <c r="S45" s="36">
        <v>45047</v>
      </c>
      <c r="T45" s="36">
        <v>42715</v>
      </c>
      <c r="U45" s="36">
        <v>45022</v>
      </c>
      <c r="V45" s="36">
        <v>42256</v>
      </c>
      <c r="W45" s="36">
        <v>45933</v>
      </c>
      <c r="X45" s="36">
        <v>48647</v>
      </c>
      <c r="Y45" s="36">
        <v>49370</v>
      </c>
      <c r="Z45" s="37">
        <v>49788</v>
      </c>
      <c r="AA45" s="37">
        <v>45994</v>
      </c>
      <c r="AB45" s="37">
        <v>46276</v>
      </c>
      <c r="AC45" s="37">
        <v>48879</v>
      </c>
      <c r="AD45" s="75">
        <v>50014.803632802817</v>
      </c>
      <c r="AE45" s="91">
        <v>48801</v>
      </c>
      <c r="AF45" s="75">
        <v>56567</v>
      </c>
      <c r="AG45" s="75">
        <v>52005</v>
      </c>
      <c r="AH45" s="75">
        <v>54203</v>
      </c>
      <c r="AI45" s="75">
        <v>57091</v>
      </c>
      <c r="AJ45" s="75">
        <v>57700</v>
      </c>
      <c r="AK45" s="110">
        <v>56405</v>
      </c>
      <c r="AL45" s="110">
        <v>60449</v>
      </c>
      <c r="AM45" s="110">
        <v>64119</v>
      </c>
      <c r="AN45" s="114">
        <v>64392</v>
      </c>
      <c r="AO45" s="114">
        <v>64488</v>
      </c>
    </row>
    <row r="46" spans="1:41" ht="12.6">
      <c r="A46" s="37" t="s">
        <v>45</v>
      </c>
      <c r="B46" s="36">
        <v>24436</v>
      </c>
      <c r="C46" s="36">
        <v>23856</v>
      </c>
      <c r="D46" s="36">
        <v>26443</v>
      </c>
      <c r="E46" s="36">
        <v>28082</v>
      </c>
      <c r="F46" s="36">
        <v>29087</v>
      </c>
      <c r="G46" s="36">
        <v>30185</v>
      </c>
      <c r="H46" s="36">
        <v>31465</v>
      </c>
      <c r="I46" s="36">
        <v>29479</v>
      </c>
      <c r="J46" s="36">
        <v>30981</v>
      </c>
      <c r="K46" s="36">
        <v>33682</v>
      </c>
      <c r="L46" s="36">
        <v>33644</v>
      </c>
      <c r="M46" s="36">
        <v>37933</v>
      </c>
      <c r="N46" s="36">
        <v>40991</v>
      </c>
      <c r="O46" s="36">
        <v>42564</v>
      </c>
      <c r="P46" s="36">
        <v>47926</v>
      </c>
      <c r="Q46" s="36">
        <v>47038</v>
      </c>
      <c r="R46" s="36">
        <v>54251</v>
      </c>
      <c r="S46" s="36">
        <v>52681</v>
      </c>
      <c r="T46" s="36">
        <v>54622</v>
      </c>
      <c r="U46" s="36">
        <v>52823</v>
      </c>
      <c r="V46" s="36">
        <v>56104</v>
      </c>
      <c r="W46" s="36">
        <v>54215</v>
      </c>
      <c r="X46" s="36">
        <v>56211</v>
      </c>
      <c r="Y46" s="36">
        <v>58058</v>
      </c>
      <c r="Z46" s="37">
        <v>54925</v>
      </c>
      <c r="AA46" s="37">
        <v>56090</v>
      </c>
      <c r="AB46" s="37">
        <v>52322</v>
      </c>
      <c r="AC46" s="37">
        <v>57820</v>
      </c>
      <c r="AD46" s="75">
        <v>61794.916262512932</v>
      </c>
      <c r="AE46" s="91">
        <v>60907</v>
      </c>
      <c r="AF46" s="75">
        <v>64324</v>
      </c>
      <c r="AG46" s="75">
        <v>67244</v>
      </c>
      <c r="AH46" s="75">
        <v>68730</v>
      </c>
      <c r="AI46" s="75">
        <v>70218</v>
      </c>
      <c r="AJ46" s="75">
        <v>71920</v>
      </c>
      <c r="AK46" s="110">
        <v>69975</v>
      </c>
      <c r="AL46" s="110">
        <v>71817</v>
      </c>
      <c r="AM46" s="110">
        <v>81426</v>
      </c>
      <c r="AN46" s="114">
        <v>78753</v>
      </c>
      <c r="AO46" s="114">
        <v>80441</v>
      </c>
    </row>
    <row r="47" spans="1:41" ht="12.6">
      <c r="A47" s="37" t="s">
        <v>46</v>
      </c>
      <c r="B47" s="36">
        <v>20775</v>
      </c>
      <c r="C47" s="36">
        <v>21939</v>
      </c>
      <c r="D47" s="36">
        <v>21925</v>
      </c>
      <c r="E47" s="36">
        <v>23720</v>
      </c>
      <c r="F47" s="36">
        <v>23443</v>
      </c>
      <c r="G47" s="36">
        <v>26497</v>
      </c>
      <c r="H47" s="36">
        <v>27332</v>
      </c>
      <c r="I47" s="36">
        <v>27926</v>
      </c>
      <c r="J47" s="36">
        <v>27361</v>
      </c>
      <c r="K47" s="36">
        <v>28682</v>
      </c>
      <c r="L47" s="36">
        <v>30190</v>
      </c>
      <c r="M47" s="36">
        <v>34825</v>
      </c>
      <c r="N47" s="36">
        <v>34265</v>
      </c>
      <c r="O47" s="36">
        <v>36553</v>
      </c>
      <c r="P47" s="36">
        <v>40201</v>
      </c>
      <c r="Q47" s="36">
        <v>41383</v>
      </c>
      <c r="R47" s="36">
        <v>45097</v>
      </c>
      <c r="S47" s="36">
        <v>41339</v>
      </c>
      <c r="T47" s="36">
        <v>42776</v>
      </c>
      <c r="U47" s="36">
        <v>43762</v>
      </c>
      <c r="V47" s="36">
        <v>42137</v>
      </c>
      <c r="W47" s="36">
        <v>42986</v>
      </c>
      <c r="X47" s="36">
        <v>44579</v>
      </c>
      <c r="Y47" s="36">
        <v>46005</v>
      </c>
      <c r="Z47" s="37">
        <v>46038</v>
      </c>
      <c r="AA47" s="37">
        <v>48769</v>
      </c>
      <c r="AB47" s="37">
        <v>45817</v>
      </c>
      <c r="AC47" s="37">
        <v>45774</v>
      </c>
      <c r="AD47" s="75">
        <v>49764.262455751792</v>
      </c>
      <c r="AE47" s="91">
        <v>50311</v>
      </c>
      <c r="AF47" s="75">
        <v>46303</v>
      </c>
      <c r="AG47" s="75">
        <v>56630</v>
      </c>
      <c r="AH47" s="75">
        <v>59196</v>
      </c>
      <c r="AI47" s="75">
        <v>55016</v>
      </c>
      <c r="AJ47" s="75">
        <v>56885</v>
      </c>
      <c r="AK47" s="110">
        <v>56530</v>
      </c>
      <c r="AL47" s="110">
        <v>61726</v>
      </c>
      <c r="AM47" s="110">
        <v>60597</v>
      </c>
      <c r="AN47" s="114">
        <v>62178</v>
      </c>
      <c r="AO47" s="114">
        <v>63594</v>
      </c>
    </row>
    <row r="48" spans="1:41" ht="12.6">
      <c r="A48" s="37" t="s">
        <v>47</v>
      </c>
      <c r="B48" s="36">
        <v>21397</v>
      </c>
      <c r="C48" s="36">
        <v>21799</v>
      </c>
      <c r="D48" s="36">
        <v>21772</v>
      </c>
      <c r="E48" s="36">
        <v>23268</v>
      </c>
      <c r="F48" s="36">
        <v>25159</v>
      </c>
      <c r="G48" s="36">
        <v>26319</v>
      </c>
      <c r="H48" s="36">
        <v>27482</v>
      </c>
      <c r="I48" s="36">
        <v>29549</v>
      </c>
      <c r="J48" s="36">
        <v>30048</v>
      </c>
      <c r="K48" s="36">
        <v>31008</v>
      </c>
      <c r="L48" s="36">
        <v>31794</v>
      </c>
      <c r="M48" s="36">
        <v>32929</v>
      </c>
      <c r="N48" s="36">
        <v>34014</v>
      </c>
      <c r="O48" s="36">
        <v>34692</v>
      </c>
      <c r="P48" s="36">
        <v>36413</v>
      </c>
      <c r="Q48" s="36">
        <v>38626</v>
      </c>
      <c r="R48" s="36">
        <v>41750</v>
      </c>
      <c r="S48" s="36">
        <v>43611</v>
      </c>
      <c r="T48" s="36">
        <v>42796</v>
      </c>
      <c r="U48" s="36">
        <v>43974</v>
      </c>
      <c r="V48" s="36">
        <v>43786</v>
      </c>
      <c r="W48" s="36">
        <v>47923</v>
      </c>
      <c r="X48" s="36">
        <v>48145</v>
      </c>
      <c r="Y48" s="36">
        <v>49174</v>
      </c>
      <c r="Z48" s="37">
        <v>50728</v>
      </c>
      <c r="AA48" s="37">
        <v>49595</v>
      </c>
      <c r="AB48" s="37">
        <v>52504</v>
      </c>
      <c r="AC48" s="37">
        <v>55616</v>
      </c>
      <c r="AD48" s="75">
        <v>52196.223667223479</v>
      </c>
      <c r="AE48" s="91">
        <v>53774</v>
      </c>
      <c r="AF48" s="75">
        <v>57623</v>
      </c>
      <c r="AG48" s="75">
        <v>56870</v>
      </c>
      <c r="AH48" s="75">
        <v>60474</v>
      </c>
      <c r="AI48" s="75">
        <v>59374</v>
      </c>
      <c r="AJ48" s="75">
        <v>59619</v>
      </c>
      <c r="AK48" s="110">
        <v>59583</v>
      </c>
      <c r="AL48" s="110">
        <v>67575</v>
      </c>
      <c r="AM48" s="110">
        <v>73071</v>
      </c>
      <c r="AN48" s="114">
        <v>72248</v>
      </c>
      <c r="AO48" s="114">
        <v>78109</v>
      </c>
    </row>
    <row r="49" spans="1:41" ht="12.6">
      <c r="A49" s="37" t="s">
        <v>48</v>
      </c>
      <c r="B49" s="36">
        <v>20771</v>
      </c>
      <c r="C49" s="36">
        <v>21205</v>
      </c>
      <c r="D49" s="36">
        <v>21508</v>
      </c>
      <c r="E49" s="36">
        <v>22576</v>
      </c>
      <c r="F49" s="36">
        <v>24092</v>
      </c>
      <c r="G49" s="36">
        <v>25229</v>
      </c>
      <c r="H49" s="36">
        <v>25264</v>
      </c>
      <c r="I49" s="36">
        <v>25892</v>
      </c>
      <c r="J49" s="36">
        <v>26959</v>
      </c>
      <c r="K49" s="36">
        <v>28118</v>
      </c>
      <c r="L49" s="36">
        <v>28278</v>
      </c>
      <c r="M49" s="36">
        <v>29089</v>
      </c>
      <c r="N49" s="36">
        <v>31470</v>
      </c>
      <c r="O49" s="36">
        <v>31661</v>
      </c>
      <c r="P49" s="36">
        <v>30304</v>
      </c>
      <c r="Q49" s="36">
        <v>32663</v>
      </c>
      <c r="R49" s="36">
        <v>35996</v>
      </c>
      <c r="S49" s="36">
        <v>35793</v>
      </c>
      <c r="T49" s="36">
        <v>36200</v>
      </c>
      <c r="U49" s="36">
        <v>40410</v>
      </c>
      <c r="V49" s="36">
        <v>39220</v>
      </c>
      <c r="W49" s="36">
        <v>42192</v>
      </c>
      <c r="X49" s="36">
        <v>41047</v>
      </c>
      <c r="Y49" s="36">
        <v>47205</v>
      </c>
      <c r="Z49" s="37">
        <v>49631</v>
      </c>
      <c r="AA49" s="37">
        <v>50075</v>
      </c>
      <c r="AB49" s="37">
        <v>51005</v>
      </c>
      <c r="AC49" s="37">
        <v>56361</v>
      </c>
      <c r="AD49" s="75">
        <v>55765.907051028153</v>
      </c>
      <c r="AE49" s="91">
        <v>52888</v>
      </c>
      <c r="AF49" s="75">
        <v>59152</v>
      </c>
      <c r="AG49" s="75">
        <v>60730</v>
      </c>
      <c r="AH49" s="75">
        <v>57415</v>
      </c>
      <c r="AI49" s="75">
        <v>60184</v>
      </c>
      <c r="AJ49" s="75">
        <v>59886</v>
      </c>
      <c r="AK49" s="110">
        <v>60167</v>
      </c>
      <c r="AL49" s="110">
        <v>66505</v>
      </c>
      <c r="AM49" s="110">
        <v>70031</v>
      </c>
      <c r="AN49" s="114">
        <v>64115</v>
      </c>
      <c r="AO49" s="114">
        <v>68882</v>
      </c>
    </row>
    <row r="50" spans="1:41" ht="12.6">
      <c r="A50" s="37" t="s">
        <v>49</v>
      </c>
      <c r="B50" s="36">
        <v>23123</v>
      </c>
      <c r="C50" s="36">
        <v>25174</v>
      </c>
      <c r="D50" s="36">
        <v>25115</v>
      </c>
      <c r="E50" s="36">
        <v>25773</v>
      </c>
      <c r="F50" s="36">
        <v>27740</v>
      </c>
      <c r="G50" s="36">
        <v>29021</v>
      </c>
      <c r="H50" s="36">
        <v>30013</v>
      </c>
      <c r="I50" s="36">
        <v>29790</v>
      </c>
      <c r="J50" s="36">
        <v>31404</v>
      </c>
      <c r="K50" s="36">
        <v>31285</v>
      </c>
      <c r="L50" s="36">
        <v>31855</v>
      </c>
      <c r="M50" s="36">
        <v>34941</v>
      </c>
      <c r="N50" s="36">
        <v>34070</v>
      </c>
      <c r="O50" s="36">
        <v>36134</v>
      </c>
      <c r="P50" s="36">
        <v>38925</v>
      </c>
      <c r="Q50" s="36">
        <v>39489</v>
      </c>
      <c r="R50" s="36">
        <v>42962</v>
      </c>
      <c r="S50" s="36">
        <v>41785</v>
      </c>
      <c r="T50" s="36">
        <v>42684</v>
      </c>
      <c r="U50" s="36">
        <v>43520</v>
      </c>
      <c r="V50" s="36">
        <v>43055</v>
      </c>
      <c r="W50" s="36">
        <v>44203</v>
      </c>
      <c r="X50" s="36">
        <v>45900</v>
      </c>
      <c r="Y50" s="36">
        <v>49099</v>
      </c>
      <c r="Z50" s="37">
        <v>46934</v>
      </c>
      <c r="AA50" s="37">
        <v>45879</v>
      </c>
      <c r="AB50" s="37">
        <v>45886</v>
      </c>
      <c r="AC50" s="37">
        <v>44648</v>
      </c>
      <c r="AD50" s="75">
        <v>44375.109538157245</v>
      </c>
      <c r="AE50" s="91">
        <v>46398</v>
      </c>
      <c r="AF50" s="75">
        <v>50748</v>
      </c>
      <c r="AG50" s="75">
        <v>49644</v>
      </c>
      <c r="AH50" s="75">
        <v>53301</v>
      </c>
      <c r="AI50" s="75">
        <v>53985</v>
      </c>
      <c r="AJ50" s="75">
        <v>59768</v>
      </c>
      <c r="AK50" s="110">
        <v>60688</v>
      </c>
      <c r="AL50" s="110">
        <v>61633</v>
      </c>
      <c r="AM50" s="110">
        <v>64663</v>
      </c>
      <c r="AN50" s="114">
        <v>60379</v>
      </c>
      <c r="AO50" s="114">
        <v>62689</v>
      </c>
    </row>
    <row r="51" spans="1:41" ht="12.6">
      <c r="A51" s="37" t="s">
        <v>50</v>
      </c>
      <c r="B51" s="36">
        <v>19409</v>
      </c>
      <c r="C51" s="36">
        <v>18142</v>
      </c>
      <c r="D51" s="36">
        <v>19898</v>
      </c>
      <c r="E51" s="36">
        <v>21151</v>
      </c>
      <c r="F51" s="36">
        <v>22294</v>
      </c>
      <c r="G51" s="36">
        <v>24108</v>
      </c>
      <c r="H51" s="36">
        <v>24571</v>
      </c>
      <c r="I51" s="36">
        <v>24639</v>
      </c>
      <c r="J51" s="36">
        <v>26259</v>
      </c>
      <c r="K51" s="36">
        <v>27737</v>
      </c>
      <c r="L51" s="36">
        <v>29733</v>
      </c>
      <c r="M51" s="36">
        <v>29578</v>
      </c>
      <c r="N51" s="36">
        <v>29526</v>
      </c>
      <c r="O51" s="36">
        <v>29694</v>
      </c>
      <c r="P51" s="36">
        <v>32786</v>
      </c>
      <c r="Q51" s="36">
        <v>35828</v>
      </c>
      <c r="R51" s="36">
        <v>36475</v>
      </c>
      <c r="S51" s="36">
        <v>39671</v>
      </c>
      <c r="T51" s="36">
        <v>37873</v>
      </c>
      <c r="U51" s="36">
        <v>39522</v>
      </c>
      <c r="V51" s="36">
        <v>41107</v>
      </c>
      <c r="W51" s="36">
        <v>43151</v>
      </c>
      <c r="X51" s="36">
        <v>45427</v>
      </c>
      <c r="Y51" s="36">
        <v>46418</v>
      </c>
      <c r="Z51" s="37">
        <v>51600</v>
      </c>
      <c r="AA51" s="37">
        <v>45826</v>
      </c>
      <c r="AB51" s="37">
        <v>45352</v>
      </c>
      <c r="AC51" s="37">
        <v>47223</v>
      </c>
      <c r="AD51" s="75">
        <v>49414.797866132809</v>
      </c>
      <c r="AE51" s="91">
        <v>54453</v>
      </c>
      <c r="AF51" s="75">
        <v>53413</v>
      </c>
      <c r="AG51" s="75">
        <v>53053</v>
      </c>
      <c r="AH51" s="75">
        <v>55065</v>
      </c>
      <c r="AI51" s="75">
        <v>57450</v>
      </c>
      <c r="AJ51" s="75">
        <v>56894</v>
      </c>
      <c r="AK51" s="110">
        <v>56914</v>
      </c>
      <c r="AL51" s="110">
        <v>59463</v>
      </c>
      <c r="AM51" s="110">
        <v>64255</v>
      </c>
      <c r="AN51" s="114">
        <v>70189</v>
      </c>
      <c r="AO51" s="114">
        <v>73893</v>
      </c>
    </row>
    <row r="52" spans="1:41" ht="12.6">
      <c r="A52" s="32" t="s">
        <v>51</v>
      </c>
      <c r="B52" s="35">
        <v>20743</v>
      </c>
      <c r="C52" s="35">
        <v>23246</v>
      </c>
      <c r="D52" s="35">
        <v>26430</v>
      </c>
      <c r="E52" s="35">
        <v>26369</v>
      </c>
      <c r="F52" s="35">
        <v>29575</v>
      </c>
      <c r="G52" s="35">
        <v>29123</v>
      </c>
      <c r="H52" s="35">
        <v>30711</v>
      </c>
      <c r="I52" s="35">
        <v>31133</v>
      </c>
      <c r="J52" s="35">
        <v>33308</v>
      </c>
      <c r="K52" s="35">
        <v>31766</v>
      </c>
      <c r="L52" s="35">
        <v>35388</v>
      </c>
      <c r="M52" s="35">
        <v>40955</v>
      </c>
      <c r="N52" s="35">
        <v>40001</v>
      </c>
      <c r="O52" s="35">
        <v>39595</v>
      </c>
      <c r="P52" s="35">
        <v>41327</v>
      </c>
      <c r="Q52" s="35">
        <v>45667</v>
      </c>
      <c r="R52" s="35">
        <v>45088</v>
      </c>
      <c r="S52" s="35">
        <v>45346</v>
      </c>
      <c r="T52" s="35">
        <v>45903</v>
      </c>
      <c r="U52" s="35">
        <v>46269</v>
      </c>
      <c r="V52" s="35">
        <v>45732</v>
      </c>
      <c r="W52" s="35">
        <v>44650</v>
      </c>
      <c r="X52" s="35">
        <v>51692</v>
      </c>
      <c r="Y52" s="35">
        <v>51277</v>
      </c>
      <c r="Z52" s="32">
        <v>51200</v>
      </c>
      <c r="AA52" s="32">
        <v>51237</v>
      </c>
      <c r="AB52" s="32">
        <v>50351</v>
      </c>
      <c r="AC52" s="32">
        <v>52058</v>
      </c>
      <c r="AD52" s="76">
        <v>53079.006440359903</v>
      </c>
      <c r="AE52" s="92">
        <v>55258</v>
      </c>
      <c r="AF52" s="95">
        <v>51726</v>
      </c>
      <c r="AG52" s="76">
        <v>58080</v>
      </c>
      <c r="AH52" s="76">
        <v>55425</v>
      </c>
      <c r="AI52" s="76">
        <v>59817</v>
      </c>
      <c r="AJ52" s="76">
        <v>63451</v>
      </c>
      <c r="AK52" s="111">
        <v>63482</v>
      </c>
      <c r="AL52" s="111">
        <v>62629</v>
      </c>
      <c r="AM52" s="111">
        <v>67355</v>
      </c>
      <c r="AN52" s="112">
        <v>67405</v>
      </c>
      <c r="AO52" s="112">
        <v>69943</v>
      </c>
    </row>
    <row r="53" spans="1:41" ht="12.6">
      <c r="A53" s="33"/>
      <c r="AE53" s="91"/>
      <c r="AF53" s="75"/>
      <c r="AG53" s="75"/>
      <c r="AH53" s="75"/>
      <c r="AI53" s="75"/>
      <c r="AJ53" s="75"/>
      <c r="AK53" s="110"/>
      <c r="AL53" s="110"/>
      <c r="AN53" s="135"/>
      <c r="AO53" s="135"/>
    </row>
    <row r="54" spans="1:41" ht="12.6">
      <c r="A54" s="37" t="s">
        <v>53</v>
      </c>
      <c r="B54" s="36">
        <v>29951</v>
      </c>
      <c r="C54" s="36">
        <v>31090</v>
      </c>
      <c r="D54" s="36">
        <v>32721</v>
      </c>
      <c r="E54" s="36">
        <v>32862</v>
      </c>
      <c r="F54" s="36">
        <v>36213</v>
      </c>
      <c r="G54" s="36">
        <v>42321</v>
      </c>
      <c r="H54" s="36">
        <v>38870</v>
      </c>
      <c r="I54" s="36">
        <v>42154</v>
      </c>
      <c r="J54" s="36">
        <v>40841</v>
      </c>
      <c r="K54" s="36">
        <v>39516</v>
      </c>
      <c r="L54" s="36">
        <v>41097</v>
      </c>
      <c r="M54" s="36">
        <v>40243</v>
      </c>
      <c r="N54" s="36">
        <v>42119</v>
      </c>
      <c r="O54" s="36">
        <v>43985</v>
      </c>
      <c r="P54" s="36">
        <v>46508</v>
      </c>
      <c r="Q54" s="36">
        <v>50593</v>
      </c>
      <c r="R54" s="36">
        <v>50172</v>
      </c>
      <c r="S54" s="36">
        <v>53347</v>
      </c>
      <c r="T54" s="36">
        <v>53387</v>
      </c>
      <c r="U54" s="36">
        <v>54965</v>
      </c>
      <c r="V54" s="36">
        <v>55100</v>
      </c>
      <c r="W54" s="36">
        <v>56835</v>
      </c>
      <c r="X54" s="36">
        <v>62404</v>
      </c>
      <c r="Y54" s="36">
        <v>64141</v>
      </c>
      <c r="Z54" s="37">
        <v>64682</v>
      </c>
      <c r="AA54" s="37">
        <v>64851</v>
      </c>
      <c r="AB54" s="37">
        <v>65998</v>
      </c>
      <c r="AC54" s="37">
        <v>65415</v>
      </c>
      <c r="AD54" s="75">
        <v>64247.280660311095</v>
      </c>
      <c r="AE54" s="91">
        <v>67781</v>
      </c>
      <c r="AF54" s="75">
        <v>69291</v>
      </c>
      <c r="AG54" s="75">
        <v>70161</v>
      </c>
      <c r="AH54" s="75">
        <v>72889</v>
      </c>
      <c r="AI54" s="75">
        <v>75923</v>
      </c>
      <c r="AJ54" s="75">
        <v>72780</v>
      </c>
      <c r="AK54" s="110">
        <v>74304</v>
      </c>
      <c r="AL54" s="110">
        <v>72812</v>
      </c>
      <c r="AM54" s="110">
        <v>87291</v>
      </c>
      <c r="AN54" s="114">
        <v>79432</v>
      </c>
      <c r="AO54" s="114">
        <v>80958</v>
      </c>
    </row>
    <row r="55" spans="1:41" ht="12.6">
      <c r="A55" s="37" t="s">
        <v>54</v>
      </c>
      <c r="B55" s="36">
        <v>20648</v>
      </c>
      <c r="C55" s="36">
        <v>20519</v>
      </c>
      <c r="D55" s="36">
        <v>23424</v>
      </c>
      <c r="E55" s="36">
        <v>23600</v>
      </c>
      <c r="F55" s="36">
        <v>26402</v>
      </c>
      <c r="G55" s="36">
        <v>28221</v>
      </c>
      <c r="H55" s="36">
        <v>27464</v>
      </c>
      <c r="I55" s="36">
        <v>27868</v>
      </c>
      <c r="J55" s="36">
        <v>29617</v>
      </c>
      <c r="K55" s="36">
        <v>27438</v>
      </c>
      <c r="L55" s="36">
        <v>30316</v>
      </c>
      <c r="M55" s="36">
        <v>33858</v>
      </c>
      <c r="N55" s="36">
        <v>34696</v>
      </c>
      <c r="O55" s="36">
        <v>32772</v>
      </c>
      <c r="P55" s="36">
        <v>35640</v>
      </c>
      <c r="Q55" s="36">
        <v>38862</v>
      </c>
      <c r="R55" s="36">
        <v>37266</v>
      </c>
      <c r="S55" s="36">
        <v>36612</v>
      </c>
      <c r="T55" s="36">
        <v>36853</v>
      </c>
      <c r="U55" s="36">
        <v>37113</v>
      </c>
      <c r="V55" s="36">
        <v>41329</v>
      </c>
      <c r="W55" s="36">
        <v>43923</v>
      </c>
      <c r="X55" s="36">
        <v>45642</v>
      </c>
      <c r="Y55" s="36">
        <v>47894</v>
      </c>
      <c r="Z55" s="37">
        <v>47228</v>
      </c>
      <c r="AA55" s="37">
        <v>47502</v>
      </c>
      <c r="AB55" s="37">
        <v>47930</v>
      </c>
      <c r="AC55" s="37">
        <v>49693</v>
      </c>
      <c r="AD55" s="75">
        <v>49157.958539987354</v>
      </c>
      <c r="AE55" s="91">
        <v>50121</v>
      </c>
      <c r="AF55" s="75">
        <v>54957</v>
      </c>
      <c r="AG55" s="75">
        <v>51710</v>
      </c>
      <c r="AH55" s="75">
        <v>50756</v>
      </c>
      <c r="AI55" s="75">
        <v>50856</v>
      </c>
      <c r="AJ55" s="75">
        <v>51664</v>
      </c>
      <c r="AK55" s="110">
        <v>53316</v>
      </c>
      <c r="AL55" s="110">
        <v>58663</v>
      </c>
      <c r="AM55" s="110">
        <v>66546</v>
      </c>
      <c r="AN55" s="114">
        <v>63693</v>
      </c>
      <c r="AO55" s="114">
        <v>71139</v>
      </c>
    </row>
    <row r="56" spans="1:41" ht="12.6">
      <c r="A56" s="37" t="s">
        <v>55</v>
      </c>
      <c r="B56" s="36">
        <v>26959</v>
      </c>
      <c r="C56" s="36">
        <v>28207</v>
      </c>
      <c r="D56" s="36">
        <v>30339</v>
      </c>
      <c r="E56" s="36">
        <v>32241</v>
      </c>
      <c r="F56" s="36">
        <v>33213</v>
      </c>
      <c r="G56" s="36">
        <v>36086</v>
      </c>
      <c r="H56" s="36">
        <v>36247</v>
      </c>
      <c r="I56" s="36">
        <v>35714</v>
      </c>
      <c r="J56" s="36">
        <v>36359</v>
      </c>
      <c r="K56" s="36">
        <v>37064</v>
      </c>
      <c r="L56" s="36">
        <v>40500</v>
      </c>
      <c r="M56" s="36">
        <v>38574</v>
      </c>
      <c r="N56" s="36">
        <v>39494</v>
      </c>
      <c r="O56" s="36">
        <v>42023</v>
      </c>
      <c r="P56" s="36">
        <v>42345</v>
      </c>
      <c r="Q56" s="36">
        <v>44005</v>
      </c>
      <c r="R56" s="36">
        <v>46753</v>
      </c>
      <c r="S56" s="36">
        <v>52253</v>
      </c>
      <c r="T56" s="36">
        <v>49855</v>
      </c>
      <c r="U56" s="36">
        <v>50955</v>
      </c>
      <c r="V56" s="36">
        <v>52019</v>
      </c>
      <c r="W56" s="36">
        <v>56017</v>
      </c>
      <c r="X56" s="36">
        <v>55330</v>
      </c>
      <c r="Y56" s="36">
        <v>58463</v>
      </c>
      <c r="Z56" s="37">
        <v>60320</v>
      </c>
      <c r="AA56" s="37">
        <v>59373</v>
      </c>
      <c r="AB56" s="37">
        <v>60934</v>
      </c>
      <c r="AC56" s="37">
        <v>63313</v>
      </c>
      <c r="AD56" s="75">
        <v>63655.897167099407</v>
      </c>
      <c r="AE56" s="91">
        <v>62963</v>
      </c>
      <c r="AF56" s="75">
        <v>62529</v>
      </c>
      <c r="AG56" s="75">
        <v>63151</v>
      </c>
      <c r="AH56" s="75">
        <v>67861</v>
      </c>
      <c r="AI56" s="75">
        <v>72266</v>
      </c>
      <c r="AJ56" s="75">
        <v>73227</v>
      </c>
      <c r="AK56" s="110">
        <v>76243</v>
      </c>
      <c r="AL56" s="110">
        <v>86345</v>
      </c>
      <c r="AM56" s="110">
        <v>87707</v>
      </c>
      <c r="AN56" s="114">
        <v>87812</v>
      </c>
      <c r="AO56" s="114">
        <v>86566</v>
      </c>
    </row>
    <row r="57" spans="1:41" ht="12.6">
      <c r="A57" s="37" t="s">
        <v>56</v>
      </c>
      <c r="B57" s="36">
        <v>25914</v>
      </c>
      <c r="C57" s="36">
        <v>26403</v>
      </c>
      <c r="D57" s="36">
        <v>30548</v>
      </c>
      <c r="E57" s="36">
        <v>32338</v>
      </c>
      <c r="F57" s="36">
        <v>34625</v>
      </c>
      <c r="G57" s="36">
        <v>37532</v>
      </c>
      <c r="H57" s="36">
        <v>40805</v>
      </c>
      <c r="I57" s="36">
        <v>36032</v>
      </c>
      <c r="J57" s="36">
        <v>39436</v>
      </c>
      <c r="K57" s="36">
        <v>37964</v>
      </c>
      <c r="L57" s="36">
        <v>35245</v>
      </c>
      <c r="M57" s="36">
        <v>39171</v>
      </c>
      <c r="N57" s="36">
        <v>39407</v>
      </c>
      <c r="O57" s="36">
        <v>40998</v>
      </c>
      <c r="P57" s="36">
        <v>44958</v>
      </c>
      <c r="Q57" s="36">
        <v>46055</v>
      </c>
      <c r="R57" s="36">
        <v>50926</v>
      </c>
      <c r="S57" s="36">
        <v>51331</v>
      </c>
      <c r="T57" s="36">
        <v>55321</v>
      </c>
      <c r="U57" s="36">
        <v>55567</v>
      </c>
      <c r="V57" s="36">
        <v>56815</v>
      </c>
      <c r="W57" s="36">
        <v>56984</v>
      </c>
      <c r="X57" s="36">
        <v>61970</v>
      </c>
      <c r="Y57" s="36">
        <v>67576</v>
      </c>
      <c r="Z57" s="37">
        <v>66176</v>
      </c>
      <c r="AA57" s="37">
        <v>64131</v>
      </c>
      <c r="AB57" s="37">
        <v>66633</v>
      </c>
      <c r="AC57" s="37">
        <v>65880</v>
      </c>
      <c r="AD57" s="75">
        <v>67818.752379380006</v>
      </c>
      <c r="AE57" s="91">
        <v>71322</v>
      </c>
      <c r="AF57" s="75">
        <v>69099</v>
      </c>
      <c r="AG57" s="75">
        <v>73397</v>
      </c>
      <c r="AH57" s="75">
        <v>75675</v>
      </c>
      <c r="AI57" s="75">
        <v>76260</v>
      </c>
      <c r="AJ57" s="75">
        <v>74801</v>
      </c>
      <c r="AK57" s="110">
        <v>75630</v>
      </c>
      <c r="AL57" s="110">
        <v>81346</v>
      </c>
      <c r="AM57" s="110">
        <v>86900</v>
      </c>
      <c r="AN57" s="114">
        <v>88894</v>
      </c>
      <c r="AO57" s="114">
        <v>88841</v>
      </c>
    </row>
    <row r="58" spans="1:41" ht="12.6">
      <c r="A58" s="37" t="s">
        <v>57</v>
      </c>
      <c r="B58" s="36">
        <v>27776</v>
      </c>
      <c r="C58" s="36">
        <v>30980</v>
      </c>
      <c r="D58" s="36">
        <v>31715</v>
      </c>
      <c r="E58" s="36">
        <v>34241</v>
      </c>
      <c r="F58" s="36">
        <v>36287</v>
      </c>
      <c r="G58" s="36">
        <v>39120</v>
      </c>
      <c r="H58" s="36">
        <v>38734</v>
      </c>
      <c r="I58" s="36">
        <v>40049</v>
      </c>
      <c r="J58" s="36">
        <v>39000</v>
      </c>
      <c r="K58" s="36">
        <v>40500</v>
      </c>
      <c r="L58" s="36">
        <v>42280</v>
      </c>
      <c r="M58" s="36">
        <v>43924</v>
      </c>
      <c r="N58" s="36">
        <v>47468</v>
      </c>
      <c r="O58" s="36">
        <v>48021</v>
      </c>
      <c r="P58" s="36">
        <v>49826</v>
      </c>
      <c r="Q58" s="36">
        <v>49734</v>
      </c>
      <c r="R58" s="36">
        <v>50405</v>
      </c>
      <c r="S58" s="36">
        <v>51771</v>
      </c>
      <c r="T58" s="36">
        <v>54568</v>
      </c>
      <c r="U58" s="36">
        <v>56045</v>
      </c>
      <c r="V58" s="36">
        <v>55275</v>
      </c>
      <c r="W58" s="36">
        <v>63368</v>
      </c>
      <c r="X58" s="36">
        <v>68059</v>
      </c>
      <c r="Y58" s="36">
        <v>60508</v>
      </c>
      <c r="Z58" s="37">
        <v>65306</v>
      </c>
      <c r="AA58" s="37">
        <v>64777</v>
      </c>
      <c r="AB58" s="37">
        <v>62968</v>
      </c>
      <c r="AC58" s="37">
        <v>62338</v>
      </c>
      <c r="AD58" s="75">
        <v>66692.485315596103</v>
      </c>
      <c r="AE58" s="91">
        <v>61782</v>
      </c>
      <c r="AF58" s="75">
        <v>63754</v>
      </c>
      <c r="AG58" s="75">
        <v>65243</v>
      </c>
      <c r="AH58" s="75">
        <v>68357</v>
      </c>
      <c r="AI58" s="75">
        <v>68468</v>
      </c>
      <c r="AJ58" s="75">
        <v>72997</v>
      </c>
      <c r="AK58" s="110">
        <v>71240</v>
      </c>
      <c r="AL58" s="110">
        <v>74176</v>
      </c>
      <c r="AM58" s="110">
        <v>87726</v>
      </c>
      <c r="AN58" s="114">
        <v>85549</v>
      </c>
      <c r="AO58" s="114">
        <v>88559</v>
      </c>
    </row>
    <row r="59" spans="1:41" ht="12.6">
      <c r="A59" s="37" t="s">
        <v>58</v>
      </c>
      <c r="B59" s="36">
        <v>22027</v>
      </c>
      <c r="C59" s="36">
        <v>23639</v>
      </c>
      <c r="D59" s="36">
        <v>25025</v>
      </c>
      <c r="E59" s="36">
        <v>26384</v>
      </c>
      <c r="F59" s="36">
        <v>28915</v>
      </c>
      <c r="G59" s="36">
        <v>31496</v>
      </c>
      <c r="H59" s="36">
        <v>31591</v>
      </c>
      <c r="I59" s="36">
        <v>31794</v>
      </c>
      <c r="J59" s="36">
        <v>31051</v>
      </c>
      <c r="K59" s="36">
        <v>31697</v>
      </c>
      <c r="L59" s="36">
        <v>31899</v>
      </c>
      <c r="M59" s="36">
        <v>33028</v>
      </c>
      <c r="N59" s="36">
        <v>35410</v>
      </c>
      <c r="O59" s="36">
        <v>35798</v>
      </c>
      <c r="P59" s="36">
        <v>37394</v>
      </c>
      <c r="Q59" s="36">
        <v>39989</v>
      </c>
      <c r="R59" s="36">
        <v>40744</v>
      </c>
      <c r="S59" s="36">
        <v>42114</v>
      </c>
      <c r="T59" s="36">
        <v>41966</v>
      </c>
      <c r="U59" s="36">
        <v>42788</v>
      </c>
      <c r="V59" s="36">
        <v>44649</v>
      </c>
      <c r="W59" s="36">
        <v>47176</v>
      </c>
      <c r="X59" s="36">
        <v>48222</v>
      </c>
      <c r="Y59" s="36">
        <v>48944</v>
      </c>
      <c r="Z59" s="37">
        <v>50461</v>
      </c>
      <c r="AA59" s="37">
        <v>50216</v>
      </c>
      <c r="AB59" s="37">
        <v>49781</v>
      </c>
      <c r="AC59" s="37">
        <v>50636</v>
      </c>
      <c r="AD59" s="75">
        <v>47680.251231079856</v>
      </c>
      <c r="AE59" s="91">
        <v>53843</v>
      </c>
      <c r="AF59" s="75">
        <v>49966</v>
      </c>
      <c r="AG59" s="75">
        <v>54310</v>
      </c>
      <c r="AH59" s="75">
        <v>58005</v>
      </c>
      <c r="AI59" s="75">
        <v>61437</v>
      </c>
      <c r="AJ59" s="75">
        <v>62447</v>
      </c>
      <c r="AK59" s="110">
        <v>61543</v>
      </c>
      <c r="AL59" s="110">
        <v>67274</v>
      </c>
      <c r="AM59" s="110">
        <v>71855</v>
      </c>
      <c r="AN59" s="114">
        <v>68659</v>
      </c>
      <c r="AO59" s="114">
        <v>72920</v>
      </c>
    </row>
    <row r="60" spans="1:41" ht="12.6">
      <c r="A60" s="37" t="s">
        <v>59</v>
      </c>
      <c r="B60" s="36">
        <v>20346</v>
      </c>
      <c r="C60" s="36">
        <v>22877</v>
      </c>
      <c r="D60" s="36">
        <v>23807</v>
      </c>
      <c r="E60" s="36">
        <v>25424</v>
      </c>
      <c r="F60" s="36">
        <v>26742</v>
      </c>
      <c r="G60" s="36">
        <v>28690</v>
      </c>
      <c r="H60" s="36">
        <v>29005</v>
      </c>
      <c r="I60" s="36">
        <v>30367</v>
      </c>
      <c r="J60" s="36">
        <v>29882</v>
      </c>
      <c r="K60" s="36">
        <v>30995</v>
      </c>
      <c r="L60" s="36">
        <v>32066</v>
      </c>
      <c r="M60" s="36">
        <v>34524</v>
      </c>
      <c r="N60" s="36">
        <v>34899</v>
      </c>
      <c r="O60" s="36">
        <v>37517</v>
      </c>
      <c r="P60" s="36">
        <v>39015</v>
      </c>
      <c r="Q60" s="36">
        <v>37758</v>
      </c>
      <c r="R60" s="36">
        <v>42176</v>
      </c>
      <c r="S60" s="36">
        <v>43499</v>
      </c>
      <c r="T60" s="36">
        <v>42498</v>
      </c>
      <c r="U60" s="36">
        <v>42933</v>
      </c>
      <c r="V60" s="36">
        <v>44106</v>
      </c>
      <c r="W60" s="36">
        <v>46300</v>
      </c>
      <c r="X60" s="36">
        <v>48477</v>
      </c>
      <c r="Y60" s="36">
        <v>48437</v>
      </c>
      <c r="Z60" s="37">
        <v>51402</v>
      </c>
      <c r="AA60" s="37">
        <v>48172</v>
      </c>
      <c r="AB60" s="37">
        <v>48314</v>
      </c>
      <c r="AC60" s="37">
        <v>49910</v>
      </c>
      <c r="AD60" s="75">
        <v>51904.073128287222</v>
      </c>
      <c r="AE60" s="91">
        <v>53952</v>
      </c>
      <c r="AF60" s="75">
        <v>55156</v>
      </c>
      <c r="AG60" s="75">
        <v>55173</v>
      </c>
      <c r="AH60" s="75">
        <v>60389</v>
      </c>
      <c r="AI60" s="75">
        <v>60979</v>
      </c>
      <c r="AJ60" s="75">
        <v>63173</v>
      </c>
      <c r="AK60" s="110">
        <v>61285</v>
      </c>
      <c r="AL60" s="110">
        <v>64524</v>
      </c>
      <c r="AM60" s="110">
        <v>70582</v>
      </c>
      <c r="AN60" s="114">
        <v>70789</v>
      </c>
      <c r="AO60" s="114">
        <v>72627</v>
      </c>
    </row>
    <row r="61" spans="1:41" ht="12.6">
      <c r="A61" s="37" t="s">
        <v>60</v>
      </c>
      <c r="B61" s="36">
        <v>21612</v>
      </c>
      <c r="C61" s="36">
        <v>24625</v>
      </c>
      <c r="D61" s="36">
        <v>26540</v>
      </c>
      <c r="E61" s="36">
        <v>28292</v>
      </c>
      <c r="F61" s="36">
        <v>29842</v>
      </c>
      <c r="G61" s="36">
        <v>30124</v>
      </c>
      <c r="H61" s="36">
        <v>31968</v>
      </c>
      <c r="I61" s="36">
        <v>30836</v>
      </c>
      <c r="J61" s="36">
        <v>30432</v>
      </c>
      <c r="K61" s="36">
        <v>33509</v>
      </c>
      <c r="L61" s="36">
        <v>31928</v>
      </c>
      <c r="M61" s="36">
        <v>35359</v>
      </c>
      <c r="N61" s="36">
        <v>36986</v>
      </c>
      <c r="O61" s="36">
        <v>34797</v>
      </c>
      <c r="P61" s="36">
        <v>40686</v>
      </c>
      <c r="Q61" s="36">
        <v>42719</v>
      </c>
      <c r="R61" s="36">
        <v>42197</v>
      </c>
      <c r="S61" s="36">
        <v>45723</v>
      </c>
      <c r="T61" s="36">
        <v>42417</v>
      </c>
      <c r="U61" s="36">
        <v>44711</v>
      </c>
      <c r="V61" s="36">
        <v>47935</v>
      </c>
      <c r="W61" s="36">
        <v>49484</v>
      </c>
      <c r="X61" s="36">
        <v>53736</v>
      </c>
      <c r="Y61" s="36">
        <v>54210</v>
      </c>
      <c r="Z61" s="37">
        <v>53241</v>
      </c>
      <c r="AA61" s="37">
        <v>51634</v>
      </c>
      <c r="AB61" s="37">
        <v>51624</v>
      </c>
      <c r="AC61" s="37">
        <v>49033</v>
      </c>
      <c r="AD61" s="75">
        <v>56065.313883437644</v>
      </c>
      <c r="AE61" s="91">
        <v>57812</v>
      </c>
      <c r="AF61" s="75">
        <v>56323</v>
      </c>
      <c r="AG61" s="75">
        <v>58633</v>
      </c>
      <c r="AH61" s="75">
        <v>55701</v>
      </c>
      <c r="AI61" s="75">
        <v>61528</v>
      </c>
      <c r="AJ61" s="75">
        <v>66390</v>
      </c>
      <c r="AK61" s="110">
        <v>65401</v>
      </c>
      <c r="AL61" s="110">
        <v>62266</v>
      </c>
      <c r="AM61" s="110">
        <v>70151</v>
      </c>
      <c r="AN61" s="114">
        <v>80175</v>
      </c>
      <c r="AO61" s="114">
        <v>74982</v>
      </c>
    </row>
    <row r="62" spans="1:41" ht="12.6">
      <c r="A62" s="32" t="s">
        <v>61</v>
      </c>
      <c r="B62" s="35">
        <v>22578</v>
      </c>
      <c r="C62" s="35">
        <v>26000</v>
      </c>
      <c r="D62" s="35">
        <v>24599</v>
      </c>
      <c r="E62" s="35">
        <v>25415</v>
      </c>
      <c r="F62" s="35">
        <v>28988</v>
      </c>
      <c r="G62" s="35">
        <v>31295</v>
      </c>
      <c r="H62" s="35">
        <v>31098</v>
      </c>
      <c r="I62" s="35">
        <v>29155</v>
      </c>
      <c r="J62" s="35">
        <v>32755</v>
      </c>
      <c r="K62" s="35">
        <v>31065</v>
      </c>
      <c r="L62" s="35">
        <v>35802</v>
      </c>
      <c r="M62" s="35">
        <v>33824</v>
      </c>
      <c r="N62" s="35">
        <v>32358</v>
      </c>
      <c r="O62" s="35">
        <v>35053</v>
      </c>
      <c r="P62" s="35">
        <v>39372</v>
      </c>
      <c r="Q62" s="35">
        <v>41584</v>
      </c>
      <c r="R62" s="35">
        <v>39594</v>
      </c>
      <c r="S62" s="35">
        <v>40794</v>
      </c>
      <c r="T62" s="35">
        <v>42999</v>
      </c>
      <c r="U62" s="35">
        <v>43261</v>
      </c>
      <c r="V62" s="35">
        <v>47329</v>
      </c>
      <c r="W62" s="35">
        <v>50704</v>
      </c>
      <c r="X62" s="35">
        <v>51981</v>
      </c>
      <c r="Y62" s="35">
        <v>47390</v>
      </c>
      <c r="Z62" s="32">
        <v>50706</v>
      </c>
      <c r="AA62" s="32">
        <v>52318</v>
      </c>
      <c r="AB62" s="32">
        <v>55928</v>
      </c>
      <c r="AC62" s="32">
        <v>51862</v>
      </c>
      <c r="AD62" s="76">
        <v>55581.825993897495</v>
      </c>
      <c r="AE62" s="92">
        <v>54842</v>
      </c>
      <c r="AF62" s="95">
        <v>65513</v>
      </c>
      <c r="AG62" s="76">
        <v>60708</v>
      </c>
      <c r="AH62" s="76">
        <v>59494</v>
      </c>
      <c r="AI62" s="76">
        <v>60837</v>
      </c>
      <c r="AJ62" s="76">
        <v>63805</v>
      </c>
      <c r="AK62" s="111">
        <v>63682</v>
      </c>
      <c r="AL62" s="111">
        <v>70066</v>
      </c>
      <c r="AM62" s="111">
        <v>74305</v>
      </c>
      <c r="AN62" s="112">
        <v>67257</v>
      </c>
      <c r="AO62" s="112">
        <v>76079</v>
      </c>
    </row>
    <row r="63" spans="1:41" ht="12.6">
      <c r="A63" s="67" t="s">
        <v>62</v>
      </c>
      <c r="B63" s="71">
        <v>20408</v>
      </c>
      <c r="C63" s="71">
        <v>21076</v>
      </c>
      <c r="D63" s="71">
        <v>24322</v>
      </c>
      <c r="E63" s="71">
        <v>27455</v>
      </c>
      <c r="F63" s="71">
        <v>26741</v>
      </c>
      <c r="G63" s="71">
        <v>26752</v>
      </c>
      <c r="H63" s="71">
        <v>27392</v>
      </c>
      <c r="I63" s="71">
        <v>29885</v>
      </c>
      <c r="J63" s="71">
        <v>30247</v>
      </c>
      <c r="K63" s="71">
        <v>27304</v>
      </c>
      <c r="L63" s="71">
        <v>30116</v>
      </c>
      <c r="M63" s="71">
        <v>30748</v>
      </c>
      <c r="N63" s="71">
        <v>31966</v>
      </c>
      <c r="O63" s="71">
        <v>31860</v>
      </c>
      <c r="P63" s="71">
        <v>33433</v>
      </c>
      <c r="Q63" s="71">
        <v>38670</v>
      </c>
      <c r="R63" s="71">
        <v>41222</v>
      </c>
      <c r="S63" s="71">
        <v>41169</v>
      </c>
      <c r="T63" s="71">
        <v>39070</v>
      </c>
      <c r="U63" s="71">
        <v>45044</v>
      </c>
      <c r="V63" s="71">
        <v>43451</v>
      </c>
      <c r="W63" s="71">
        <v>44993</v>
      </c>
      <c r="X63" s="71">
        <v>48477</v>
      </c>
      <c r="Y63" s="71">
        <v>50783</v>
      </c>
      <c r="Z63" s="66">
        <v>55590</v>
      </c>
      <c r="AA63" s="66">
        <v>53141</v>
      </c>
      <c r="AB63" s="66">
        <v>53141</v>
      </c>
      <c r="AC63" s="66">
        <v>55251</v>
      </c>
      <c r="AD63" s="77">
        <v>65246.199983535618</v>
      </c>
      <c r="AE63" s="92">
        <v>60675</v>
      </c>
      <c r="AF63" s="95">
        <v>60057</v>
      </c>
      <c r="AG63" s="76">
        <v>68277</v>
      </c>
      <c r="AH63" s="76">
        <v>70071</v>
      </c>
      <c r="AI63" s="76">
        <v>70982</v>
      </c>
      <c r="AJ63" s="76">
        <v>83382</v>
      </c>
      <c r="AK63" s="111">
        <v>81282</v>
      </c>
      <c r="AL63" s="111">
        <v>85750</v>
      </c>
      <c r="AM63" s="111">
        <v>93111</v>
      </c>
      <c r="AN63" s="136">
        <v>88218</v>
      </c>
      <c r="AO63" s="136">
        <v>90640</v>
      </c>
    </row>
    <row r="64" spans="1:41">
      <c r="AE64" s="73" t="s">
        <v>75</v>
      </c>
      <c r="AH64" s="63" t="s">
        <v>76</v>
      </c>
      <c r="AJ64" s="50" t="s">
        <v>77</v>
      </c>
      <c r="AM64" s="110" t="s">
        <v>78</v>
      </c>
    </row>
    <row r="65" spans="2:36">
      <c r="B65" s="50" t="s">
        <v>79</v>
      </c>
      <c r="AF65" s="50" t="s">
        <v>80</v>
      </c>
      <c r="AJ65" s="63" t="s">
        <v>81</v>
      </c>
    </row>
    <row r="66" spans="2:36" hidden="1">
      <c r="B66" s="63" t="s">
        <v>82</v>
      </c>
      <c r="AF66" s="63" t="s">
        <v>82</v>
      </c>
    </row>
  </sheetData>
  <phoneticPr fontId="0" type="noConversion"/>
  <pageMargins left="0.5" right="0.5" top="0.5" bottom="0.5" header="0.5" footer="0.5"/>
  <pageSetup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3:AT66"/>
  <sheetViews>
    <sheetView topLeftCell="AB46" zoomScale="97" zoomScaleNormal="97" workbookViewId="0">
      <selection activeCell="X56" sqref="X56:AT56"/>
    </sheetView>
  </sheetViews>
  <sheetFormatPr defaultRowHeight="15.6"/>
  <cols>
    <col min="1" max="1" width="20.5" customWidth="1"/>
    <col min="2" max="4" width="7" bestFit="1" customWidth="1"/>
    <col min="13" max="19" width="9" style="50"/>
    <col min="31" max="31" width="8.75" style="170"/>
    <col min="38" max="40" width="8.75" style="50"/>
    <col min="42" max="43" width="8.75" style="50"/>
    <col min="44" max="44" width="8.75" style="110"/>
    <col min="46" max="46" width="8.75" style="159"/>
  </cols>
  <sheetData>
    <row r="3" spans="1:46">
      <c r="A3" s="7"/>
      <c r="B3" s="7">
        <v>1999</v>
      </c>
      <c r="C3" s="7">
        <v>2004</v>
      </c>
      <c r="D3" s="7">
        <v>2009</v>
      </c>
      <c r="F3" s="63">
        <v>2000</v>
      </c>
      <c r="G3" s="63">
        <v>2005</v>
      </c>
      <c r="H3" s="63">
        <v>2010</v>
      </c>
      <c r="J3" s="63">
        <v>2001</v>
      </c>
      <c r="K3" s="63">
        <v>2006</v>
      </c>
      <c r="L3" s="63">
        <v>2011</v>
      </c>
      <c r="N3" s="73">
        <v>2002</v>
      </c>
      <c r="O3" s="73">
        <v>2007</v>
      </c>
      <c r="P3" s="73">
        <v>2012</v>
      </c>
      <c r="Q3" s="73"/>
      <c r="R3" s="93">
        <v>2003</v>
      </c>
      <c r="S3" s="93">
        <v>2008</v>
      </c>
      <c r="T3" s="93">
        <v>2013</v>
      </c>
      <c r="V3" s="97">
        <v>2004</v>
      </c>
      <c r="W3" s="97">
        <v>2009</v>
      </c>
      <c r="X3" s="97">
        <v>2014</v>
      </c>
      <c r="Z3" s="97">
        <v>2005</v>
      </c>
      <c r="AA3" s="98">
        <v>2010</v>
      </c>
      <c r="AB3" s="97">
        <v>2015</v>
      </c>
      <c r="AD3" s="97">
        <v>2006</v>
      </c>
      <c r="AE3" s="167">
        <v>2011</v>
      </c>
      <c r="AF3" s="97">
        <v>2016</v>
      </c>
      <c r="AH3" s="97">
        <v>2007</v>
      </c>
      <c r="AI3" s="97">
        <v>2012</v>
      </c>
      <c r="AJ3" s="97">
        <v>2017</v>
      </c>
      <c r="AL3" s="97">
        <v>2008</v>
      </c>
      <c r="AM3" s="97">
        <v>2013</v>
      </c>
      <c r="AN3" s="97">
        <v>2018</v>
      </c>
      <c r="AP3" s="108">
        <v>2009</v>
      </c>
      <c r="AQ3" s="108">
        <v>2014</v>
      </c>
      <c r="AR3" s="108">
        <v>2019</v>
      </c>
      <c r="AS3" s="137">
        <v>2020</v>
      </c>
      <c r="AT3" s="157">
        <v>2021</v>
      </c>
    </row>
    <row r="4" spans="1:46">
      <c r="A4" s="66" t="s">
        <v>70</v>
      </c>
      <c r="B4" s="66">
        <v>40696</v>
      </c>
      <c r="C4" s="66">
        <v>44334</v>
      </c>
      <c r="D4" s="66">
        <v>49777</v>
      </c>
      <c r="F4" s="105">
        <v>41990</v>
      </c>
      <c r="G4" s="105">
        <v>46326</v>
      </c>
      <c r="H4" s="66">
        <v>49445</v>
      </c>
      <c r="J4" s="105">
        <v>42228</v>
      </c>
      <c r="K4" s="105">
        <v>48201</v>
      </c>
      <c r="L4" s="66">
        <v>50054</v>
      </c>
      <c r="N4" s="71">
        <v>42409</v>
      </c>
      <c r="O4" s="71">
        <v>50233</v>
      </c>
      <c r="P4" s="71">
        <v>51017.223905250008</v>
      </c>
      <c r="Q4" s="36"/>
      <c r="R4" s="35">
        <v>43318</v>
      </c>
      <c r="S4" s="35">
        <v>50303</v>
      </c>
      <c r="T4" s="35">
        <v>51939</v>
      </c>
      <c r="V4" s="35">
        <v>44334</v>
      </c>
      <c r="W4" s="35">
        <v>49777</v>
      </c>
      <c r="X4" s="35">
        <v>53657</v>
      </c>
      <c r="Z4" s="35">
        <v>46326</v>
      </c>
      <c r="AA4" s="35">
        <v>49445</v>
      </c>
      <c r="AB4" s="35">
        <v>56516</v>
      </c>
      <c r="AD4" s="35">
        <v>48201</v>
      </c>
      <c r="AE4" s="168">
        <v>50054</v>
      </c>
      <c r="AF4" s="35">
        <v>59039</v>
      </c>
      <c r="AH4" s="35">
        <v>50233</v>
      </c>
      <c r="AI4" s="35">
        <v>51017.223905250008</v>
      </c>
      <c r="AJ4" s="35">
        <v>61372</v>
      </c>
      <c r="AL4" s="71">
        <v>50303</v>
      </c>
      <c r="AM4" s="71">
        <v>53585</v>
      </c>
      <c r="AN4" s="71">
        <v>63179</v>
      </c>
      <c r="AP4" s="35">
        <v>49777</v>
      </c>
      <c r="AQ4" s="35">
        <v>53657</v>
      </c>
      <c r="AR4" s="112">
        <v>68703</v>
      </c>
      <c r="AS4" s="35">
        <v>68010</v>
      </c>
      <c r="AT4" s="158">
        <v>70784</v>
      </c>
    </row>
    <row r="5" spans="1:46">
      <c r="A5" s="63" t="s">
        <v>71</v>
      </c>
      <c r="B5" s="63">
        <v>36251</v>
      </c>
      <c r="C5" s="63">
        <v>38691</v>
      </c>
      <c r="D5" s="63">
        <v>42664</v>
      </c>
      <c r="F5" s="64">
        <f t="shared" ref="F5:H5" si="0">MEDIAN(F7:F19)</f>
        <v>36265</v>
      </c>
      <c r="G5" s="64">
        <f t="shared" si="0"/>
        <v>39406</v>
      </c>
      <c r="H5" s="64">
        <f t="shared" si="0"/>
        <v>41709</v>
      </c>
      <c r="J5" s="64"/>
      <c r="K5" s="64"/>
      <c r="L5" s="64"/>
      <c r="N5" s="36"/>
      <c r="O5" s="36"/>
      <c r="P5" s="36"/>
      <c r="Q5" s="36"/>
      <c r="R5" s="36"/>
      <c r="S5" s="36"/>
      <c r="T5" s="36"/>
      <c r="V5" s="36"/>
      <c r="W5" s="36"/>
      <c r="X5" s="36"/>
      <c r="Z5" s="36"/>
      <c r="AA5" s="36"/>
      <c r="AB5" s="36"/>
      <c r="AD5" s="36"/>
      <c r="AE5" s="169"/>
      <c r="AF5" s="36"/>
      <c r="AH5" s="36"/>
      <c r="AI5" s="36"/>
      <c r="AJ5" s="36"/>
      <c r="AL5" s="36"/>
      <c r="AM5" s="36"/>
      <c r="AN5" s="36"/>
      <c r="AP5" s="36"/>
      <c r="AQ5" s="36"/>
      <c r="AR5" s="109"/>
    </row>
    <row r="6" spans="1:46">
      <c r="A6" s="33" t="s">
        <v>83</v>
      </c>
      <c r="B6" s="33"/>
      <c r="C6" s="33"/>
      <c r="D6" s="33"/>
      <c r="F6" s="63"/>
      <c r="G6" s="63"/>
      <c r="H6" s="63"/>
      <c r="J6" s="63"/>
      <c r="K6" s="63"/>
      <c r="L6" s="63"/>
      <c r="N6" s="36"/>
      <c r="O6" s="36"/>
      <c r="P6" s="36"/>
      <c r="Q6" s="36"/>
      <c r="R6" s="36"/>
      <c r="S6" s="36"/>
      <c r="T6" s="36"/>
      <c r="V6" s="36"/>
      <c r="W6" s="36"/>
      <c r="X6" s="36"/>
      <c r="Z6" s="36"/>
      <c r="AA6" s="36"/>
      <c r="AB6" s="36"/>
      <c r="AD6" s="36"/>
      <c r="AE6" s="169"/>
      <c r="AF6" s="36"/>
      <c r="AH6" s="36"/>
      <c r="AI6" s="36"/>
      <c r="AJ6" s="36"/>
      <c r="AL6" s="36"/>
      <c r="AM6" s="36"/>
      <c r="AN6" s="36"/>
      <c r="AP6" s="36"/>
      <c r="AQ6" s="36"/>
      <c r="AR6" s="109"/>
    </row>
    <row r="7" spans="1:46">
      <c r="A7" s="37"/>
      <c r="B7" s="37">
        <v>36251</v>
      </c>
      <c r="C7" s="37">
        <v>36629</v>
      </c>
      <c r="D7" s="37">
        <v>39980</v>
      </c>
      <c r="F7" s="36">
        <v>35424</v>
      </c>
      <c r="G7" s="36">
        <v>37150</v>
      </c>
      <c r="H7" s="37">
        <v>40976</v>
      </c>
      <c r="J7" s="36">
        <v>35160</v>
      </c>
      <c r="K7" s="36">
        <v>37952</v>
      </c>
      <c r="L7" s="37">
        <v>42590</v>
      </c>
      <c r="N7" s="36">
        <v>37603</v>
      </c>
      <c r="O7" s="36">
        <v>42212</v>
      </c>
      <c r="P7" s="36">
        <v>43464.213796362958</v>
      </c>
      <c r="Q7" s="36"/>
      <c r="R7" s="36">
        <v>37255</v>
      </c>
      <c r="S7" s="36">
        <v>44476</v>
      </c>
      <c r="T7" s="36">
        <v>41381</v>
      </c>
      <c r="V7" s="36">
        <v>36629</v>
      </c>
      <c r="W7" s="36">
        <v>39980</v>
      </c>
      <c r="X7" s="36">
        <v>42278</v>
      </c>
      <c r="Z7" s="36">
        <v>37150</v>
      </c>
      <c r="AA7" s="36">
        <v>40976</v>
      </c>
      <c r="AB7" s="75">
        <v>44509</v>
      </c>
      <c r="AD7" s="36">
        <v>37952</v>
      </c>
      <c r="AE7" s="169">
        <v>42590</v>
      </c>
      <c r="AF7" s="75">
        <v>47221</v>
      </c>
      <c r="AH7" s="36">
        <v>42212</v>
      </c>
      <c r="AI7" s="36">
        <v>43464.213796362958</v>
      </c>
      <c r="AJ7" s="75">
        <v>51113</v>
      </c>
      <c r="AL7" s="36">
        <v>44476</v>
      </c>
      <c r="AM7" s="36">
        <v>47320</v>
      </c>
      <c r="AN7" s="36">
        <v>49936</v>
      </c>
      <c r="AP7" s="36">
        <v>39980</v>
      </c>
      <c r="AQ7" s="36">
        <v>42278</v>
      </c>
      <c r="AR7" s="110">
        <v>56200</v>
      </c>
      <c r="AS7" s="114">
        <v>54689</v>
      </c>
      <c r="AT7" s="160">
        <v>56929</v>
      </c>
    </row>
    <row r="8" spans="1:46">
      <c r="A8" s="37" t="s">
        <v>10</v>
      </c>
      <c r="B8" s="37">
        <v>29682</v>
      </c>
      <c r="C8" s="37">
        <v>34984</v>
      </c>
      <c r="D8" s="37">
        <v>36538</v>
      </c>
      <c r="F8" s="36">
        <v>29697</v>
      </c>
      <c r="G8" s="36">
        <v>36658</v>
      </c>
      <c r="H8" s="37">
        <v>38571</v>
      </c>
      <c r="J8" s="36">
        <v>33339</v>
      </c>
      <c r="K8" s="36">
        <v>37057</v>
      </c>
      <c r="L8" s="37">
        <v>41302</v>
      </c>
      <c r="N8" s="36">
        <v>32387</v>
      </c>
      <c r="O8" s="36">
        <v>40795</v>
      </c>
      <c r="P8" s="36">
        <v>39018.207243712</v>
      </c>
      <c r="Q8" s="36"/>
      <c r="R8" s="36">
        <v>32002</v>
      </c>
      <c r="S8" s="36">
        <v>39586</v>
      </c>
      <c r="T8" s="36">
        <v>39919</v>
      </c>
      <c r="V8" s="36">
        <v>34984</v>
      </c>
      <c r="W8" s="36">
        <v>36538</v>
      </c>
      <c r="X8" s="36">
        <v>44922</v>
      </c>
      <c r="Z8" s="36">
        <v>36658</v>
      </c>
      <c r="AA8" s="36">
        <v>38571</v>
      </c>
      <c r="AB8" s="75">
        <v>42798</v>
      </c>
      <c r="AD8" s="36">
        <v>37057</v>
      </c>
      <c r="AE8" s="169">
        <v>41302</v>
      </c>
      <c r="AF8" s="75">
        <v>45907</v>
      </c>
      <c r="AH8" s="36">
        <v>40795</v>
      </c>
      <c r="AI8" s="36">
        <v>39018.207243712</v>
      </c>
      <c r="AJ8" s="75">
        <v>48829</v>
      </c>
      <c r="AL8" s="36">
        <v>39586</v>
      </c>
      <c r="AM8" s="36">
        <v>39376</v>
      </c>
      <c r="AN8" s="36">
        <v>49781</v>
      </c>
      <c r="AP8" s="36">
        <v>36538</v>
      </c>
      <c r="AQ8" s="36">
        <v>44922</v>
      </c>
      <c r="AR8" s="110">
        <v>54539</v>
      </c>
      <c r="AS8" s="114">
        <v>50777</v>
      </c>
      <c r="AT8" s="160">
        <v>50784</v>
      </c>
    </row>
    <row r="9" spans="1:46">
      <c r="A9" s="37" t="s">
        <v>11</v>
      </c>
      <c r="B9" s="37">
        <v>46628</v>
      </c>
      <c r="C9" s="37">
        <v>48049</v>
      </c>
      <c r="D9" s="37">
        <v>52114</v>
      </c>
      <c r="F9" s="36">
        <v>50365</v>
      </c>
      <c r="G9" s="36">
        <v>51235</v>
      </c>
      <c r="H9" s="37">
        <v>55269</v>
      </c>
      <c r="J9" s="36">
        <v>49602</v>
      </c>
      <c r="K9" s="36">
        <v>52438</v>
      </c>
      <c r="L9" s="37">
        <v>54660</v>
      </c>
      <c r="N9" s="36">
        <v>49650</v>
      </c>
      <c r="O9" s="36">
        <v>54589</v>
      </c>
      <c r="P9" s="36">
        <v>48971.892922469386</v>
      </c>
      <c r="Q9" s="36"/>
      <c r="R9" s="36">
        <v>49019</v>
      </c>
      <c r="S9" s="36">
        <v>50702</v>
      </c>
      <c r="T9" s="36">
        <v>52219</v>
      </c>
      <c r="V9" s="36">
        <v>48049</v>
      </c>
      <c r="W9" s="36">
        <v>52114</v>
      </c>
      <c r="X9" s="36">
        <v>57522</v>
      </c>
      <c r="Z9" s="36">
        <v>51235</v>
      </c>
      <c r="AA9" s="36">
        <v>55269</v>
      </c>
      <c r="AB9" s="75">
        <v>57756</v>
      </c>
      <c r="AD9" s="36">
        <v>52438</v>
      </c>
      <c r="AE9" s="169">
        <v>54660</v>
      </c>
      <c r="AF9" s="75">
        <v>58046</v>
      </c>
      <c r="AH9" s="36">
        <v>54589</v>
      </c>
      <c r="AI9" s="36">
        <v>48971.892922469386</v>
      </c>
      <c r="AJ9" s="75">
        <v>62318</v>
      </c>
      <c r="AL9" s="36">
        <v>50702</v>
      </c>
      <c r="AM9" s="36">
        <v>54091</v>
      </c>
      <c r="AN9" s="36">
        <v>65012</v>
      </c>
      <c r="AP9" s="36">
        <v>52114</v>
      </c>
      <c r="AQ9" s="36">
        <v>57522</v>
      </c>
      <c r="AR9" s="110">
        <v>74194</v>
      </c>
      <c r="AS9" s="114">
        <v>70022</v>
      </c>
      <c r="AT9" s="160">
        <v>68687</v>
      </c>
    </row>
    <row r="10" spans="1:46">
      <c r="A10" s="37" t="s">
        <v>12</v>
      </c>
      <c r="B10" s="37">
        <v>35831</v>
      </c>
      <c r="C10" s="37">
        <v>40535</v>
      </c>
      <c r="D10" s="37">
        <v>45631</v>
      </c>
      <c r="F10" s="36">
        <v>38856</v>
      </c>
      <c r="G10" s="36">
        <v>42990</v>
      </c>
      <c r="H10" s="37">
        <v>44243</v>
      </c>
      <c r="J10" s="36">
        <v>36421</v>
      </c>
      <c r="K10" s="36">
        <v>45676</v>
      </c>
      <c r="L10" s="37">
        <v>45105</v>
      </c>
      <c r="N10" s="36">
        <v>38024</v>
      </c>
      <c r="O10" s="36">
        <v>45794</v>
      </c>
      <c r="P10" s="36">
        <v>46071.019121208548</v>
      </c>
      <c r="Q10" s="36"/>
      <c r="R10" s="36">
        <v>38972</v>
      </c>
      <c r="S10" s="36">
        <v>44857</v>
      </c>
      <c r="T10" s="36">
        <v>47886</v>
      </c>
      <c r="V10" s="36">
        <v>40535</v>
      </c>
      <c r="W10" s="36">
        <v>45631</v>
      </c>
      <c r="X10" s="36">
        <v>46140</v>
      </c>
      <c r="Z10" s="36">
        <v>42990</v>
      </c>
      <c r="AA10" s="36">
        <v>44243</v>
      </c>
      <c r="AB10" s="75">
        <v>48825</v>
      </c>
      <c r="AD10" s="36">
        <v>45676</v>
      </c>
      <c r="AE10" s="169">
        <v>45105</v>
      </c>
      <c r="AF10" s="75">
        <v>51176</v>
      </c>
      <c r="AH10" s="36">
        <v>45794</v>
      </c>
      <c r="AI10" s="36">
        <v>46071.019121208548</v>
      </c>
      <c r="AJ10" s="75">
        <v>53681</v>
      </c>
      <c r="AL10" s="36">
        <v>44857</v>
      </c>
      <c r="AM10" s="36">
        <v>48532</v>
      </c>
      <c r="AN10" s="36">
        <v>54644</v>
      </c>
      <c r="AP10" s="36">
        <v>45631</v>
      </c>
      <c r="AQ10" s="36">
        <v>46140</v>
      </c>
      <c r="AR10" s="110">
        <v>58368</v>
      </c>
      <c r="AS10" s="114">
        <v>57763</v>
      </c>
      <c r="AT10" s="160">
        <v>59734</v>
      </c>
    </row>
    <row r="11" spans="1:46">
      <c r="A11" s="37" t="s">
        <v>13</v>
      </c>
      <c r="B11" s="37">
        <v>39425</v>
      </c>
      <c r="C11" s="37">
        <v>40984</v>
      </c>
      <c r="D11" s="37">
        <v>43340</v>
      </c>
      <c r="F11" s="36">
        <v>41901</v>
      </c>
      <c r="G11" s="36">
        <v>45926</v>
      </c>
      <c r="H11" s="37">
        <v>44108</v>
      </c>
      <c r="J11" s="36">
        <v>42576</v>
      </c>
      <c r="K11" s="36">
        <v>49344</v>
      </c>
      <c r="L11" s="37">
        <v>45973</v>
      </c>
      <c r="N11" s="36">
        <v>42939</v>
      </c>
      <c r="O11" s="36">
        <v>48641</v>
      </c>
      <c r="P11" s="36">
        <v>48120.925167220128</v>
      </c>
      <c r="Q11" s="36"/>
      <c r="R11" s="36">
        <v>42438</v>
      </c>
      <c r="S11" s="36">
        <v>46227</v>
      </c>
      <c r="T11" s="36">
        <v>47439</v>
      </c>
      <c r="V11" s="36">
        <v>40984</v>
      </c>
      <c r="W11" s="36">
        <v>43340</v>
      </c>
      <c r="X11" s="36">
        <v>49555</v>
      </c>
      <c r="Z11" s="36">
        <v>45926</v>
      </c>
      <c r="AA11" s="36">
        <v>44108</v>
      </c>
      <c r="AB11" s="75">
        <v>50768</v>
      </c>
      <c r="AD11" s="36">
        <v>49344</v>
      </c>
      <c r="AE11" s="169">
        <v>45973</v>
      </c>
      <c r="AF11" s="75">
        <v>53527</v>
      </c>
      <c r="AH11" s="36">
        <v>48641</v>
      </c>
      <c r="AI11" s="36">
        <v>48120.925167220128</v>
      </c>
      <c r="AJ11" s="75">
        <v>57016</v>
      </c>
      <c r="AL11" s="36">
        <v>46227</v>
      </c>
      <c r="AM11" s="36">
        <v>46992</v>
      </c>
      <c r="AN11" s="36">
        <v>55821</v>
      </c>
      <c r="AP11" s="36">
        <v>43340</v>
      </c>
      <c r="AQ11" s="36">
        <v>49555</v>
      </c>
      <c r="AR11" s="110">
        <v>56628</v>
      </c>
      <c r="AS11" s="114">
        <v>59265</v>
      </c>
      <c r="AT11" s="160">
        <v>61497</v>
      </c>
    </row>
    <row r="12" spans="1:46">
      <c r="A12" s="37" t="s">
        <v>14</v>
      </c>
      <c r="B12" s="37">
        <v>33738</v>
      </c>
      <c r="C12" s="37">
        <v>35610</v>
      </c>
      <c r="D12" s="37">
        <v>42664</v>
      </c>
      <c r="F12" s="36">
        <v>36265</v>
      </c>
      <c r="G12" s="36">
        <v>36699</v>
      </c>
      <c r="H12" s="37">
        <v>41236</v>
      </c>
      <c r="J12" s="36">
        <v>38437</v>
      </c>
      <c r="K12" s="36">
        <v>39485</v>
      </c>
      <c r="L12" s="37">
        <v>39856</v>
      </c>
      <c r="N12" s="36">
        <v>36762</v>
      </c>
      <c r="O12" s="36">
        <v>39452</v>
      </c>
      <c r="P12" s="36">
        <v>41086.490054055379</v>
      </c>
      <c r="Q12" s="36"/>
      <c r="R12" s="36">
        <v>36936</v>
      </c>
      <c r="S12" s="36">
        <v>41148</v>
      </c>
      <c r="T12" s="36">
        <v>42158</v>
      </c>
      <c r="V12" s="36">
        <v>35610</v>
      </c>
      <c r="W12" s="36">
        <v>42664</v>
      </c>
      <c r="X12" s="36">
        <v>42786</v>
      </c>
      <c r="Z12" s="36">
        <v>36699</v>
      </c>
      <c r="AA12" s="36">
        <v>41236</v>
      </c>
      <c r="AB12" s="75">
        <v>42387</v>
      </c>
      <c r="AD12" s="36">
        <v>39485</v>
      </c>
      <c r="AE12" s="169">
        <v>39856</v>
      </c>
      <c r="AF12" s="75">
        <v>45369</v>
      </c>
      <c r="AH12" s="36">
        <v>39452</v>
      </c>
      <c r="AI12" s="36">
        <v>41086.490054055379</v>
      </c>
      <c r="AJ12" s="75">
        <v>51348</v>
      </c>
      <c r="AL12" s="36">
        <v>41148</v>
      </c>
      <c r="AM12" s="36">
        <v>44879</v>
      </c>
      <c r="AN12" s="36">
        <v>54555</v>
      </c>
      <c r="AP12" s="36">
        <v>42664</v>
      </c>
      <c r="AQ12" s="36">
        <v>42786</v>
      </c>
      <c r="AR12" s="110">
        <v>55662</v>
      </c>
      <c r="AS12" s="114">
        <v>56755</v>
      </c>
      <c r="AT12" s="160">
        <v>55629</v>
      </c>
    </row>
    <row r="13" spans="1:46">
      <c r="A13" s="37" t="s">
        <v>15</v>
      </c>
      <c r="B13" s="37">
        <v>32654</v>
      </c>
      <c r="C13" s="37">
        <v>36429</v>
      </c>
      <c r="D13" s="37">
        <v>45433</v>
      </c>
      <c r="F13" s="36">
        <v>30718</v>
      </c>
      <c r="G13" s="36">
        <v>37236</v>
      </c>
      <c r="H13" s="37">
        <v>39443</v>
      </c>
      <c r="J13" s="36">
        <v>33322</v>
      </c>
      <c r="K13" s="36">
        <v>36488</v>
      </c>
      <c r="L13" s="37">
        <v>40658</v>
      </c>
      <c r="N13" s="36">
        <v>34008</v>
      </c>
      <c r="O13" s="36">
        <v>41313</v>
      </c>
      <c r="P13" s="36">
        <v>39084.677498007295</v>
      </c>
      <c r="Q13" s="36"/>
      <c r="R13" s="36">
        <v>33507</v>
      </c>
      <c r="S13" s="36">
        <v>39563</v>
      </c>
      <c r="T13" s="36">
        <v>39622</v>
      </c>
      <c r="V13" s="36">
        <v>36429</v>
      </c>
      <c r="W13" s="36">
        <v>45433</v>
      </c>
      <c r="X13" s="36">
        <v>42406</v>
      </c>
      <c r="Z13" s="36">
        <v>37236</v>
      </c>
      <c r="AA13" s="36">
        <v>39443</v>
      </c>
      <c r="AB13" s="75">
        <v>45922</v>
      </c>
      <c r="AD13" s="36">
        <v>36488</v>
      </c>
      <c r="AE13" s="169">
        <v>40658</v>
      </c>
      <c r="AF13" s="75">
        <v>42196</v>
      </c>
      <c r="AH13" s="36">
        <v>41313</v>
      </c>
      <c r="AI13" s="36">
        <v>39084.677498007295</v>
      </c>
      <c r="AJ13" s="75">
        <v>43903</v>
      </c>
      <c r="AL13" s="36">
        <v>39563</v>
      </c>
      <c r="AM13" s="36">
        <v>46425</v>
      </c>
      <c r="AN13" s="36">
        <v>49973</v>
      </c>
      <c r="AP13" s="36">
        <v>45433</v>
      </c>
      <c r="AQ13" s="36">
        <v>42406</v>
      </c>
      <c r="AR13" s="110">
        <v>51707</v>
      </c>
      <c r="AS13" s="114">
        <v>51186</v>
      </c>
      <c r="AT13" s="160">
        <v>57206</v>
      </c>
    </row>
    <row r="14" spans="1:46">
      <c r="A14" s="37" t="s">
        <v>16</v>
      </c>
      <c r="B14" s="37">
        <v>52205</v>
      </c>
      <c r="C14" s="37">
        <v>57103</v>
      </c>
      <c r="D14" s="37">
        <v>64186</v>
      </c>
      <c r="F14" s="36">
        <v>54535</v>
      </c>
      <c r="G14" s="36">
        <v>60512</v>
      </c>
      <c r="H14" s="37">
        <v>64025</v>
      </c>
      <c r="J14" s="36">
        <v>53530</v>
      </c>
      <c r="K14" s="36">
        <v>63668</v>
      </c>
      <c r="L14" s="37">
        <v>68876</v>
      </c>
      <c r="N14" s="36">
        <v>56407</v>
      </c>
      <c r="O14" s="36">
        <v>65630</v>
      </c>
      <c r="P14" s="36">
        <v>71835.585388519001</v>
      </c>
      <c r="Q14" s="36"/>
      <c r="R14" s="36">
        <v>52314</v>
      </c>
      <c r="S14" s="36">
        <v>63711</v>
      </c>
      <c r="T14" s="36">
        <v>65262</v>
      </c>
      <c r="V14" s="36">
        <v>57103</v>
      </c>
      <c r="W14" s="36">
        <v>64186</v>
      </c>
      <c r="X14" s="36">
        <v>76165</v>
      </c>
      <c r="Z14" s="36">
        <v>60512</v>
      </c>
      <c r="AA14" s="36">
        <v>64025</v>
      </c>
      <c r="AB14" s="75">
        <v>73594</v>
      </c>
      <c r="AD14" s="36">
        <v>63668</v>
      </c>
      <c r="AE14" s="169">
        <v>68876</v>
      </c>
      <c r="AF14" s="75">
        <v>73760</v>
      </c>
      <c r="AH14" s="36">
        <v>65630</v>
      </c>
      <c r="AI14" s="36">
        <v>71835.585388519001</v>
      </c>
      <c r="AJ14" s="75">
        <v>81084</v>
      </c>
      <c r="AL14" s="36">
        <v>63711</v>
      </c>
      <c r="AM14" s="36">
        <v>69353</v>
      </c>
      <c r="AN14" s="36">
        <v>86223</v>
      </c>
      <c r="AP14" s="36">
        <v>64186</v>
      </c>
      <c r="AQ14" s="36">
        <v>76165</v>
      </c>
      <c r="AR14" s="110">
        <v>95572</v>
      </c>
      <c r="AS14" s="114">
        <v>94789</v>
      </c>
      <c r="AT14" s="160">
        <v>97332</v>
      </c>
    </row>
    <row r="15" spans="1:46">
      <c r="A15" s="37" t="s">
        <v>17</v>
      </c>
      <c r="B15" s="37">
        <v>32478</v>
      </c>
      <c r="C15" s="37">
        <v>34755</v>
      </c>
      <c r="D15" s="37">
        <v>35078</v>
      </c>
      <c r="F15" s="36">
        <v>34299</v>
      </c>
      <c r="G15" s="36">
        <v>32875</v>
      </c>
      <c r="H15" s="37">
        <v>37985</v>
      </c>
      <c r="J15" s="36">
        <v>30161</v>
      </c>
      <c r="K15" s="36">
        <v>34733</v>
      </c>
      <c r="L15" s="37">
        <v>41090</v>
      </c>
      <c r="N15" s="36">
        <v>30882</v>
      </c>
      <c r="O15" s="36">
        <v>37279</v>
      </c>
      <c r="P15" s="36">
        <v>36641.299630744557</v>
      </c>
      <c r="Q15" s="36"/>
      <c r="R15" s="36">
        <v>32728</v>
      </c>
      <c r="S15" s="36">
        <v>36446</v>
      </c>
      <c r="T15" s="36">
        <v>40850</v>
      </c>
      <c r="V15" s="36">
        <v>34755</v>
      </c>
      <c r="W15" s="36">
        <v>35078</v>
      </c>
      <c r="X15" s="36">
        <v>35521</v>
      </c>
      <c r="Z15" s="36">
        <v>32875</v>
      </c>
      <c r="AA15" s="36">
        <v>37985</v>
      </c>
      <c r="AB15" s="75">
        <v>40037</v>
      </c>
      <c r="AD15" s="36">
        <v>34733</v>
      </c>
      <c r="AE15" s="169">
        <v>41090</v>
      </c>
      <c r="AF15" s="75">
        <v>41099</v>
      </c>
      <c r="AH15" s="36">
        <v>37279</v>
      </c>
      <c r="AI15" s="36">
        <v>36641.299630744557</v>
      </c>
      <c r="AJ15" s="75">
        <v>43441</v>
      </c>
      <c r="AL15" s="36">
        <v>36446</v>
      </c>
      <c r="AM15" s="36">
        <v>32338</v>
      </c>
      <c r="AN15" s="36">
        <v>42781</v>
      </c>
      <c r="AP15" s="36">
        <v>35078</v>
      </c>
      <c r="AQ15" s="36">
        <v>35521</v>
      </c>
      <c r="AR15" s="110">
        <v>44787</v>
      </c>
      <c r="AS15" s="114">
        <v>45134</v>
      </c>
      <c r="AT15" s="160">
        <v>46637</v>
      </c>
    </row>
    <row r="16" spans="1:46">
      <c r="A16" s="37" t="s">
        <v>18</v>
      </c>
      <c r="B16" s="37">
        <v>37254</v>
      </c>
      <c r="C16" s="37">
        <v>40238</v>
      </c>
      <c r="D16" s="37">
        <v>41906</v>
      </c>
      <c r="F16" s="36">
        <v>38317</v>
      </c>
      <c r="G16" s="36">
        <v>42056</v>
      </c>
      <c r="H16" s="37">
        <v>43753</v>
      </c>
      <c r="J16" s="36">
        <v>38162</v>
      </c>
      <c r="K16" s="36">
        <v>39797</v>
      </c>
      <c r="L16" s="37">
        <v>45206</v>
      </c>
      <c r="N16" s="36">
        <v>36515</v>
      </c>
      <c r="O16" s="36">
        <v>43513</v>
      </c>
      <c r="P16" s="36">
        <v>41553.373711401036</v>
      </c>
      <c r="Q16" s="36"/>
      <c r="R16" s="36">
        <v>37279</v>
      </c>
      <c r="S16" s="36">
        <v>42930</v>
      </c>
      <c r="T16" s="36">
        <v>41208</v>
      </c>
      <c r="V16" s="36">
        <v>40238</v>
      </c>
      <c r="W16" s="36">
        <v>41906</v>
      </c>
      <c r="X16" s="36">
        <v>46784</v>
      </c>
      <c r="Z16" s="36">
        <v>42056</v>
      </c>
      <c r="AA16" s="36">
        <v>43753</v>
      </c>
      <c r="AB16" s="75">
        <v>50797</v>
      </c>
      <c r="AD16" s="36">
        <v>39797</v>
      </c>
      <c r="AE16" s="169">
        <v>45206</v>
      </c>
      <c r="AF16" s="75">
        <v>53764</v>
      </c>
      <c r="AH16" s="36">
        <v>43513</v>
      </c>
      <c r="AI16" s="36">
        <v>41553.373711401036</v>
      </c>
      <c r="AJ16" s="75">
        <v>50343</v>
      </c>
      <c r="AL16" s="36">
        <v>42930</v>
      </c>
      <c r="AM16" s="36">
        <v>46337</v>
      </c>
      <c r="AN16" s="36">
        <v>53369</v>
      </c>
      <c r="AP16" s="36">
        <v>41906</v>
      </c>
      <c r="AQ16" s="36">
        <v>46784</v>
      </c>
      <c r="AR16" s="110">
        <v>61159</v>
      </c>
      <c r="AS16" s="114">
        <v>60430</v>
      </c>
      <c r="AT16" s="160">
        <v>62891</v>
      </c>
    </row>
    <row r="17" spans="1:46">
      <c r="A17" s="37" t="s">
        <v>19</v>
      </c>
      <c r="B17" s="37">
        <v>32683</v>
      </c>
      <c r="C17" s="37">
        <v>39614</v>
      </c>
      <c r="D17" s="37">
        <v>45878</v>
      </c>
      <c r="F17" s="36">
        <v>32432</v>
      </c>
      <c r="G17" s="36">
        <v>37645</v>
      </c>
      <c r="H17" s="37">
        <v>43400</v>
      </c>
      <c r="J17" s="36">
        <v>35609</v>
      </c>
      <c r="K17" s="36">
        <v>38838</v>
      </c>
      <c r="L17" s="37">
        <v>48455</v>
      </c>
      <c r="N17" s="36">
        <v>36458</v>
      </c>
      <c r="O17" s="36">
        <v>43216</v>
      </c>
      <c r="P17" s="36">
        <v>48406.856070027221</v>
      </c>
      <c r="Q17" s="36"/>
      <c r="R17" s="36">
        <v>35902</v>
      </c>
      <c r="S17" s="36">
        <v>46111</v>
      </c>
      <c r="T17" s="36">
        <v>43777</v>
      </c>
      <c r="V17" s="36">
        <v>39614</v>
      </c>
      <c r="W17" s="36">
        <v>45878</v>
      </c>
      <c r="X17" s="36">
        <v>47199</v>
      </c>
      <c r="Z17" s="36">
        <v>37645</v>
      </c>
      <c r="AA17" s="36">
        <v>43400</v>
      </c>
      <c r="AB17" s="75">
        <v>47077</v>
      </c>
      <c r="AD17" s="36">
        <v>38838</v>
      </c>
      <c r="AE17" s="169">
        <v>48455</v>
      </c>
      <c r="AF17" s="75">
        <v>50943</v>
      </c>
      <c r="AH17" s="36">
        <v>43216</v>
      </c>
      <c r="AI17" s="36">
        <v>48406.856070027221</v>
      </c>
      <c r="AJ17" s="75">
        <v>55006</v>
      </c>
      <c r="AL17" s="36">
        <v>46111</v>
      </c>
      <c r="AM17" s="36">
        <v>46162</v>
      </c>
      <c r="AN17" s="36">
        <v>54434</v>
      </c>
      <c r="AP17" s="36">
        <v>45878</v>
      </c>
      <c r="AQ17" s="36">
        <v>47199</v>
      </c>
      <c r="AR17" s="110">
        <v>59397</v>
      </c>
      <c r="AS17" s="114">
        <v>52471</v>
      </c>
      <c r="AT17" s="160">
        <v>60096</v>
      </c>
    </row>
    <row r="18" spans="1:46">
      <c r="A18" s="37" t="s">
        <v>20</v>
      </c>
      <c r="B18" s="37">
        <v>36462</v>
      </c>
      <c r="C18" s="37">
        <v>38691</v>
      </c>
      <c r="D18" s="37">
        <v>41101</v>
      </c>
      <c r="F18" s="36">
        <v>37570</v>
      </c>
      <c r="G18" s="36">
        <v>40230</v>
      </c>
      <c r="H18" s="37">
        <v>41709</v>
      </c>
      <c r="J18" s="36">
        <v>37736</v>
      </c>
      <c r="K18" s="36">
        <v>39617</v>
      </c>
      <c r="L18" s="37">
        <v>40084</v>
      </c>
      <c r="N18" s="36">
        <v>37812</v>
      </c>
      <c r="O18" s="36">
        <v>44213</v>
      </c>
      <c r="P18" s="36">
        <v>44401.061436609431</v>
      </c>
      <c r="Q18" s="36"/>
      <c r="R18" s="36">
        <v>38479</v>
      </c>
      <c r="S18" s="36">
        <v>42155</v>
      </c>
      <c r="T18" s="36">
        <v>43749</v>
      </c>
      <c r="V18" s="36">
        <v>38691</v>
      </c>
      <c r="W18" s="36">
        <v>41101</v>
      </c>
      <c r="X18" s="36">
        <v>44929</v>
      </c>
      <c r="Z18" s="36">
        <v>40230</v>
      </c>
      <c r="AA18" s="36">
        <v>41709</v>
      </c>
      <c r="AB18" s="75">
        <v>46360</v>
      </c>
      <c r="AD18" s="36">
        <v>39617</v>
      </c>
      <c r="AE18" s="169">
        <v>40084</v>
      </c>
      <c r="AF18" s="75">
        <v>54336</v>
      </c>
      <c r="AH18" s="36">
        <v>44213</v>
      </c>
      <c r="AI18" s="36">
        <v>44401.061436609431</v>
      </c>
      <c r="AJ18" s="75">
        <v>54971</v>
      </c>
      <c r="AL18" s="36">
        <v>42155</v>
      </c>
      <c r="AM18" s="36">
        <v>43563</v>
      </c>
      <c r="AN18" s="36">
        <v>57444</v>
      </c>
      <c r="AP18" s="36">
        <v>41101</v>
      </c>
      <c r="AQ18" s="36">
        <v>44929</v>
      </c>
      <c r="AR18" s="110">
        <v>62028</v>
      </c>
      <c r="AS18" s="114">
        <v>60341</v>
      </c>
      <c r="AT18" s="160">
        <v>62542</v>
      </c>
    </row>
    <row r="19" spans="1:46">
      <c r="A19" s="37" t="s">
        <v>21</v>
      </c>
      <c r="B19" s="37">
        <v>36522</v>
      </c>
      <c r="C19" s="37">
        <v>38072</v>
      </c>
      <c r="D19" s="37">
        <v>40517</v>
      </c>
      <c r="F19" s="36">
        <v>34096</v>
      </c>
      <c r="G19" s="36">
        <v>39406</v>
      </c>
      <c r="H19" s="37">
        <v>38686</v>
      </c>
      <c r="J19" s="36">
        <v>35783</v>
      </c>
      <c r="K19" s="36">
        <v>40693</v>
      </c>
      <c r="L19" s="37">
        <v>42279</v>
      </c>
      <c r="N19" s="36">
        <v>37030</v>
      </c>
      <c r="O19" s="36">
        <v>41195</v>
      </c>
      <c r="P19" s="36">
        <v>42995.044949567469</v>
      </c>
      <c r="Q19" s="36"/>
      <c r="R19" s="36">
        <v>37523</v>
      </c>
      <c r="S19" s="36">
        <v>39702</v>
      </c>
      <c r="T19" s="36">
        <v>42499</v>
      </c>
      <c r="V19" s="36">
        <v>38072</v>
      </c>
      <c r="W19" s="36">
        <v>40517</v>
      </c>
      <c r="X19" s="36">
        <v>43716</v>
      </c>
      <c r="Z19" s="36">
        <v>39406</v>
      </c>
      <c r="AA19" s="36">
        <v>38686</v>
      </c>
      <c r="AB19" s="75">
        <v>47330</v>
      </c>
      <c r="AD19" s="36">
        <v>40693</v>
      </c>
      <c r="AE19" s="169">
        <v>42279</v>
      </c>
      <c r="AF19" s="75">
        <v>51344</v>
      </c>
      <c r="AH19" s="36">
        <v>41195</v>
      </c>
      <c r="AI19" s="36">
        <v>42995.044949567469</v>
      </c>
      <c r="AJ19" s="75">
        <v>55240</v>
      </c>
      <c r="AL19" s="36">
        <v>39702</v>
      </c>
      <c r="AM19" s="36">
        <v>43361</v>
      </c>
      <c r="AN19" s="36">
        <v>56060</v>
      </c>
      <c r="AP19" s="36">
        <v>40517</v>
      </c>
      <c r="AQ19" s="36">
        <v>43716</v>
      </c>
      <c r="AR19" s="110">
        <v>56627</v>
      </c>
      <c r="AS19" s="114">
        <v>54975</v>
      </c>
      <c r="AT19" s="160">
        <v>62166</v>
      </c>
    </row>
    <row r="20" spans="1:46">
      <c r="A20" s="37" t="s">
        <v>22</v>
      </c>
      <c r="B20" s="37">
        <v>38688</v>
      </c>
      <c r="C20" s="37">
        <v>41397</v>
      </c>
      <c r="D20" s="37">
        <v>47475</v>
      </c>
      <c r="F20" s="36">
        <v>38609</v>
      </c>
      <c r="G20" s="36">
        <v>41422</v>
      </c>
      <c r="H20" s="37">
        <v>47464</v>
      </c>
      <c r="J20" s="36">
        <v>40860</v>
      </c>
      <c r="K20" s="36">
        <v>43307</v>
      </c>
      <c r="L20" s="37">
        <v>49047</v>
      </c>
      <c r="N20" s="36">
        <v>40149</v>
      </c>
      <c r="O20" s="36">
        <v>46053</v>
      </c>
      <c r="P20" s="36">
        <v>51926.140987412437</v>
      </c>
      <c r="Q20" s="36"/>
      <c r="R20" s="36">
        <v>39271</v>
      </c>
      <c r="S20" s="36">
        <v>46490</v>
      </c>
      <c r="T20" s="36">
        <v>53027</v>
      </c>
      <c r="V20" s="36">
        <v>41397</v>
      </c>
      <c r="W20" s="36">
        <v>47475</v>
      </c>
      <c r="X20" s="36">
        <v>53875</v>
      </c>
      <c r="Z20" s="36">
        <v>41422</v>
      </c>
      <c r="AA20" s="36">
        <v>47464</v>
      </c>
      <c r="AB20" s="75">
        <v>56473</v>
      </c>
      <c r="AD20" s="36">
        <v>43307</v>
      </c>
      <c r="AE20" s="169">
        <v>49047</v>
      </c>
      <c r="AF20" s="75">
        <v>58146</v>
      </c>
      <c r="AH20" s="36">
        <v>46053</v>
      </c>
      <c r="AI20" s="36">
        <v>51926.140987412437</v>
      </c>
      <c r="AJ20" s="75">
        <v>59295</v>
      </c>
      <c r="AL20" s="36">
        <v>46490</v>
      </c>
      <c r="AM20" s="36">
        <v>51406</v>
      </c>
      <c r="AN20" s="36">
        <v>59785</v>
      </c>
      <c r="AP20" s="36">
        <v>47475</v>
      </c>
      <c r="AQ20" s="36">
        <v>53875</v>
      </c>
      <c r="AR20" s="110">
        <v>67444</v>
      </c>
      <c r="AS20" s="114">
        <v>68404</v>
      </c>
      <c r="AT20" s="160">
        <v>67404</v>
      </c>
    </row>
    <row r="21" spans="1:46">
      <c r="A21" s="37" t="s">
        <v>23</v>
      </c>
      <c r="B21" s="37">
        <v>45693</v>
      </c>
      <c r="C21" s="37">
        <v>51141</v>
      </c>
      <c r="D21" s="37">
        <v>60501</v>
      </c>
      <c r="F21" s="36">
        <v>47163</v>
      </c>
      <c r="G21" s="36">
        <v>51914</v>
      </c>
      <c r="H21" s="37">
        <v>60363</v>
      </c>
      <c r="J21" s="36">
        <v>50241</v>
      </c>
      <c r="K21" s="36">
        <v>57119</v>
      </c>
      <c r="L21" s="37">
        <v>62616</v>
      </c>
      <c r="N21" s="36">
        <v>49631</v>
      </c>
      <c r="O21" s="36">
        <v>59161</v>
      </c>
      <c r="P21" s="36">
        <v>64631.517699225114</v>
      </c>
      <c r="Q21" s="36"/>
      <c r="R21" s="36">
        <v>54783</v>
      </c>
      <c r="S21" s="36">
        <v>61985</v>
      </c>
      <c r="T21" s="36">
        <v>67620</v>
      </c>
      <c r="V21" s="36">
        <v>51141</v>
      </c>
      <c r="W21" s="36">
        <v>60501</v>
      </c>
      <c r="X21" s="36">
        <v>66155</v>
      </c>
      <c r="Z21" s="36">
        <v>51914</v>
      </c>
      <c r="AA21" s="36">
        <v>60363</v>
      </c>
      <c r="AB21" s="75">
        <v>61486</v>
      </c>
      <c r="AD21" s="36">
        <v>57119</v>
      </c>
      <c r="AE21" s="169">
        <v>62616</v>
      </c>
      <c r="AF21" s="75">
        <v>66451</v>
      </c>
      <c r="AH21" s="36">
        <v>59161</v>
      </c>
      <c r="AI21" s="36">
        <v>64631.517699225114</v>
      </c>
      <c r="AJ21" s="75">
        <v>71293</v>
      </c>
      <c r="AL21" s="36">
        <v>61985</v>
      </c>
      <c r="AM21" s="36">
        <v>65907</v>
      </c>
      <c r="AN21" s="36">
        <v>77151</v>
      </c>
      <c r="AP21" s="36">
        <v>60501</v>
      </c>
      <c r="AQ21" s="36">
        <v>66155</v>
      </c>
      <c r="AR21" s="110">
        <v>81313</v>
      </c>
      <c r="AS21" s="114">
        <v>82214</v>
      </c>
      <c r="AT21" s="160">
        <v>80268</v>
      </c>
    </row>
    <row r="22" spans="1:46">
      <c r="A22" s="32" t="s">
        <v>24</v>
      </c>
      <c r="B22" s="32">
        <v>29297</v>
      </c>
      <c r="C22" s="32">
        <v>33373</v>
      </c>
      <c r="D22" s="32">
        <v>40490</v>
      </c>
      <c r="F22" s="35">
        <v>29411</v>
      </c>
      <c r="G22" s="35">
        <v>36445</v>
      </c>
      <c r="H22" s="32">
        <v>42839</v>
      </c>
      <c r="J22" s="35">
        <v>29673</v>
      </c>
      <c r="K22" s="35">
        <v>38419</v>
      </c>
      <c r="L22" s="32">
        <v>41821</v>
      </c>
      <c r="N22" s="78">
        <v>29359</v>
      </c>
      <c r="O22" s="35">
        <v>42091</v>
      </c>
      <c r="P22" s="35">
        <v>43553.124153185934</v>
      </c>
      <c r="Q22" s="36"/>
      <c r="R22" s="35">
        <v>32763</v>
      </c>
      <c r="S22" s="35">
        <v>37994</v>
      </c>
      <c r="T22" s="35">
        <v>40241</v>
      </c>
      <c r="V22" s="35">
        <v>33373</v>
      </c>
      <c r="W22" s="35">
        <v>40490</v>
      </c>
      <c r="X22" s="35">
        <v>39552</v>
      </c>
      <c r="Z22" s="35">
        <v>36445</v>
      </c>
      <c r="AA22" s="35">
        <v>42839</v>
      </c>
      <c r="AB22" s="76">
        <v>42824</v>
      </c>
      <c r="AD22" s="35">
        <v>38419</v>
      </c>
      <c r="AE22" s="168">
        <v>41821</v>
      </c>
      <c r="AF22" s="76">
        <v>44354</v>
      </c>
      <c r="AH22" s="35">
        <v>42091</v>
      </c>
      <c r="AI22" s="35">
        <v>43553.124153185934</v>
      </c>
      <c r="AJ22" s="76">
        <v>45392</v>
      </c>
      <c r="AL22" s="35">
        <v>37994</v>
      </c>
      <c r="AM22" s="35">
        <v>43069</v>
      </c>
      <c r="AN22" s="35">
        <v>50573</v>
      </c>
      <c r="AP22" s="35">
        <v>40490</v>
      </c>
      <c r="AQ22" s="35">
        <v>39552</v>
      </c>
      <c r="AR22" s="111">
        <v>53706</v>
      </c>
      <c r="AS22" s="112">
        <v>51970</v>
      </c>
      <c r="AT22" s="160">
        <v>46836</v>
      </c>
    </row>
    <row r="23" spans="1:46">
      <c r="A23" s="33" t="s">
        <v>72</v>
      </c>
      <c r="B23" s="33"/>
      <c r="C23" s="33"/>
      <c r="D23" s="33"/>
      <c r="F23" s="64"/>
      <c r="G23" s="64"/>
      <c r="H23" s="64"/>
      <c r="J23" s="64"/>
      <c r="K23" s="64"/>
      <c r="L23" s="64"/>
      <c r="N23" s="36"/>
      <c r="O23" s="36"/>
      <c r="P23" s="36"/>
      <c r="Q23" s="36"/>
      <c r="R23" s="36"/>
      <c r="S23" s="36"/>
      <c r="T23" s="36"/>
      <c r="V23" s="36"/>
      <c r="W23" s="36"/>
      <c r="X23" s="36"/>
      <c r="Z23" s="36"/>
      <c r="AA23" s="36"/>
      <c r="AB23" s="75"/>
      <c r="AD23" s="36"/>
      <c r="AE23" s="169"/>
      <c r="AF23" s="75"/>
      <c r="AH23" s="36"/>
      <c r="AI23" s="36"/>
      <c r="AJ23" s="75"/>
      <c r="AL23" s="36"/>
      <c r="AM23" s="36"/>
      <c r="AN23" s="36"/>
      <c r="AP23" s="36"/>
      <c r="AQ23" s="36"/>
    </row>
    <row r="24" spans="1:46">
      <c r="A24" s="33" t="s">
        <v>83</v>
      </c>
      <c r="B24" s="33"/>
      <c r="C24" s="33"/>
      <c r="D24" s="33"/>
      <c r="F24" s="63"/>
      <c r="G24" s="63"/>
      <c r="H24" s="63"/>
      <c r="J24" s="63"/>
      <c r="K24" s="63"/>
      <c r="L24" s="63"/>
      <c r="N24" s="36"/>
      <c r="O24" s="36"/>
      <c r="P24" s="36"/>
      <c r="Q24" s="36"/>
      <c r="R24" s="36"/>
      <c r="S24" s="36"/>
      <c r="T24" s="36"/>
      <c r="V24" s="36"/>
      <c r="W24" s="36"/>
      <c r="X24" s="36"/>
      <c r="Z24" s="36"/>
      <c r="AA24" s="36"/>
      <c r="AD24" s="36"/>
      <c r="AE24" s="169"/>
      <c r="AH24" s="36"/>
      <c r="AI24" s="36"/>
      <c r="AL24" s="36"/>
      <c r="AM24" s="36"/>
      <c r="AN24" s="36"/>
      <c r="AP24" s="36"/>
      <c r="AQ24" s="36"/>
    </row>
    <row r="25" spans="1:46">
      <c r="A25" s="37" t="s">
        <v>26</v>
      </c>
      <c r="B25" s="37">
        <v>51396</v>
      </c>
      <c r="C25" s="37">
        <v>55063</v>
      </c>
      <c r="D25" s="37">
        <v>61604</v>
      </c>
      <c r="F25" s="36">
        <v>52847</v>
      </c>
      <c r="G25" s="36">
        <v>55891</v>
      </c>
      <c r="H25" s="37">
        <v>58198</v>
      </c>
      <c r="J25" s="36">
        <v>57363</v>
      </c>
      <c r="K25" s="36">
        <v>56418</v>
      </c>
      <c r="L25" s="37">
        <v>57431</v>
      </c>
      <c r="N25" s="36">
        <v>52774</v>
      </c>
      <c r="O25" s="36">
        <v>62993</v>
      </c>
      <c r="P25" s="36">
        <v>63647.970002527043</v>
      </c>
      <c r="Q25" s="36"/>
      <c r="R25" s="36">
        <v>51837</v>
      </c>
      <c r="S25" s="36">
        <v>63989</v>
      </c>
      <c r="T25" s="36">
        <v>61137</v>
      </c>
      <c r="V25" s="36">
        <v>55063</v>
      </c>
      <c r="W25" s="36">
        <v>61604</v>
      </c>
      <c r="X25" s="36">
        <v>67629</v>
      </c>
      <c r="Z25" s="36">
        <v>55891</v>
      </c>
      <c r="AA25" s="36">
        <v>58198</v>
      </c>
      <c r="AB25" s="75">
        <v>75112</v>
      </c>
      <c r="AD25" s="36">
        <v>56418</v>
      </c>
      <c r="AE25" s="169">
        <v>57431</v>
      </c>
      <c r="AF25" s="75">
        <v>75723</v>
      </c>
      <c r="AH25" s="36">
        <v>62993</v>
      </c>
      <c r="AI25" s="36">
        <v>63647.970002527043</v>
      </c>
      <c r="AJ25" s="75">
        <v>72231</v>
      </c>
      <c r="AL25" s="36">
        <v>63989</v>
      </c>
      <c r="AM25" s="36">
        <v>72472</v>
      </c>
      <c r="AN25" s="36">
        <v>68734</v>
      </c>
      <c r="AP25" s="36">
        <v>61604</v>
      </c>
      <c r="AQ25" s="36">
        <v>67629</v>
      </c>
      <c r="AR25" s="110">
        <v>78394</v>
      </c>
      <c r="AS25" s="114">
        <v>74746</v>
      </c>
      <c r="AT25" s="160">
        <v>81133</v>
      </c>
    </row>
    <row r="26" spans="1:46">
      <c r="A26" s="37" t="s">
        <v>27</v>
      </c>
      <c r="B26" s="37">
        <v>36995</v>
      </c>
      <c r="C26" s="37">
        <v>43846</v>
      </c>
      <c r="D26" s="37">
        <v>45739</v>
      </c>
      <c r="F26" s="36">
        <v>39783</v>
      </c>
      <c r="G26" s="36">
        <v>45245</v>
      </c>
      <c r="H26" s="37">
        <v>47279</v>
      </c>
      <c r="J26" s="36">
        <v>42704</v>
      </c>
      <c r="K26" s="36">
        <v>46657</v>
      </c>
      <c r="L26" s="37">
        <v>48621</v>
      </c>
      <c r="N26" s="36">
        <v>39734</v>
      </c>
      <c r="O26" s="36">
        <v>47215</v>
      </c>
      <c r="P26" s="36">
        <v>47043.730351641541</v>
      </c>
      <c r="Q26" s="36"/>
      <c r="R26" s="36">
        <v>41166</v>
      </c>
      <c r="S26" s="36">
        <v>46914</v>
      </c>
      <c r="T26" s="36">
        <v>50602</v>
      </c>
      <c r="V26" s="36">
        <v>43846</v>
      </c>
      <c r="W26" s="36">
        <v>45739</v>
      </c>
      <c r="X26" s="36">
        <v>49254</v>
      </c>
      <c r="Z26" s="36">
        <v>45245</v>
      </c>
      <c r="AA26" s="36">
        <v>47279</v>
      </c>
      <c r="AB26" s="75">
        <v>52248</v>
      </c>
      <c r="AD26" s="36">
        <v>46657</v>
      </c>
      <c r="AE26" s="169">
        <v>48621</v>
      </c>
      <c r="AF26" s="75">
        <v>57100</v>
      </c>
      <c r="AH26" s="36">
        <v>47215</v>
      </c>
      <c r="AI26" s="36">
        <v>47043.730351641541</v>
      </c>
      <c r="AJ26" s="75">
        <v>61125</v>
      </c>
      <c r="AL26" s="36">
        <v>46914</v>
      </c>
      <c r="AM26" s="36">
        <v>52611</v>
      </c>
      <c r="AN26" s="36">
        <v>62283</v>
      </c>
      <c r="AP26" s="36">
        <v>45739</v>
      </c>
      <c r="AQ26" s="36">
        <v>49254</v>
      </c>
      <c r="AR26" s="110">
        <v>70674</v>
      </c>
      <c r="AS26" s="114">
        <v>67088</v>
      </c>
      <c r="AT26" s="160">
        <v>70821</v>
      </c>
    </row>
    <row r="27" spans="1:46">
      <c r="A27" s="37" t="s">
        <v>28</v>
      </c>
      <c r="B27" s="37">
        <v>43629</v>
      </c>
      <c r="C27" s="37">
        <v>49222</v>
      </c>
      <c r="D27" s="37">
        <v>56134</v>
      </c>
      <c r="F27" s="36">
        <v>46816</v>
      </c>
      <c r="G27" s="36">
        <v>51755</v>
      </c>
      <c r="H27" s="37">
        <v>54459</v>
      </c>
      <c r="J27" s="36">
        <v>47262</v>
      </c>
      <c r="K27" s="36">
        <v>55319</v>
      </c>
      <c r="L27" s="37">
        <v>53367</v>
      </c>
      <c r="N27" s="36">
        <v>47437</v>
      </c>
      <c r="O27" s="36">
        <v>55734</v>
      </c>
      <c r="P27" s="36">
        <v>57019.52251805937</v>
      </c>
      <c r="Q27" s="36"/>
      <c r="R27" s="36">
        <v>49300</v>
      </c>
      <c r="S27" s="36">
        <v>57014</v>
      </c>
      <c r="T27" s="36">
        <v>57528</v>
      </c>
      <c r="V27" s="36">
        <v>49222</v>
      </c>
      <c r="W27" s="36">
        <v>56134</v>
      </c>
      <c r="X27" s="36">
        <v>60487</v>
      </c>
      <c r="Z27" s="36">
        <v>51755</v>
      </c>
      <c r="AA27" s="36">
        <v>54459</v>
      </c>
      <c r="AB27" s="75">
        <v>63636</v>
      </c>
      <c r="AD27" s="36">
        <v>55319</v>
      </c>
      <c r="AE27" s="169">
        <v>53367</v>
      </c>
      <c r="AF27" s="75">
        <v>66637</v>
      </c>
      <c r="AH27" s="36">
        <v>55734</v>
      </c>
      <c r="AI27" s="36">
        <v>57019.52251805937</v>
      </c>
      <c r="AJ27" s="75">
        <v>69759</v>
      </c>
      <c r="AL27" s="36">
        <v>57014</v>
      </c>
      <c r="AM27" s="36">
        <v>60794</v>
      </c>
      <c r="AN27" s="36">
        <v>70489</v>
      </c>
      <c r="AP27" s="36">
        <v>56134</v>
      </c>
      <c r="AQ27" s="36">
        <v>60487</v>
      </c>
      <c r="AR27" s="110">
        <v>78105</v>
      </c>
      <c r="AS27" s="114">
        <v>77652</v>
      </c>
      <c r="AT27" s="160">
        <v>81575</v>
      </c>
    </row>
    <row r="28" spans="1:46">
      <c r="A28" s="37" t="s">
        <v>29</v>
      </c>
      <c r="B28" s="37">
        <v>48177</v>
      </c>
      <c r="C28" s="37">
        <v>50886</v>
      </c>
      <c r="D28" s="37">
        <v>55930</v>
      </c>
      <c r="F28" s="36">
        <v>48240</v>
      </c>
      <c r="G28" s="36">
        <v>50449</v>
      </c>
      <c r="H28" s="37">
        <v>60442</v>
      </c>
      <c r="J28" s="36">
        <v>49397</v>
      </c>
      <c r="K28" s="36">
        <v>55697</v>
      </c>
      <c r="L28" s="37">
        <v>58629</v>
      </c>
      <c r="N28" s="36">
        <v>48294</v>
      </c>
      <c r="O28" s="36">
        <v>61141</v>
      </c>
      <c r="P28" s="36">
        <v>57254.883867801924</v>
      </c>
      <c r="Q28" s="36"/>
      <c r="R28" s="36">
        <v>49940</v>
      </c>
      <c r="S28" s="36">
        <v>60943</v>
      </c>
      <c r="T28" s="36">
        <v>63371</v>
      </c>
      <c r="V28" s="36">
        <v>50886</v>
      </c>
      <c r="W28" s="36">
        <v>55930</v>
      </c>
      <c r="X28" s="36">
        <v>60940</v>
      </c>
      <c r="Z28" s="36">
        <v>50449</v>
      </c>
      <c r="AA28" s="36">
        <v>60442</v>
      </c>
      <c r="AB28" s="75">
        <v>66596</v>
      </c>
      <c r="AD28" s="36">
        <v>55697</v>
      </c>
      <c r="AE28" s="169">
        <v>58629</v>
      </c>
      <c r="AF28" s="75">
        <v>70566</v>
      </c>
      <c r="AH28" s="36">
        <v>61141</v>
      </c>
      <c r="AI28" s="36">
        <v>57254.883867801924</v>
      </c>
      <c r="AJ28" s="75">
        <v>74172</v>
      </c>
      <c r="AL28" s="36">
        <v>60943</v>
      </c>
      <c r="AM28" s="36">
        <v>67912</v>
      </c>
      <c r="AN28" s="36">
        <v>73034</v>
      </c>
      <c r="AP28" s="36">
        <v>55930</v>
      </c>
      <c r="AQ28" s="36">
        <v>60940</v>
      </c>
      <c r="AR28" s="110">
        <v>72499</v>
      </c>
      <c r="AS28" s="114">
        <v>83777</v>
      </c>
      <c r="AT28" s="160">
        <v>84954</v>
      </c>
    </row>
    <row r="29" spans="1:46">
      <c r="A29" s="37" t="s">
        <v>30</v>
      </c>
      <c r="B29" s="37">
        <v>44504</v>
      </c>
      <c r="C29" s="37">
        <v>56242</v>
      </c>
      <c r="D29" s="37">
        <v>55649</v>
      </c>
      <c r="F29" s="36">
        <v>51546</v>
      </c>
      <c r="G29" s="36">
        <v>59586</v>
      </c>
      <c r="H29" s="37">
        <v>58507</v>
      </c>
      <c r="J29" s="36">
        <v>47439</v>
      </c>
      <c r="K29" s="36">
        <v>60470</v>
      </c>
      <c r="L29" s="37">
        <v>59047</v>
      </c>
      <c r="N29" s="36">
        <v>47303</v>
      </c>
      <c r="O29" s="36">
        <v>64022</v>
      </c>
      <c r="P29" s="36">
        <v>56262.527037207386</v>
      </c>
      <c r="Q29" s="36"/>
      <c r="R29" s="36">
        <v>51834</v>
      </c>
      <c r="S29" s="36">
        <v>61521</v>
      </c>
      <c r="T29" s="36">
        <v>61408</v>
      </c>
      <c r="V29" s="36">
        <v>56242</v>
      </c>
      <c r="W29" s="36">
        <v>55649</v>
      </c>
      <c r="X29" s="36">
        <v>71223</v>
      </c>
      <c r="Z29" s="36">
        <v>59586</v>
      </c>
      <c r="AA29" s="36">
        <v>58507</v>
      </c>
      <c r="AB29" s="75">
        <v>64514</v>
      </c>
      <c r="AD29" s="36">
        <v>60470</v>
      </c>
      <c r="AE29" s="169">
        <v>59047</v>
      </c>
      <c r="AF29" s="75">
        <v>72133</v>
      </c>
      <c r="AH29" s="36">
        <v>64022</v>
      </c>
      <c r="AI29" s="36">
        <v>56262.527037207386</v>
      </c>
      <c r="AJ29" s="75">
        <v>73575</v>
      </c>
      <c r="AL29" s="36">
        <v>61521</v>
      </c>
      <c r="AM29" s="36">
        <v>64235</v>
      </c>
      <c r="AN29" s="36">
        <v>80108</v>
      </c>
      <c r="AP29" s="36">
        <v>55649</v>
      </c>
      <c r="AQ29" s="36">
        <v>71223</v>
      </c>
      <c r="AR29" s="110">
        <v>88006</v>
      </c>
      <c r="AS29" s="114">
        <v>80825</v>
      </c>
      <c r="AT29" s="160">
        <v>82199</v>
      </c>
    </row>
    <row r="30" spans="1:46">
      <c r="A30" s="37" t="s">
        <v>31</v>
      </c>
      <c r="B30" s="37">
        <v>35800</v>
      </c>
      <c r="C30" s="37">
        <v>44358</v>
      </c>
      <c r="D30" s="37">
        <v>46778</v>
      </c>
      <c r="F30" s="36">
        <v>37611</v>
      </c>
      <c r="G30" s="36">
        <v>44176</v>
      </c>
      <c r="H30" s="37">
        <v>47014</v>
      </c>
      <c r="J30" s="36">
        <v>38241</v>
      </c>
      <c r="K30" s="36">
        <v>46213</v>
      </c>
      <c r="L30" s="37">
        <v>47459</v>
      </c>
      <c r="N30" s="36">
        <v>37715</v>
      </c>
      <c r="O30" s="36">
        <v>49184</v>
      </c>
      <c r="P30" s="36">
        <v>47921.740356330658</v>
      </c>
      <c r="Q30" s="36"/>
      <c r="R30" s="36">
        <v>42372</v>
      </c>
      <c r="S30" s="36">
        <v>47420</v>
      </c>
      <c r="T30" s="36">
        <v>51767</v>
      </c>
      <c r="V30" s="36">
        <v>44358</v>
      </c>
      <c r="W30" s="36">
        <v>46778</v>
      </c>
      <c r="X30" s="36">
        <v>53438</v>
      </c>
      <c r="Z30" s="36">
        <v>44176</v>
      </c>
      <c r="AA30" s="36">
        <v>47014</v>
      </c>
      <c r="AB30" s="75">
        <v>51624</v>
      </c>
      <c r="AD30" s="36">
        <v>46213</v>
      </c>
      <c r="AE30" s="169">
        <v>47459</v>
      </c>
      <c r="AF30" s="75">
        <v>56564</v>
      </c>
      <c r="AH30" s="36">
        <v>49184</v>
      </c>
      <c r="AI30" s="36">
        <v>47921.740356330658</v>
      </c>
      <c r="AJ30" s="75">
        <v>60208</v>
      </c>
      <c r="AL30" s="36">
        <v>47420</v>
      </c>
      <c r="AM30" s="36">
        <v>48467</v>
      </c>
      <c r="AN30" s="36">
        <v>58728</v>
      </c>
      <c r="AP30" s="36">
        <v>46778</v>
      </c>
      <c r="AQ30" s="36">
        <v>53438</v>
      </c>
      <c r="AR30" s="110">
        <v>65988</v>
      </c>
      <c r="AS30" s="114">
        <v>66725</v>
      </c>
      <c r="AT30" s="160">
        <v>76918</v>
      </c>
    </row>
    <row r="31" spans="1:46">
      <c r="A31" s="37" t="s">
        <v>32</v>
      </c>
      <c r="B31" s="37">
        <v>31038</v>
      </c>
      <c r="C31" s="37">
        <v>33956</v>
      </c>
      <c r="D31" s="37">
        <v>40437</v>
      </c>
      <c r="F31" s="36">
        <v>32777</v>
      </c>
      <c r="G31" s="36">
        <v>37313</v>
      </c>
      <c r="H31" s="37">
        <v>41467</v>
      </c>
      <c r="J31" s="36">
        <v>32126</v>
      </c>
      <c r="K31" s="36">
        <v>41105</v>
      </c>
      <c r="L31" s="37">
        <v>40277</v>
      </c>
      <c r="N31" s="36">
        <v>34835</v>
      </c>
      <c r="O31" s="36">
        <v>43655</v>
      </c>
      <c r="P31" s="36">
        <v>45088.433541098799</v>
      </c>
      <c r="Q31" s="36"/>
      <c r="R31" s="36">
        <v>34108</v>
      </c>
      <c r="S31" s="36">
        <v>42900</v>
      </c>
      <c r="T31" s="36">
        <v>44132</v>
      </c>
      <c r="V31" s="36">
        <v>33956</v>
      </c>
      <c r="W31" s="36">
        <v>40437</v>
      </c>
      <c r="X31" s="36">
        <v>51102</v>
      </c>
      <c r="Z31" s="36">
        <v>37313</v>
      </c>
      <c r="AA31" s="36">
        <v>41467</v>
      </c>
      <c r="AB31" s="75">
        <v>51395</v>
      </c>
      <c r="AD31" s="36">
        <v>41105</v>
      </c>
      <c r="AE31" s="169">
        <v>40277</v>
      </c>
      <c r="AF31" s="75">
        <v>57075</v>
      </c>
      <c r="AH31" s="36">
        <v>43655</v>
      </c>
      <c r="AI31" s="36">
        <v>45088.433541098799</v>
      </c>
      <c r="AJ31" s="75">
        <v>59087</v>
      </c>
      <c r="AL31" s="36">
        <v>42900</v>
      </c>
      <c r="AM31" s="36">
        <v>43201</v>
      </c>
      <c r="AN31" s="36">
        <v>57679</v>
      </c>
      <c r="AP31" s="36">
        <v>40437</v>
      </c>
      <c r="AQ31" s="36">
        <v>51102</v>
      </c>
      <c r="AR31" s="110">
        <v>60195</v>
      </c>
      <c r="AS31" s="114">
        <v>56741</v>
      </c>
      <c r="AT31" s="160">
        <v>64999</v>
      </c>
    </row>
    <row r="32" spans="1:46">
      <c r="A32" s="37" t="s">
        <v>33</v>
      </c>
      <c r="B32" s="37">
        <v>41461</v>
      </c>
      <c r="C32" s="37">
        <v>47204</v>
      </c>
      <c r="D32" s="37">
        <v>51434</v>
      </c>
      <c r="F32" s="36">
        <v>45758</v>
      </c>
      <c r="G32" s="36">
        <v>48209</v>
      </c>
      <c r="H32" s="37">
        <v>51525</v>
      </c>
      <c r="J32" s="36">
        <v>45403</v>
      </c>
      <c r="K32" s="36">
        <v>52282</v>
      </c>
      <c r="L32" s="37">
        <v>47043</v>
      </c>
      <c r="N32" s="36">
        <v>44958</v>
      </c>
      <c r="O32" s="36">
        <v>54058</v>
      </c>
      <c r="P32" s="36">
        <v>47333.251422657573</v>
      </c>
      <c r="Q32" s="36"/>
      <c r="R32" s="36">
        <v>45184</v>
      </c>
      <c r="S32" s="36">
        <v>54744</v>
      </c>
      <c r="T32" s="36">
        <v>45369</v>
      </c>
      <c r="V32" s="36">
        <v>47204</v>
      </c>
      <c r="W32" s="36">
        <v>51434</v>
      </c>
      <c r="X32" s="36">
        <v>49875</v>
      </c>
      <c r="Z32" s="36">
        <v>48209</v>
      </c>
      <c r="AA32" s="36">
        <v>51525</v>
      </c>
      <c r="AB32" s="75">
        <v>52008</v>
      </c>
      <c r="AD32" s="36">
        <v>52282</v>
      </c>
      <c r="AE32" s="169">
        <v>47043</v>
      </c>
      <c r="AF32" s="75">
        <v>55431</v>
      </c>
      <c r="AH32" s="36">
        <v>54058</v>
      </c>
      <c r="AI32" s="36">
        <v>47333.251422657573</v>
      </c>
      <c r="AJ32" s="75">
        <v>56550</v>
      </c>
      <c r="AL32" s="36">
        <v>54744</v>
      </c>
      <c r="AM32" s="36">
        <v>51846</v>
      </c>
      <c r="AN32" s="36">
        <v>61864</v>
      </c>
      <c r="AP32" s="36">
        <v>51434</v>
      </c>
      <c r="AQ32" s="36">
        <v>49875</v>
      </c>
      <c r="AR32" s="110">
        <v>70906</v>
      </c>
      <c r="AS32" s="114">
        <v>61164</v>
      </c>
      <c r="AT32" s="160">
        <v>64340</v>
      </c>
    </row>
    <row r="33" spans="1:46">
      <c r="A33" s="37" t="s">
        <v>34</v>
      </c>
      <c r="B33" s="37">
        <v>32574</v>
      </c>
      <c r="C33" s="37">
        <v>39562</v>
      </c>
      <c r="D33" s="37">
        <v>43542</v>
      </c>
      <c r="F33" s="36">
        <v>35093</v>
      </c>
      <c r="G33" s="36">
        <v>38947</v>
      </c>
      <c r="H33" s="37">
        <v>45098</v>
      </c>
      <c r="J33" s="36">
        <v>33124</v>
      </c>
      <c r="K33" s="36">
        <v>40028</v>
      </c>
      <c r="L33" s="37">
        <v>41982</v>
      </c>
      <c r="N33" s="36">
        <v>35457</v>
      </c>
      <c r="O33" s="36">
        <v>44356</v>
      </c>
      <c r="P33" s="36">
        <v>43424.18192170719</v>
      </c>
      <c r="Q33" s="36"/>
      <c r="R33" s="36">
        <v>35105</v>
      </c>
      <c r="S33" s="36">
        <v>42102</v>
      </c>
      <c r="T33" s="36">
        <v>42127</v>
      </c>
      <c r="V33" s="36">
        <v>39562</v>
      </c>
      <c r="W33" s="36">
        <v>43542</v>
      </c>
      <c r="X33" s="36">
        <v>46686</v>
      </c>
      <c r="Z33" s="36">
        <v>38947</v>
      </c>
      <c r="AA33" s="36">
        <v>45098</v>
      </c>
      <c r="AB33" s="75">
        <v>45119</v>
      </c>
      <c r="AD33" s="36">
        <v>40028</v>
      </c>
      <c r="AE33" s="169">
        <v>41982</v>
      </c>
      <c r="AF33" s="75">
        <v>48451</v>
      </c>
      <c r="AH33" s="36">
        <v>44356</v>
      </c>
      <c r="AI33" s="36">
        <v>43424.18192170719</v>
      </c>
      <c r="AJ33" s="75">
        <v>47855</v>
      </c>
      <c r="AL33" s="36">
        <v>42102</v>
      </c>
      <c r="AM33" s="36">
        <v>40166</v>
      </c>
      <c r="AN33" s="36">
        <v>48283</v>
      </c>
      <c r="AP33" s="36">
        <v>43542</v>
      </c>
      <c r="AQ33" s="36">
        <v>46686</v>
      </c>
      <c r="AR33" s="110">
        <v>53113</v>
      </c>
      <c r="AS33" s="114">
        <v>50906</v>
      </c>
      <c r="AT33" s="160">
        <v>53463</v>
      </c>
    </row>
    <row r="34" spans="1:46">
      <c r="A34" s="37" t="s">
        <v>35</v>
      </c>
      <c r="B34" s="37">
        <v>40619</v>
      </c>
      <c r="C34" s="37">
        <v>40994</v>
      </c>
      <c r="D34" s="37">
        <v>49098</v>
      </c>
      <c r="F34" s="36">
        <v>42499</v>
      </c>
      <c r="G34" s="36">
        <v>44159</v>
      </c>
      <c r="H34" s="37">
        <v>50526</v>
      </c>
      <c r="J34" s="36">
        <v>41273</v>
      </c>
      <c r="K34" s="36">
        <v>47091</v>
      </c>
      <c r="L34" s="37">
        <v>51526</v>
      </c>
      <c r="N34" s="36">
        <v>41802</v>
      </c>
      <c r="O34" s="36">
        <v>50236</v>
      </c>
      <c r="P34" s="36">
        <v>51775.45884134098</v>
      </c>
      <c r="Q34" s="36"/>
      <c r="R34" s="36">
        <v>41638</v>
      </c>
      <c r="S34" s="36">
        <v>51727</v>
      </c>
      <c r="T34" s="36">
        <v>56307</v>
      </c>
      <c r="V34" s="36">
        <v>40994</v>
      </c>
      <c r="W34" s="36">
        <v>49098</v>
      </c>
      <c r="X34" s="36">
        <v>58875</v>
      </c>
      <c r="Z34" s="36">
        <v>44159</v>
      </c>
      <c r="AA34" s="36">
        <v>50526</v>
      </c>
      <c r="AB34" s="75">
        <v>60834</v>
      </c>
      <c r="AD34" s="36">
        <v>47091</v>
      </c>
      <c r="AE34" s="169">
        <v>51526</v>
      </c>
      <c r="AF34" s="75">
        <v>59135</v>
      </c>
      <c r="AH34" s="36">
        <v>50236</v>
      </c>
      <c r="AI34" s="36">
        <v>51775.45884134098</v>
      </c>
      <c r="AJ34" s="75">
        <v>64610</v>
      </c>
      <c r="AL34" s="36">
        <v>51727</v>
      </c>
      <c r="AM34" s="36">
        <v>48999</v>
      </c>
      <c r="AN34" s="36">
        <v>69165</v>
      </c>
      <c r="AP34" s="36">
        <v>49098</v>
      </c>
      <c r="AQ34" s="36">
        <v>58875</v>
      </c>
      <c r="AR34" s="110">
        <v>74413</v>
      </c>
      <c r="AS34" s="114">
        <v>76855</v>
      </c>
      <c r="AT34" s="160">
        <v>81855</v>
      </c>
    </row>
    <row r="35" spans="1:46">
      <c r="A35" s="37" t="s">
        <v>36</v>
      </c>
      <c r="B35" s="37">
        <v>46050</v>
      </c>
      <c r="C35" s="37">
        <v>50871</v>
      </c>
      <c r="D35" s="37">
        <v>58491</v>
      </c>
      <c r="F35" s="36">
        <v>47550</v>
      </c>
      <c r="G35" s="36">
        <v>54813</v>
      </c>
      <c r="H35" s="37">
        <v>56787</v>
      </c>
      <c r="J35" s="36">
        <v>47342</v>
      </c>
      <c r="K35" s="36">
        <v>54628</v>
      </c>
      <c r="L35" s="37">
        <v>55493</v>
      </c>
      <c r="N35" s="36">
        <v>47861</v>
      </c>
      <c r="O35" s="36">
        <v>53529</v>
      </c>
      <c r="P35" s="36">
        <v>58341.014548129671</v>
      </c>
      <c r="Q35" s="36"/>
      <c r="R35" s="36">
        <v>49275</v>
      </c>
      <c r="S35" s="36">
        <v>62537</v>
      </c>
      <c r="T35" s="36">
        <v>62967</v>
      </c>
      <c r="V35" s="36">
        <v>50871</v>
      </c>
      <c r="W35" s="36">
        <v>58491</v>
      </c>
      <c r="X35" s="36">
        <v>63383</v>
      </c>
      <c r="Z35" s="36">
        <v>54813</v>
      </c>
      <c r="AA35" s="36">
        <v>56787</v>
      </c>
      <c r="AB35" s="75">
        <v>66258</v>
      </c>
      <c r="AD35" s="36">
        <v>54628</v>
      </c>
      <c r="AE35" s="169">
        <v>55493</v>
      </c>
      <c r="AF35" s="75">
        <v>67481</v>
      </c>
      <c r="AH35" s="36">
        <v>53529</v>
      </c>
      <c r="AI35" s="36">
        <v>58341.014548129671</v>
      </c>
      <c r="AJ35" s="75">
        <v>71319</v>
      </c>
      <c r="AL35" s="36">
        <v>62537</v>
      </c>
      <c r="AM35" s="36">
        <v>61047</v>
      </c>
      <c r="AN35" s="36">
        <v>77067</v>
      </c>
      <c r="AP35" s="36">
        <v>58491</v>
      </c>
      <c r="AQ35" s="36">
        <v>63383</v>
      </c>
      <c r="AR35" s="110">
        <v>84523</v>
      </c>
      <c r="AS35" s="114">
        <v>83993</v>
      </c>
      <c r="AT35" s="160">
        <v>87649</v>
      </c>
    </row>
    <row r="36" spans="1:46">
      <c r="A36" s="37" t="s">
        <v>37</v>
      </c>
      <c r="B36" s="37">
        <v>45473</v>
      </c>
      <c r="C36" s="37">
        <v>49922</v>
      </c>
      <c r="D36" s="37">
        <v>60392</v>
      </c>
      <c r="F36" s="36">
        <v>42525</v>
      </c>
      <c r="G36" s="36">
        <v>50646</v>
      </c>
      <c r="H36" s="37">
        <v>56253</v>
      </c>
      <c r="J36" s="36">
        <v>42490</v>
      </c>
      <c r="K36" s="36">
        <v>54723</v>
      </c>
      <c r="L36" s="37">
        <v>56850</v>
      </c>
      <c r="N36" s="36">
        <v>45183</v>
      </c>
      <c r="O36" s="36">
        <v>58080</v>
      </c>
      <c r="P36" s="36">
        <v>62186.634090030901</v>
      </c>
      <c r="Q36" s="36"/>
      <c r="R36" s="36">
        <v>47508</v>
      </c>
      <c r="S36" s="36">
        <v>56631</v>
      </c>
      <c r="T36" s="36">
        <v>60106</v>
      </c>
      <c r="V36" s="36">
        <v>49922</v>
      </c>
      <c r="W36" s="36">
        <v>60392</v>
      </c>
      <c r="X36" s="36">
        <v>59068</v>
      </c>
      <c r="Z36" s="36">
        <v>50646</v>
      </c>
      <c r="AA36" s="36">
        <v>56253</v>
      </c>
      <c r="AB36" s="75">
        <v>67243</v>
      </c>
      <c r="AD36" s="36">
        <v>54723</v>
      </c>
      <c r="AE36" s="169">
        <v>56850</v>
      </c>
      <c r="AF36" s="75">
        <v>70310</v>
      </c>
      <c r="AH36" s="36">
        <v>58080</v>
      </c>
      <c r="AI36" s="36">
        <v>62186.634090030901</v>
      </c>
      <c r="AJ36" s="75">
        <v>75418</v>
      </c>
      <c r="AL36" s="36">
        <v>56631</v>
      </c>
      <c r="AM36" s="36">
        <v>63922</v>
      </c>
      <c r="AN36" s="36">
        <v>79726</v>
      </c>
      <c r="AP36" s="36">
        <v>60392</v>
      </c>
      <c r="AQ36" s="36">
        <v>59068</v>
      </c>
      <c r="AR36" s="110">
        <v>82454</v>
      </c>
      <c r="AS36" s="114">
        <v>81358</v>
      </c>
      <c r="AT36" s="160">
        <v>87648</v>
      </c>
    </row>
    <row r="37" spans="1:46">
      <c r="A37" s="32" t="s">
        <v>38</v>
      </c>
      <c r="B37" s="32">
        <v>37248</v>
      </c>
      <c r="C37" s="32">
        <v>45397</v>
      </c>
      <c r="D37" s="32">
        <v>52470</v>
      </c>
      <c r="F37" s="35">
        <v>39629</v>
      </c>
      <c r="G37" s="35">
        <v>44718</v>
      </c>
      <c r="H37" s="32">
        <v>52359</v>
      </c>
      <c r="J37" s="35">
        <v>39719</v>
      </c>
      <c r="K37" s="35">
        <v>47041</v>
      </c>
      <c r="L37" s="32">
        <v>54509</v>
      </c>
      <c r="N37" s="35">
        <v>39763</v>
      </c>
      <c r="O37" s="35">
        <v>48744</v>
      </c>
      <c r="P37" s="35">
        <v>57512.158688412412</v>
      </c>
      <c r="Q37" s="36"/>
      <c r="R37" s="35">
        <v>42555</v>
      </c>
      <c r="S37" s="35">
        <v>53337</v>
      </c>
      <c r="T37" s="35">
        <v>55700</v>
      </c>
      <c r="V37" s="35">
        <v>45397</v>
      </c>
      <c r="W37" s="35">
        <v>52470</v>
      </c>
      <c r="X37" s="35">
        <v>55690</v>
      </c>
      <c r="Z37" s="35">
        <v>44718</v>
      </c>
      <c r="AA37" s="35">
        <v>52359</v>
      </c>
      <c r="AB37" s="76">
        <v>60925</v>
      </c>
      <c r="AD37" s="35">
        <v>47041</v>
      </c>
      <c r="AE37" s="168">
        <v>54509</v>
      </c>
      <c r="AF37" s="76">
        <v>57829</v>
      </c>
      <c r="AH37" s="35">
        <v>48744</v>
      </c>
      <c r="AI37" s="35">
        <v>57512.158688412412</v>
      </c>
      <c r="AJ37" s="76">
        <v>57837</v>
      </c>
      <c r="AL37" s="35">
        <v>53337</v>
      </c>
      <c r="AM37" s="35">
        <v>67441</v>
      </c>
      <c r="AN37" s="35">
        <v>62539</v>
      </c>
      <c r="AP37" s="35">
        <v>52470</v>
      </c>
      <c r="AQ37" s="35">
        <v>55690</v>
      </c>
      <c r="AR37" s="111">
        <v>65134</v>
      </c>
      <c r="AS37" s="112">
        <v>65450</v>
      </c>
      <c r="AT37" s="160">
        <v>71052</v>
      </c>
    </row>
    <row r="38" spans="1:46">
      <c r="A38" s="33" t="s">
        <v>73</v>
      </c>
      <c r="B38" s="33"/>
      <c r="C38" s="33"/>
      <c r="D38" s="33"/>
      <c r="F38" s="68"/>
      <c r="G38" s="68"/>
      <c r="H38" s="68"/>
      <c r="J38" s="68"/>
      <c r="K38" s="68"/>
      <c r="L38" s="68"/>
      <c r="N38" s="36"/>
      <c r="O38" s="36"/>
      <c r="P38" s="36"/>
      <c r="Q38" s="36"/>
      <c r="R38" s="36"/>
      <c r="S38" s="36"/>
      <c r="T38" s="36"/>
      <c r="V38" s="36"/>
      <c r="W38" s="36"/>
      <c r="X38" s="36"/>
      <c r="Z38" s="36"/>
      <c r="AA38" s="36"/>
      <c r="AD38" s="36"/>
      <c r="AE38" s="169"/>
      <c r="AH38" s="36"/>
      <c r="AI38" s="36"/>
      <c r="AL38" s="36"/>
      <c r="AM38" s="36"/>
      <c r="AN38" s="36"/>
      <c r="AP38" s="36"/>
      <c r="AQ38" s="36"/>
      <c r="AT38" s="160"/>
    </row>
    <row r="39" spans="1:46">
      <c r="A39" s="33" t="s">
        <v>83</v>
      </c>
      <c r="B39" s="33"/>
      <c r="C39" s="33"/>
      <c r="D39" s="33"/>
      <c r="F39" s="63"/>
      <c r="G39" s="63"/>
      <c r="H39" s="63"/>
      <c r="J39" s="63"/>
      <c r="K39" s="63"/>
      <c r="L39" s="63"/>
      <c r="N39" s="36"/>
      <c r="O39" s="36"/>
      <c r="P39" s="36"/>
      <c r="Q39" s="36"/>
      <c r="R39" s="36"/>
      <c r="S39" s="36"/>
      <c r="T39" s="36"/>
      <c r="V39" s="36"/>
      <c r="W39" s="36"/>
      <c r="X39" s="36"/>
      <c r="Z39" s="36"/>
      <c r="AA39" s="36"/>
      <c r="AD39" s="36"/>
      <c r="AE39" s="169"/>
      <c r="AH39" s="36"/>
      <c r="AI39" s="36"/>
      <c r="AL39" s="36"/>
      <c r="AM39" s="36"/>
      <c r="AN39" s="36"/>
      <c r="AP39" s="36"/>
      <c r="AQ39" s="36"/>
    </row>
    <row r="40" spans="1:46">
      <c r="A40" s="37" t="s">
        <v>40</v>
      </c>
      <c r="B40" s="37">
        <v>46330</v>
      </c>
      <c r="C40" s="37">
        <v>46077</v>
      </c>
      <c r="D40" s="37">
        <v>52870</v>
      </c>
      <c r="F40" s="36">
        <v>46064</v>
      </c>
      <c r="G40" s="36">
        <v>48398</v>
      </c>
      <c r="H40" s="37">
        <v>50761</v>
      </c>
      <c r="J40" s="36">
        <v>46171</v>
      </c>
      <c r="K40" s="36">
        <v>48671</v>
      </c>
      <c r="L40" s="37">
        <v>50637</v>
      </c>
      <c r="N40" s="36">
        <v>42710</v>
      </c>
      <c r="O40" s="36">
        <v>52506</v>
      </c>
      <c r="P40" s="36">
        <v>51737.543434969644</v>
      </c>
      <c r="Q40" s="36"/>
      <c r="R40" s="36">
        <v>45153</v>
      </c>
      <c r="S40" s="36">
        <v>53254</v>
      </c>
      <c r="T40" s="36">
        <v>57196</v>
      </c>
      <c r="V40" s="36">
        <v>46077</v>
      </c>
      <c r="W40" s="36">
        <v>52870</v>
      </c>
      <c r="X40" s="36">
        <v>54916</v>
      </c>
      <c r="Z40" s="36">
        <v>48398</v>
      </c>
      <c r="AA40" s="36">
        <v>50761</v>
      </c>
      <c r="AB40" s="75">
        <v>60413</v>
      </c>
      <c r="AD40" s="36">
        <v>48671</v>
      </c>
      <c r="AE40" s="169">
        <v>50637</v>
      </c>
      <c r="AF40" s="75">
        <v>61386</v>
      </c>
      <c r="AH40" s="36">
        <v>52506</v>
      </c>
      <c r="AI40" s="36">
        <v>51737.543434969644</v>
      </c>
      <c r="AJ40" s="75">
        <v>64609</v>
      </c>
      <c r="AL40" s="36">
        <v>53254</v>
      </c>
      <c r="AM40" s="36">
        <v>53937</v>
      </c>
      <c r="AN40" s="36">
        <v>70145</v>
      </c>
      <c r="AP40" s="36">
        <v>52870</v>
      </c>
      <c r="AQ40" s="36">
        <v>54916</v>
      </c>
      <c r="AR40" s="110">
        <v>74399</v>
      </c>
      <c r="AS40" s="114">
        <v>74334</v>
      </c>
      <c r="AT40" s="160">
        <v>79253</v>
      </c>
    </row>
    <row r="41" spans="1:46">
      <c r="A41" s="37" t="s">
        <v>41</v>
      </c>
      <c r="B41" s="37">
        <v>40838</v>
      </c>
      <c r="C41" s="37">
        <v>42329</v>
      </c>
      <c r="D41" s="37">
        <v>44305</v>
      </c>
      <c r="F41" s="36">
        <v>40865</v>
      </c>
      <c r="G41" s="36">
        <v>42437</v>
      </c>
      <c r="H41" s="37">
        <v>46322</v>
      </c>
      <c r="J41" s="36">
        <v>40379</v>
      </c>
      <c r="K41" s="36">
        <v>45407</v>
      </c>
      <c r="L41" s="37">
        <v>44445</v>
      </c>
      <c r="N41" s="36">
        <v>41047</v>
      </c>
      <c r="O41" s="36">
        <v>47453</v>
      </c>
      <c r="P41" s="36">
        <v>46158.025716154771</v>
      </c>
      <c r="Q41" s="36"/>
      <c r="R41" s="36">
        <v>42425</v>
      </c>
      <c r="S41" s="36">
        <v>46520</v>
      </c>
      <c r="T41" s="36">
        <v>50553</v>
      </c>
      <c r="V41" s="36">
        <v>42329</v>
      </c>
      <c r="W41" s="36">
        <v>44305</v>
      </c>
      <c r="X41" s="36">
        <v>48060</v>
      </c>
      <c r="Z41" s="36">
        <v>42437</v>
      </c>
      <c r="AA41" s="36">
        <v>46322</v>
      </c>
      <c r="AB41" s="75">
        <v>51983</v>
      </c>
      <c r="AD41" s="36">
        <v>45407</v>
      </c>
      <c r="AE41" s="169">
        <v>44445</v>
      </c>
      <c r="AF41" s="75">
        <v>56094</v>
      </c>
      <c r="AH41" s="36">
        <v>47453</v>
      </c>
      <c r="AI41" s="36">
        <v>46158.025716154771</v>
      </c>
      <c r="AJ41" s="75">
        <v>58873</v>
      </c>
      <c r="AL41" s="36">
        <v>46520</v>
      </c>
      <c r="AM41" s="36">
        <v>49455</v>
      </c>
      <c r="AN41" s="36">
        <v>59892</v>
      </c>
      <c r="AP41" s="36">
        <v>44305</v>
      </c>
      <c r="AQ41" s="36">
        <v>48060</v>
      </c>
      <c r="AR41" s="110">
        <v>66693</v>
      </c>
      <c r="AS41" s="114">
        <v>66805</v>
      </c>
      <c r="AT41" s="160">
        <v>70190</v>
      </c>
    </row>
    <row r="42" spans="1:46">
      <c r="A42" s="37" t="s">
        <v>42</v>
      </c>
      <c r="B42" s="37">
        <v>41098</v>
      </c>
      <c r="C42" s="37">
        <v>43391</v>
      </c>
      <c r="D42" s="37">
        <v>50721</v>
      </c>
      <c r="F42" s="36">
        <v>40991</v>
      </c>
      <c r="G42" s="36">
        <v>46500</v>
      </c>
      <c r="H42" s="37">
        <v>49177</v>
      </c>
      <c r="J42" s="36">
        <v>40976</v>
      </c>
      <c r="K42" s="36">
        <v>48126</v>
      </c>
      <c r="L42" s="37">
        <v>50219</v>
      </c>
      <c r="N42" s="36">
        <v>41049</v>
      </c>
      <c r="O42" s="36">
        <v>48908</v>
      </c>
      <c r="P42" s="36">
        <v>53442.415041373875</v>
      </c>
      <c r="Q42" s="36"/>
      <c r="R42" s="36">
        <v>41384</v>
      </c>
      <c r="S42" s="36">
        <v>50142</v>
      </c>
      <c r="T42" s="36">
        <v>54855</v>
      </c>
      <c r="V42" s="36">
        <v>43391</v>
      </c>
      <c r="W42" s="36">
        <v>50721</v>
      </c>
      <c r="X42" s="36">
        <v>57810</v>
      </c>
      <c r="Z42" s="36">
        <v>46500</v>
      </c>
      <c r="AA42" s="36">
        <v>49177</v>
      </c>
      <c r="AB42" s="75">
        <v>60855</v>
      </c>
      <c r="AD42" s="36">
        <v>48126</v>
      </c>
      <c r="AE42" s="169">
        <v>50219</v>
      </c>
      <c r="AF42" s="75">
        <v>59094</v>
      </c>
      <c r="AH42" s="36">
        <v>48908</v>
      </c>
      <c r="AI42" s="36">
        <v>53442.415041373875</v>
      </c>
      <c r="AJ42" s="75">
        <v>63481</v>
      </c>
      <c r="AL42" s="36">
        <v>50142</v>
      </c>
      <c r="AM42" s="36">
        <v>60156</v>
      </c>
      <c r="AN42" s="36">
        <v>68718</v>
      </c>
      <c r="AP42" s="36">
        <v>50721</v>
      </c>
      <c r="AQ42" s="36">
        <v>57810</v>
      </c>
      <c r="AR42" s="110">
        <v>66054</v>
      </c>
      <c r="AS42" s="114">
        <v>68816</v>
      </c>
      <c r="AT42" s="160">
        <v>72429</v>
      </c>
    </row>
    <row r="43" spans="1:46">
      <c r="A43" s="37" t="s">
        <v>43</v>
      </c>
      <c r="B43" s="37">
        <v>37348</v>
      </c>
      <c r="C43" s="37">
        <v>41066</v>
      </c>
      <c r="D43" s="37">
        <v>44717</v>
      </c>
      <c r="F43" s="36">
        <v>41059</v>
      </c>
      <c r="G43" s="36">
        <v>42027</v>
      </c>
      <c r="H43" s="37">
        <v>46229</v>
      </c>
      <c r="J43" s="36">
        <v>41415</v>
      </c>
      <c r="K43" s="36">
        <v>45552</v>
      </c>
      <c r="L43" s="37">
        <v>46147</v>
      </c>
      <c r="N43" s="36">
        <v>42619</v>
      </c>
      <c r="O43" s="36">
        <v>48497</v>
      </c>
      <c r="P43" s="36">
        <v>50002.501362937066</v>
      </c>
      <c r="Q43" s="36"/>
      <c r="R43" s="36">
        <v>44232</v>
      </c>
      <c r="S43" s="36">
        <v>47877</v>
      </c>
      <c r="T43" s="36">
        <v>51485</v>
      </c>
      <c r="V43" s="36">
        <v>41066</v>
      </c>
      <c r="W43" s="36">
        <v>44717</v>
      </c>
      <c r="X43" s="36">
        <v>53444</v>
      </c>
      <c r="Z43" s="36">
        <v>42027</v>
      </c>
      <c r="AA43" s="36">
        <v>46229</v>
      </c>
      <c r="AB43" s="75">
        <v>54865</v>
      </c>
      <c r="AD43" s="36">
        <v>45552</v>
      </c>
      <c r="AE43" s="169">
        <v>46147</v>
      </c>
      <c r="AF43" s="75">
        <v>56810</v>
      </c>
      <c r="AH43" s="36">
        <v>48497</v>
      </c>
      <c r="AI43" s="36">
        <v>50002.501362937066</v>
      </c>
      <c r="AJ43" s="75">
        <v>57872</v>
      </c>
      <c r="AL43" s="36">
        <v>47877</v>
      </c>
      <c r="AM43" s="36">
        <v>47820</v>
      </c>
      <c r="AN43" s="36">
        <v>63938</v>
      </c>
      <c r="AP43" s="36">
        <v>44717</v>
      </c>
      <c r="AQ43" s="36">
        <v>53444</v>
      </c>
      <c r="AR43" s="110">
        <v>73151</v>
      </c>
      <c r="AS43" s="114">
        <v>73082</v>
      </c>
      <c r="AT43" s="160">
        <v>75979</v>
      </c>
    </row>
    <row r="44" spans="1:46">
      <c r="A44" s="37" t="s">
        <v>44</v>
      </c>
      <c r="B44" s="37">
        <v>46089</v>
      </c>
      <c r="C44" s="37">
        <v>42256</v>
      </c>
      <c r="D44" s="37">
        <v>45994</v>
      </c>
      <c r="F44" s="36">
        <v>45512</v>
      </c>
      <c r="G44" s="36">
        <v>45933</v>
      </c>
      <c r="H44" s="37">
        <v>46441</v>
      </c>
      <c r="J44" s="36">
        <v>45047</v>
      </c>
      <c r="K44" s="36">
        <v>48647</v>
      </c>
      <c r="L44" s="37">
        <v>48879</v>
      </c>
      <c r="N44" s="36">
        <v>42715</v>
      </c>
      <c r="O44" s="36">
        <v>49370</v>
      </c>
      <c r="P44" s="36">
        <v>50014.803632802817</v>
      </c>
      <c r="Q44" s="36"/>
      <c r="R44" s="36">
        <v>45022</v>
      </c>
      <c r="S44" s="36">
        <v>49788</v>
      </c>
      <c r="T44" s="36">
        <v>48801</v>
      </c>
      <c r="V44" s="36">
        <v>42256</v>
      </c>
      <c r="W44" s="36">
        <v>45994</v>
      </c>
      <c r="X44" s="36">
        <v>52005</v>
      </c>
      <c r="Z44" s="36">
        <v>45933</v>
      </c>
      <c r="AA44" s="36">
        <v>46441</v>
      </c>
      <c r="AB44" s="75">
        <v>54203</v>
      </c>
      <c r="AD44" s="36">
        <v>48647</v>
      </c>
      <c r="AE44" s="169">
        <v>48879</v>
      </c>
      <c r="AF44" s="75">
        <v>57091</v>
      </c>
      <c r="AH44" s="36">
        <v>49370</v>
      </c>
      <c r="AI44" s="36">
        <v>50014.803632802817</v>
      </c>
      <c r="AJ44" s="75">
        <v>57700</v>
      </c>
      <c r="AL44" s="36">
        <v>49788</v>
      </c>
      <c r="AM44" s="36">
        <v>56567</v>
      </c>
      <c r="AN44" s="36">
        <v>60449</v>
      </c>
      <c r="AP44" s="36">
        <v>45994</v>
      </c>
      <c r="AQ44" s="36">
        <v>52005</v>
      </c>
      <c r="AR44" s="110">
        <v>64119</v>
      </c>
      <c r="AS44" s="114">
        <v>64392</v>
      </c>
      <c r="AT44" s="160">
        <v>64488</v>
      </c>
    </row>
    <row r="45" spans="1:46">
      <c r="A45" s="37" t="s">
        <v>45</v>
      </c>
      <c r="B45" s="37">
        <v>47038</v>
      </c>
      <c r="C45" s="37">
        <v>56104</v>
      </c>
      <c r="D45" s="37">
        <v>56090</v>
      </c>
      <c r="F45" s="36">
        <v>54251</v>
      </c>
      <c r="G45" s="36">
        <v>54215</v>
      </c>
      <c r="H45" s="37">
        <v>52554</v>
      </c>
      <c r="J45" s="36">
        <v>52681</v>
      </c>
      <c r="K45" s="36">
        <v>56211</v>
      </c>
      <c r="L45" s="37">
        <v>57820</v>
      </c>
      <c r="N45" s="36">
        <v>54622</v>
      </c>
      <c r="O45" s="36">
        <v>58058</v>
      </c>
      <c r="P45" s="36">
        <v>61794.916262512932</v>
      </c>
      <c r="Q45" s="36"/>
      <c r="R45" s="36">
        <v>52823</v>
      </c>
      <c r="S45" s="36">
        <v>54925</v>
      </c>
      <c r="T45" s="36">
        <v>60907</v>
      </c>
      <c r="V45" s="36">
        <v>56104</v>
      </c>
      <c r="W45" s="36">
        <v>56090</v>
      </c>
      <c r="X45" s="36">
        <v>67244</v>
      </c>
      <c r="Z45" s="36">
        <v>54215</v>
      </c>
      <c r="AA45" s="36">
        <v>52554</v>
      </c>
      <c r="AB45" s="75">
        <v>68730</v>
      </c>
      <c r="AD45" s="36">
        <v>56211</v>
      </c>
      <c r="AE45" s="169">
        <v>57820</v>
      </c>
      <c r="AF45" s="75">
        <v>70218</v>
      </c>
      <c r="AH45" s="36">
        <v>58058</v>
      </c>
      <c r="AI45" s="36">
        <v>61794.916262512932</v>
      </c>
      <c r="AJ45" s="75">
        <v>71920</v>
      </c>
      <c r="AL45" s="36">
        <v>54925</v>
      </c>
      <c r="AM45" s="36">
        <v>64324</v>
      </c>
      <c r="AN45" s="36">
        <v>71817</v>
      </c>
      <c r="AP45" s="36">
        <v>56090</v>
      </c>
      <c r="AQ45" s="36">
        <v>67244</v>
      </c>
      <c r="AR45" s="110">
        <v>81426</v>
      </c>
      <c r="AS45" s="114">
        <v>78753</v>
      </c>
      <c r="AT45" s="160">
        <v>80441</v>
      </c>
    </row>
    <row r="46" spans="1:46">
      <c r="A46" s="37" t="s">
        <v>46</v>
      </c>
      <c r="B46" s="37">
        <v>41383</v>
      </c>
      <c r="C46" s="37">
        <v>42137</v>
      </c>
      <c r="D46" s="37">
        <v>48769</v>
      </c>
      <c r="F46" s="36">
        <v>45097</v>
      </c>
      <c r="G46" s="36">
        <v>42986</v>
      </c>
      <c r="H46" s="37">
        <v>46184</v>
      </c>
      <c r="J46" s="36">
        <v>41339</v>
      </c>
      <c r="K46" s="36">
        <v>44579</v>
      </c>
      <c r="L46" s="37">
        <v>45774</v>
      </c>
      <c r="N46" s="36">
        <v>42776</v>
      </c>
      <c r="O46" s="36">
        <v>46005</v>
      </c>
      <c r="P46" s="36">
        <v>49764.262455751792</v>
      </c>
      <c r="Q46" s="36"/>
      <c r="R46" s="36">
        <v>43762</v>
      </c>
      <c r="S46" s="36">
        <v>46038</v>
      </c>
      <c r="T46" s="36">
        <v>50311</v>
      </c>
      <c r="V46" s="36">
        <v>42137</v>
      </c>
      <c r="W46" s="36">
        <v>48769</v>
      </c>
      <c r="X46" s="36">
        <v>56630</v>
      </c>
      <c r="Z46" s="36">
        <v>42986</v>
      </c>
      <c r="AA46" s="36">
        <v>46184</v>
      </c>
      <c r="AB46" s="75">
        <v>59196</v>
      </c>
      <c r="AD46" s="36">
        <v>44579</v>
      </c>
      <c r="AE46" s="169">
        <v>45774</v>
      </c>
      <c r="AF46" s="75">
        <v>55016</v>
      </c>
      <c r="AH46" s="36">
        <v>46005</v>
      </c>
      <c r="AI46" s="36">
        <v>49764.262455751792</v>
      </c>
      <c r="AJ46" s="75">
        <v>56885</v>
      </c>
      <c r="AL46" s="36">
        <v>46038</v>
      </c>
      <c r="AM46" s="36">
        <v>46303</v>
      </c>
      <c r="AN46" s="36">
        <v>61726</v>
      </c>
      <c r="AP46" s="36">
        <v>48769</v>
      </c>
      <c r="AQ46" s="36">
        <v>56630</v>
      </c>
      <c r="AR46" s="110">
        <v>60597</v>
      </c>
      <c r="AS46" s="114">
        <v>62178</v>
      </c>
      <c r="AT46" s="160">
        <v>63594</v>
      </c>
    </row>
    <row r="47" spans="1:46">
      <c r="A47" s="37" t="s">
        <v>47</v>
      </c>
      <c r="B47" s="37">
        <v>38626</v>
      </c>
      <c r="C47" s="37">
        <v>43786</v>
      </c>
      <c r="D47" s="37">
        <v>49595</v>
      </c>
      <c r="F47" s="36">
        <v>41750</v>
      </c>
      <c r="G47" s="36">
        <v>47923</v>
      </c>
      <c r="H47" s="37">
        <v>52728</v>
      </c>
      <c r="J47" s="36">
        <v>43611</v>
      </c>
      <c r="K47" s="36">
        <v>48145</v>
      </c>
      <c r="L47" s="37">
        <v>55616</v>
      </c>
      <c r="N47" s="36">
        <v>42796</v>
      </c>
      <c r="O47" s="36">
        <v>49174</v>
      </c>
      <c r="P47" s="36">
        <v>52196.223667223479</v>
      </c>
      <c r="Q47" s="36"/>
      <c r="R47" s="36">
        <v>43974</v>
      </c>
      <c r="S47" s="36">
        <v>50728</v>
      </c>
      <c r="T47" s="36">
        <v>53774</v>
      </c>
      <c r="V47" s="36">
        <v>43786</v>
      </c>
      <c r="W47" s="36">
        <v>49595</v>
      </c>
      <c r="X47" s="36">
        <v>56870</v>
      </c>
      <c r="Z47" s="36">
        <v>47923</v>
      </c>
      <c r="AA47" s="36">
        <v>52728</v>
      </c>
      <c r="AB47" s="75">
        <v>60474</v>
      </c>
      <c r="AD47" s="36">
        <v>48145</v>
      </c>
      <c r="AE47" s="169">
        <v>55616</v>
      </c>
      <c r="AF47" s="75">
        <v>59374</v>
      </c>
      <c r="AH47" s="36">
        <v>49174</v>
      </c>
      <c r="AI47" s="36">
        <v>52196.223667223479</v>
      </c>
      <c r="AJ47" s="75">
        <v>59619</v>
      </c>
      <c r="AL47" s="36">
        <v>50728</v>
      </c>
      <c r="AM47" s="36">
        <v>57623</v>
      </c>
      <c r="AN47" s="36">
        <v>67575</v>
      </c>
      <c r="AP47" s="36">
        <v>49595</v>
      </c>
      <c r="AQ47" s="36">
        <v>56870</v>
      </c>
      <c r="AR47" s="110">
        <v>73071</v>
      </c>
      <c r="AS47" s="114">
        <v>72248</v>
      </c>
      <c r="AT47" s="160">
        <v>78109</v>
      </c>
    </row>
    <row r="48" spans="1:46">
      <c r="A48" s="37" t="s">
        <v>48</v>
      </c>
      <c r="B48" s="37">
        <v>32663</v>
      </c>
      <c r="C48" s="37">
        <v>39220</v>
      </c>
      <c r="D48" s="37">
        <v>50075</v>
      </c>
      <c r="F48" s="36">
        <v>35996</v>
      </c>
      <c r="G48" s="36">
        <v>42192</v>
      </c>
      <c r="H48" s="37">
        <v>51380</v>
      </c>
      <c r="J48" s="36">
        <v>35793</v>
      </c>
      <c r="K48" s="36">
        <v>41047</v>
      </c>
      <c r="L48" s="37">
        <v>56361</v>
      </c>
      <c r="N48" s="36">
        <v>36200</v>
      </c>
      <c r="O48" s="36">
        <v>47205</v>
      </c>
      <c r="P48" s="36">
        <v>55765.907051028153</v>
      </c>
      <c r="Q48" s="36"/>
      <c r="R48" s="36">
        <v>40410</v>
      </c>
      <c r="S48" s="36">
        <v>49631</v>
      </c>
      <c r="T48" s="36">
        <v>52888</v>
      </c>
      <c r="V48" s="36">
        <v>39220</v>
      </c>
      <c r="W48" s="36">
        <v>50075</v>
      </c>
      <c r="X48" s="36">
        <v>60730</v>
      </c>
      <c r="Z48" s="36">
        <v>42192</v>
      </c>
      <c r="AA48" s="36">
        <v>51380</v>
      </c>
      <c r="AB48" s="75">
        <v>57415</v>
      </c>
      <c r="AD48" s="36">
        <v>41047</v>
      </c>
      <c r="AE48" s="169">
        <v>56361</v>
      </c>
      <c r="AF48" s="75">
        <v>60184</v>
      </c>
      <c r="AH48" s="36">
        <v>47205</v>
      </c>
      <c r="AI48" s="36">
        <v>55765.907051028153</v>
      </c>
      <c r="AJ48" s="75">
        <v>59886</v>
      </c>
      <c r="AL48" s="36">
        <v>49631</v>
      </c>
      <c r="AM48" s="36">
        <v>59152</v>
      </c>
      <c r="AN48" s="36">
        <v>66505</v>
      </c>
      <c r="AP48" s="36">
        <v>50075</v>
      </c>
      <c r="AQ48" s="36">
        <v>60730</v>
      </c>
      <c r="AR48" s="110">
        <v>70031</v>
      </c>
      <c r="AS48" s="114">
        <v>64115</v>
      </c>
      <c r="AT48" s="160">
        <v>68882</v>
      </c>
    </row>
    <row r="49" spans="1:46">
      <c r="A49" s="37" t="s">
        <v>49</v>
      </c>
      <c r="B49" s="37">
        <v>39489</v>
      </c>
      <c r="C49" s="37">
        <v>43055</v>
      </c>
      <c r="D49" s="37">
        <v>45879</v>
      </c>
      <c r="F49" s="36">
        <v>42962</v>
      </c>
      <c r="G49" s="36">
        <v>44203</v>
      </c>
      <c r="H49" s="37">
        <v>46093</v>
      </c>
      <c r="J49" s="36">
        <v>41785</v>
      </c>
      <c r="K49" s="36">
        <v>45900</v>
      </c>
      <c r="L49" s="37">
        <v>44648</v>
      </c>
      <c r="N49" s="36">
        <v>42684</v>
      </c>
      <c r="O49" s="36">
        <v>49099</v>
      </c>
      <c r="P49" s="36">
        <v>44375.109538157245</v>
      </c>
      <c r="Q49" s="36"/>
      <c r="R49" s="36">
        <v>43520</v>
      </c>
      <c r="S49" s="36">
        <v>46934</v>
      </c>
      <c r="T49" s="36">
        <v>46398</v>
      </c>
      <c r="V49" s="36">
        <v>43055</v>
      </c>
      <c r="W49" s="36">
        <v>45879</v>
      </c>
      <c r="X49" s="36">
        <v>49644</v>
      </c>
      <c r="Z49" s="36">
        <v>44203</v>
      </c>
      <c r="AA49" s="36">
        <v>46093</v>
      </c>
      <c r="AB49" s="75">
        <v>53301</v>
      </c>
      <c r="AD49" s="36">
        <v>45900</v>
      </c>
      <c r="AE49" s="169">
        <v>44648</v>
      </c>
      <c r="AF49" s="75">
        <v>53985</v>
      </c>
      <c r="AH49" s="36">
        <v>49099</v>
      </c>
      <c r="AI49" s="36">
        <v>44375.109538157245</v>
      </c>
      <c r="AJ49" s="75">
        <v>59768</v>
      </c>
      <c r="AL49" s="36">
        <v>46934</v>
      </c>
      <c r="AM49" s="36">
        <v>50748</v>
      </c>
      <c r="AN49" s="36">
        <v>61633</v>
      </c>
      <c r="AP49" s="36">
        <v>45879</v>
      </c>
      <c r="AQ49" s="36">
        <v>49644</v>
      </c>
      <c r="AR49" s="110">
        <v>64663</v>
      </c>
      <c r="AS49" s="114">
        <v>60379</v>
      </c>
      <c r="AT49" s="160">
        <v>62689</v>
      </c>
    </row>
    <row r="50" spans="1:46">
      <c r="A50" s="37" t="s">
        <v>50</v>
      </c>
      <c r="B50" s="37">
        <v>35828</v>
      </c>
      <c r="C50" s="37">
        <v>41107</v>
      </c>
      <c r="D50" s="37">
        <v>45826</v>
      </c>
      <c r="F50" s="36">
        <v>36475</v>
      </c>
      <c r="G50" s="36">
        <v>43151</v>
      </c>
      <c r="H50" s="37">
        <v>45669</v>
      </c>
      <c r="J50" s="36">
        <v>39671</v>
      </c>
      <c r="K50" s="36">
        <v>45427</v>
      </c>
      <c r="L50" s="37">
        <v>47223</v>
      </c>
      <c r="N50" s="36">
        <v>37873</v>
      </c>
      <c r="O50" s="36">
        <v>46418</v>
      </c>
      <c r="P50" s="36">
        <v>49414.797866132809</v>
      </c>
      <c r="Q50" s="36"/>
      <c r="R50" s="36">
        <v>39522</v>
      </c>
      <c r="S50" s="36">
        <v>51600</v>
      </c>
      <c r="T50" s="36">
        <v>54453</v>
      </c>
      <c r="V50" s="36">
        <v>41107</v>
      </c>
      <c r="W50" s="36">
        <v>45826</v>
      </c>
      <c r="X50" s="36">
        <v>53053</v>
      </c>
      <c r="Z50" s="36">
        <v>43151</v>
      </c>
      <c r="AA50" s="36">
        <v>45669</v>
      </c>
      <c r="AB50" s="75">
        <v>55065</v>
      </c>
      <c r="AD50" s="36">
        <v>45427</v>
      </c>
      <c r="AE50" s="169">
        <v>47223</v>
      </c>
      <c r="AF50" s="75">
        <v>57450</v>
      </c>
      <c r="AH50" s="36">
        <v>46418</v>
      </c>
      <c r="AI50" s="36">
        <v>49414.797866132809</v>
      </c>
      <c r="AJ50" s="75">
        <v>56894</v>
      </c>
      <c r="AL50" s="36">
        <v>51600</v>
      </c>
      <c r="AM50" s="36">
        <v>53413</v>
      </c>
      <c r="AN50" s="36">
        <v>59463</v>
      </c>
      <c r="AP50" s="36">
        <v>45826</v>
      </c>
      <c r="AQ50" s="36">
        <v>53053</v>
      </c>
      <c r="AR50" s="110">
        <v>64255</v>
      </c>
      <c r="AS50" s="114">
        <v>70189</v>
      </c>
      <c r="AT50" s="160">
        <v>73893</v>
      </c>
    </row>
    <row r="51" spans="1:46">
      <c r="A51" s="32" t="s">
        <v>51</v>
      </c>
      <c r="B51" s="32">
        <v>45667</v>
      </c>
      <c r="C51" s="32">
        <v>45732</v>
      </c>
      <c r="D51" s="32">
        <v>51237</v>
      </c>
      <c r="F51" s="35">
        <v>45088</v>
      </c>
      <c r="G51" s="35">
        <v>44650</v>
      </c>
      <c r="H51" s="32">
        <v>50522</v>
      </c>
      <c r="J51" s="35">
        <v>45346</v>
      </c>
      <c r="K51" s="35">
        <v>51692</v>
      </c>
      <c r="L51" s="32">
        <v>52058</v>
      </c>
      <c r="N51" s="35">
        <v>45903</v>
      </c>
      <c r="O51" s="35">
        <v>51277</v>
      </c>
      <c r="P51" s="35">
        <v>53079.006440359903</v>
      </c>
      <c r="Q51" s="36"/>
      <c r="R51" s="35">
        <v>46269</v>
      </c>
      <c r="S51" s="35">
        <v>51200</v>
      </c>
      <c r="T51" s="35">
        <v>55258</v>
      </c>
      <c r="V51" s="35">
        <v>45732</v>
      </c>
      <c r="W51" s="35">
        <v>51237</v>
      </c>
      <c r="X51" s="35">
        <v>58080</v>
      </c>
      <c r="Z51" s="35">
        <v>44650</v>
      </c>
      <c r="AA51" s="35">
        <v>50522</v>
      </c>
      <c r="AB51" s="76">
        <v>55425</v>
      </c>
      <c r="AD51" s="35">
        <v>51692</v>
      </c>
      <c r="AE51" s="168">
        <v>52058</v>
      </c>
      <c r="AF51" s="76">
        <v>59817</v>
      </c>
      <c r="AH51" s="35">
        <v>51277</v>
      </c>
      <c r="AI51" s="35">
        <v>53079.006440359903</v>
      </c>
      <c r="AJ51" s="76">
        <v>63451</v>
      </c>
      <c r="AL51" s="35">
        <v>51200</v>
      </c>
      <c r="AM51" s="35">
        <v>51726</v>
      </c>
      <c r="AN51" s="35">
        <v>62629</v>
      </c>
      <c r="AP51" s="35">
        <v>51237</v>
      </c>
      <c r="AQ51" s="35">
        <v>58080</v>
      </c>
      <c r="AR51" s="111">
        <v>67355</v>
      </c>
      <c r="AS51" s="112">
        <v>67405</v>
      </c>
      <c r="AT51" s="160">
        <v>69943</v>
      </c>
    </row>
    <row r="52" spans="1:46">
      <c r="A52" s="33" t="s">
        <v>74</v>
      </c>
      <c r="B52" s="33"/>
      <c r="C52" s="33"/>
      <c r="D52" s="33"/>
      <c r="F52" s="68"/>
      <c r="G52" s="68"/>
      <c r="H52" s="68"/>
      <c r="J52" s="68"/>
      <c r="K52" s="68"/>
      <c r="L52" s="68"/>
      <c r="N52" s="36"/>
      <c r="O52" s="36"/>
      <c r="P52" s="36"/>
      <c r="Q52" s="36"/>
      <c r="R52" s="36"/>
      <c r="S52" s="36"/>
      <c r="T52" s="36"/>
      <c r="V52" s="36"/>
      <c r="W52" s="36"/>
      <c r="X52" s="36"/>
      <c r="Z52" s="36"/>
      <c r="AA52" s="36"/>
      <c r="AD52" s="36"/>
      <c r="AE52" s="169"/>
      <c r="AH52" s="36"/>
      <c r="AI52" s="36"/>
      <c r="AL52" s="36"/>
      <c r="AM52" s="36"/>
      <c r="AN52" s="36"/>
      <c r="AP52" s="36"/>
      <c r="AQ52" s="36"/>
    </row>
    <row r="53" spans="1:46">
      <c r="A53" s="33" t="s">
        <v>83</v>
      </c>
      <c r="B53" s="33"/>
      <c r="C53" s="33"/>
      <c r="D53" s="33"/>
      <c r="F53" s="63"/>
      <c r="G53" s="63"/>
      <c r="H53" s="63"/>
      <c r="J53" s="63"/>
      <c r="K53" s="63"/>
      <c r="L53" s="63"/>
      <c r="N53" s="36"/>
      <c r="O53" s="36"/>
      <c r="P53" s="36"/>
      <c r="Q53" s="36"/>
      <c r="R53" s="36"/>
      <c r="S53" s="36"/>
      <c r="T53" s="36"/>
      <c r="V53" s="36"/>
      <c r="W53" s="36"/>
      <c r="X53" s="36"/>
      <c r="Z53" s="36"/>
      <c r="AA53" s="36"/>
      <c r="AD53" s="36"/>
      <c r="AE53" s="169"/>
      <c r="AH53" s="36"/>
      <c r="AI53" s="36"/>
      <c r="AL53" s="36"/>
      <c r="AM53" s="36"/>
      <c r="AN53" s="36"/>
      <c r="AP53" s="36"/>
      <c r="AQ53" s="36"/>
    </row>
    <row r="54" spans="1:46">
      <c r="A54" s="37" t="s">
        <v>53</v>
      </c>
      <c r="B54" s="37">
        <v>50593</v>
      </c>
      <c r="C54" s="37">
        <v>55100</v>
      </c>
      <c r="D54" s="37">
        <v>64851</v>
      </c>
      <c r="F54" s="36">
        <v>50172</v>
      </c>
      <c r="G54" s="36">
        <v>56835</v>
      </c>
      <c r="H54" s="37">
        <v>66452</v>
      </c>
      <c r="J54" s="36">
        <v>53347</v>
      </c>
      <c r="K54" s="36">
        <v>62404</v>
      </c>
      <c r="L54" s="37">
        <v>65415</v>
      </c>
      <c r="N54" s="36">
        <v>53387</v>
      </c>
      <c r="O54" s="36">
        <v>64141</v>
      </c>
      <c r="P54" s="36">
        <v>64247.280660311095</v>
      </c>
      <c r="Q54" s="36"/>
      <c r="R54" s="36">
        <v>54965</v>
      </c>
      <c r="S54" s="36">
        <v>64682</v>
      </c>
      <c r="T54" s="36">
        <v>67781</v>
      </c>
      <c r="V54" s="36">
        <v>55100</v>
      </c>
      <c r="W54" s="36">
        <v>64851</v>
      </c>
      <c r="X54" s="36">
        <v>70161</v>
      </c>
      <c r="Z54" s="36">
        <v>56835</v>
      </c>
      <c r="AA54" s="36">
        <v>66452</v>
      </c>
      <c r="AB54" s="75">
        <v>72889</v>
      </c>
      <c r="AD54" s="36">
        <v>62404</v>
      </c>
      <c r="AE54" s="169">
        <v>65415</v>
      </c>
      <c r="AF54" s="75">
        <v>75923</v>
      </c>
      <c r="AH54" s="36">
        <v>64141</v>
      </c>
      <c r="AI54" s="36">
        <v>64247.280660311095</v>
      </c>
      <c r="AJ54" s="75">
        <v>72780</v>
      </c>
      <c r="AL54" s="36">
        <v>64682</v>
      </c>
      <c r="AM54" s="36">
        <v>69291</v>
      </c>
      <c r="AN54" s="36">
        <v>72812</v>
      </c>
      <c r="AP54" s="36">
        <v>64851</v>
      </c>
      <c r="AQ54" s="36">
        <v>70161</v>
      </c>
      <c r="AR54" s="110">
        <v>87291</v>
      </c>
      <c r="AS54" s="114">
        <v>79432</v>
      </c>
      <c r="AT54" s="160">
        <v>80958</v>
      </c>
    </row>
    <row r="55" spans="1:46">
      <c r="A55" s="37" t="s">
        <v>54</v>
      </c>
      <c r="B55" s="37">
        <v>38862</v>
      </c>
      <c r="C55" s="37">
        <v>41329</v>
      </c>
      <c r="D55" s="37">
        <v>47502</v>
      </c>
      <c r="F55" s="36">
        <v>37266</v>
      </c>
      <c r="G55" s="36">
        <v>43923</v>
      </c>
      <c r="H55" s="37">
        <v>48133</v>
      </c>
      <c r="J55" s="36">
        <v>36612</v>
      </c>
      <c r="K55" s="36">
        <v>45642</v>
      </c>
      <c r="L55" s="37">
        <v>49693</v>
      </c>
      <c r="N55" s="36">
        <v>36853</v>
      </c>
      <c r="O55" s="36">
        <v>47894</v>
      </c>
      <c r="P55" s="36">
        <v>49157.958539987354</v>
      </c>
      <c r="Q55" s="36"/>
      <c r="R55" s="36">
        <v>37113</v>
      </c>
      <c r="S55" s="36">
        <v>47228</v>
      </c>
      <c r="T55" s="36">
        <v>50121</v>
      </c>
      <c r="V55" s="36">
        <v>41329</v>
      </c>
      <c r="W55" s="36">
        <v>47502</v>
      </c>
      <c r="X55" s="36">
        <v>51710</v>
      </c>
      <c r="Z55" s="36">
        <v>43923</v>
      </c>
      <c r="AA55" s="36">
        <v>48133</v>
      </c>
      <c r="AB55" s="75">
        <v>50756</v>
      </c>
      <c r="AD55" s="36">
        <v>45642</v>
      </c>
      <c r="AE55" s="169">
        <v>49693</v>
      </c>
      <c r="AF55" s="75">
        <v>50856</v>
      </c>
      <c r="AH55" s="36">
        <v>47894</v>
      </c>
      <c r="AI55" s="36">
        <v>49157.958539987354</v>
      </c>
      <c r="AJ55" s="75">
        <v>51664</v>
      </c>
      <c r="AL55" s="36">
        <v>47228</v>
      </c>
      <c r="AM55" s="36">
        <v>54957</v>
      </c>
      <c r="AN55" s="36">
        <v>58663</v>
      </c>
      <c r="AP55" s="36">
        <v>47502</v>
      </c>
      <c r="AQ55" s="36">
        <v>51710</v>
      </c>
      <c r="AR55" s="110">
        <v>66546</v>
      </c>
      <c r="AS55" s="114">
        <v>63693</v>
      </c>
      <c r="AT55" s="160">
        <v>71139</v>
      </c>
    </row>
    <row r="56" spans="1:46">
      <c r="A56" s="37" t="s">
        <v>55</v>
      </c>
      <c r="B56" s="37">
        <v>44005</v>
      </c>
      <c r="C56" s="37">
        <v>52019</v>
      </c>
      <c r="D56" s="37">
        <v>59373</v>
      </c>
      <c r="F56" s="36">
        <v>46753</v>
      </c>
      <c r="G56" s="36">
        <v>56017</v>
      </c>
      <c r="H56" s="37">
        <v>61333</v>
      </c>
      <c r="J56" s="36">
        <v>52253</v>
      </c>
      <c r="K56" s="36">
        <v>55330</v>
      </c>
      <c r="L56" s="37">
        <v>63313</v>
      </c>
      <c r="N56" s="36">
        <v>49855</v>
      </c>
      <c r="O56" s="36">
        <v>58463</v>
      </c>
      <c r="P56" s="36">
        <v>63655.897167099407</v>
      </c>
      <c r="Q56" s="36"/>
      <c r="R56" s="36">
        <v>50955</v>
      </c>
      <c r="S56" s="36">
        <v>60320</v>
      </c>
      <c r="T56" s="36">
        <v>62963</v>
      </c>
      <c r="V56" s="36">
        <v>52019</v>
      </c>
      <c r="W56" s="36">
        <v>59373</v>
      </c>
      <c r="X56" s="36">
        <v>63151</v>
      </c>
      <c r="Z56" s="36">
        <v>56017</v>
      </c>
      <c r="AA56" s="36">
        <v>61333</v>
      </c>
      <c r="AB56" s="75">
        <v>67861</v>
      </c>
      <c r="AD56" s="36">
        <v>55330</v>
      </c>
      <c r="AE56" s="169">
        <v>63313</v>
      </c>
      <c r="AF56" s="75">
        <v>72266</v>
      </c>
      <c r="AH56" s="36">
        <v>58463</v>
      </c>
      <c r="AI56" s="36">
        <v>63655.897167099407</v>
      </c>
      <c r="AJ56" s="75">
        <v>73227</v>
      </c>
      <c r="AL56" s="36">
        <v>60320</v>
      </c>
      <c r="AM56" s="36">
        <v>62529</v>
      </c>
      <c r="AN56" s="36">
        <v>86345</v>
      </c>
      <c r="AP56" s="36">
        <v>59373</v>
      </c>
      <c r="AQ56" s="36">
        <v>63151</v>
      </c>
      <c r="AR56" s="110">
        <v>87707</v>
      </c>
      <c r="AS56" s="114">
        <v>87812</v>
      </c>
      <c r="AT56" s="160">
        <v>86566</v>
      </c>
    </row>
    <row r="57" spans="1:46">
      <c r="A57" s="37" t="s">
        <v>56</v>
      </c>
      <c r="B57" s="37">
        <v>46055</v>
      </c>
      <c r="C57" s="37">
        <v>56815</v>
      </c>
      <c r="D57" s="37">
        <v>64131</v>
      </c>
      <c r="F57" s="36">
        <v>50926</v>
      </c>
      <c r="G57" s="36">
        <v>56984</v>
      </c>
      <c r="H57" s="37">
        <v>66707</v>
      </c>
      <c r="J57" s="36">
        <v>51331</v>
      </c>
      <c r="K57" s="36">
        <v>61970</v>
      </c>
      <c r="L57" s="37">
        <v>65880</v>
      </c>
      <c r="N57" s="36">
        <v>55321</v>
      </c>
      <c r="O57" s="36">
        <v>67576</v>
      </c>
      <c r="P57" s="36">
        <v>67818.752379380006</v>
      </c>
      <c r="Q57" s="36"/>
      <c r="R57" s="36">
        <v>55567</v>
      </c>
      <c r="S57" s="36">
        <v>66176</v>
      </c>
      <c r="T57" s="36">
        <v>71322</v>
      </c>
      <c r="V57" s="36">
        <v>56815</v>
      </c>
      <c r="W57" s="36">
        <v>64131</v>
      </c>
      <c r="X57" s="36">
        <v>73397</v>
      </c>
      <c r="Z57" s="36">
        <v>56984</v>
      </c>
      <c r="AA57" s="36">
        <v>66707</v>
      </c>
      <c r="AB57" s="75">
        <v>75675</v>
      </c>
      <c r="AD57" s="36">
        <v>61970</v>
      </c>
      <c r="AE57" s="169">
        <v>65880</v>
      </c>
      <c r="AF57" s="75">
        <v>76260</v>
      </c>
      <c r="AH57" s="36">
        <v>67576</v>
      </c>
      <c r="AI57" s="36">
        <v>67818.752379380006</v>
      </c>
      <c r="AJ57" s="75">
        <v>74801</v>
      </c>
      <c r="AL57" s="36">
        <v>66176</v>
      </c>
      <c r="AM57" s="36">
        <v>69099</v>
      </c>
      <c r="AN57" s="36">
        <v>81346</v>
      </c>
      <c r="AP57" s="36">
        <v>64131</v>
      </c>
      <c r="AQ57" s="36">
        <v>73397</v>
      </c>
      <c r="AR57" s="110">
        <v>86900</v>
      </c>
      <c r="AS57" s="114">
        <v>88894</v>
      </c>
      <c r="AT57" s="160">
        <v>88841</v>
      </c>
    </row>
    <row r="58" spans="1:46">
      <c r="A58" s="37" t="s">
        <v>57</v>
      </c>
      <c r="B58" s="37">
        <v>49734</v>
      </c>
      <c r="C58" s="37">
        <v>55275</v>
      </c>
      <c r="D58" s="37">
        <v>64777</v>
      </c>
      <c r="F58" s="36">
        <v>50405</v>
      </c>
      <c r="G58" s="36">
        <v>63368</v>
      </c>
      <c r="H58" s="37">
        <v>63540</v>
      </c>
      <c r="J58" s="36">
        <v>51771</v>
      </c>
      <c r="K58" s="36">
        <v>68059</v>
      </c>
      <c r="L58" s="37">
        <v>62338</v>
      </c>
      <c r="N58" s="36">
        <v>54568</v>
      </c>
      <c r="O58" s="36">
        <v>60508</v>
      </c>
      <c r="P58" s="36">
        <v>66692.485315596103</v>
      </c>
      <c r="Q58" s="36"/>
      <c r="R58" s="36">
        <v>56045</v>
      </c>
      <c r="S58" s="36">
        <v>65306</v>
      </c>
      <c r="T58" s="36">
        <v>61782</v>
      </c>
      <c r="V58" s="36">
        <v>55275</v>
      </c>
      <c r="W58" s="36">
        <v>64777</v>
      </c>
      <c r="X58" s="36">
        <v>65243</v>
      </c>
      <c r="Z58" s="36">
        <v>63368</v>
      </c>
      <c r="AA58" s="36">
        <v>63540</v>
      </c>
      <c r="AB58" s="75">
        <v>68357</v>
      </c>
      <c r="AD58" s="36">
        <v>68059</v>
      </c>
      <c r="AE58" s="169">
        <v>62338</v>
      </c>
      <c r="AF58" s="75">
        <v>68468</v>
      </c>
      <c r="AH58" s="36">
        <v>60508</v>
      </c>
      <c r="AI58" s="36">
        <v>66692.485315596103</v>
      </c>
      <c r="AJ58" s="75">
        <v>72997</v>
      </c>
      <c r="AL58" s="36">
        <v>65306</v>
      </c>
      <c r="AM58" s="36">
        <v>63754</v>
      </c>
      <c r="AN58" s="36">
        <v>74176</v>
      </c>
      <c r="AP58" s="36">
        <v>64777</v>
      </c>
      <c r="AQ58" s="36">
        <v>65243</v>
      </c>
      <c r="AR58" s="110">
        <v>87726</v>
      </c>
      <c r="AS58" s="114">
        <v>85549</v>
      </c>
      <c r="AT58" s="160">
        <v>88559</v>
      </c>
    </row>
    <row r="59" spans="1:46">
      <c r="A59" s="37" t="s">
        <v>58</v>
      </c>
      <c r="B59" s="37">
        <v>39989</v>
      </c>
      <c r="C59" s="37">
        <v>44649</v>
      </c>
      <c r="D59" s="37">
        <v>50216</v>
      </c>
      <c r="F59" s="36">
        <v>40744</v>
      </c>
      <c r="G59" s="36">
        <v>47176</v>
      </c>
      <c r="H59" s="37">
        <v>49826</v>
      </c>
      <c r="J59" s="36">
        <v>42114</v>
      </c>
      <c r="K59" s="36">
        <v>48222</v>
      </c>
      <c r="L59" s="37">
        <v>50636</v>
      </c>
      <c r="N59" s="36">
        <v>41966</v>
      </c>
      <c r="O59" s="36">
        <v>48944</v>
      </c>
      <c r="P59" s="36">
        <v>47680.251231079856</v>
      </c>
      <c r="Q59" s="36"/>
      <c r="R59" s="36">
        <v>42788</v>
      </c>
      <c r="S59" s="36">
        <v>50461</v>
      </c>
      <c r="T59" s="36">
        <v>53843</v>
      </c>
      <c r="V59" s="36">
        <v>44649</v>
      </c>
      <c r="W59" s="36">
        <v>50216</v>
      </c>
      <c r="X59" s="36">
        <v>54310</v>
      </c>
      <c r="Z59" s="36">
        <v>47176</v>
      </c>
      <c r="AA59" s="36">
        <v>49826</v>
      </c>
      <c r="AB59" s="75">
        <v>58005</v>
      </c>
      <c r="AD59" s="36">
        <v>48222</v>
      </c>
      <c r="AE59" s="169">
        <v>50636</v>
      </c>
      <c r="AF59" s="75">
        <v>61437</v>
      </c>
      <c r="AH59" s="36">
        <v>48944</v>
      </c>
      <c r="AI59" s="36">
        <v>47680.251231079856</v>
      </c>
      <c r="AJ59" s="75">
        <v>62447</v>
      </c>
      <c r="AL59" s="36">
        <v>50461</v>
      </c>
      <c r="AM59" s="36">
        <v>49966</v>
      </c>
      <c r="AN59" s="36">
        <v>67274</v>
      </c>
      <c r="AP59" s="36">
        <v>50216</v>
      </c>
      <c r="AQ59" s="36">
        <v>54310</v>
      </c>
      <c r="AR59" s="110">
        <v>71855</v>
      </c>
      <c r="AS59" s="114">
        <v>68659</v>
      </c>
      <c r="AT59" s="160">
        <v>72920</v>
      </c>
    </row>
    <row r="60" spans="1:46">
      <c r="A60" s="37" t="s">
        <v>59</v>
      </c>
      <c r="B60" s="37">
        <v>37758</v>
      </c>
      <c r="C60" s="37">
        <v>44106</v>
      </c>
      <c r="D60" s="37">
        <v>48172</v>
      </c>
      <c r="F60" s="36">
        <v>42176</v>
      </c>
      <c r="G60" s="36">
        <v>46300</v>
      </c>
      <c r="H60" s="37">
        <v>48460</v>
      </c>
      <c r="J60" s="36">
        <v>43499</v>
      </c>
      <c r="K60" s="36">
        <v>48477</v>
      </c>
      <c r="L60" s="37">
        <v>49910</v>
      </c>
      <c r="N60" s="36">
        <v>42498</v>
      </c>
      <c r="O60" s="36">
        <v>48437</v>
      </c>
      <c r="P60" s="36">
        <v>51904.073128287222</v>
      </c>
      <c r="Q60" s="36"/>
      <c r="R60" s="36">
        <v>42933</v>
      </c>
      <c r="S60" s="36">
        <v>51402</v>
      </c>
      <c r="T60" s="36">
        <v>53952</v>
      </c>
      <c r="V60" s="36">
        <v>44106</v>
      </c>
      <c r="W60" s="36">
        <v>48172</v>
      </c>
      <c r="X60" s="36">
        <v>55173</v>
      </c>
      <c r="Z60" s="36">
        <v>46300</v>
      </c>
      <c r="AA60" s="36">
        <v>48460</v>
      </c>
      <c r="AB60" s="75">
        <v>60389</v>
      </c>
      <c r="AD60" s="36">
        <v>48477</v>
      </c>
      <c r="AE60" s="169">
        <v>49910</v>
      </c>
      <c r="AF60" s="75">
        <v>60979</v>
      </c>
      <c r="AH60" s="36">
        <v>48437</v>
      </c>
      <c r="AI60" s="36">
        <v>51904.073128287222</v>
      </c>
      <c r="AJ60" s="75">
        <v>63173</v>
      </c>
      <c r="AL60" s="36">
        <v>51402</v>
      </c>
      <c r="AM60" s="36">
        <v>55156</v>
      </c>
      <c r="AN60" s="36">
        <v>64524</v>
      </c>
      <c r="AP60" s="36">
        <v>48172</v>
      </c>
      <c r="AQ60" s="36">
        <v>55173</v>
      </c>
      <c r="AR60" s="110">
        <v>70582</v>
      </c>
      <c r="AS60" s="114">
        <v>70789</v>
      </c>
      <c r="AT60" s="160">
        <v>72627</v>
      </c>
    </row>
    <row r="61" spans="1:46">
      <c r="A61" s="37" t="s">
        <v>60</v>
      </c>
      <c r="B61" s="37">
        <v>42719</v>
      </c>
      <c r="C61" s="37">
        <v>47935</v>
      </c>
      <c r="D61" s="37">
        <v>51634</v>
      </c>
      <c r="F61" s="36">
        <v>42197</v>
      </c>
      <c r="G61" s="36">
        <v>49484</v>
      </c>
      <c r="H61" s="37">
        <v>51914</v>
      </c>
      <c r="J61" s="36">
        <v>45723</v>
      </c>
      <c r="K61" s="36">
        <v>53736</v>
      </c>
      <c r="L61" s="37">
        <v>49033</v>
      </c>
      <c r="N61" s="36">
        <v>42417</v>
      </c>
      <c r="O61" s="36">
        <v>54210</v>
      </c>
      <c r="P61" s="36">
        <v>56065.313883437644</v>
      </c>
      <c r="Q61" s="36"/>
      <c r="R61" s="36">
        <v>44711</v>
      </c>
      <c r="S61" s="36">
        <v>53241</v>
      </c>
      <c r="T61" s="36">
        <v>57812</v>
      </c>
      <c r="V61" s="36">
        <v>47935</v>
      </c>
      <c r="W61" s="36">
        <v>51634</v>
      </c>
      <c r="X61" s="36">
        <v>58633</v>
      </c>
      <c r="Z61" s="36">
        <v>49484</v>
      </c>
      <c r="AA61" s="36">
        <v>51914</v>
      </c>
      <c r="AB61" s="75">
        <v>55701</v>
      </c>
      <c r="AD61" s="36">
        <v>53736</v>
      </c>
      <c r="AE61" s="169">
        <v>49033</v>
      </c>
      <c r="AF61" s="75">
        <v>61528</v>
      </c>
      <c r="AH61" s="36">
        <v>54210</v>
      </c>
      <c r="AI61" s="36">
        <v>56065.313883437644</v>
      </c>
      <c r="AJ61" s="75">
        <v>66390</v>
      </c>
      <c r="AL61" s="36">
        <v>53241</v>
      </c>
      <c r="AM61" s="36">
        <v>56323</v>
      </c>
      <c r="AN61" s="36">
        <v>62266</v>
      </c>
      <c r="AP61" s="36">
        <v>51634</v>
      </c>
      <c r="AQ61" s="36">
        <v>58633</v>
      </c>
      <c r="AR61" s="110">
        <v>70151</v>
      </c>
      <c r="AS61" s="114">
        <v>80175</v>
      </c>
      <c r="AT61" s="160">
        <v>74982</v>
      </c>
    </row>
    <row r="62" spans="1:46">
      <c r="A62" s="32" t="s">
        <v>61</v>
      </c>
      <c r="B62" s="32">
        <v>41584</v>
      </c>
      <c r="C62" s="32">
        <v>47329</v>
      </c>
      <c r="D62" s="32">
        <v>52318</v>
      </c>
      <c r="F62" s="35">
        <v>39594</v>
      </c>
      <c r="G62" s="35">
        <v>50704</v>
      </c>
      <c r="H62" s="32">
        <v>55942</v>
      </c>
      <c r="J62" s="35">
        <v>40794</v>
      </c>
      <c r="K62" s="35">
        <v>51981</v>
      </c>
      <c r="L62" s="32">
        <v>51862</v>
      </c>
      <c r="N62" s="36">
        <v>42999</v>
      </c>
      <c r="O62" s="36">
        <v>47390</v>
      </c>
      <c r="P62" s="36">
        <v>55581.825993897495</v>
      </c>
      <c r="Q62" s="36"/>
      <c r="R62" s="35">
        <v>43261</v>
      </c>
      <c r="S62" s="35">
        <v>50706</v>
      </c>
      <c r="T62" s="35">
        <v>54842</v>
      </c>
      <c r="V62" s="35">
        <v>47329</v>
      </c>
      <c r="W62" s="35">
        <v>52318</v>
      </c>
      <c r="X62" s="35">
        <v>60708</v>
      </c>
      <c r="Z62" s="35">
        <v>50704</v>
      </c>
      <c r="AA62" s="35">
        <v>55942</v>
      </c>
      <c r="AB62" s="76">
        <v>59494</v>
      </c>
      <c r="AD62" s="35">
        <v>51981</v>
      </c>
      <c r="AE62" s="168">
        <v>51862</v>
      </c>
      <c r="AF62" s="76">
        <v>60837</v>
      </c>
      <c r="AH62" s="35">
        <v>47390</v>
      </c>
      <c r="AI62" s="35">
        <v>55581.825993897495</v>
      </c>
      <c r="AJ62" s="76">
        <v>63805</v>
      </c>
      <c r="AL62" s="35">
        <v>50706</v>
      </c>
      <c r="AM62" s="35">
        <v>65513</v>
      </c>
      <c r="AN62" s="35">
        <v>70066</v>
      </c>
      <c r="AP62" s="35">
        <v>52318</v>
      </c>
      <c r="AQ62" s="35">
        <v>60708</v>
      </c>
      <c r="AR62" s="111">
        <v>74305</v>
      </c>
      <c r="AS62" s="112">
        <v>67257</v>
      </c>
      <c r="AT62" s="161">
        <v>76079</v>
      </c>
    </row>
    <row r="63" spans="1:46">
      <c r="A63" s="67" t="s">
        <v>62</v>
      </c>
      <c r="B63" s="67">
        <v>38670</v>
      </c>
      <c r="C63" s="67">
        <v>43451</v>
      </c>
      <c r="D63" s="67">
        <v>53141</v>
      </c>
      <c r="F63" s="71">
        <v>41222</v>
      </c>
      <c r="G63" s="71">
        <v>44993</v>
      </c>
      <c r="H63" s="66">
        <v>55528</v>
      </c>
      <c r="J63" s="71">
        <v>41169</v>
      </c>
      <c r="K63" s="71">
        <v>48477</v>
      </c>
      <c r="L63" s="66">
        <v>55251</v>
      </c>
      <c r="N63" s="71">
        <v>39070</v>
      </c>
      <c r="O63" s="71">
        <v>50783</v>
      </c>
      <c r="P63" s="71">
        <v>65246.199983535618</v>
      </c>
      <c r="Q63" s="36"/>
      <c r="R63" s="35">
        <v>45044</v>
      </c>
      <c r="S63" s="35">
        <v>55590</v>
      </c>
      <c r="T63" s="35">
        <v>60675</v>
      </c>
      <c r="V63" s="35">
        <v>43451</v>
      </c>
      <c r="W63" s="35">
        <v>53141</v>
      </c>
      <c r="X63" s="35">
        <v>68277</v>
      </c>
      <c r="Z63" s="35">
        <v>44993</v>
      </c>
      <c r="AA63" s="35">
        <v>55528</v>
      </c>
      <c r="AB63" s="76">
        <v>70071</v>
      </c>
      <c r="AD63" s="35">
        <v>48477</v>
      </c>
      <c r="AE63" s="168">
        <v>55251</v>
      </c>
      <c r="AF63" s="76">
        <v>70982</v>
      </c>
      <c r="AH63" s="35">
        <v>50783</v>
      </c>
      <c r="AI63" s="35">
        <v>65246.199983535618</v>
      </c>
      <c r="AJ63" s="76">
        <v>83382</v>
      </c>
      <c r="AL63" s="35">
        <v>55590</v>
      </c>
      <c r="AM63" s="35">
        <v>60057</v>
      </c>
      <c r="AN63" s="35">
        <v>85750</v>
      </c>
      <c r="AP63" s="35">
        <v>53141</v>
      </c>
      <c r="AQ63" s="35">
        <v>68277</v>
      </c>
      <c r="AR63" s="111">
        <v>93111</v>
      </c>
      <c r="AS63" s="136">
        <v>88218</v>
      </c>
      <c r="AT63" s="162">
        <v>90640</v>
      </c>
    </row>
    <row r="64" spans="1:46">
      <c r="R64" s="36"/>
      <c r="S64" s="36"/>
      <c r="AB64" t="s">
        <v>76</v>
      </c>
    </row>
    <row r="65" spans="18:29">
      <c r="R65" s="36"/>
      <c r="S65" s="36"/>
    </row>
    <row r="66" spans="18:29">
      <c r="R66" s="36"/>
      <c r="S66" s="36"/>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8"/>
  </sheetPr>
  <dimension ref="A1:CU82"/>
  <sheetViews>
    <sheetView zoomScale="80" zoomScaleNormal="80" workbookViewId="0">
      <pane xSplit="1" ySplit="4" topLeftCell="CU41" activePane="bottomRight" state="frozen"/>
      <selection pane="bottomRight" activeCell="CU41" sqref="CU41"/>
      <selection pane="bottomLeft" activeCell="A6" sqref="A6"/>
      <selection pane="topRight" activeCell="B1" sqref="B1"/>
    </sheetView>
  </sheetViews>
  <sheetFormatPr defaultColWidth="7.75" defaultRowHeight="12.6"/>
  <cols>
    <col min="1" max="1" width="20.5" style="50" customWidth="1"/>
    <col min="2" max="2" width="7.375" style="39" customWidth="1"/>
    <col min="3" max="4" width="7.25" style="39" customWidth="1"/>
    <col min="5" max="5" width="7.375" style="39" customWidth="1"/>
    <col min="6" max="6" width="9" style="39" customWidth="1"/>
    <col min="7" max="7" width="7.375" style="48" customWidth="1"/>
    <col min="8" max="8" width="7.125" style="36" customWidth="1"/>
    <col min="9" max="9" width="7.5" style="36" customWidth="1"/>
    <col min="10" max="10" width="7.25" style="36" customWidth="1"/>
    <col min="11" max="11" width="8.75" style="36" customWidth="1"/>
    <col min="12" max="12" width="7.375" style="48" customWidth="1"/>
    <col min="13" max="13" width="8.125" style="36" customWidth="1"/>
    <col min="14" max="14" width="7.5" style="36" customWidth="1"/>
    <col min="15" max="15" width="7.25" style="36" customWidth="1"/>
    <col min="16" max="16" width="8.75" style="36" customWidth="1"/>
    <col min="17" max="17" width="7.375" style="48" customWidth="1"/>
    <col min="18" max="18" width="8.125" style="36" customWidth="1"/>
    <col min="19" max="19" width="7.5" style="36" customWidth="1"/>
    <col min="20" max="20" width="7.25" style="36" customWidth="1"/>
    <col min="21" max="21" width="8.75" style="36" customWidth="1"/>
    <col min="22" max="22" width="7.375" style="48" customWidth="1"/>
    <col min="23" max="23" width="8.125" style="36" customWidth="1"/>
    <col min="24" max="24" width="7.5" style="36" customWidth="1"/>
    <col min="25" max="25" width="8.625" style="36" customWidth="1"/>
    <col min="26" max="26" width="8.75" style="36" customWidth="1"/>
    <col min="27" max="27" width="7.375" style="48" customWidth="1"/>
    <col min="28" max="28" width="8.125" style="36" customWidth="1"/>
    <col min="29" max="29" width="7.5" style="36" customWidth="1"/>
    <col min="30" max="30" width="8.875" style="36" customWidth="1"/>
    <col min="31" max="31" width="8.75" style="36" customWidth="1"/>
    <col min="32" max="34" width="7.75" style="36"/>
    <col min="35" max="36" width="8.375" style="36" bestFit="1" customWidth="1"/>
    <col min="37" max="39" width="7.75" style="36"/>
    <col min="40" max="41" width="8.375" style="36" bestFit="1" customWidth="1"/>
    <col min="42" max="44" width="7.75" style="36"/>
    <col min="45" max="46" width="8.375" style="36" bestFit="1" customWidth="1"/>
    <col min="47" max="49" width="7.75" style="36"/>
    <col min="50" max="51" width="8.375" style="36" bestFit="1" customWidth="1"/>
    <col min="52" max="54" width="7.75" style="36"/>
    <col min="55" max="56" width="8.375" style="36" bestFit="1" customWidth="1"/>
    <col min="57" max="59" width="7.75" style="36"/>
    <col min="60" max="61" width="8.375" style="36" bestFit="1" customWidth="1"/>
    <col min="62" max="64" width="7.75" style="36"/>
    <col min="65" max="66" width="8.375" style="36" customWidth="1"/>
    <col min="67" max="69" width="7.75" style="36"/>
    <col min="70" max="71" width="8.375" style="36" customWidth="1"/>
    <col min="72" max="74" width="7.75" style="36"/>
    <col min="75" max="76" width="8.375" style="36" customWidth="1"/>
    <col min="77" max="81" width="7.75" style="36"/>
    <col min="82" max="82" width="15.25" style="36" customWidth="1"/>
    <col min="83" max="84" width="7.75" style="36"/>
    <col min="85" max="85" width="8.75" style="36" bestFit="1" customWidth="1"/>
    <col min="86" max="86" width="8.75" style="88" bestFit="1" customWidth="1"/>
    <col min="87" max="90" width="7.75" style="36"/>
    <col min="91" max="91" width="7.75" style="88"/>
    <col min="92" max="93" width="7.75" style="36"/>
    <col min="94" max="96" width="8.75" style="36" bestFit="1" customWidth="1"/>
    <col min="97" max="16384" width="7.75" style="36"/>
  </cols>
  <sheetData>
    <row r="1" spans="1:96" ht="12.95">
      <c r="A1" s="6" t="s">
        <v>84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K1" s="3"/>
      <c r="AP1" s="3"/>
    </row>
    <row r="2" spans="1:96" ht="9.75" customHeight="1">
      <c r="A2" s="62"/>
      <c r="B2" s="42"/>
      <c r="C2" s="42"/>
      <c r="D2" s="42"/>
      <c r="E2" s="42"/>
      <c r="F2" s="42"/>
      <c r="G2" s="35"/>
      <c r="H2" s="35"/>
      <c r="I2" s="35"/>
      <c r="J2" s="35"/>
      <c r="K2" s="35"/>
      <c r="L2" s="35"/>
      <c r="M2" s="35"/>
      <c r="N2" s="35"/>
      <c r="O2" s="35"/>
      <c r="P2" s="35"/>
      <c r="Q2" s="35"/>
      <c r="R2" s="35"/>
      <c r="S2" s="35"/>
      <c r="T2" s="35"/>
      <c r="U2" s="35"/>
      <c r="V2" s="35"/>
      <c r="W2" s="35"/>
      <c r="X2" s="35"/>
      <c r="Y2" s="35"/>
      <c r="Z2" s="35"/>
      <c r="AA2" s="35"/>
      <c r="AB2" s="35"/>
      <c r="AC2" s="35"/>
      <c r="AD2" s="35"/>
      <c r="AE2" s="35"/>
      <c r="AG2" s="35"/>
      <c r="AH2" s="35"/>
      <c r="AI2" s="35"/>
      <c r="AJ2" s="35"/>
      <c r="AL2" s="35"/>
      <c r="AM2" s="35"/>
      <c r="AN2" s="35"/>
      <c r="AO2" s="35"/>
      <c r="AQ2" s="35"/>
      <c r="AR2" s="35"/>
      <c r="AS2" s="35"/>
      <c r="AT2" s="35"/>
      <c r="AZ2" s="35"/>
      <c r="BA2" s="35"/>
      <c r="BB2" s="35"/>
      <c r="BC2" s="35"/>
      <c r="BD2" s="35"/>
    </row>
    <row r="3" spans="1:96" ht="11.25" customHeight="1">
      <c r="A3" s="33"/>
      <c r="B3" s="45" t="s">
        <v>85</v>
      </c>
      <c r="C3" s="45"/>
      <c r="D3" s="45"/>
      <c r="E3" s="45"/>
      <c r="F3" s="45"/>
      <c r="G3" s="57" t="s">
        <v>86</v>
      </c>
      <c r="H3" s="45"/>
      <c r="I3" s="45"/>
      <c r="J3" s="45"/>
      <c r="K3" s="45"/>
      <c r="L3" s="57" t="s">
        <v>87</v>
      </c>
      <c r="M3" s="45"/>
      <c r="N3" s="45"/>
      <c r="O3" s="45"/>
      <c r="P3" s="45"/>
      <c r="Q3" s="57" t="s">
        <v>88</v>
      </c>
      <c r="R3" s="45"/>
      <c r="S3" s="45"/>
      <c r="T3" s="45"/>
      <c r="U3" s="45"/>
      <c r="V3" s="69">
        <v>2007</v>
      </c>
      <c r="W3" s="45"/>
      <c r="X3" s="45"/>
      <c r="Y3" s="45"/>
      <c r="Z3" s="45"/>
      <c r="AA3" s="69">
        <v>2008</v>
      </c>
      <c r="AB3" s="45"/>
      <c r="AC3" s="45"/>
      <c r="AD3" s="45"/>
      <c r="AE3" s="45"/>
      <c r="AF3" s="69">
        <v>2009</v>
      </c>
      <c r="AG3" s="45"/>
      <c r="AH3" s="45"/>
      <c r="AI3" s="45"/>
      <c r="AJ3" s="45"/>
      <c r="AK3" s="69">
        <v>2010</v>
      </c>
      <c r="AL3" s="45"/>
      <c r="AM3" s="45"/>
      <c r="AN3" s="45"/>
      <c r="AO3" s="45"/>
      <c r="AP3" s="69">
        <v>2011</v>
      </c>
      <c r="AQ3" s="45"/>
      <c r="AR3" s="45"/>
      <c r="AS3" s="45"/>
      <c r="AT3" s="79"/>
      <c r="AU3" s="180">
        <v>2012</v>
      </c>
      <c r="AV3" s="181"/>
      <c r="AW3" s="181"/>
      <c r="AX3" s="181"/>
      <c r="AY3" s="182"/>
      <c r="AZ3" s="180">
        <v>2013</v>
      </c>
      <c r="BA3" s="181"/>
      <c r="BB3" s="181"/>
      <c r="BC3" s="181"/>
      <c r="BD3" s="182"/>
      <c r="BE3" s="183">
        <v>2014</v>
      </c>
      <c r="BF3" s="184"/>
      <c r="BG3" s="184"/>
      <c r="BH3" s="184"/>
      <c r="BI3" s="185"/>
      <c r="BJ3" s="186">
        <v>2015</v>
      </c>
      <c r="BK3" s="184"/>
      <c r="BL3" s="184"/>
      <c r="BM3" s="184"/>
      <c r="BN3" s="185"/>
      <c r="BO3" s="186">
        <v>2016</v>
      </c>
      <c r="BP3" s="184"/>
      <c r="BQ3" s="184"/>
      <c r="BR3" s="184"/>
      <c r="BS3" s="185"/>
      <c r="BT3" s="186">
        <v>2017</v>
      </c>
      <c r="BU3" s="184"/>
      <c r="BV3" s="184"/>
      <c r="BW3" s="184"/>
      <c r="BX3" s="185"/>
      <c r="BY3" s="183">
        <v>2018</v>
      </c>
      <c r="BZ3" s="184"/>
      <c r="CA3" s="184"/>
      <c r="CB3" s="184"/>
      <c r="CC3" s="185"/>
      <c r="CD3" s="187">
        <v>2019</v>
      </c>
      <c r="CE3" s="188"/>
      <c r="CF3" s="188"/>
      <c r="CG3" s="188"/>
      <c r="CH3" s="189"/>
      <c r="CI3" s="187" t="s">
        <v>89</v>
      </c>
      <c r="CJ3" s="188"/>
      <c r="CK3" s="188"/>
      <c r="CL3" s="188"/>
      <c r="CM3" s="189"/>
      <c r="CN3" s="187">
        <v>2021</v>
      </c>
      <c r="CO3" s="188"/>
      <c r="CP3" s="188"/>
      <c r="CQ3" s="188"/>
      <c r="CR3" s="189"/>
    </row>
    <row r="4" spans="1:96">
      <c r="A4" s="34"/>
      <c r="B4" s="46" t="s">
        <v>90</v>
      </c>
      <c r="C4" s="46" t="s">
        <v>91</v>
      </c>
      <c r="D4" s="46" t="s">
        <v>92</v>
      </c>
      <c r="E4" s="46" t="s">
        <v>93</v>
      </c>
      <c r="F4" s="46" t="s">
        <v>94</v>
      </c>
      <c r="G4" s="47" t="s">
        <v>90</v>
      </c>
      <c r="H4" s="46" t="s">
        <v>91</v>
      </c>
      <c r="I4" s="46" t="s">
        <v>92</v>
      </c>
      <c r="J4" s="46" t="s">
        <v>93</v>
      </c>
      <c r="K4" s="46" t="s">
        <v>94</v>
      </c>
      <c r="L4" s="47" t="s">
        <v>90</v>
      </c>
      <c r="M4" s="46" t="s">
        <v>91</v>
      </c>
      <c r="N4" s="46" t="s">
        <v>92</v>
      </c>
      <c r="O4" s="46" t="s">
        <v>93</v>
      </c>
      <c r="P4" s="46" t="s">
        <v>94</v>
      </c>
      <c r="Q4" s="47" t="s">
        <v>90</v>
      </c>
      <c r="R4" s="46" t="s">
        <v>91</v>
      </c>
      <c r="S4" s="46" t="s">
        <v>92</v>
      </c>
      <c r="T4" s="46" t="s">
        <v>93</v>
      </c>
      <c r="U4" s="46" t="s">
        <v>94</v>
      </c>
      <c r="V4" s="47" t="s">
        <v>90</v>
      </c>
      <c r="W4" s="46" t="s">
        <v>91</v>
      </c>
      <c r="X4" s="46" t="s">
        <v>92</v>
      </c>
      <c r="Y4" s="46" t="s">
        <v>93</v>
      </c>
      <c r="Z4" s="46" t="s">
        <v>94</v>
      </c>
      <c r="AA4" s="47" t="s">
        <v>90</v>
      </c>
      <c r="AB4" s="46" t="s">
        <v>91</v>
      </c>
      <c r="AC4" s="46" t="s">
        <v>92</v>
      </c>
      <c r="AD4" s="46" t="s">
        <v>93</v>
      </c>
      <c r="AE4" s="46" t="s">
        <v>94</v>
      </c>
      <c r="AF4" s="47" t="s">
        <v>90</v>
      </c>
      <c r="AG4" s="46" t="s">
        <v>91</v>
      </c>
      <c r="AH4" s="46" t="s">
        <v>92</v>
      </c>
      <c r="AI4" s="46" t="s">
        <v>93</v>
      </c>
      <c r="AJ4" s="46" t="s">
        <v>94</v>
      </c>
      <c r="AK4" s="47" t="s">
        <v>90</v>
      </c>
      <c r="AL4" s="46" t="s">
        <v>91</v>
      </c>
      <c r="AM4" s="46" t="s">
        <v>92</v>
      </c>
      <c r="AN4" s="46" t="s">
        <v>93</v>
      </c>
      <c r="AO4" s="46" t="s">
        <v>94</v>
      </c>
      <c r="AP4" s="47" t="s">
        <v>90</v>
      </c>
      <c r="AQ4" s="46" t="s">
        <v>91</v>
      </c>
      <c r="AR4" s="46" t="s">
        <v>92</v>
      </c>
      <c r="AS4" s="46" t="s">
        <v>93</v>
      </c>
      <c r="AT4" s="80" t="s">
        <v>94</v>
      </c>
      <c r="AU4" s="47" t="s">
        <v>90</v>
      </c>
      <c r="AV4" s="46" t="s">
        <v>91</v>
      </c>
      <c r="AW4" s="46" t="s">
        <v>92</v>
      </c>
      <c r="AX4" s="46" t="s">
        <v>93</v>
      </c>
      <c r="AY4" s="80" t="s">
        <v>94</v>
      </c>
      <c r="AZ4" s="47" t="s">
        <v>90</v>
      </c>
      <c r="BA4" s="46" t="s">
        <v>91</v>
      </c>
      <c r="BB4" s="46" t="s">
        <v>92</v>
      </c>
      <c r="BC4" s="46" t="s">
        <v>93</v>
      </c>
      <c r="BD4" s="80" t="s">
        <v>94</v>
      </c>
      <c r="BE4" s="47" t="s">
        <v>90</v>
      </c>
      <c r="BF4" s="46" t="s">
        <v>91</v>
      </c>
      <c r="BG4" s="46" t="s">
        <v>92</v>
      </c>
      <c r="BH4" s="46" t="s">
        <v>93</v>
      </c>
      <c r="BI4" s="80" t="s">
        <v>94</v>
      </c>
      <c r="BJ4" s="46" t="s">
        <v>90</v>
      </c>
      <c r="BK4" s="46" t="s">
        <v>91</v>
      </c>
      <c r="BL4" s="46" t="s">
        <v>92</v>
      </c>
      <c r="BM4" s="46" t="s">
        <v>93</v>
      </c>
      <c r="BN4" s="80" t="s">
        <v>94</v>
      </c>
      <c r="BO4" s="46" t="s">
        <v>90</v>
      </c>
      <c r="BP4" s="46" t="s">
        <v>91</v>
      </c>
      <c r="BQ4" s="46" t="s">
        <v>92</v>
      </c>
      <c r="BR4" s="46" t="s">
        <v>93</v>
      </c>
      <c r="BS4" s="80" t="s">
        <v>94</v>
      </c>
      <c r="BT4" s="46" t="s">
        <v>90</v>
      </c>
      <c r="BU4" s="46" t="s">
        <v>91</v>
      </c>
      <c r="BV4" s="46" t="s">
        <v>92</v>
      </c>
      <c r="BW4" s="46" t="s">
        <v>93</v>
      </c>
      <c r="BX4" s="80" t="s">
        <v>94</v>
      </c>
      <c r="BY4" s="101" t="s">
        <v>90</v>
      </c>
      <c r="BZ4" s="101" t="s">
        <v>91</v>
      </c>
      <c r="CA4" s="101" t="s">
        <v>92</v>
      </c>
      <c r="CB4" s="101" t="s">
        <v>93</v>
      </c>
      <c r="CC4" s="102" t="s">
        <v>94</v>
      </c>
      <c r="CD4" s="101" t="s">
        <v>90</v>
      </c>
      <c r="CE4" s="101" t="s">
        <v>91</v>
      </c>
      <c r="CF4" s="101" t="s">
        <v>92</v>
      </c>
      <c r="CG4" s="101" t="s">
        <v>93</v>
      </c>
      <c r="CH4" s="102" t="s">
        <v>94</v>
      </c>
      <c r="CI4" s="101" t="s">
        <v>90</v>
      </c>
      <c r="CJ4" s="101" t="s">
        <v>91</v>
      </c>
      <c r="CK4" s="101" t="s">
        <v>92</v>
      </c>
      <c r="CL4" s="101" t="s">
        <v>93</v>
      </c>
      <c r="CM4" s="102" t="s">
        <v>94</v>
      </c>
      <c r="CN4" s="101" t="s">
        <v>90</v>
      </c>
      <c r="CO4" s="101" t="s">
        <v>91</v>
      </c>
      <c r="CP4" s="101" t="s">
        <v>92</v>
      </c>
      <c r="CQ4" s="101" t="s">
        <v>93</v>
      </c>
      <c r="CR4" s="102" t="s">
        <v>94</v>
      </c>
    </row>
    <row r="5" spans="1:96" ht="12.95">
      <c r="A5" s="37" t="s">
        <v>70</v>
      </c>
      <c r="B5" s="41">
        <v>10005</v>
      </c>
      <c r="C5" s="41">
        <v>24000</v>
      </c>
      <c r="D5" s="41">
        <v>39466</v>
      </c>
      <c r="E5" s="41">
        <v>60000</v>
      </c>
      <c r="F5" s="41">
        <v>100649</v>
      </c>
      <c r="G5" s="61">
        <v>11400</v>
      </c>
      <c r="H5" s="41">
        <v>26010</v>
      </c>
      <c r="I5" s="41">
        <v>43000</v>
      </c>
      <c r="J5" s="41">
        <v>65248</v>
      </c>
      <c r="K5" s="41">
        <v>110400</v>
      </c>
      <c r="L5" s="61">
        <v>12072</v>
      </c>
      <c r="M5" s="41">
        <v>28242</v>
      </c>
      <c r="N5" s="41">
        <v>46586</v>
      </c>
      <c r="O5" s="41">
        <v>71808</v>
      </c>
      <c r="P5" s="41">
        <v>121165</v>
      </c>
      <c r="Q5" s="61">
        <v>12168</v>
      </c>
      <c r="R5" s="41">
        <v>28620</v>
      </c>
      <c r="S5" s="41">
        <v>47900</v>
      </c>
      <c r="T5" s="41">
        <v>74126</v>
      </c>
      <c r="U5" s="41">
        <v>126492</v>
      </c>
      <c r="V5" s="61">
        <v>16860.205000000002</v>
      </c>
      <c r="W5" s="41">
        <v>37376.839999999997</v>
      </c>
      <c r="X5" s="41">
        <v>58502.879999999997</v>
      </c>
      <c r="Y5" s="41">
        <v>85926.104999999996</v>
      </c>
      <c r="Z5" s="41">
        <v>145261.83850000001</v>
      </c>
      <c r="AA5" s="61">
        <v>18331.002</v>
      </c>
      <c r="AB5" s="41">
        <v>40735.56</v>
      </c>
      <c r="AC5" s="41">
        <v>63241.956899999997</v>
      </c>
      <c r="AD5" s="41">
        <v>93284.432400000005</v>
      </c>
      <c r="AE5" s="41">
        <v>158064.15669</v>
      </c>
      <c r="AF5" s="61">
        <v>16991.16</v>
      </c>
      <c r="AG5" s="41">
        <v>38879.771999999997</v>
      </c>
      <c r="AH5" s="41">
        <v>60968.28</v>
      </c>
      <c r="AI5" s="41">
        <v>90852.732000000004</v>
      </c>
      <c r="AJ5" s="41">
        <v>154869.42600000001</v>
      </c>
      <c r="AK5" s="61">
        <v>16726.558400000002</v>
      </c>
      <c r="AL5" s="41">
        <v>38017.65352</v>
      </c>
      <c r="AM5" s="41">
        <v>60457.440000000002</v>
      </c>
      <c r="AN5" s="41">
        <v>90686.16</v>
      </c>
      <c r="AO5" s="41">
        <v>154166.47200000001</v>
      </c>
      <c r="AP5" s="61">
        <v>16597.2631</v>
      </c>
      <c r="AQ5" s="41">
        <v>38489.3586</v>
      </c>
      <c r="AR5" s="41">
        <v>61094.22</v>
      </c>
      <c r="AS5" s="41">
        <v>92557.743300000002</v>
      </c>
      <c r="AT5" s="81">
        <v>158844.97200000001</v>
      </c>
      <c r="AU5" s="48">
        <v>16971.477599999998</v>
      </c>
      <c r="AV5" s="36">
        <v>39297.052300000003</v>
      </c>
      <c r="AW5" s="36">
        <v>62632.834000000003</v>
      </c>
      <c r="AX5" s="36">
        <v>94454.354500000001</v>
      </c>
      <c r="AY5" s="88">
        <v>161905.87589</v>
      </c>
      <c r="AZ5" s="48">
        <v>17128.332999999999</v>
      </c>
      <c r="BA5" s="36">
        <v>40201.205099999999</v>
      </c>
      <c r="BB5" s="36">
        <v>63979.361499999999</v>
      </c>
      <c r="BC5" s="36">
        <v>96724.703999999998</v>
      </c>
      <c r="BD5" s="88">
        <v>168260.68299999999</v>
      </c>
      <c r="BE5" s="48">
        <v>18050.807499999999</v>
      </c>
      <c r="BF5" s="36">
        <v>40841.212500000001</v>
      </c>
      <c r="BG5" s="36">
        <v>65648.467499999999</v>
      </c>
      <c r="BH5" s="36">
        <v>99834.074999999997</v>
      </c>
      <c r="BI5" s="88">
        <v>172440.67499999999</v>
      </c>
      <c r="BJ5" s="36">
        <v>18923.889599999999</v>
      </c>
      <c r="BK5" s="36">
        <v>42453.5936</v>
      </c>
      <c r="BL5" s="36">
        <v>68085.952000000005</v>
      </c>
      <c r="BM5" s="36">
        <v>102128.928</v>
      </c>
      <c r="BN5" s="88">
        <v>179226.25599999999</v>
      </c>
      <c r="BO5" s="36">
        <v>19950.242399999999</v>
      </c>
      <c r="BP5" s="36">
        <v>44333.872000000003</v>
      </c>
      <c r="BQ5" s="36">
        <v>70631.918799999999</v>
      </c>
      <c r="BR5" s="36">
        <v>105998.2576</v>
      </c>
      <c r="BS5" s="88">
        <v>186403.78</v>
      </c>
      <c r="BT5" s="36">
        <v>20527.136699999999</v>
      </c>
      <c r="BU5" s="36">
        <v>46514.694000000003</v>
      </c>
      <c r="BV5" s="36">
        <v>73816.797000000006</v>
      </c>
      <c r="BW5" s="36">
        <v>110624.0766</v>
      </c>
      <c r="BX5" s="100">
        <v>193137.09899999999</v>
      </c>
      <c r="BY5" s="103">
        <v>21477.6564</v>
      </c>
      <c r="BZ5" s="103">
        <v>48426.036599999999</v>
      </c>
      <c r="CA5" s="103">
        <v>76306.466039999999</v>
      </c>
      <c r="CB5" s="103">
        <v>114479.961</v>
      </c>
      <c r="CC5" s="104">
        <v>202619.4</v>
      </c>
      <c r="CD5" s="36">
        <v>23233.334999999999</v>
      </c>
      <c r="CE5" s="36">
        <v>51113.337</v>
      </c>
      <c r="CF5" s="36">
        <v>80811.600000000006</v>
      </c>
      <c r="CG5" s="36">
        <v>120813.342</v>
      </c>
      <c r="CH5" s="88">
        <v>211120.30499999999</v>
      </c>
      <c r="CN5" s="36">
        <v>23688.344000000001</v>
      </c>
      <c r="CO5" s="36">
        <v>54277.205600000001</v>
      </c>
      <c r="CP5" s="36">
        <v>85998.987999999998</v>
      </c>
      <c r="CQ5" s="36">
        <v>128741</v>
      </c>
      <c r="CR5" s="36">
        <v>225966.20319999999</v>
      </c>
    </row>
    <row r="6" spans="1:96">
      <c r="A6" s="37" t="s">
        <v>95</v>
      </c>
      <c r="B6" s="38">
        <f>MEDIAN(B8:B23)</f>
        <v>9300</v>
      </c>
      <c r="C6" s="38">
        <f t="shared" ref="C6:AJ6" si="0">MEDIAN(C8:C23)</f>
        <v>21978</v>
      </c>
      <c r="D6" s="38">
        <f t="shared" si="0"/>
        <v>36650</v>
      </c>
      <c r="E6" s="38">
        <f t="shared" si="0"/>
        <v>54865.5</v>
      </c>
      <c r="F6" s="38">
        <f t="shared" si="0"/>
        <v>92392.5</v>
      </c>
      <c r="G6" s="54">
        <f t="shared" si="0"/>
        <v>10671.5</v>
      </c>
      <c r="H6" s="38">
        <f t="shared" si="0"/>
        <v>24167</v>
      </c>
      <c r="I6" s="38">
        <f t="shared" si="0"/>
        <v>39610.5</v>
      </c>
      <c r="J6" s="38">
        <f t="shared" si="0"/>
        <v>60500</v>
      </c>
      <c r="K6" s="38">
        <f t="shared" si="0"/>
        <v>100910.5</v>
      </c>
      <c r="L6" s="54">
        <f t="shared" si="0"/>
        <v>10706</v>
      </c>
      <c r="M6" s="38">
        <f t="shared" si="0"/>
        <v>25000</v>
      </c>
      <c r="N6" s="38">
        <f t="shared" si="0"/>
        <v>40912.5</v>
      </c>
      <c r="O6" s="38">
        <f t="shared" si="0"/>
        <v>63250</v>
      </c>
      <c r="P6" s="38">
        <f t="shared" si="0"/>
        <v>106815</v>
      </c>
      <c r="Q6" s="54">
        <f t="shared" si="0"/>
        <v>10420</v>
      </c>
      <c r="R6" s="38">
        <f t="shared" si="0"/>
        <v>25000</v>
      </c>
      <c r="S6" s="38">
        <f t="shared" si="0"/>
        <v>41651.5</v>
      </c>
      <c r="T6" s="38">
        <f t="shared" si="0"/>
        <v>65200</v>
      </c>
      <c r="U6" s="38">
        <f t="shared" si="0"/>
        <v>110888</v>
      </c>
      <c r="V6" s="54">
        <f t="shared" si="0"/>
        <v>14321.0175</v>
      </c>
      <c r="W6" s="38">
        <f t="shared" si="0"/>
        <v>31435.141250000001</v>
      </c>
      <c r="X6" s="38">
        <f t="shared" si="0"/>
        <v>50275.912499999999</v>
      </c>
      <c r="Y6" s="38">
        <f t="shared" si="0"/>
        <v>73301.264750000002</v>
      </c>
      <c r="Z6" s="38">
        <f t="shared" si="0"/>
        <v>122896.675</v>
      </c>
      <c r="AA6" s="54">
        <f t="shared" si="0"/>
        <v>15841.040895</v>
      </c>
      <c r="AB6" s="38">
        <f t="shared" si="0"/>
        <v>35389.017749999999</v>
      </c>
      <c r="AC6" s="38">
        <f t="shared" si="0"/>
        <v>55247.60325</v>
      </c>
      <c r="AD6" s="38">
        <f t="shared" si="0"/>
        <v>81420.200549999994</v>
      </c>
      <c r="AE6" s="38">
        <f t="shared" si="0"/>
        <v>133816.31459999998</v>
      </c>
      <c r="AF6" s="54">
        <f t="shared" si="0"/>
        <v>14642.382000000001</v>
      </c>
      <c r="AG6" s="38">
        <f t="shared" si="0"/>
        <v>32997.832199999997</v>
      </c>
      <c r="AH6" s="38">
        <f t="shared" si="0"/>
        <v>53372.232000000004</v>
      </c>
      <c r="AI6" s="38">
        <f t="shared" si="0"/>
        <v>79108.842000000004</v>
      </c>
      <c r="AJ6" s="38">
        <f t="shared" si="0"/>
        <v>130482.114</v>
      </c>
      <c r="AK6" s="54">
        <f t="shared" ref="AK6:AO6" si="1">MEDIAN(AK8:AK23)</f>
        <v>14257.8796</v>
      </c>
      <c r="AL6" s="38">
        <f t="shared" si="1"/>
        <v>32596.636399999999</v>
      </c>
      <c r="AM6" s="38">
        <f t="shared" si="1"/>
        <v>52194.923199999997</v>
      </c>
      <c r="AN6" s="38">
        <f t="shared" si="1"/>
        <v>78242.003599999996</v>
      </c>
      <c r="AO6" s="38">
        <f t="shared" si="1"/>
        <v>133565.59931999998</v>
      </c>
      <c r="AP6" s="54">
        <f t="shared" ref="AP6:AT6" si="2">MEDIAN(AP8:AP23)</f>
        <v>14509.87725</v>
      </c>
      <c r="AQ6" s="38">
        <f t="shared" si="2"/>
        <v>33296.349900000001</v>
      </c>
      <c r="AR6" s="38">
        <f t="shared" si="2"/>
        <v>53314.889320000002</v>
      </c>
      <c r="AS6" s="38">
        <f t="shared" si="2"/>
        <v>80949.84150000001</v>
      </c>
      <c r="AT6" s="82">
        <f t="shared" si="2"/>
        <v>134050.90104999999</v>
      </c>
      <c r="AU6" s="54">
        <f t="shared" ref="AU6:AY6" si="3">MEDIAN(AU8:AU23)</f>
        <v>15001.57395</v>
      </c>
      <c r="AV6" s="38">
        <f t="shared" si="3"/>
        <v>33993.465550000001</v>
      </c>
      <c r="AW6" s="38">
        <f t="shared" si="3"/>
        <v>54096.584849999999</v>
      </c>
      <c r="AX6" s="38">
        <f t="shared" si="3"/>
        <v>81978.298049999998</v>
      </c>
      <c r="AY6" s="82">
        <f t="shared" si="3"/>
        <v>138852.95215</v>
      </c>
      <c r="AZ6" s="54">
        <f t="shared" ref="AZ6:BD6" si="4">MEDIAN(AZ8:AZ23)</f>
        <v>15113.235000000001</v>
      </c>
      <c r="BA6" s="38">
        <f t="shared" si="4"/>
        <v>34609.308149999997</v>
      </c>
      <c r="BB6" s="38">
        <f t="shared" si="4"/>
        <v>55415.195</v>
      </c>
      <c r="BC6" s="38">
        <f t="shared" si="4"/>
        <v>83425.057199999996</v>
      </c>
      <c r="BD6" s="82">
        <f t="shared" si="4"/>
        <v>144079.50699999998</v>
      </c>
      <c r="BE6" s="54">
        <f t="shared" ref="BE6:BI6" si="5">MEDIAN(BE8:BE23)</f>
        <v>15479.32375</v>
      </c>
      <c r="BF6" s="38">
        <f t="shared" si="5"/>
        <v>35597.402499999997</v>
      </c>
      <c r="BG6" s="38">
        <f t="shared" si="5"/>
        <v>57288.624250000001</v>
      </c>
      <c r="BH6" s="38">
        <f t="shared" si="5"/>
        <v>85871.422449999998</v>
      </c>
      <c r="BI6" s="82">
        <f t="shared" si="5"/>
        <v>147734.26250000001</v>
      </c>
      <c r="BJ6" s="38">
        <f t="shared" ref="BJ6:BN6" si="6">MEDIAN(BJ8:BJ23)</f>
        <v>16570.9192</v>
      </c>
      <c r="BK6" s="38">
        <f t="shared" si="6"/>
        <v>37247.020799999998</v>
      </c>
      <c r="BL6" s="38">
        <f t="shared" si="6"/>
        <v>59124.639200000005</v>
      </c>
      <c r="BM6" s="38">
        <f t="shared" si="6"/>
        <v>88211.358399999997</v>
      </c>
      <c r="BN6" s="82">
        <f t="shared" si="6"/>
        <v>152692.76</v>
      </c>
      <c r="BO6" s="38">
        <f t="shared" ref="BO6:BS6" si="7">MEDIAN(BO8:BO23)</f>
        <v>17698.283220000001</v>
      </c>
      <c r="BP6" s="38">
        <f t="shared" si="7"/>
        <v>38993.655599999998</v>
      </c>
      <c r="BQ6" s="38">
        <f t="shared" si="7"/>
        <v>61009.453399999999</v>
      </c>
      <c r="BR6" s="38">
        <f t="shared" si="7"/>
        <v>91136.334600000002</v>
      </c>
      <c r="BS6" s="82">
        <f t="shared" si="7"/>
        <v>157989.79840000003</v>
      </c>
      <c r="BT6" s="38">
        <f t="shared" ref="BT6:CC6" si="8">MEDIAN(BT8:BT23)</f>
        <v>18302.5209</v>
      </c>
      <c r="BU6" s="38">
        <f t="shared" si="8"/>
        <v>40043.0844</v>
      </c>
      <c r="BV6" s="38">
        <f t="shared" si="8"/>
        <v>62602.71099</v>
      </c>
      <c r="BW6" s="38">
        <f t="shared" si="8"/>
        <v>94596.730949999997</v>
      </c>
      <c r="BX6" s="82">
        <f t="shared" si="8"/>
        <v>161689.12109999999</v>
      </c>
      <c r="BY6" s="38">
        <f t="shared" si="8"/>
        <v>19147.533299999999</v>
      </c>
      <c r="BZ6" s="38">
        <f t="shared" si="8"/>
        <v>41182.393049999999</v>
      </c>
      <c r="CA6" s="38">
        <f t="shared" si="8"/>
        <v>65547.375899999999</v>
      </c>
      <c r="CB6" s="38">
        <f t="shared" si="8"/>
        <v>96365.786640000006</v>
      </c>
      <c r="CC6" s="82">
        <f t="shared" si="8"/>
        <v>165641.35950000002</v>
      </c>
      <c r="CD6" s="38">
        <f t="shared" ref="CD6:CG6" si="9">MEDIAN(CD8:CD23)</f>
        <v>20253.40725</v>
      </c>
      <c r="CE6" s="38">
        <f t="shared" si="9"/>
        <v>44749.423499999997</v>
      </c>
      <c r="CF6" s="38">
        <f t="shared" si="9"/>
        <v>70154.570250000004</v>
      </c>
      <c r="CG6" s="38">
        <f t="shared" si="9"/>
        <v>102610.5291</v>
      </c>
      <c r="CH6" s="82">
        <f>MEDIAN(CH8:CH23)</f>
        <v>178972.44037500001</v>
      </c>
      <c r="CI6" s="82"/>
      <c r="CJ6" s="82"/>
      <c r="CK6" s="82"/>
      <c r="CL6" s="82"/>
      <c r="CM6" s="82"/>
      <c r="CN6" s="82">
        <f>MEDIAN(CN8:CN23)</f>
        <v>20753.049200000001</v>
      </c>
      <c r="CO6" s="82">
        <f>MEDIAN(CO8:CO23)</f>
        <v>46964.716800000002</v>
      </c>
      <c r="CP6" s="82">
        <f>MEDIAN(CP8:CP23)</f>
        <v>73948.830400000006</v>
      </c>
      <c r="CQ6" s="82">
        <f>MEDIAN(CQ8:CQ23)</f>
        <v>108914.886</v>
      </c>
      <c r="CR6" s="82">
        <f>MEDIAN(CR8:CR23)</f>
        <v>185387.03999999998</v>
      </c>
    </row>
    <row r="7" spans="1:96">
      <c r="A7" s="39" t="s">
        <v>83</v>
      </c>
      <c r="B7" s="40">
        <f>(B6/B5)*100</f>
        <v>92.953523238380811</v>
      </c>
      <c r="C7" s="40">
        <f>(C6/C5)*100</f>
        <v>91.574999999999989</v>
      </c>
      <c r="D7" s="40">
        <f>(D6/D$5)*100</f>
        <v>92.864744336897587</v>
      </c>
      <c r="E7" s="40">
        <f t="shared" ref="E7:AJ7" si="10">(E6/E$5)*100</f>
        <v>91.44250000000001</v>
      </c>
      <c r="F7" s="40">
        <f t="shared" si="10"/>
        <v>91.796739162833205</v>
      </c>
      <c r="G7" s="55">
        <f t="shared" si="10"/>
        <v>93.609649122807014</v>
      </c>
      <c r="H7" s="40">
        <f t="shared" si="10"/>
        <v>92.91426374471358</v>
      </c>
      <c r="I7" s="40">
        <f t="shared" si="10"/>
        <v>92.117441860465121</v>
      </c>
      <c r="J7" s="40">
        <f t="shared" si="10"/>
        <v>92.723148602256018</v>
      </c>
      <c r="K7" s="40">
        <f t="shared" si="10"/>
        <v>91.404438405797109</v>
      </c>
      <c r="L7" s="55">
        <f t="shared" si="10"/>
        <v>88.684559310801859</v>
      </c>
      <c r="M7" s="40">
        <f t="shared" si="10"/>
        <v>88.520643013950846</v>
      </c>
      <c r="N7" s="40">
        <f t="shared" si="10"/>
        <v>87.821448503842362</v>
      </c>
      <c r="O7" s="40">
        <f t="shared" si="10"/>
        <v>88.082107843137265</v>
      </c>
      <c r="P7" s="40">
        <f t="shared" si="10"/>
        <v>88.156645896092101</v>
      </c>
      <c r="Q7" s="55">
        <f t="shared" si="10"/>
        <v>85.634451019066404</v>
      </c>
      <c r="R7" s="40">
        <f t="shared" si="10"/>
        <v>87.351502445842073</v>
      </c>
      <c r="S7" s="40">
        <f t="shared" si="10"/>
        <v>86.955114822546975</v>
      </c>
      <c r="T7" s="40">
        <f t="shared" si="10"/>
        <v>87.958341202816825</v>
      </c>
      <c r="U7" s="40">
        <f t="shared" si="10"/>
        <v>87.664041994750647</v>
      </c>
      <c r="V7" s="55">
        <f t="shared" si="10"/>
        <v>84.939759036144565</v>
      </c>
      <c r="W7" s="40">
        <f t="shared" si="10"/>
        <v>84.103260869565219</v>
      </c>
      <c r="X7" s="40">
        <f t="shared" si="10"/>
        <v>85.9375</v>
      </c>
      <c r="Y7" s="40">
        <f t="shared" si="10"/>
        <v>85.307328605200951</v>
      </c>
      <c r="Z7" s="40">
        <f t="shared" si="10"/>
        <v>84.603551950776108</v>
      </c>
      <c r="AA7" s="55">
        <f t="shared" si="10"/>
        <v>86.416666666666657</v>
      </c>
      <c r="AB7" s="40">
        <f t="shared" si="10"/>
        <v>86.875</v>
      </c>
      <c r="AC7" s="40">
        <f t="shared" si="10"/>
        <v>87.359098228663441</v>
      </c>
      <c r="AD7" s="40">
        <f t="shared" si="10"/>
        <v>87.281659388646275</v>
      </c>
      <c r="AE7" s="40">
        <f t="shared" si="10"/>
        <v>84.659493589330566</v>
      </c>
      <c r="AF7" s="55">
        <f t="shared" si="10"/>
        <v>86.176470588235304</v>
      </c>
      <c r="AG7" s="40">
        <f t="shared" si="10"/>
        <v>84.871465295629818</v>
      </c>
      <c r="AH7" s="40">
        <f t="shared" si="10"/>
        <v>87.54098360655739</v>
      </c>
      <c r="AI7" s="40">
        <f t="shared" si="10"/>
        <v>87.073707370737068</v>
      </c>
      <c r="AJ7" s="40">
        <f t="shared" si="10"/>
        <v>84.252984833817351</v>
      </c>
      <c r="AK7" s="55">
        <f t="shared" ref="AK7:AO7" si="11">(AK6/AK$5)*100</f>
        <v>85.240963855421683</v>
      </c>
      <c r="AL7" s="40">
        <f t="shared" si="11"/>
        <v>85.740789822422471</v>
      </c>
      <c r="AM7" s="40">
        <f t="shared" si="11"/>
        <v>86.333333333333329</v>
      </c>
      <c r="AN7" s="40">
        <f t="shared" si="11"/>
        <v>86.277777777777771</v>
      </c>
      <c r="AO7" s="40">
        <f t="shared" si="11"/>
        <v>86.637254901960773</v>
      </c>
      <c r="AP7" s="55">
        <f t="shared" ref="AP7:AT7" si="12">(AP6/AP$5)*100</f>
        <v>87.423312883435571</v>
      </c>
      <c r="AQ7" s="40">
        <f t="shared" si="12"/>
        <v>86.507936507936506</v>
      </c>
      <c r="AR7" s="40">
        <f t="shared" si="12"/>
        <v>87.266666666666666</v>
      </c>
      <c r="AS7" s="40">
        <f t="shared" si="12"/>
        <v>87.458745874587464</v>
      </c>
      <c r="AT7" s="83">
        <f t="shared" si="12"/>
        <v>84.391025641025635</v>
      </c>
      <c r="AU7" s="55">
        <f t="shared" ref="AU7:AY7" si="13">(AU6/AU$5)*100</f>
        <v>88.392857142857153</v>
      </c>
      <c r="AV7" s="40">
        <f t="shared" si="13"/>
        <v>86.503856041131101</v>
      </c>
      <c r="AW7" s="40">
        <f t="shared" si="13"/>
        <v>86.370967741935473</v>
      </c>
      <c r="AX7" s="40">
        <f t="shared" si="13"/>
        <v>86.791443850267385</v>
      </c>
      <c r="AY7" s="83">
        <f t="shared" si="13"/>
        <v>85.761527422474572</v>
      </c>
      <c r="AZ7" s="55">
        <f t="shared" ref="AZ7:BD7" si="14">(AZ6/AZ$5)*100</f>
        <v>88.235294117647072</v>
      </c>
      <c r="BA7" s="40">
        <f t="shared" si="14"/>
        <v>86.090225563909769</v>
      </c>
      <c r="BB7" s="40">
        <f t="shared" si="14"/>
        <v>86.614173228346459</v>
      </c>
      <c r="BC7" s="40">
        <f t="shared" si="14"/>
        <v>86.25</v>
      </c>
      <c r="BD7" s="83">
        <f t="shared" si="14"/>
        <v>85.628742514970057</v>
      </c>
      <c r="BE7" s="55">
        <f t="shared" ref="BE7:BI7" si="15">(BE6/BE$5)*100</f>
        <v>85.754189944134083</v>
      </c>
      <c r="BF7" s="40">
        <f t="shared" si="15"/>
        <v>87.160493827160479</v>
      </c>
      <c r="BG7" s="40">
        <f t="shared" si="15"/>
        <v>87.265745007680493</v>
      </c>
      <c r="BH7" s="40">
        <f t="shared" si="15"/>
        <v>86.014141414141406</v>
      </c>
      <c r="BI7" s="83">
        <f t="shared" si="15"/>
        <v>85.67251461988306</v>
      </c>
      <c r="BJ7" s="40">
        <f t="shared" ref="BJ7:BN7" si="16">(BJ6/BJ$5)*100</f>
        <v>87.56613756613757</v>
      </c>
      <c r="BK7" s="40">
        <f t="shared" si="16"/>
        <v>87.735849056603769</v>
      </c>
      <c r="BL7" s="40">
        <f t="shared" si="16"/>
        <v>86.838235294117652</v>
      </c>
      <c r="BM7" s="40">
        <f t="shared" si="16"/>
        <v>86.372549019607831</v>
      </c>
      <c r="BN7" s="83">
        <f t="shared" si="16"/>
        <v>85.19553072625699</v>
      </c>
      <c r="BO7" s="40">
        <f t="shared" ref="BO7:BS7" si="17">(BO6/BO$5)*100</f>
        <v>88.712121212121218</v>
      </c>
      <c r="BP7" s="40">
        <f t="shared" si="17"/>
        <v>87.954545454545439</v>
      </c>
      <c r="BQ7" s="40">
        <f t="shared" si="17"/>
        <v>86.37660485021398</v>
      </c>
      <c r="BR7" s="40">
        <f t="shared" si="17"/>
        <v>85.979087452471489</v>
      </c>
      <c r="BS7" s="83">
        <f t="shared" si="17"/>
        <v>84.756756756756772</v>
      </c>
      <c r="BT7" s="40">
        <f t="shared" ref="BT7:CC7" si="18">(BT6/BT$5)*100</f>
        <v>89.162561576354676</v>
      </c>
      <c r="BU7" s="40">
        <f t="shared" si="18"/>
        <v>86.086956521739125</v>
      </c>
      <c r="BV7" s="40">
        <f t="shared" si="18"/>
        <v>84.808219178082183</v>
      </c>
      <c r="BW7" s="40">
        <f t="shared" si="18"/>
        <v>85.511882998171842</v>
      </c>
      <c r="BX7" s="83">
        <f t="shared" si="18"/>
        <v>83.717277486910987</v>
      </c>
      <c r="BY7" s="40">
        <f t="shared" si="18"/>
        <v>89.15094339622641</v>
      </c>
      <c r="BZ7" s="40">
        <f t="shared" si="18"/>
        <v>85.041841004184093</v>
      </c>
      <c r="CA7" s="40">
        <f t="shared" si="18"/>
        <v>85.900159320233669</v>
      </c>
      <c r="CB7" s="40">
        <f t="shared" si="18"/>
        <v>84.176991150442475</v>
      </c>
      <c r="CC7" s="83">
        <f t="shared" si="18"/>
        <v>81.750000000000014</v>
      </c>
      <c r="CD7" s="40">
        <f t="shared" ref="CD7:CH7" si="19">(CD6/CD$5)*100</f>
        <v>87.173913043478265</v>
      </c>
      <c r="CE7" s="40">
        <f t="shared" si="19"/>
        <v>87.549407114624501</v>
      </c>
      <c r="CF7" s="40">
        <f t="shared" si="19"/>
        <v>86.8125</v>
      </c>
      <c r="CG7" s="40">
        <f t="shared" si="19"/>
        <v>84.933110367892965</v>
      </c>
      <c r="CH7" s="83">
        <f>(CH6/CH$5)*100</f>
        <v>84.77272727272728</v>
      </c>
      <c r="CI7" s="83"/>
      <c r="CJ7" s="83"/>
      <c r="CK7" s="83"/>
      <c r="CL7" s="83"/>
      <c r="CM7" s="83"/>
      <c r="CN7" s="83">
        <f t="shared" ref="CI7:CO7" si="20">(CN6/CN$5)*100</f>
        <v>87.608695652173921</v>
      </c>
      <c r="CO7" s="83">
        <f t="shared" si="20"/>
        <v>86.527514231499055</v>
      </c>
      <c r="CP7" s="83">
        <f>(CP6/CO$5)*100</f>
        <v>136.24288425047439</v>
      </c>
      <c r="CQ7" s="83">
        <f>(CQ6/CP$5)*100</f>
        <v>126.64670658682635</v>
      </c>
      <c r="CR7" s="83">
        <f t="shared" ref="CI7:CR7" si="21">(CR6/CR$5)*100</f>
        <v>82.041932543299907</v>
      </c>
    </row>
    <row r="8" spans="1:96" ht="12.95">
      <c r="A8" s="39" t="s">
        <v>9</v>
      </c>
      <c r="B8" s="39">
        <v>8394</v>
      </c>
      <c r="C8" s="41">
        <v>22256</v>
      </c>
      <c r="D8" s="41">
        <v>38000</v>
      </c>
      <c r="E8" s="41">
        <v>56044</v>
      </c>
      <c r="F8" s="39">
        <v>92900</v>
      </c>
      <c r="G8" s="56">
        <v>9546</v>
      </c>
      <c r="H8" s="41">
        <v>23510</v>
      </c>
      <c r="I8" s="41">
        <v>40404</v>
      </c>
      <c r="J8" s="41">
        <v>62000</v>
      </c>
      <c r="K8" s="39">
        <v>99050</v>
      </c>
      <c r="L8" s="56">
        <v>10500</v>
      </c>
      <c r="M8" s="41">
        <v>24540</v>
      </c>
      <c r="N8" s="41">
        <v>41000</v>
      </c>
      <c r="O8" s="41">
        <v>63500</v>
      </c>
      <c r="P8" s="39">
        <v>101600</v>
      </c>
      <c r="Q8" s="56">
        <v>10000</v>
      </c>
      <c r="R8" s="41">
        <v>25000</v>
      </c>
      <c r="S8" s="41">
        <v>43680</v>
      </c>
      <c r="T8" s="41">
        <v>68554</v>
      </c>
      <c r="U8" s="39">
        <v>110866</v>
      </c>
      <c r="V8" s="56">
        <v>13203.775</v>
      </c>
      <c r="W8" s="41">
        <v>30470.25</v>
      </c>
      <c r="X8" s="41">
        <v>48752.4</v>
      </c>
      <c r="Y8" s="41">
        <v>72519.195000000007</v>
      </c>
      <c r="Z8" s="39">
        <v>120052.785</v>
      </c>
      <c r="AA8" s="56">
        <v>15275.834999999999</v>
      </c>
      <c r="AB8" s="41">
        <v>33606.837</v>
      </c>
      <c r="AC8" s="41">
        <v>54483.811500000003</v>
      </c>
      <c r="AD8" s="41">
        <v>80249.053199999995</v>
      </c>
      <c r="AE8" s="39">
        <v>130964.8254</v>
      </c>
      <c r="AF8" s="56">
        <v>13992.72</v>
      </c>
      <c r="AG8" s="41">
        <v>31883.412</v>
      </c>
      <c r="AH8" s="41">
        <v>50973.48</v>
      </c>
      <c r="AI8" s="41">
        <v>77589.632400000002</v>
      </c>
      <c r="AJ8" s="39">
        <v>126933.96</v>
      </c>
      <c r="AK8" s="56">
        <v>13099.111999999999</v>
      </c>
      <c r="AL8" s="41">
        <v>31437.8688</v>
      </c>
      <c r="AM8" s="41">
        <v>50381.2</v>
      </c>
      <c r="AN8" s="41">
        <v>77889.335200000001</v>
      </c>
      <c r="AO8" s="39">
        <v>133006.36799999999</v>
      </c>
      <c r="AP8" s="56">
        <v>13746.199500000001</v>
      </c>
      <c r="AQ8" s="41">
        <v>30750.757399999999</v>
      </c>
      <c r="AR8" s="41">
        <v>52235.558100000002</v>
      </c>
      <c r="AS8" s="41">
        <v>79422.486000000004</v>
      </c>
      <c r="AT8" s="84">
        <v>132370.81</v>
      </c>
      <c r="AU8" s="48">
        <v>13779.223480000001</v>
      </c>
      <c r="AV8" s="36">
        <v>33134.789599999996</v>
      </c>
      <c r="AW8" s="36">
        <v>53439.950299999997</v>
      </c>
      <c r="AX8" s="36">
        <v>81119.622099999993</v>
      </c>
      <c r="AY8" s="88">
        <v>132842.2205</v>
      </c>
      <c r="AZ8" s="48">
        <v>13601.9115</v>
      </c>
      <c r="BA8" s="36">
        <v>33249.116999999998</v>
      </c>
      <c r="BB8" s="36">
        <v>54014.701889999997</v>
      </c>
      <c r="BC8" s="36">
        <v>82215.998399999997</v>
      </c>
      <c r="BD8" s="88">
        <v>138034.21299999999</v>
      </c>
      <c r="BE8" s="48">
        <v>13855.7595</v>
      </c>
      <c r="BF8" s="36">
        <v>33177.182500000003</v>
      </c>
      <c r="BG8" s="36">
        <v>53446.525000000001</v>
      </c>
      <c r="BH8" s="36">
        <v>82690.850000000006</v>
      </c>
      <c r="BI8" s="88">
        <v>142187.92499999999</v>
      </c>
      <c r="BJ8" s="36">
        <v>15018.96</v>
      </c>
      <c r="BK8" s="36">
        <v>35044.239999999998</v>
      </c>
      <c r="BL8" s="36">
        <v>57072.048000000003</v>
      </c>
      <c r="BM8" s="36">
        <v>86108.703999999998</v>
      </c>
      <c r="BN8" s="88">
        <v>145243.35584</v>
      </c>
      <c r="BO8" s="36">
        <v>16020.6492</v>
      </c>
      <c r="BP8" s="36">
        <v>36776.962</v>
      </c>
      <c r="BQ8" s="36">
        <v>59850.727200000001</v>
      </c>
      <c r="BR8" s="36">
        <v>89776.090800000005</v>
      </c>
      <c r="BS8" s="88">
        <v>155168.552</v>
      </c>
      <c r="BT8" s="36">
        <v>16603.723379999999</v>
      </c>
      <c r="BU8" s="36">
        <v>38020.706400000003</v>
      </c>
      <c r="BV8" s="36">
        <v>60671.34</v>
      </c>
      <c r="BW8" s="36">
        <v>91007.01</v>
      </c>
      <c r="BX8" s="88">
        <v>152386.18229999999</v>
      </c>
      <c r="BY8" s="36">
        <v>17323.958699999999</v>
      </c>
      <c r="BZ8" s="36">
        <v>39510.783000000003</v>
      </c>
      <c r="CA8" s="36">
        <v>63318.5625</v>
      </c>
      <c r="CB8" s="36">
        <v>94015.401599999997</v>
      </c>
      <c r="CC8" s="88">
        <v>157030.035</v>
      </c>
      <c r="CD8" s="36">
        <v>18485.6535</v>
      </c>
      <c r="CE8" s="36">
        <v>41011.887000000002</v>
      </c>
      <c r="CF8" s="36">
        <v>65699.830799999996</v>
      </c>
      <c r="CG8" s="36">
        <v>100206.38400000001</v>
      </c>
      <c r="CH8" s="88">
        <v>166370.88149999999</v>
      </c>
      <c r="CN8" s="36">
        <v>19053.668000000001</v>
      </c>
      <c r="CO8" s="36">
        <v>44080.918400000002</v>
      </c>
      <c r="CP8" s="171">
        <v>70550.067999999999</v>
      </c>
      <c r="CQ8" s="36">
        <v>104022.728</v>
      </c>
      <c r="CR8" s="36">
        <v>180237.4</v>
      </c>
    </row>
    <row r="9" spans="1:96" ht="12.95">
      <c r="A9" s="39" t="s">
        <v>10</v>
      </c>
      <c r="B9" s="39">
        <v>8256</v>
      </c>
      <c r="C9" s="41">
        <v>19180</v>
      </c>
      <c r="D9" s="41">
        <v>30360</v>
      </c>
      <c r="E9" s="41">
        <v>44220</v>
      </c>
      <c r="F9" s="39">
        <v>73040</v>
      </c>
      <c r="G9" s="56">
        <v>9500</v>
      </c>
      <c r="H9" s="41">
        <v>22000</v>
      </c>
      <c r="I9" s="41">
        <v>33256</v>
      </c>
      <c r="J9" s="41">
        <v>50919</v>
      </c>
      <c r="K9" s="39">
        <v>85080</v>
      </c>
      <c r="L9" s="56">
        <v>9500</v>
      </c>
      <c r="M9" s="41">
        <v>21408</v>
      </c>
      <c r="N9" s="41">
        <v>35000</v>
      </c>
      <c r="O9" s="41">
        <v>54000</v>
      </c>
      <c r="P9" s="39">
        <v>90400</v>
      </c>
      <c r="Q9" s="56">
        <v>9920</v>
      </c>
      <c r="R9" s="41">
        <v>22124</v>
      </c>
      <c r="S9" s="41">
        <v>36100</v>
      </c>
      <c r="T9" s="41">
        <v>56866</v>
      </c>
      <c r="U9" s="39">
        <v>97005</v>
      </c>
      <c r="V9" s="56">
        <v>14625.72</v>
      </c>
      <c r="W9" s="41">
        <v>29454.575000000001</v>
      </c>
      <c r="X9" s="41">
        <v>45502.239999999998</v>
      </c>
      <c r="Y9" s="41">
        <v>66018.875</v>
      </c>
      <c r="Z9" s="39">
        <v>112536.79</v>
      </c>
      <c r="AA9" s="56">
        <v>14868.4794</v>
      </c>
      <c r="AB9" s="41">
        <v>30551.67</v>
      </c>
      <c r="AC9" s="41">
        <v>47660.605199999998</v>
      </c>
      <c r="AD9" s="41">
        <v>71287.23</v>
      </c>
      <c r="AE9" s="39">
        <v>120882.7743</v>
      </c>
      <c r="AF9" s="56">
        <v>13193.136</v>
      </c>
      <c r="AG9" s="41">
        <v>29984.400000000001</v>
      </c>
      <c r="AH9" s="41">
        <v>47575.248</v>
      </c>
      <c r="AI9" s="41">
        <v>69963.600000000006</v>
      </c>
      <c r="AJ9" s="39">
        <v>117638.796</v>
      </c>
      <c r="AK9" s="56">
        <v>14106.736000000001</v>
      </c>
      <c r="AL9" s="41">
        <v>30228.720000000001</v>
      </c>
      <c r="AM9" s="41">
        <v>47257.565600000002</v>
      </c>
      <c r="AN9" s="41">
        <v>71339.779200000004</v>
      </c>
      <c r="AO9" s="39">
        <v>120914.88</v>
      </c>
      <c r="AP9" s="56">
        <v>14255.317999999999</v>
      </c>
      <c r="AQ9" s="41">
        <v>30547.11</v>
      </c>
      <c r="AR9" s="41">
        <v>48875.375999999997</v>
      </c>
      <c r="AS9" s="41">
        <v>72294.827000000005</v>
      </c>
      <c r="AT9" s="84">
        <v>123206.677</v>
      </c>
      <c r="AU9" s="48">
        <v>15153.105</v>
      </c>
      <c r="AV9" s="36">
        <v>31417.437699999999</v>
      </c>
      <c r="AW9" s="36">
        <v>49601.163699999997</v>
      </c>
      <c r="AX9" s="36">
        <v>73240.007500000007</v>
      </c>
      <c r="AY9" s="88">
        <v>122235.04700000001</v>
      </c>
      <c r="AZ9" s="48">
        <v>14508.705599999999</v>
      </c>
      <c r="BA9" s="36">
        <v>32241.567999999999</v>
      </c>
      <c r="BB9" s="36">
        <v>50377.45</v>
      </c>
      <c r="BC9" s="36">
        <v>75818.062250000003</v>
      </c>
      <c r="BD9" s="88">
        <v>127958.723</v>
      </c>
      <c r="BE9" s="48">
        <v>15832.272499999999</v>
      </c>
      <c r="BF9" s="36">
        <v>33883.08</v>
      </c>
      <c r="BG9" s="36">
        <v>51631.360000000001</v>
      </c>
      <c r="BH9" s="36">
        <v>76640.3</v>
      </c>
      <c r="BI9" s="88">
        <v>126053.125</v>
      </c>
      <c r="BJ9" s="36">
        <v>15018.96</v>
      </c>
      <c r="BK9" s="36">
        <v>33342.091200000003</v>
      </c>
      <c r="BL9" s="36">
        <v>52466.2336</v>
      </c>
      <c r="BM9" s="36">
        <v>79199.982399999994</v>
      </c>
      <c r="BN9" s="88">
        <v>134469.75520000001</v>
      </c>
      <c r="BO9" s="36">
        <v>16322.9256</v>
      </c>
      <c r="BP9" s="36">
        <v>35265.58</v>
      </c>
      <c r="BQ9" s="36">
        <v>55417.34</v>
      </c>
      <c r="BR9" s="36">
        <v>83629.804000000004</v>
      </c>
      <c r="BS9" s="88">
        <v>137031.96799999999</v>
      </c>
      <c r="BT9" s="36">
        <v>17594.688600000001</v>
      </c>
      <c r="BU9" s="36">
        <v>37413.993000000002</v>
      </c>
      <c r="BV9" s="36">
        <v>57637.773000000001</v>
      </c>
      <c r="BW9" s="36">
        <v>85951.065000000002</v>
      </c>
      <c r="BX9" s="88">
        <v>147633.59400000001</v>
      </c>
      <c r="BY9" s="36">
        <v>17222.649000000001</v>
      </c>
      <c r="BZ9" s="36">
        <v>36471.491999999998</v>
      </c>
      <c r="CA9" s="36">
        <v>58253.077499999999</v>
      </c>
      <c r="CB9" s="36">
        <v>88392.713250000001</v>
      </c>
      <c r="CC9" s="88">
        <v>149431.8075</v>
      </c>
      <c r="CD9" s="36">
        <v>18990.725999999999</v>
      </c>
      <c r="CE9" s="36">
        <v>39395.654999999999</v>
      </c>
      <c r="CF9" s="36">
        <v>62628.99</v>
      </c>
      <c r="CG9" s="36">
        <v>90913.05</v>
      </c>
      <c r="CH9" s="88">
        <v>154350.15599999999</v>
      </c>
      <c r="CN9" s="172">
        <v>20083.596000000001</v>
      </c>
      <c r="CO9" s="172">
        <v>42227.048000000003</v>
      </c>
      <c r="CP9" s="172">
        <v>66121.377600000007</v>
      </c>
      <c r="CQ9" s="172">
        <v>98471.416079999995</v>
      </c>
      <c r="CR9" s="172">
        <v>170144.10560000001</v>
      </c>
    </row>
    <row r="10" spans="1:96" ht="12.95">
      <c r="A10" s="39" t="s">
        <v>11</v>
      </c>
      <c r="B10" s="39">
        <v>12000</v>
      </c>
      <c r="C10" s="41">
        <v>27840</v>
      </c>
      <c r="D10" s="41">
        <v>45447.5</v>
      </c>
      <c r="E10" s="41">
        <v>67100</v>
      </c>
      <c r="F10" s="39">
        <v>110577</v>
      </c>
      <c r="G10" s="56">
        <v>12330</v>
      </c>
      <c r="H10" s="41">
        <v>30056</v>
      </c>
      <c r="I10" s="41">
        <v>47870</v>
      </c>
      <c r="J10" s="41">
        <v>69338</v>
      </c>
      <c r="K10" s="39">
        <v>108929</v>
      </c>
      <c r="L10" s="56">
        <v>15590</v>
      </c>
      <c r="M10" s="41">
        <v>34880</v>
      </c>
      <c r="N10" s="41">
        <v>54223</v>
      </c>
      <c r="O10" s="41">
        <v>78000</v>
      </c>
      <c r="P10" s="39">
        <v>120916</v>
      </c>
      <c r="Q10" s="56">
        <v>15356</v>
      </c>
      <c r="R10" s="41">
        <v>33000</v>
      </c>
      <c r="S10" s="41">
        <v>52108</v>
      </c>
      <c r="T10" s="41">
        <v>76480</v>
      </c>
      <c r="U10" s="39">
        <v>120008</v>
      </c>
      <c r="V10" s="56">
        <v>20313.5</v>
      </c>
      <c r="W10" s="41">
        <v>41033.269999999997</v>
      </c>
      <c r="X10" s="41">
        <v>62667.147499999999</v>
      </c>
      <c r="Y10" s="41">
        <v>89887.237500000003</v>
      </c>
      <c r="Z10" s="39">
        <v>150319.9</v>
      </c>
      <c r="AA10" s="56">
        <v>21386.169000000002</v>
      </c>
      <c r="AB10" s="41">
        <v>43994.404799999997</v>
      </c>
      <c r="AC10" s="41">
        <v>68028.385200000004</v>
      </c>
      <c r="AD10" s="41">
        <v>99802.122000000003</v>
      </c>
      <c r="AE10" s="39">
        <v>160905.462</v>
      </c>
      <c r="AF10" s="56">
        <v>21988.560000000001</v>
      </c>
      <c r="AG10" s="41">
        <v>44276.964</v>
      </c>
      <c r="AH10" s="41">
        <v>67165.055999999997</v>
      </c>
      <c r="AI10" s="41">
        <v>98748.623999999996</v>
      </c>
      <c r="AJ10" s="39">
        <v>152920.44</v>
      </c>
      <c r="AK10" s="56">
        <v>21160.103999999999</v>
      </c>
      <c r="AL10" s="41">
        <v>44315.303520000001</v>
      </c>
      <c r="AM10" s="41">
        <v>70533.679999999993</v>
      </c>
      <c r="AN10" s="41">
        <v>98747.152000000002</v>
      </c>
      <c r="AO10" s="39">
        <v>156181.72</v>
      </c>
      <c r="AP10" s="56">
        <v>20364.740000000002</v>
      </c>
      <c r="AQ10" s="41">
        <v>45820.665000000001</v>
      </c>
      <c r="AR10" s="41">
        <v>69138.292300000001</v>
      </c>
      <c r="AS10" s="41">
        <v>99787.225999999995</v>
      </c>
      <c r="AT10" s="84">
        <v>162917.92000000001</v>
      </c>
      <c r="AU10" s="48">
        <v>21416.3884</v>
      </c>
      <c r="AV10" s="36">
        <v>45055.232199999999</v>
      </c>
      <c r="AW10" s="36">
        <v>70714.490000000005</v>
      </c>
      <c r="AX10" s="36">
        <v>101020.7</v>
      </c>
      <c r="AY10" s="88">
        <v>163714.14642</v>
      </c>
      <c r="AZ10" s="48">
        <v>20352.489799999999</v>
      </c>
      <c r="BA10" s="36">
        <v>44332.156000000003</v>
      </c>
      <c r="BB10" s="36">
        <v>69017.106499999994</v>
      </c>
      <c r="BC10" s="36">
        <v>101258.67449999999</v>
      </c>
      <c r="BD10" s="88">
        <v>171283.33</v>
      </c>
      <c r="BE10" s="48">
        <v>20471.0275</v>
      </c>
      <c r="BF10" s="36">
        <v>46387.55</v>
      </c>
      <c r="BG10" s="36">
        <v>72465.420499999993</v>
      </c>
      <c r="BH10" s="36">
        <v>105884.625</v>
      </c>
      <c r="BI10" s="88">
        <v>173953.3125</v>
      </c>
      <c r="BJ10" s="36">
        <v>20726.164799999999</v>
      </c>
      <c r="BK10" s="36">
        <v>48561.303999999996</v>
      </c>
      <c r="BL10" s="36">
        <v>75094.8</v>
      </c>
      <c r="BM10" s="36">
        <v>106424.35056000001</v>
      </c>
      <c r="BN10" s="88">
        <v>173218.67199999999</v>
      </c>
      <c r="BO10" s="36">
        <v>22166.936000000002</v>
      </c>
      <c r="BP10" s="36">
        <v>48565.741600000001</v>
      </c>
      <c r="BQ10" s="36">
        <v>78420.574040000007</v>
      </c>
      <c r="BR10" s="36">
        <v>110834.68</v>
      </c>
      <c r="BS10" s="88">
        <v>185396.19200000001</v>
      </c>
      <c r="BT10" s="36">
        <v>22043.9202</v>
      </c>
      <c r="BU10" s="36">
        <v>50296.540860000001</v>
      </c>
      <c r="BV10" s="36">
        <v>78266.028600000005</v>
      </c>
      <c r="BW10" s="36">
        <v>115376.6649</v>
      </c>
      <c r="BX10" s="88">
        <v>199406.47080000001</v>
      </c>
      <c r="BY10" s="36">
        <v>25327.424999999999</v>
      </c>
      <c r="BZ10" s="36">
        <v>53288.902199999997</v>
      </c>
      <c r="CA10" s="36">
        <v>79832.043600000005</v>
      </c>
      <c r="CB10" s="36">
        <v>111238.0506</v>
      </c>
      <c r="CC10" s="88">
        <v>186815.08679999999</v>
      </c>
      <c r="CD10" s="36">
        <v>27677.973000000002</v>
      </c>
      <c r="CE10" s="36">
        <v>56972.178</v>
      </c>
      <c r="CF10" s="36">
        <v>86670.441000000006</v>
      </c>
      <c r="CG10" s="36">
        <v>126985.32795000001</v>
      </c>
      <c r="CH10" s="88">
        <v>212130.45</v>
      </c>
      <c r="CN10" s="36">
        <v>23482.358400000001</v>
      </c>
      <c r="CO10" s="172">
        <v>56646.04</v>
      </c>
      <c r="CP10" s="172">
        <v>87234.901599999997</v>
      </c>
      <c r="CQ10" s="172">
        <v>128741</v>
      </c>
      <c r="CR10" s="172">
        <v>201865.88800000001</v>
      </c>
    </row>
    <row r="11" spans="1:96">
      <c r="A11" s="39" t="s">
        <v>12</v>
      </c>
      <c r="B11" s="39">
        <v>9660</v>
      </c>
      <c r="C11" s="41">
        <v>21240</v>
      </c>
      <c r="D11" s="41">
        <v>34703</v>
      </c>
      <c r="E11" s="41">
        <v>53150</v>
      </c>
      <c r="F11" s="39">
        <v>91885</v>
      </c>
      <c r="G11" s="56">
        <v>11212</v>
      </c>
      <c r="H11" s="41">
        <v>24257</v>
      </c>
      <c r="I11" s="41">
        <v>38961</v>
      </c>
      <c r="J11" s="41">
        <v>60000</v>
      </c>
      <c r="K11" s="39">
        <v>101076</v>
      </c>
      <c r="L11" s="56">
        <v>11520</v>
      </c>
      <c r="M11" s="41">
        <v>25000</v>
      </c>
      <c r="N11" s="41">
        <v>40800</v>
      </c>
      <c r="O11" s="41">
        <v>64000</v>
      </c>
      <c r="P11" s="39">
        <v>110000</v>
      </c>
      <c r="Q11" s="56">
        <v>12000</v>
      </c>
      <c r="R11" s="41">
        <v>25984</v>
      </c>
      <c r="S11" s="41">
        <v>42962</v>
      </c>
      <c r="T11" s="41">
        <v>67000</v>
      </c>
      <c r="U11" s="39">
        <v>119011</v>
      </c>
      <c r="V11" s="56">
        <v>17164.907500000001</v>
      </c>
      <c r="W11" s="41">
        <v>35548.625</v>
      </c>
      <c r="X11" s="41">
        <v>54541.747499999998</v>
      </c>
      <c r="Y11" s="41">
        <v>80136.757500000007</v>
      </c>
      <c r="Z11" s="39">
        <v>135084.77499999999</v>
      </c>
      <c r="AA11" s="56">
        <v>18229.163100000002</v>
      </c>
      <c r="AB11" s="41">
        <v>36865.681799999998</v>
      </c>
      <c r="AC11" s="41">
        <v>57233.461799999997</v>
      </c>
      <c r="AD11" s="41">
        <v>84526.286999999997</v>
      </c>
      <c r="AE11" s="39">
        <v>146648.016</v>
      </c>
      <c r="AF11" s="56">
        <v>16191.575999999999</v>
      </c>
      <c r="AG11" s="41">
        <v>34981.800000000003</v>
      </c>
      <c r="AH11" s="41">
        <v>53971.92</v>
      </c>
      <c r="AI11" s="41">
        <v>79958.399999999994</v>
      </c>
      <c r="AJ11" s="39">
        <v>138228.084</v>
      </c>
      <c r="AK11" s="56">
        <v>15315.8848</v>
      </c>
      <c r="AL11" s="41">
        <v>34259.216</v>
      </c>
      <c r="AM11" s="41">
        <v>53404.072</v>
      </c>
      <c r="AN11" s="41">
        <v>80307.632800000007</v>
      </c>
      <c r="AO11" s="39">
        <v>138044.48800000001</v>
      </c>
      <c r="AP11" s="56">
        <v>15579.026099999999</v>
      </c>
      <c r="AQ11" s="41">
        <v>33805.468399999998</v>
      </c>
      <c r="AR11" s="41">
        <v>53966.561000000002</v>
      </c>
      <c r="AS11" s="41">
        <v>81458.960000000006</v>
      </c>
      <c r="AT11" s="84">
        <v>143265.94589999999</v>
      </c>
      <c r="AU11" s="48">
        <v>15658.208500000001</v>
      </c>
      <c r="AV11" s="36">
        <v>34852.141499999998</v>
      </c>
      <c r="AW11" s="36">
        <v>54652.198700000001</v>
      </c>
      <c r="AX11" s="36">
        <v>82836.974000000002</v>
      </c>
      <c r="AY11" s="88">
        <v>145469.80799999999</v>
      </c>
      <c r="AZ11" s="48">
        <v>16120.784</v>
      </c>
      <c r="BA11" s="36">
        <v>35264.214999999997</v>
      </c>
      <c r="BB11" s="36">
        <v>55415.195</v>
      </c>
      <c r="BC11" s="36">
        <v>84231.096399999995</v>
      </c>
      <c r="BD11" s="88">
        <v>149117.25200000001</v>
      </c>
      <c r="BE11" s="48">
        <v>16739.855</v>
      </c>
      <c r="BF11" s="36">
        <v>36303.300000000003</v>
      </c>
      <c r="BG11" s="36">
        <v>57107.107750000003</v>
      </c>
      <c r="BH11" s="36">
        <v>86220.337499999994</v>
      </c>
      <c r="BI11" s="88">
        <v>151969.64749999999</v>
      </c>
      <c r="BJ11" s="36">
        <v>17622.2464</v>
      </c>
      <c r="BK11" s="36">
        <v>37247.020799999998</v>
      </c>
      <c r="BL11" s="36">
        <v>59274.828800000003</v>
      </c>
      <c r="BM11" s="36">
        <v>89713.254400000005</v>
      </c>
      <c r="BN11" s="88">
        <v>158199.712</v>
      </c>
      <c r="BO11" s="36">
        <v>18338.101600000002</v>
      </c>
      <c r="BP11" s="36">
        <v>39295.932000000001</v>
      </c>
      <c r="BQ11" s="36">
        <v>60858.315199999997</v>
      </c>
      <c r="BR11" s="36">
        <v>91690.508000000002</v>
      </c>
      <c r="BS11" s="88">
        <v>162685.15848000001</v>
      </c>
      <c r="BT11" s="36">
        <v>19414.828799999999</v>
      </c>
      <c r="BU11" s="36">
        <v>40447.56</v>
      </c>
      <c r="BV11" s="36">
        <v>63704.906999999999</v>
      </c>
      <c r="BW11" s="36">
        <v>96062.955000000002</v>
      </c>
      <c r="BX11" s="88">
        <v>170890.94099999999</v>
      </c>
      <c r="BY11" s="36">
        <v>20261.939999999999</v>
      </c>
      <c r="BZ11" s="36">
        <v>43461.861299999997</v>
      </c>
      <c r="CA11" s="36">
        <v>67269.640799999994</v>
      </c>
      <c r="CB11" s="36">
        <v>101309.7</v>
      </c>
      <c r="CC11" s="88">
        <v>178406.3817</v>
      </c>
      <c r="CD11" s="36">
        <v>21718.1175</v>
      </c>
      <c r="CE11" s="36">
        <v>45860.582999999999</v>
      </c>
      <c r="CF11" s="36">
        <v>71013.193499999994</v>
      </c>
      <c r="CG11" s="36">
        <v>106065.22500000001</v>
      </c>
      <c r="CH11" s="88">
        <v>189503.20199999999</v>
      </c>
      <c r="CN11" s="36">
        <v>22349.437600000001</v>
      </c>
      <c r="CO11" s="36">
        <v>48921.58</v>
      </c>
      <c r="CP11" s="36">
        <v>76307.365520000007</v>
      </c>
      <c r="CQ11" s="36">
        <v>113292.08</v>
      </c>
      <c r="CR11" s="36">
        <v>205367.64319999999</v>
      </c>
    </row>
    <row r="12" spans="1:96">
      <c r="A12" s="39" t="s">
        <v>13</v>
      </c>
      <c r="B12" s="39">
        <v>10300</v>
      </c>
      <c r="C12" s="41">
        <v>24920</v>
      </c>
      <c r="D12" s="41">
        <v>39857</v>
      </c>
      <c r="E12" s="41">
        <v>59622</v>
      </c>
      <c r="F12" s="39">
        <v>98128</v>
      </c>
      <c r="G12" s="56">
        <v>12000</v>
      </c>
      <c r="H12" s="41">
        <v>26000</v>
      </c>
      <c r="I12" s="41">
        <v>42020</v>
      </c>
      <c r="J12" s="41">
        <v>62274</v>
      </c>
      <c r="K12" s="39">
        <v>102550</v>
      </c>
      <c r="L12" s="56">
        <v>12000</v>
      </c>
      <c r="M12" s="41">
        <v>28401</v>
      </c>
      <c r="N12" s="41">
        <v>45030</v>
      </c>
      <c r="O12" s="41">
        <v>66000</v>
      </c>
      <c r="P12" s="39">
        <v>107330</v>
      </c>
      <c r="Q12" s="56">
        <v>13387</v>
      </c>
      <c r="R12" s="41">
        <v>29004</v>
      </c>
      <c r="S12" s="41">
        <v>45504</v>
      </c>
      <c r="T12" s="41">
        <v>69066</v>
      </c>
      <c r="U12" s="39">
        <v>112484</v>
      </c>
      <c r="V12" s="56">
        <v>15235.125</v>
      </c>
      <c r="W12" s="41">
        <v>35447.057500000003</v>
      </c>
      <c r="X12" s="41">
        <v>55862.125</v>
      </c>
      <c r="Y12" s="41">
        <v>82168.107499999998</v>
      </c>
      <c r="Z12" s="39">
        <v>139147.47500000001</v>
      </c>
      <c r="AA12" s="56">
        <v>16803.4185</v>
      </c>
      <c r="AB12" s="41">
        <v>38393.265299999999</v>
      </c>
      <c r="AC12" s="41">
        <v>60349.73214</v>
      </c>
      <c r="AD12" s="41">
        <v>89720.070900000006</v>
      </c>
      <c r="AE12" s="39">
        <v>152758.35</v>
      </c>
      <c r="AF12" s="56">
        <v>14992.2</v>
      </c>
      <c r="AG12" s="41">
        <v>34981.800000000003</v>
      </c>
      <c r="AH12" s="41">
        <v>56670.516000000003</v>
      </c>
      <c r="AI12" s="41">
        <v>84955.8</v>
      </c>
      <c r="AJ12" s="39">
        <v>145524.288</v>
      </c>
      <c r="AK12" s="56">
        <v>14600.47176</v>
      </c>
      <c r="AL12" s="41">
        <v>33453.116800000003</v>
      </c>
      <c r="AM12" s="41">
        <v>55318.5576</v>
      </c>
      <c r="AN12" s="41">
        <v>82826.692800000004</v>
      </c>
      <c r="AO12" s="39">
        <v>144090.23199999999</v>
      </c>
      <c r="AP12" s="56">
        <v>14255.317999999999</v>
      </c>
      <c r="AQ12" s="41">
        <v>33601.821000000004</v>
      </c>
      <c r="AR12" s="41">
        <v>54984.798000000003</v>
      </c>
      <c r="AS12" s="41">
        <v>84513.671000000002</v>
      </c>
      <c r="AT12" s="84">
        <v>146626.128</v>
      </c>
      <c r="AU12" s="48">
        <v>14142.897999999999</v>
      </c>
      <c r="AV12" s="36">
        <v>34347.038</v>
      </c>
      <c r="AW12" s="36">
        <v>56571.591999999997</v>
      </c>
      <c r="AX12" s="36">
        <v>85867.595000000001</v>
      </c>
      <c r="AY12" s="88">
        <v>151733.0914</v>
      </c>
      <c r="AZ12" s="48">
        <v>15113.235000000001</v>
      </c>
      <c r="BA12" s="36">
        <v>34961.950299999997</v>
      </c>
      <c r="BB12" s="36">
        <v>57430.292999999998</v>
      </c>
      <c r="BC12" s="36">
        <v>87656.763000000006</v>
      </c>
      <c r="BD12" s="88">
        <v>154154.997</v>
      </c>
      <c r="BE12" s="48">
        <v>15126.375</v>
      </c>
      <c r="BF12" s="36">
        <v>36202.457499999997</v>
      </c>
      <c r="BG12" s="36">
        <v>58488.65</v>
      </c>
      <c r="BH12" s="36">
        <v>90153.195000000007</v>
      </c>
      <c r="BI12" s="88">
        <v>159331.15</v>
      </c>
      <c r="BJ12" s="36">
        <v>16020.224</v>
      </c>
      <c r="BK12" s="36">
        <v>38048.031999999999</v>
      </c>
      <c r="BL12" s="36">
        <v>61077.103999999999</v>
      </c>
      <c r="BM12" s="36">
        <v>93668.247199999998</v>
      </c>
      <c r="BN12" s="88">
        <v>163306.15839999999</v>
      </c>
      <c r="BO12" s="36">
        <v>17763.776440000001</v>
      </c>
      <c r="BP12" s="36">
        <v>40303.519999999997</v>
      </c>
      <c r="BQ12" s="36">
        <v>65493.22</v>
      </c>
      <c r="BR12" s="36">
        <v>97736.035999999993</v>
      </c>
      <c r="BS12" s="88">
        <v>171692.9952</v>
      </c>
      <c r="BT12" s="36">
        <v>18706.996500000001</v>
      </c>
      <c r="BU12" s="36">
        <v>42116.021849999997</v>
      </c>
      <c r="BV12" s="36">
        <v>68154.138600000006</v>
      </c>
      <c r="BW12" s="36">
        <v>101523.3756</v>
      </c>
      <c r="BX12" s="88">
        <v>178171.5018</v>
      </c>
      <c r="BY12" s="36">
        <v>20059.320599999999</v>
      </c>
      <c r="BZ12" s="36">
        <v>44171.029199999997</v>
      </c>
      <c r="CA12" s="36">
        <v>70916.789999999994</v>
      </c>
      <c r="CB12" s="36">
        <v>107388.28200000001</v>
      </c>
      <c r="CC12" s="88">
        <v>192488.43</v>
      </c>
      <c r="CD12" s="36">
        <v>21415.074000000001</v>
      </c>
      <c r="CE12" s="36">
        <v>47537.423699999999</v>
      </c>
      <c r="CF12" s="36">
        <v>74649.715500000006</v>
      </c>
      <c r="CG12" s="36">
        <v>112126.095</v>
      </c>
      <c r="CH12" s="88">
        <v>201018.85500000001</v>
      </c>
      <c r="CN12" s="36">
        <v>21010.531200000001</v>
      </c>
      <c r="CO12" s="36">
        <v>50569.464800000002</v>
      </c>
      <c r="CP12" s="36">
        <v>80437.376799999998</v>
      </c>
      <c r="CQ12" s="36">
        <v>121222.52559999999</v>
      </c>
      <c r="CR12" s="36">
        <v>212165.16800000001</v>
      </c>
    </row>
    <row r="13" spans="1:96">
      <c r="A13" s="39" t="s">
        <v>14</v>
      </c>
      <c r="B13" s="39">
        <v>9000</v>
      </c>
      <c r="C13" s="41">
        <v>22444</v>
      </c>
      <c r="D13" s="41">
        <v>39100</v>
      </c>
      <c r="E13" s="41">
        <v>55926</v>
      </c>
      <c r="F13" s="39">
        <v>93506</v>
      </c>
      <c r="G13" s="56">
        <v>10400</v>
      </c>
      <c r="H13" s="41">
        <v>24500</v>
      </c>
      <c r="I13" s="41">
        <v>40633</v>
      </c>
      <c r="J13" s="41">
        <v>63535</v>
      </c>
      <c r="K13" s="39">
        <v>107592</v>
      </c>
      <c r="L13" s="56">
        <v>11268</v>
      </c>
      <c r="M13" s="41">
        <v>25000</v>
      </c>
      <c r="N13" s="41">
        <v>40825</v>
      </c>
      <c r="O13" s="41">
        <v>62328</v>
      </c>
      <c r="P13" s="39">
        <v>110000</v>
      </c>
      <c r="Q13" s="56">
        <v>10000</v>
      </c>
      <c r="R13" s="41">
        <v>24005</v>
      </c>
      <c r="S13" s="41">
        <v>39770</v>
      </c>
      <c r="T13" s="41">
        <v>61528</v>
      </c>
      <c r="U13" s="39">
        <v>104412</v>
      </c>
      <c r="V13" s="56">
        <v>13508.477500000001</v>
      </c>
      <c r="W13" s="41">
        <v>30714.011999999999</v>
      </c>
      <c r="X13" s="41">
        <v>48752.4</v>
      </c>
      <c r="Y13" s="41">
        <v>71503.520000000004</v>
      </c>
      <c r="Z13" s="39">
        <v>120763.75750000001</v>
      </c>
      <c r="AA13" s="56">
        <v>13239.057000000001</v>
      </c>
      <c r="AB13" s="41">
        <v>32588.448</v>
      </c>
      <c r="AC13" s="41">
        <v>51428.644500000002</v>
      </c>
      <c r="AD13" s="41">
        <v>76786.530599999998</v>
      </c>
      <c r="AE13" s="39">
        <v>124243.458</v>
      </c>
      <c r="AF13" s="56">
        <v>12993.24</v>
      </c>
      <c r="AG13" s="41">
        <v>30983.88</v>
      </c>
      <c r="AH13" s="41">
        <v>49974</v>
      </c>
      <c r="AI13" s="41">
        <v>74561.207999999999</v>
      </c>
      <c r="AJ13" s="39">
        <v>122136.45600000001</v>
      </c>
      <c r="AK13" s="56">
        <v>13300.6368</v>
      </c>
      <c r="AL13" s="41">
        <v>31034.819200000002</v>
      </c>
      <c r="AM13" s="41">
        <v>50481.962399999997</v>
      </c>
      <c r="AN13" s="41">
        <v>75622.181200000006</v>
      </c>
      <c r="AO13" s="39">
        <v>122930.128</v>
      </c>
      <c r="AP13" s="56">
        <v>13440.7284</v>
      </c>
      <c r="AQ13" s="41">
        <v>32339.207119999999</v>
      </c>
      <c r="AR13" s="41">
        <v>51930.087</v>
      </c>
      <c r="AS13" s="41">
        <v>77386.012000000002</v>
      </c>
      <c r="AT13" s="84">
        <v>127279.625</v>
      </c>
      <c r="AU13" s="48">
        <v>13233.7117</v>
      </c>
      <c r="AV13" s="36">
        <v>32326.624</v>
      </c>
      <c r="AW13" s="36">
        <v>52631.784699999997</v>
      </c>
      <c r="AX13" s="36">
        <v>78392.063200000004</v>
      </c>
      <c r="AY13" s="88">
        <v>127791.18550000001</v>
      </c>
      <c r="AZ13" s="48">
        <v>14105.686</v>
      </c>
      <c r="BA13" s="36">
        <v>34055.156199999998</v>
      </c>
      <c r="BB13" s="36">
        <v>54810.6656</v>
      </c>
      <c r="BC13" s="36">
        <v>81409.959199999998</v>
      </c>
      <c r="BD13" s="88">
        <v>133701.75229999999</v>
      </c>
      <c r="BE13" s="48">
        <v>14450.730250000001</v>
      </c>
      <c r="BF13" s="36">
        <v>34286.449999999997</v>
      </c>
      <c r="BG13" s="36">
        <v>54959.162499999999</v>
      </c>
      <c r="BH13" s="36">
        <v>83497.59</v>
      </c>
      <c r="BI13" s="88">
        <v>136238.2175</v>
      </c>
      <c r="BJ13" s="36">
        <v>14818.707200000001</v>
      </c>
      <c r="BK13" s="36">
        <v>35044.239999999998</v>
      </c>
      <c r="BL13" s="36">
        <v>55269.772799999999</v>
      </c>
      <c r="BM13" s="36">
        <v>84206.3024</v>
      </c>
      <c r="BN13" s="88">
        <v>140176.95999999999</v>
      </c>
      <c r="BO13" s="36">
        <v>15093.668240000001</v>
      </c>
      <c r="BP13" s="36">
        <v>36273.167999999998</v>
      </c>
      <c r="BQ13" s="36">
        <v>58440.103999999999</v>
      </c>
      <c r="BR13" s="36">
        <v>88063.191200000001</v>
      </c>
      <c r="BS13" s="88">
        <v>146906.33040000001</v>
      </c>
      <c r="BT13" s="36">
        <v>15875.667299999999</v>
      </c>
      <c r="BU13" s="36">
        <v>37515.111900000004</v>
      </c>
      <c r="BV13" s="36">
        <v>60671.34</v>
      </c>
      <c r="BW13" s="36">
        <v>91927.191990000007</v>
      </c>
      <c r="BX13" s="88">
        <v>151678.35</v>
      </c>
      <c r="BY13" s="36">
        <v>16918.7199</v>
      </c>
      <c r="BZ13" s="36">
        <v>39308.1636</v>
      </c>
      <c r="CA13" s="36">
        <v>62102.846100000002</v>
      </c>
      <c r="CB13" s="36">
        <v>93407.543399999995</v>
      </c>
      <c r="CC13" s="88">
        <v>157840.51259999999</v>
      </c>
      <c r="CD13" s="36">
        <v>18081.595499999999</v>
      </c>
      <c r="CE13" s="36">
        <v>42022.031999999999</v>
      </c>
      <c r="CF13" s="36">
        <v>66669.570000000007</v>
      </c>
      <c r="CG13" s="36">
        <v>97984.065000000002</v>
      </c>
      <c r="CH13" s="88">
        <v>162633.345</v>
      </c>
      <c r="CN13" s="36">
        <v>18538.704000000002</v>
      </c>
      <c r="CO13" s="36">
        <v>44286.904000000002</v>
      </c>
      <c r="CP13" s="36">
        <v>70550.067999999999</v>
      </c>
      <c r="CQ13" s="36">
        <v>103507.764</v>
      </c>
      <c r="CR13" s="36">
        <v>175087.76</v>
      </c>
    </row>
    <row r="14" spans="1:96">
      <c r="A14" s="39" t="s">
        <v>15</v>
      </c>
      <c r="B14" s="39">
        <v>7725</v>
      </c>
      <c r="C14" s="41">
        <v>19710</v>
      </c>
      <c r="D14" s="41">
        <v>34165</v>
      </c>
      <c r="E14" s="41">
        <v>53805</v>
      </c>
      <c r="F14" s="39">
        <v>90830</v>
      </c>
      <c r="G14" s="56">
        <v>7950</v>
      </c>
      <c r="H14" s="41">
        <v>21000</v>
      </c>
      <c r="I14" s="41">
        <v>35000</v>
      </c>
      <c r="J14" s="41">
        <v>55734</v>
      </c>
      <c r="K14" s="39">
        <v>94479</v>
      </c>
      <c r="L14" s="56">
        <v>9180</v>
      </c>
      <c r="M14" s="41">
        <v>22044</v>
      </c>
      <c r="N14" s="41">
        <v>37300</v>
      </c>
      <c r="O14" s="41">
        <v>60050</v>
      </c>
      <c r="P14" s="39">
        <v>101200</v>
      </c>
      <c r="Q14" s="56">
        <v>9668</v>
      </c>
      <c r="R14" s="41">
        <v>24000</v>
      </c>
      <c r="S14" s="41">
        <v>38976</v>
      </c>
      <c r="T14" s="41">
        <v>60460</v>
      </c>
      <c r="U14" s="39">
        <v>104300</v>
      </c>
      <c r="V14" s="56">
        <v>12228.727000000001</v>
      </c>
      <c r="W14" s="41">
        <v>29860.845000000001</v>
      </c>
      <c r="X14" s="41">
        <v>48569.578500000003</v>
      </c>
      <c r="Y14" s="41">
        <v>72702.016499999998</v>
      </c>
      <c r="Z14" s="39">
        <v>121881</v>
      </c>
      <c r="AA14" s="56">
        <v>14461.123799999999</v>
      </c>
      <c r="AB14" s="41">
        <v>32741.20635</v>
      </c>
      <c r="AC14" s="41">
        <v>53363.583599999998</v>
      </c>
      <c r="AD14" s="41">
        <v>81471.12</v>
      </c>
      <c r="AE14" s="39">
        <v>134631.0258</v>
      </c>
      <c r="AF14" s="56">
        <v>14092.668</v>
      </c>
      <c r="AG14" s="41">
        <v>32483.1</v>
      </c>
      <c r="AH14" s="41">
        <v>53971.92</v>
      </c>
      <c r="AI14" s="41">
        <v>81957.36</v>
      </c>
      <c r="AJ14" s="39">
        <v>135129.696</v>
      </c>
      <c r="AK14" s="56">
        <v>13602.924000000001</v>
      </c>
      <c r="AL14" s="41">
        <v>31236.344000000001</v>
      </c>
      <c r="AM14" s="41">
        <v>52396.447999999997</v>
      </c>
      <c r="AN14" s="41">
        <v>80912.207200000004</v>
      </c>
      <c r="AO14" s="39">
        <v>136029.24</v>
      </c>
      <c r="AP14" s="56">
        <v>12422.491400000001</v>
      </c>
      <c r="AQ14" s="41">
        <v>31463.523300000001</v>
      </c>
      <c r="AR14" s="41">
        <v>53477.807240000002</v>
      </c>
      <c r="AS14" s="41">
        <v>83495.433999999994</v>
      </c>
      <c r="AT14" s="84">
        <v>135425.52100000001</v>
      </c>
      <c r="AU14" s="48">
        <v>13334.732400000001</v>
      </c>
      <c r="AV14" s="36">
        <v>32306.419860000002</v>
      </c>
      <c r="AW14" s="36">
        <v>53540.970999999998</v>
      </c>
      <c r="AX14" s="36">
        <v>83948.201700000005</v>
      </c>
      <c r="AY14" s="88">
        <v>141428.98000000001</v>
      </c>
      <c r="AZ14" s="48">
        <v>13098.137000000001</v>
      </c>
      <c r="BA14" s="36">
        <v>33148.362099999998</v>
      </c>
      <c r="BB14" s="36">
        <v>55415.195</v>
      </c>
      <c r="BC14" s="36">
        <v>87354.498300000007</v>
      </c>
      <c r="BD14" s="88">
        <v>150124.80100000001</v>
      </c>
      <c r="BE14" s="48">
        <v>14117.95</v>
      </c>
      <c r="BF14" s="36">
        <v>33782.237500000003</v>
      </c>
      <c r="BG14" s="36">
        <v>57480.224999999999</v>
      </c>
      <c r="BH14" s="36">
        <v>90758.25</v>
      </c>
      <c r="BI14" s="88">
        <v>150255.32500000001</v>
      </c>
      <c r="BJ14" s="36">
        <v>14117.822399999999</v>
      </c>
      <c r="BK14" s="36">
        <v>34543.608</v>
      </c>
      <c r="BL14" s="36">
        <v>58073.311999999998</v>
      </c>
      <c r="BM14" s="36">
        <v>89813.380799999999</v>
      </c>
      <c r="BN14" s="88">
        <v>155696.552</v>
      </c>
      <c r="BO14" s="36">
        <v>14307.749599999999</v>
      </c>
      <c r="BP14" s="36">
        <v>34257.991999999998</v>
      </c>
      <c r="BQ14" s="36">
        <v>58238.5864</v>
      </c>
      <c r="BR14" s="36">
        <v>90884.437600000005</v>
      </c>
      <c r="BS14" s="88">
        <v>159803.45680000001</v>
      </c>
      <c r="BT14" s="36">
        <v>14662.2405</v>
      </c>
      <c r="BU14" s="36">
        <v>35391.614999999998</v>
      </c>
      <c r="BV14" s="36">
        <v>60671.34</v>
      </c>
      <c r="BW14" s="36">
        <v>95456.241599999994</v>
      </c>
      <c r="BX14" s="88">
        <v>161588.00219999999</v>
      </c>
      <c r="BY14" s="36">
        <v>16209.552</v>
      </c>
      <c r="BZ14" s="36">
        <v>36268.872600000002</v>
      </c>
      <c r="CA14" s="36">
        <v>61697.607300000003</v>
      </c>
      <c r="CB14" s="36">
        <v>96497.489249999999</v>
      </c>
      <c r="CC14" s="88">
        <v>167161.005</v>
      </c>
      <c r="CD14" s="36">
        <v>15758.262000000001</v>
      </c>
      <c r="CE14" s="36">
        <v>38688.553500000002</v>
      </c>
      <c r="CF14" s="36">
        <v>65659.425000000003</v>
      </c>
      <c r="CG14" s="36">
        <v>101014.5</v>
      </c>
      <c r="CH14" s="88">
        <v>171724.65</v>
      </c>
      <c r="CN14" s="36">
        <v>15448.92</v>
      </c>
      <c r="CO14" s="36">
        <v>40785.148800000003</v>
      </c>
      <c r="CP14" s="36">
        <v>66945.320000000007</v>
      </c>
      <c r="CQ14" s="36">
        <v>104022.728</v>
      </c>
      <c r="CR14" s="36">
        <v>182297.25599999999</v>
      </c>
    </row>
    <row r="15" spans="1:96">
      <c r="A15" s="39" t="s">
        <v>16</v>
      </c>
      <c r="B15" s="39">
        <v>13200</v>
      </c>
      <c r="C15" s="41">
        <v>32500</v>
      </c>
      <c r="D15" s="41">
        <v>50278</v>
      </c>
      <c r="E15" s="41">
        <v>74074</v>
      </c>
      <c r="F15" s="39">
        <v>119200</v>
      </c>
      <c r="G15" s="56">
        <v>15000</v>
      </c>
      <c r="H15" s="41">
        <v>35000</v>
      </c>
      <c r="I15" s="41">
        <v>57851</v>
      </c>
      <c r="J15" s="41">
        <v>83240</v>
      </c>
      <c r="K15" s="39">
        <v>141615</v>
      </c>
      <c r="L15" s="56">
        <v>15956</v>
      </c>
      <c r="M15" s="41">
        <v>37637</v>
      </c>
      <c r="N15" s="41">
        <v>62265</v>
      </c>
      <c r="O15" s="41">
        <v>93536</v>
      </c>
      <c r="P15" s="39">
        <v>156739</v>
      </c>
      <c r="Q15" s="56">
        <v>15000</v>
      </c>
      <c r="R15" s="41">
        <v>37256</v>
      </c>
      <c r="S15" s="41">
        <v>60862</v>
      </c>
      <c r="T15" s="41">
        <v>94000</v>
      </c>
      <c r="U15" s="39">
        <v>161046</v>
      </c>
      <c r="V15" s="56">
        <v>24640.2755</v>
      </c>
      <c r="W15" s="41">
        <v>50783.75</v>
      </c>
      <c r="X15" s="41">
        <v>77699.137499999997</v>
      </c>
      <c r="Y15" s="41">
        <v>110708.575</v>
      </c>
      <c r="Z15" s="39">
        <v>181297.98749999999</v>
      </c>
      <c r="AA15" s="56">
        <v>25561.563900000001</v>
      </c>
      <c r="AB15" s="41">
        <v>55604.039400000001</v>
      </c>
      <c r="AC15" s="41">
        <v>84526.286999999997</v>
      </c>
      <c r="AD15" s="41">
        <v>121697.4855</v>
      </c>
      <c r="AE15" s="39">
        <v>196549.07699999999</v>
      </c>
      <c r="AF15" s="56">
        <v>24987</v>
      </c>
      <c r="AG15" s="41">
        <v>54671.555999999997</v>
      </c>
      <c r="AH15" s="41">
        <v>84256.164000000004</v>
      </c>
      <c r="AI15" s="41">
        <v>120937.08</v>
      </c>
      <c r="AJ15" s="39">
        <v>198896.52</v>
      </c>
      <c r="AK15" s="56">
        <v>23981.4512</v>
      </c>
      <c r="AL15" s="41">
        <v>53404.072</v>
      </c>
      <c r="AM15" s="41">
        <v>82625.168000000005</v>
      </c>
      <c r="AN15" s="41">
        <v>120914.88</v>
      </c>
      <c r="AO15" s="39">
        <v>199509.552</v>
      </c>
      <c r="AP15" s="56">
        <v>23521.274700000002</v>
      </c>
      <c r="AQ15" s="41">
        <v>53050.147700000001</v>
      </c>
      <c r="AR15" s="41">
        <v>84004.552500000005</v>
      </c>
      <c r="AS15" s="41">
        <v>124530.3851</v>
      </c>
      <c r="AT15" s="84">
        <v>205683.87400000001</v>
      </c>
      <c r="AU15" s="48">
        <v>24447.009399999999</v>
      </c>
      <c r="AV15" s="36">
        <v>55056.281499999997</v>
      </c>
      <c r="AW15" s="36">
        <v>86069.636400000003</v>
      </c>
      <c r="AX15" s="36">
        <v>127286.08199999999</v>
      </c>
      <c r="AY15" s="88">
        <v>207344.98675000001</v>
      </c>
      <c r="AZ15" s="48">
        <v>25188.724999999999</v>
      </c>
      <c r="BA15" s="36">
        <v>55415.195</v>
      </c>
      <c r="BB15" s="36">
        <v>86649.214000000007</v>
      </c>
      <c r="BC15" s="36">
        <v>127958.723</v>
      </c>
      <c r="BD15" s="88">
        <v>214809.44680000001</v>
      </c>
      <c r="BE15" s="48">
        <v>25210.625</v>
      </c>
      <c r="BF15" s="36">
        <v>55866.745000000003</v>
      </c>
      <c r="BG15" s="36">
        <v>90153.195000000007</v>
      </c>
      <c r="BH15" s="36">
        <v>131095.25</v>
      </c>
      <c r="BI15" s="88">
        <v>214834.86199999999</v>
      </c>
      <c r="BJ15" s="36">
        <v>26032.864000000001</v>
      </c>
      <c r="BK15" s="36">
        <v>59074.576000000001</v>
      </c>
      <c r="BL15" s="36">
        <v>91916.035199999998</v>
      </c>
      <c r="BM15" s="36">
        <v>134469.75520000001</v>
      </c>
      <c r="BN15" s="88">
        <v>220978.96479999999</v>
      </c>
      <c r="BO15" s="36">
        <v>27809.428800000002</v>
      </c>
      <c r="BP15" s="36">
        <v>60858.315199999997</v>
      </c>
      <c r="BQ15" s="36">
        <v>95720.86</v>
      </c>
      <c r="BR15" s="36">
        <v>139047.144</v>
      </c>
      <c r="BS15" s="88">
        <v>229649.45696000001</v>
      </c>
      <c r="BT15" s="36">
        <v>28212.1731</v>
      </c>
      <c r="BU15" s="36">
        <v>62299.354290000003</v>
      </c>
      <c r="BV15" s="36">
        <v>98793.165299999993</v>
      </c>
      <c r="BW15" s="36">
        <v>144600.027</v>
      </c>
      <c r="BX15" s="88">
        <v>240966.33869999999</v>
      </c>
      <c r="BY15" s="36">
        <v>30392.91</v>
      </c>
      <c r="BZ15" s="36">
        <v>65466.328139999998</v>
      </c>
      <c r="CA15" s="36">
        <v>101309.7</v>
      </c>
      <c r="CB15" s="36">
        <v>149533.11720000001</v>
      </c>
      <c r="CC15" s="88">
        <v>250619.93586</v>
      </c>
      <c r="CD15" s="36">
        <v>30304.35</v>
      </c>
      <c r="CE15" s="36">
        <v>68689.86</v>
      </c>
      <c r="CF15" s="36">
        <v>105459.13800000001</v>
      </c>
      <c r="CG15" s="36">
        <v>154047.11249999999</v>
      </c>
      <c r="CH15" s="88">
        <v>261526.5405</v>
      </c>
      <c r="CN15" s="36">
        <v>29867.912</v>
      </c>
      <c r="CO15" s="36">
        <v>71065.032000000007</v>
      </c>
      <c r="CP15" s="36">
        <v>112262.152</v>
      </c>
      <c r="CQ15" s="36">
        <v>164788.48000000001</v>
      </c>
      <c r="CR15" s="36">
        <v>277462.60320000001</v>
      </c>
    </row>
    <row r="16" spans="1:96">
      <c r="A16" s="39" t="s">
        <v>17</v>
      </c>
      <c r="B16" s="39">
        <v>7777</v>
      </c>
      <c r="C16" s="41">
        <v>18720</v>
      </c>
      <c r="D16" s="41">
        <v>31095</v>
      </c>
      <c r="E16" s="41">
        <v>47400</v>
      </c>
      <c r="F16" s="39">
        <v>80000</v>
      </c>
      <c r="G16" s="56">
        <v>9132</v>
      </c>
      <c r="H16" s="41">
        <v>20334</v>
      </c>
      <c r="I16" s="41">
        <v>34242</v>
      </c>
      <c r="J16" s="41">
        <v>52912</v>
      </c>
      <c r="K16" s="39">
        <v>89215</v>
      </c>
      <c r="L16" s="56">
        <v>9048</v>
      </c>
      <c r="M16" s="41">
        <v>21408</v>
      </c>
      <c r="N16" s="41">
        <v>37200</v>
      </c>
      <c r="O16" s="41">
        <v>57700</v>
      </c>
      <c r="P16" s="39">
        <v>96509</v>
      </c>
      <c r="Q16" s="56">
        <v>9684</v>
      </c>
      <c r="R16" s="41">
        <v>22200</v>
      </c>
      <c r="S16" s="41">
        <v>37750</v>
      </c>
      <c r="T16" s="41">
        <v>61880</v>
      </c>
      <c r="U16" s="39">
        <v>105000</v>
      </c>
      <c r="V16" s="56">
        <v>11172.424999999999</v>
      </c>
      <c r="W16" s="41">
        <v>25188.74</v>
      </c>
      <c r="X16" s="41">
        <v>42536.468999999997</v>
      </c>
      <c r="Y16" s="41">
        <v>64596.93</v>
      </c>
      <c r="Z16" s="39">
        <v>112882.1195</v>
      </c>
      <c r="AA16" s="56">
        <v>12220.668</v>
      </c>
      <c r="AB16" s="41">
        <v>28514.892</v>
      </c>
      <c r="AC16" s="41">
        <v>46845.894</v>
      </c>
      <c r="AD16" s="41">
        <v>71592.746700000003</v>
      </c>
      <c r="AE16" s="39">
        <v>119151.51300000001</v>
      </c>
      <c r="AF16" s="56">
        <v>11693.915999999999</v>
      </c>
      <c r="AG16" s="41">
        <v>27305.793600000001</v>
      </c>
      <c r="AH16" s="41">
        <v>45876.131999999998</v>
      </c>
      <c r="AI16" s="41">
        <v>69963.600000000006</v>
      </c>
      <c r="AJ16" s="39">
        <v>114940.2</v>
      </c>
      <c r="AK16" s="56">
        <v>12091.487999999999</v>
      </c>
      <c r="AL16" s="41">
        <v>27205.848000000002</v>
      </c>
      <c r="AM16" s="41">
        <v>45343.08</v>
      </c>
      <c r="AN16" s="41">
        <v>69929.105599999995</v>
      </c>
      <c r="AO16" s="39">
        <v>114063.0368</v>
      </c>
      <c r="AP16" s="56">
        <v>12218.843999999999</v>
      </c>
      <c r="AQ16" s="41">
        <v>27899.693800000001</v>
      </c>
      <c r="AR16" s="41">
        <v>45820.665000000001</v>
      </c>
      <c r="AS16" s="41">
        <v>70156.529299999995</v>
      </c>
      <c r="AT16" s="84">
        <v>122086.61629999999</v>
      </c>
      <c r="AU16" s="48">
        <v>11415.339099999999</v>
      </c>
      <c r="AV16" s="36">
        <v>28285.795999999998</v>
      </c>
      <c r="AW16" s="36">
        <v>45863.397799999999</v>
      </c>
      <c r="AX16" s="36">
        <v>70714.490000000005</v>
      </c>
      <c r="AY16" s="88">
        <v>122134.0263</v>
      </c>
      <c r="AZ16" s="48">
        <v>11083.039000000001</v>
      </c>
      <c r="BA16" s="36">
        <v>27506.0877</v>
      </c>
      <c r="BB16" s="36">
        <v>47455.5579</v>
      </c>
      <c r="BC16" s="36">
        <v>72644.282900000006</v>
      </c>
      <c r="BD16" s="88">
        <v>121762.29665</v>
      </c>
      <c r="BE16" s="48">
        <v>12302.785</v>
      </c>
      <c r="BF16" s="36">
        <v>29748.537499999999</v>
      </c>
      <c r="BG16" s="36">
        <v>49412.824999999997</v>
      </c>
      <c r="BH16" s="36">
        <v>75631.875</v>
      </c>
      <c r="BI16" s="88">
        <v>125044.7</v>
      </c>
      <c r="BJ16" s="36">
        <v>12215.4208</v>
      </c>
      <c r="BK16" s="36">
        <v>30037.919999999998</v>
      </c>
      <c r="BL16" s="36">
        <v>49362.315199999997</v>
      </c>
      <c r="BM16" s="36">
        <v>76096.063999999998</v>
      </c>
      <c r="BN16" s="88">
        <v>123155.47199999999</v>
      </c>
      <c r="BO16" s="36">
        <v>13199.4028</v>
      </c>
      <c r="BP16" s="36">
        <v>32545.092400000001</v>
      </c>
      <c r="BQ16" s="36">
        <v>53402.163999999997</v>
      </c>
      <c r="BR16" s="36">
        <v>82722.974799999996</v>
      </c>
      <c r="BS16" s="88">
        <v>137031.96799999999</v>
      </c>
      <c r="BT16" s="36">
        <v>14156.646000000001</v>
      </c>
      <c r="BU16" s="36">
        <v>34380.425999999999</v>
      </c>
      <c r="BV16" s="36">
        <v>55817.632799999999</v>
      </c>
      <c r="BW16" s="36">
        <v>82917.498000000007</v>
      </c>
      <c r="BX16" s="88">
        <v>138330.65520000001</v>
      </c>
      <c r="BY16" s="36">
        <v>14588.596799999999</v>
      </c>
      <c r="BZ16" s="36">
        <v>34850.536800000002</v>
      </c>
      <c r="CA16" s="36">
        <v>56733.432000000001</v>
      </c>
      <c r="CB16" s="36">
        <v>84087.051000000007</v>
      </c>
      <c r="CC16" s="88">
        <v>145075.49040000001</v>
      </c>
      <c r="CD16" s="36">
        <v>15960.290999999999</v>
      </c>
      <c r="CE16" s="36">
        <v>36365.22</v>
      </c>
      <c r="CF16" s="36">
        <v>58558.105649999998</v>
      </c>
      <c r="CG16" s="36">
        <v>86367.397500000006</v>
      </c>
      <c r="CH16" s="88">
        <v>149097.402</v>
      </c>
      <c r="CN16" s="36">
        <v>16262.563120000001</v>
      </c>
      <c r="CO16" s="36">
        <v>38931.278400000003</v>
      </c>
      <c r="CP16" s="36">
        <v>63958.5288</v>
      </c>
      <c r="CQ16" s="36">
        <v>95783.304000000004</v>
      </c>
      <c r="CR16" s="36">
        <v>156549.05600000001</v>
      </c>
    </row>
    <row r="17" spans="1:99">
      <c r="A17" s="39" t="s">
        <v>18</v>
      </c>
      <c r="B17" s="39">
        <v>10248</v>
      </c>
      <c r="C17" s="41">
        <v>23603</v>
      </c>
      <c r="D17" s="41">
        <v>39278.5</v>
      </c>
      <c r="E17" s="41">
        <v>58606</v>
      </c>
      <c r="F17" s="39">
        <v>97888</v>
      </c>
      <c r="G17" s="56">
        <v>10943</v>
      </c>
      <c r="H17" s="41">
        <v>24632</v>
      </c>
      <c r="I17" s="41">
        <v>40949</v>
      </c>
      <c r="J17" s="41">
        <v>62200</v>
      </c>
      <c r="K17" s="39">
        <v>105896</v>
      </c>
      <c r="L17" s="56">
        <v>10812</v>
      </c>
      <c r="M17" s="41">
        <v>25110</v>
      </c>
      <c r="N17" s="41">
        <v>41548</v>
      </c>
      <c r="O17" s="41">
        <v>63000</v>
      </c>
      <c r="P17" s="39">
        <v>105500</v>
      </c>
      <c r="Q17" s="56">
        <v>10441</v>
      </c>
      <c r="R17" s="41">
        <v>24986</v>
      </c>
      <c r="S17" s="41">
        <v>42000</v>
      </c>
      <c r="T17" s="41">
        <v>65400</v>
      </c>
      <c r="U17" s="39">
        <v>115000</v>
      </c>
      <c r="V17" s="56">
        <v>15438.26</v>
      </c>
      <c r="W17" s="41">
        <v>33517.275000000001</v>
      </c>
      <c r="X17" s="41">
        <v>52307.262499999997</v>
      </c>
      <c r="Y17" s="41">
        <v>76175.625</v>
      </c>
      <c r="Z17" s="39">
        <v>126959.375</v>
      </c>
      <c r="AA17" s="56">
        <v>16701.579600000001</v>
      </c>
      <c r="AB17" s="41">
        <v>36539.797319999998</v>
      </c>
      <c r="AC17" s="41">
        <v>56418.750599999999</v>
      </c>
      <c r="AD17" s="41">
        <v>83507.898000000001</v>
      </c>
      <c r="AE17" s="39">
        <v>141556.071</v>
      </c>
      <c r="AF17" s="56">
        <v>15391.992</v>
      </c>
      <c r="AG17" s="41">
        <v>33982.32</v>
      </c>
      <c r="AH17" s="41">
        <v>54271.764000000003</v>
      </c>
      <c r="AI17" s="41">
        <v>79958.399999999994</v>
      </c>
      <c r="AJ17" s="39">
        <v>134030.26800000001</v>
      </c>
      <c r="AK17" s="56">
        <v>14409.0232</v>
      </c>
      <c r="AL17" s="41">
        <v>32949.304799999998</v>
      </c>
      <c r="AM17" s="41">
        <v>52900.26</v>
      </c>
      <c r="AN17" s="41">
        <v>78594.672000000006</v>
      </c>
      <c r="AO17" s="39">
        <v>134124.83064</v>
      </c>
      <c r="AP17" s="56">
        <v>15171.731299999999</v>
      </c>
      <c r="AQ17" s="41">
        <v>33703.644699999997</v>
      </c>
      <c r="AR17" s="41">
        <v>54068.384700000002</v>
      </c>
      <c r="AS17" s="41">
        <v>81560.7837</v>
      </c>
      <c r="AT17" s="84">
        <v>140516.70600000001</v>
      </c>
      <c r="AU17" s="48">
        <v>15153.105</v>
      </c>
      <c r="AV17" s="36">
        <v>34549.079400000002</v>
      </c>
      <c r="AW17" s="36">
        <v>55460.364300000001</v>
      </c>
      <c r="AX17" s="36">
        <v>82836.974000000002</v>
      </c>
      <c r="AY17" s="88">
        <v>141327.95929999999</v>
      </c>
      <c r="AZ17" s="48">
        <v>15617.0095</v>
      </c>
      <c r="BA17" s="36">
        <v>35264.214999999997</v>
      </c>
      <c r="BB17" s="36">
        <v>55918.969499999999</v>
      </c>
      <c r="BC17" s="36">
        <v>84634.115999999995</v>
      </c>
      <c r="BD17" s="88">
        <v>148109.70300000001</v>
      </c>
      <c r="BE17" s="48">
        <v>16033.9575</v>
      </c>
      <c r="BF17" s="36">
        <v>35899.93</v>
      </c>
      <c r="BG17" s="36">
        <v>57470.140749999999</v>
      </c>
      <c r="BH17" s="36">
        <v>85724.1924</v>
      </c>
      <c r="BI17" s="88">
        <v>149246.9</v>
      </c>
      <c r="BJ17" s="36">
        <v>17021.488000000001</v>
      </c>
      <c r="BK17" s="36">
        <v>37247.020799999998</v>
      </c>
      <c r="BL17" s="36">
        <v>60075.839999999997</v>
      </c>
      <c r="BM17" s="36">
        <v>90113.76</v>
      </c>
      <c r="BN17" s="88">
        <v>155195.92000000001</v>
      </c>
      <c r="BO17" s="36">
        <v>17632.79</v>
      </c>
      <c r="BP17" s="36">
        <v>39799.726000000002</v>
      </c>
      <c r="BQ17" s="36">
        <v>62470.455999999998</v>
      </c>
      <c r="BR17" s="36">
        <v>92698.096000000005</v>
      </c>
      <c r="BS17" s="88">
        <v>161214.07999999999</v>
      </c>
      <c r="BT17" s="36">
        <v>19010.353200000001</v>
      </c>
      <c r="BU17" s="36">
        <v>41458.749000000003</v>
      </c>
      <c r="BV17" s="36">
        <v>65747.508780000004</v>
      </c>
      <c r="BW17" s="36">
        <v>98995.403099999996</v>
      </c>
      <c r="BX17" s="88">
        <v>171892.01811</v>
      </c>
      <c r="BY17" s="36">
        <v>20261.939999999999</v>
      </c>
      <c r="BZ17" s="36">
        <v>42550.074000000001</v>
      </c>
      <c r="CA17" s="36">
        <v>67877.498999999996</v>
      </c>
      <c r="CB17" s="36">
        <v>101309.7</v>
      </c>
      <c r="CC17" s="88">
        <v>177291.97500000001</v>
      </c>
      <c r="CD17" s="36">
        <v>21182.74065</v>
      </c>
      <c r="CE17" s="36">
        <v>45456.525000000001</v>
      </c>
      <c r="CF17" s="36">
        <v>72023.338499999998</v>
      </c>
      <c r="CG17" s="36">
        <v>105560.1525</v>
      </c>
      <c r="CH17" s="88">
        <v>185866.68</v>
      </c>
      <c r="CN17" s="36">
        <v>22143.452000000001</v>
      </c>
      <c r="CO17" s="36">
        <v>49539.536800000002</v>
      </c>
      <c r="CP17" s="36">
        <v>77450.585600000006</v>
      </c>
      <c r="CQ17" s="36">
        <v>116278.87119999999</v>
      </c>
      <c r="CR17" s="36">
        <v>203936.04328000001</v>
      </c>
    </row>
    <row r="18" spans="1:99">
      <c r="A18" s="39" t="s">
        <v>19</v>
      </c>
      <c r="B18" s="39">
        <v>9000</v>
      </c>
      <c r="C18" s="41">
        <v>21588</v>
      </c>
      <c r="D18" s="41">
        <v>35000</v>
      </c>
      <c r="E18" s="41">
        <v>50390</v>
      </c>
      <c r="F18" s="39">
        <v>85000</v>
      </c>
      <c r="G18" s="56">
        <v>10194</v>
      </c>
      <c r="H18" s="41">
        <v>24033</v>
      </c>
      <c r="I18" s="41">
        <v>37396</v>
      </c>
      <c r="J18" s="41">
        <v>56382</v>
      </c>
      <c r="K18" s="39">
        <v>96550</v>
      </c>
      <c r="L18" s="56">
        <v>10500</v>
      </c>
      <c r="M18" s="41">
        <v>24766</v>
      </c>
      <c r="N18" s="41">
        <v>39010</v>
      </c>
      <c r="O18" s="41">
        <v>60000</v>
      </c>
      <c r="P18" s="39">
        <v>101936</v>
      </c>
      <c r="Q18" s="56">
        <v>11828</v>
      </c>
      <c r="R18" s="41">
        <v>26400</v>
      </c>
      <c r="S18" s="41">
        <v>40490</v>
      </c>
      <c r="T18" s="41">
        <v>60630</v>
      </c>
      <c r="U18" s="39">
        <v>105615</v>
      </c>
      <c r="V18" s="56">
        <v>13508.477500000001</v>
      </c>
      <c r="W18" s="41">
        <v>30470.25</v>
      </c>
      <c r="X18" s="41">
        <v>48041.427499999998</v>
      </c>
      <c r="Y18" s="41">
        <v>70528.471999999994</v>
      </c>
      <c r="Z18" s="39">
        <v>117056.54375</v>
      </c>
      <c r="AA18" s="56">
        <v>15897.05229</v>
      </c>
      <c r="AB18" s="41">
        <v>34625.226000000002</v>
      </c>
      <c r="AC18" s="41">
        <v>53669.100299999998</v>
      </c>
      <c r="AD18" s="41">
        <v>77601.241800000003</v>
      </c>
      <c r="AE18" s="39">
        <v>126310.78767000001</v>
      </c>
      <c r="AF18" s="56">
        <v>15292.044</v>
      </c>
      <c r="AG18" s="41">
        <v>33012.824399999998</v>
      </c>
      <c r="AH18" s="41">
        <v>51972.959999999999</v>
      </c>
      <c r="AI18" s="41">
        <v>75960.479999999996</v>
      </c>
      <c r="AJ18" s="39">
        <v>123935.52</v>
      </c>
      <c r="AK18" s="56">
        <v>15114.36</v>
      </c>
      <c r="AL18" s="41">
        <v>33251.591999999997</v>
      </c>
      <c r="AM18" s="41">
        <v>51993.398399999998</v>
      </c>
      <c r="AN18" s="41">
        <v>75571.8</v>
      </c>
      <c r="AO18" s="39">
        <v>124038.5144</v>
      </c>
      <c r="AP18" s="56">
        <v>15171.731299999999</v>
      </c>
      <c r="AQ18" s="41">
        <v>33601.821000000004</v>
      </c>
      <c r="AR18" s="41">
        <v>53151.971400000002</v>
      </c>
      <c r="AS18" s="41">
        <v>80440.722999999998</v>
      </c>
      <c r="AT18" s="84">
        <v>130334.336</v>
      </c>
      <c r="AU18" s="48">
        <v>16163.312</v>
      </c>
      <c r="AV18" s="36">
        <v>34852.141499999998</v>
      </c>
      <c r="AW18" s="36">
        <v>54753.219400000002</v>
      </c>
      <c r="AX18" s="36">
        <v>80816.56</v>
      </c>
      <c r="AY18" s="88">
        <v>133448.34469999999</v>
      </c>
      <c r="AZ18" s="48">
        <v>16120.784</v>
      </c>
      <c r="BA18" s="36">
        <v>35667.234600000003</v>
      </c>
      <c r="BB18" s="36">
        <v>55918.969499999999</v>
      </c>
      <c r="BC18" s="36">
        <v>82619.017999999996</v>
      </c>
      <c r="BD18" s="88">
        <v>139041.76199999999</v>
      </c>
      <c r="BE18" s="48">
        <v>16941.54</v>
      </c>
      <c r="BF18" s="36">
        <v>38320.15</v>
      </c>
      <c r="BG18" s="36">
        <v>58488.65</v>
      </c>
      <c r="BH18" s="36">
        <v>86018.652499999997</v>
      </c>
      <c r="BI18" s="88">
        <v>146221.625</v>
      </c>
      <c r="BJ18" s="36">
        <v>17202.716784</v>
      </c>
      <c r="BK18" s="36">
        <v>38142.150815999652</v>
      </c>
      <c r="BL18" s="36">
        <v>60075.839999999997</v>
      </c>
      <c r="BM18" s="36">
        <v>86609.335999999996</v>
      </c>
      <c r="BN18" s="88">
        <v>150189.6</v>
      </c>
      <c r="BO18" s="36">
        <v>18136.583999999999</v>
      </c>
      <c r="BP18" s="36">
        <v>38691.379200000003</v>
      </c>
      <c r="BQ18" s="36">
        <v>61160.5916</v>
      </c>
      <c r="BR18" s="36">
        <v>90682.92</v>
      </c>
      <c r="BS18" s="88">
        <v>152145.788</v>
      </c>
      <c r="BT18" s="36">
        <v>18100.283100000001</v>
      </c>
      <c r="BU18" s="36">
        <v>39436.370999999999</v>
      </c>
      <c r="BV18" s="36">
        <v>60823.018349999998</v>
      </c>
      <c r="BW18" s="36">
        <v>91007.01</v>
      </c>
      <c r="BX18" s="88">
        <v>150464.92319999999</v>
      </c>
      <c r="BY18" s="36">
        <v>18640.984799999998</v>
      </c>
      <c r="BZ18" s="36">
        <v>41233.047899999998</v>
      </c>
      <c r="CA18" s="36">
        <v>63825.110999999997</v>
      </c>
      <c r="CB18" s="36">
        <v>95129.808300000004</v>
      </c>
      <c r="CC18" s="88">
        <v>160677.18419999999</v>
      </c>
      <c r="CD18" s="36">
        <v>20071.581150000002</v>
      </c>
      <c r="CE18" s="36">
        <v>43436.235000000001</v>
      </c>
      <c r="CF18" s="36">
        <v>68689.86</v>
      </c>
      <c r="CG18" s="36">
        <v>100509.42750000001</v>
      </c>
      <c r="CH18" s="88">
        <v>165663.78</v>
      </c>
      <c r="CN18" s="36">
        <v>20598.560000000001</v>
      </c>
      <c r="CO18" s="36">
        <v>45316.832000000002</v>
      </c>
      <c r="CP18" s="36">
        <v>71477.003200000006</v>
      </c>
      <c r="CQ18" s="36">
        <v>105155.6488</v>
      </c>
      <c r="CR18" s="36">
        <v>174068.13128</v>
      </c>
    </row>
    <row r="19" spans="1:99">
      <c r="A19" s="39" t="s">
        <v>20</v>
      </c>
      <c r="B19" s="39">
        <v>10568</v>
      </c>
      <c r="C19" s="41">
        <v>24802</v>
      </c>
      <c r="D19" s="41">
        <v>38331.5</v>
      </c>
      <c r="E19" s="41">
        <v>58150</v>
      </c>
      <c r="F19" s="39">
        <v>89066</v>
      </c>
      <c r="G19" s="56">
        <v>12000</v>
      </c>
      <c r="H19" s="41">
        <v>25180</v>
      </c>
      <c r="I19" s="41">
        <v>40220</v>
      </c>
      <c r="J19" s="41">
        <v>61000</v>
      </c>
      <c r="K19" s="39">
        <v>98880</v>
      </c>
      <c r="L19" s="56">
        <v>10600</v>
      </c>
      <c r="M19" s="41">
        <v>26361</v>
      </c>
      <c r="N19" s="41">
        <v>42260</v>
      </c>
      <c r="O19" s="41">
        <v>65210</v>
      </c>
      <c r="P19" s="39">
        <v>106300</v>
      </c>
      <c r="Q19" s="56">
        <v>10399</v>
      </c>
      <c r="R19" s="41">
        <v>25017</v>
      </c>
      <c r="S19" s="41">
        <v>42764</v>
      </c>
      <c r="T19" s="41">
        <v>65000</v>
      </c>
      <c r="U19" s="39">
        <v>108686</v>
      </c>
      <c r="V19" s="56">
        <v>14422.584999999999</v>
      </c>
      <c r="W19" s="41">
        <v>32095.33</v>
      </c>
      <c r="X19" s="41">
        <v>50783.75</v>
      </c>
      <c r="Y19" s="41">
        <v>73199.697249999997</v>
      </c>
      <c r="Z19" s="39">
        <v>119849.65</v>
      </c>
      <c r="AA19" s="56">
        <v>15275.834999999999</v>
      </c>
      <c r="AB19" s="41">
        <v>35643.614999999998</v>
      </c>
      <c r="AC19" s="41">
        <v>56011.394999999997</v>
      </c>
      <c r="AD19" s="41">
        <v>81369.281099999993</v>
      </c>
      <c r="AE19" s="39">
        <v>132390.57</v>
      </c>
      <c r="AF19" s="56">
        <v>14292.564</v>
      </c>
      <c r="AG19" s="41">
        <v>32982.839999999997</v>
      </c>
      <c r="AH19" s="41">
        <v>52772.544000000002</v>
      </c>
      <c r="AI19" s="41">
        <v>78259.284</v>
      </c>
      <c r="AJ19" s="39">
        <v>126634.11599999999</v>
      </c>
      <c r="AK19" s="56">
        <v>14106.736000000001</v>
      </c>
      <c r="AL19" s="41">
        <v>32243.968000000001</v>
      </c>
      <c r="AM19" s="41">
        <v>51892.635999999999</v>
      </c>
      <c r="AN19" s="41">
        <v>77587.047999999995</v>
      </c>
      <c r="AO19" s="39">
        <v>125650.71279999999</v>
      </c>
      <c r="AP19" s="56">
        <v>14255.317999999999</v>
      </c>
      <c r="AQ19" s="41">
        <v>32278.1129</v>
      </c>
      <c r="AR19" s="41">
        <v>51930.087</v>
      </c>
      <c r="AS19" s="41">
        <v>78404.248999999996</v>
      </c>
      <c r="AT19" s="84">
        <v>129927.04120000001</v>
      </c>
      <c r="AU19" s="48">
        <v>14142.897999999999</v>
      </c>
      <c r="AV19" s="36">
        <v>32326.624</v>
      </c>
      <c r="AW19" s="36">
        <v>52732.805399999997</v>
      </c>
      <c r="AX19" s="36">
        <v>78897.166700000002</v>
      </c>
      <c r="AY19" s="88">
        <v>135660.69803</v>
      </c>
      <c r="AZ19" s="48">
        <v>14921.80069</v>
      </c>
      <c r="BA19" s="36">
        <v>33652.136599999998</v>
      </c>
      <c r="BB19" s="36">
        <v>54609.1558</v>
      </c>
      <c r="BC19" s="36">
        <v>82014.488599999997</v>
      </c>
      <c r="BD19" s="88">
        <v>135213.07579999999</v>
      </c>
      <c r="BE19" s="48">
        <v>15126.375</v>
      </c>
      <c r="BF19" s="36">
        <v>35294.875</v>
      </c>
      <c r="BG19" s="36">
        <v>56471.8</v>
      </c>
      <c r="BH19" s="36">
        <v>85111.07</v>
      </c>
      <c r="BI19" s="88">
        <v>143196.35</v>
      </c>
      <c r="BJ19" s="36">
        <v>17021.488000000001</v>
      </c>
      <c r="BK19" s="36">
        <v>37447.2736</v>
      </c>
      <c r="BL19" s="36">
        <v>58974.4496</v>
      </c>
      <c r="BM19" s="36">
        <v>85928.476479999998</v>
      </c>
      <c r="BN19" s="88">
        <v>146284.6704</v>
      </c>
      <c r="BO19" s="36">
        <v>18136.583999999999</v>
      </c>
      <c r="BP19" s="36">
        <v>39295.932000000001</v>
      </c>
      <c r="BQ19" s="36">
        <v>61462.868000000002</v>
      </c>
      <c r="BR19" s="36">
        <v>91388.231599999999</v>
      </c>
      <c r="BS19" s="88">
        <v>156176.14000000001</v>
      </c>
      <c r="BT19" s="36">
        <v>18201.401999999998</v>
      </c>
      <c r="BU19" s="36">
        <v>39638.608800000002</v>
      </c>
      <c r="BV19" s="36">
        <v>62491.480199999998</v>
      </c>
      <c r="BW19" s="36">
        <v>92624.912400000001</v>
      </c>
      <c r="BX19" s="88">
        <v>161790.24</v>
      </c>
      <c r="BY19" s="36">
        <v>19654.0818</v>
      </c>
      <c r="BZ19" s="36">
        <v>41131.7382</v>
      </c>
      <c r="CA19" s="36">
        <v>65243.446799999998</v>
      </c>
      <c r="CB19" s="36">
        <v>96234.084029999998</v>
      </c>
      <c r="CC19" s="88">
        <v>164121.71400000001</v>
      </c>
      <c r="CD19" s="36">
        <v>20202.900000000001</v>
      </c>
      <c r="CE19" s="36">
        <v>45052.466999999997</v>
      </c>
      <c r="CF19" s="36">
        <v>70609.135500000004</v>
      </c>
      <c r="CG19" s="36">
        <v>103842.906</v>
      </c>
      <c r="CH19" s="88">
        <v>178997.69399999999</v>
      </c>
      <c r="CN19" s="36">
        <v>19774.617600000001</v>
      </c>
      <c r="CO19" s="36">
        <v>46346.76</v>
      </c>
      <c r="CP19" s="36">
        <v>73124.888000000006</v>
      </c>
      <c r="CQ19" s="36">
        <v>108142.44</v>
      </c>
      <c r="CR19" s="36">
        <v>182297.25599999999</v>
      </c>
    </row>
    <row r="20" spans="1:99">
      <c r="A20" s="39" t="s">
        <v>21</v>
      </c>
      <c r="B20" s="39">
        <v>9600</v>
      </c>
      <c r="C20" s="41">
        <v>21700</v>
      </c>
      <c r="D20" s="41">
        <v>35300</v>
      </c>
      <c r="E20" s="41">
        <v>52004</v>
      </c>
      <c r="F20" s="39">
        <v>88354</v>
      </c>
      <c r="G20" s="56">
        <v>10969</v>
      </c>
      <c r="H20" s="41">
        <v>24077</v>
      </c>
      <c r="I20" s="41">
        <v>39001</v>
      </c>
      <c r="J20" s="41">
        <v>59000</v>
      </c>
      <c r="K20" s="39">
        <v>104500</v>
      </c>
      <c r="L20" s="56">
        <v>10000</v>
      </c>
      <c r="M20" s="41">
        <v>24869</v>
      </c>
      <c r="N20" s="41">
        <v>39520</v>
      </c>
      <c r="O20" s="41">
        <v>62616</v>
      </c>
      <c r="P20" s="39">
        <v>109600</v>
      </c>
      <c r="Q20" s="56">
        <v>10240</v>
      </c>
      <c r="R20" s="41">
        <v>25000</v>
      </c>
      <c r="S20" s="41">
        <v>41030</v>
      </c>
      <c r="T20" s="41">
        <v>64000</v>
      </c>
      <c r="U20" s="39">
        <v>110910</v>
      </c>
      <c r="V20" s="56">
        <v>13406.91</v>
      </c>
      <c r="W20" s="41">
        <v>30774.952499999999</v>
      </c>
      <c r="X20" s="41">
        <v>49768.074999999997</v>
      </c>
      <c r="Y20" s="41">
        <v>73402.832250000007</v>
      </c>
      <c r="Z20" s="39">
        <v>123912.35</v>
      </c>
      <c r="AA20" s="56">
        <v>15785.029500000001</v>
      </c>
      <c r="AB20" s="41">
        <v>35134.4205</v>
      </c>
      <c r="AC20" s="41">
        <v>54178.294800000003</v>
      </c>
      <c r="AD20" s="41">
        <v>78721.469700000001</v>
      </c>
      <c r="AE20" s="39">
        <v>133001.60339999999</v>
      </c>
      <c r="AF20" s="56">
        <v>14102.6628</v>
      </c>
      <c r="AG20" s="41">
        <v>32583.047999999999</v>
      </c>
      <c r="AH20" s="41">
        <v>51473.22</v>
      </c>
      <c r="AI20" s="41">
        <v>75160.895999999993</v>
      </c>
      <c r="AJ20" s="39">
        <v>126933.96</v>
      </c>
      <c r="AK20" s="56">
        <v>14106.736000000001</v>
      </c>
      <c r="AL20" s="41">
        <v>32243.968000000001</v>
      </c>
      <c r="AM20" s="41">
        <v>50885.012000000002</v>
      </c>
      <c r="AN20" s="41">
        <v>75874.087199999994</v>
      </c>
      <c r="AO20" s="39">
        <v>127968.24800000001</v>
      </c>
      <c r="AP20" s="56">
        <v>14764.4365</v>
      </c>
      <c r="AQ20" s="41">
        <v>32990.878799999999</v>
      </c>
      <c r="AR20" s="41">
        <v>52541.029199999997</v>
      </c>
      <c r="AS20" s="41">
        <v>78404.248999999996</v>
      </c>
      <c r="AT20" s="84">
        <v>132676.28109999999</v>
      </c>
      <c r="AU20" s="48">
        <v>14850.0429</v>
      </c>
      <c r="AV20" s="36">
        <v>33639.893100000001</v>
      </c>
      <c r="AW20" s="36">
        <v>53338.929600000003</v>
      </c>
      <c r="AX20" s="36">
        <v>79705.332299999995</v>
      </c>
      <c r="AY20" s="88">
        <v>136377.94500000001</v>
      </c>
      <c r="AZ20" s="48">
        <v>15113.235000000001</v>
      </c>
      <c r="BA20" s="36">
        <v>34256.665999999997</v>
      </c>
      <c r="BB20" s="36">
        <v>54911.4205</v>
      </c>
      <c r="BC20" s="36">
        <v>81006.939599999998</v>
      </c>
      <c r="BD20" s="88">
        <v>140049.31099999999</v>
      </c>
      <c r="BE20" s="48">
        <v>15126.375</v>
      </c>
      <c r="BF20" s="36">
        <v>34286.449999999997</v>
      </c>
      <c r="BG20" s="36">
        <v>55463.375</v>
      </c>
      <c r="BH20" s="36">
        <v>82892.535000000003</v>
      </c>
      <c r="BI20" s="88">
        <v>145717.41250000001</v>
      </c>
      <c r="BJ20" s="36">
        <v>16120.350399999999</v>
      </c>
      <c r="BK20" s="36">
        <v>37046.767999999996</v>
      </c>
      <c r="BL20" s="36">
        <v>58473.817600000002</v>
      </c>
      <c r="BM20" s="36">
        <v>86709.462400000004</v>
      </c>
      <c r="BN20" s="88">
        <v>148187.07199999999</v>
      </c>
      <c r="BO20" s="36">
        <v>17128.995999999999</v>
      </c>
      <c r="BP20" s="36">
        <v>38288.343999999997</v>
      </c>
      <c r="BQ20" s="36">
        <v>60455.28</v>
      </c>
      <c r="BR20" s="36">
        <v>89675.331999999995</v>
      </c>
      <c r="BS20" s="88">
        <v>154513.61979999999</v>
      </c>
      <c r="BT20" s="36">
        <v>18403.639800000001</v>
      </c>
      <c r="BU20" s="36">
        <v>40447.56</v>
      </c>
      <c r="BV20" s="36">
        <v>62713.941780000001</v>
      </c>
      <c r="BW20" s="36">
        <v>93737.220300000001</v>
      </c>
      <c r="BX20" s="88">
        <v>161284.64550000001</v>
      </c>
      <c r="BY20" s="36">
        <v>18235.745999999999</v>
      </c>
      <c r="BZ20" s="36">
        <v>40726.499400000001</v>
      </c>
      <c r="CA20" s="36">
        <v>65851.304999999993</v>
      </c>
      <c r="CB20" s="36">
        <v>96041.595600000001</v>
      </c>
      <c r="CC20" s="88">
        <v>162095.51999999999</v>
      </c>
      <c r="CD20" s="36">
        <v>20303.914499999999</v>
      </c>
      <c r="CE20" s="36">
        <v>44446.38</v>
      </c>
      <c r="CF20" s="36">
        <v>69700.005000000005</v>
      </c>
      <c r="CG20" s="36">
        <v>101378.1522</v>
      </c>
      <c r="CH20" s="88">
        <v>178947.18674999999</v>
      </c>
      <c r="CN20" s="36">
        <v>21144.421839999999</v>
      </c>
      <c r="CO20" s="36">
        <v>47582.673600000002</v>
      </c>
      <c r="CP20" s="36">
        <v>74772.772800000006</v>
      </c>
      <c r="CQ20" s="36">
        <v>109687.33199999999</v>
      </c>
      <c r="CR20" s="36">
        <v>188476.82399999999</v>
      </c>
    </row>
    <row r="21" spans="1:99">
      <c r="A21" s="39" t="s">
        <v>22</v>
      </c>
      <c r="B21" s="39">
        <v>9000</v>
      </c>
      <c r="C21" s="41">
        <v>20953</v>
      </c>
      <c r="D21" s="41">
        <v>34222</v>
      </c>
      <c r="E21" s="41">
        <v>52625</v>
      </c>
      <c r="F21" s="39">
        <v>93066</v>
      </c>
      <c r="G21" s="56">
        <v>10125</v>
      </c>
      <c r="H21" s="41">
        <v>23000</v>
      </c>
      <c r="I21" s="41">
        <v>37000.5</v>
      </c>
      <c r="J21" s="41">
        <v>58010</v>
      </c>
      <c r="K21" s="39">
        <v>100745</v>
      </c>
      <c r="L21" s="56">
        <v>11214</v>
      </c>
      <c r="M21" s="41">
        <v>25000</v>
      </c>
      <c r="N21" s="41">
        <v>41000</v>
      </c>
      <c r="O21" s="41">
        <v>65460</v>
      </c>
      <c r="P21" s="39">
        <v>116221</v>
      </c>
      <c r="Q21" s="56">
        <v>11303</v>
      </c>
      <c r="R21" s="41">
        <v>25000</v>
      </c>
      <c r="S21" s="41">
        <v>41303</v>
      </c>
      <c r="T21" s="41">
        <v>65893</v>
      </c>
      <c r="U21" s="39">
        <v>118230</v>
      </c>
      <c r="V21" s="56">
        <v>14219.45</v>
      </c>
      <c r="W21" s="41">
        <v>32095.33</v>
      </c>
      <c r="X21" s="41">
        <v>52408.83</v>
      </c>
      <c r="Y21" s="41">
        <v>80847.73</v>
      </c>
      <c r="Z21" s="39">
        <v>137116.125</v>
      </c>
      <c r="AA21" s="56">
        <v>16294.224</v>
      </c>
      <c r="AB21" s="41">
        <v>36152.809500000003</v>
      </c>
      <c r="AC21" s="41">
        <v>58822.148639999999</v>
      </c>
      <c r="AD21" s="41">
        <v>88599.842999999993</v>
      </c>
      <c r="AE21" s="39">
        <v>152758.35</v>
      </c>
      <c r="AF21" s="56">
        <v>14992.2</v>
      </c>
      <c r="AG21" s="41">
        <v>34681.955999999998</v>
      </c>
      <c r="AH21" s="41">
        <v>56870.411999999997</v>
      </c>
      <c r="AI21" s="41">
        <v>87254.604000000007</v>
      </c>
      <c r="AJ21" s="39">
        <v>149922</v>
      </c>
      <c r="AK21" s="56">
        <v>15114.36</v>
      </c>
      <c r="AL21" s="41">
        <v>34863.790399999998</v>
      </c>
      <c r="AM21" s="41">
        <v>56426.944000000003</v>
      </c>
      <c r="AN21" s="41">
        <v>86655.664000000004</v>
      </c>
      <c r="AO21" s="39">
        <v>149934.45120000001</v>
      </c>
      <c r="AP21" s="56">
        <v>15416.108179999999</v>
      </c>
      <c r="AQ21" s="41">
        <v>35129.176500000001</v>
      </c>
      <c r="AR21" s="41">
        <v>58039.508999999998</v>
      </c>
      <c r="AS21" s="41">
        <v>89604.856</v>
      </c>
      <c r="AT21" s="84">
        <v>154772.024</v>
      </c>
      <c r="AU21" s="48">
        <v>15759.2292</v>
      </c>
      <c r="AV21" s="36">
        <v>36367.451999999997</v>
      </c>
      <c r="AW21" s="36">
        <v>60107.316500000001</v>
      </c>
      <c r="AX21" s="36">
        <v>91423.733500000002</v>
      </c>
      <c r="AY21" s="88">
        <v>156582.08499999999</v>
      </c>
      <c r="AZ21" s="48">
        <v>16120.784</v>
      </c>
      <c r="BA21" s="36">
        <v>37279.313000000002</v>
      </c>
      <c r="BB21" s="36">
        <v>60855.959600000002</v>
      </c>
      <c r="BC21" s="36">
        <v>95314.135399999999</v>
      </c>
      <c r="BD21" s="88">
        <v>165238.03599999999</v>
      </c>
      <c r="BE21" s="48">
        <v>16639.012500000001</v>
      </c>
      <c r="BF21" s="36">
        <v>38320.15</v>
      </c>
      <c r="BG21" s="36">
        <v>63228.247499999998</v>
      </c>
      <c r="BH21" s="36">
        <v>97817.225000000006</v>
      </c>
      <c r="BI21" s="88">
        <v>171432.25</v>
      </c>
      <c r="BJ21" s="36">
        <v>18022.752</v>
      </c>
      <c r="BK21" s="36">
        <v>40050.559999999998</v>
      </c>
      <c r="BL21" s="36">
        <v>65082.16</v>
      </c>
      <c r="BM21" s="36">
        <v>100126.39999999999</v>
      </c>
      <c r="BN21" s="88">
        <v>176222.46400000001</v>
      </c>
      <c r="BO21" s="36">
        <v>18136.583999999999</v>
      </c>
      <c r="BP21" s="36">
        <v>40706.555200000003</v>
      </c>
      <c r="BQ21" s="36">
        <v>66903.843200000003</v>
      </c>
      <c r="BR21" s="36">
        <v>102773.976</v>
      </c>
      <c r="BS21" s="88">
        <v>181365.84</v>
      </c>
      <c r="BT21" s="36">
        <v>19414.828799999999</v>
      </c>
      <c r="BU21" s="36">
        <v>43481.127</v>
      </c>
      <c r="BV21" s="36">
        <v>70682.111099999995</v>
      </c>
      <c r="BW21" s="36">
        <v>106174.845</v>
      </c>
      <c r="BX21" s="88">
        <v>186078.99978000001</v>
      </c>
      <c r="BY21" s="36">
        <v>19755.391500000002</v>
      </c>
      <c r="BZ21" s="36">
        <v>44778.8874</v>
      </c>
      <c r="CA21" s="36">
        <v>71929.887000000002</v>
      </c>
      <c r="CB21" s="36">
        <v>109819.7148</v>
      </c>
      <c r="CC21" s="88">
        <v>193501.527</v>
      </c>
      <c r="CD21" s="36">
        <v>20910.001499999998</v>
      </c>
      <c r="CE21" s="36">
        <v>47476.815000000002</v>
      </c>
      <c r="CF21" s="36">
        <v>76599.29535</v>
      </c>
      <c r="CG21" s="36">
        <v>116166.675</v>
      </c>
      <c r="CH21" s="88">
        <v>202029</v>
      </c>
      <c r="CN21" s="36">
        <v>20907.538400000001</v>
      </c>
      <c r="CO21" s="36">
        <v>49848.515200000002</v>
      </c>
      <c r="CP21" s="36">
        <v>80334.384000000005</v>
      </c>
      <c r="CQ21" s="36">
        <v>122458.43919999999</v>
      </c>
      <c r="CR21" s="36">
        <v>212165.16800000001</v>
      </c>
    </row>
    <row r="22" spans="1:99">
      <c r="A22" s="39" t="s">
        <v>23</v>
      </c>
      <c r="B22" s="39">
        <v>11148</v>
      </c>
      <c r="C22" s="41">
        <v>27210</v>
      </c>
      <c r="D22" s="41">
        <v>45000</v>
      </c>
      <c r="E22" s="41">
        <v>68500</v>
      </c>
      <c r="F22" s="39">
        <v>114925</v>
      </c>
      <c r="G22" s="56">
        <v>13836</v>
      </c>
      <c r="H22" s="41">
        <v>32229</v>
      </c>
      <c r="I22" s="41">
        <v>51945</v>
      </c>
      <c r="J22" s="41">
        <v>79400</v>
      </c>
      <c r="K22" s="39">
        <v>133040</v>
      </c>
      <c r="L22" s="56">
        <v>14190</v>
      </c>
      <c r="M22" s="41">
        <v>32660</v>
      </c>
      <c r="N22" s="41">
        <v>52872</v>
      </c>
      <c r="O22" s="41">
        <v>80808</v>
      </c>
      <c r="P22" s="39">
        <v>133200</v>
      </c>
      <c r="Q22" s="56">
        <v>14400</v>
      </c>
      <c r="R22" s="41">
        <v>34000</v>
      </c>
      <c r="S22" s="41">
        <v>56152</v>
      </c>
      <c r="T22" s="41">
        <v>84037</v>
      </c>
      <c r="U22" s="39">
        <v>143677</v>
      </c>
      <c r="V22" s="56">
        <v>20415.067500000001</v>
      </c>
      <c r="W22" s="41">
        <v>43948.257250000002</v>
      </c>
      <c r="X22" s="41">
        <v>66628.28</v>
      </c>
      <c r="Y22" s="41">
        <v>99129.88</v>
      </c>
      <c r="Z22" s="39">
        <v>171405.31299999999</v>
      </c>
      <c r="AA22" s="56">
        <v>21182.4912</v>
      </c>
      <c r="AB22" s="41">
        <v>46438.538399999998</v>
      </c>
      <c r="AC22" s="41">
        <v>72611.135699999999</v>
      </c>
      <c r="AD22" s="41">
        <v>106930.845</v>
      </c>
      <c r="AE22" s="39">
        <v>186670.70370000001</v>
      </c>
      <c r="AF22" s="56">
        <v>20989.08</v>
      </c>
      <c r="AG22" s="41">
        <v>45836.152800000003</v>
      </c>
      <c r="AH22" s="41">
        <v>71462.820000000007</v>
      </c>
      <c r="AI22" s="41">
        <v>106944.36</v>
      </c>
      <c r="AJ22" s="39">
        <v>186902.76</v>
      </c>
      <c r="AK22" s="56">
        <v>20253.242399999999</v>
      </c>
      <c r="AL22" s="41">
        <v>45846.892</v>
      </c>
      <c r="AM22" s="41">
        <v>73153.502399999998</v>
      </c>
      <c r="AN22" s="41">
        <v>108823.39200000001</v>
      </c>
      <c r="AO22" s="39">
        <v>188224.16320000001</v>
      </c>
      <c r="AP22" s="56">
        <v>20466.563699999999</v>
      </c>
      <c r="AQ22" s="41">
        <v>47144.373099999997</v>
      </c>
      <c r="AR22" s="41">
        <v>74534.948399999994</v>
      </c>
      <c r="AS22" s="41">
        <v>109969.59600000001</v>
      </c>
      <c r="AT22" s="84">
        <v>193750.13636</v>
      </c>
      <c r="AU22" s="48">
        <v>20406.181400000001</v>
      </c>
      <c r="AV22" s="36">
        <v>47075.646200000003</v>
      </c>
      <c r="AW22" s="36">
        <v>74755.317999999999</v>
      </c>
      <c r="AX22" s="36">
        <v>112132.977</v>
      </c>
      <c r="AY22" s="88">
        <v>197192.40640000001</v>
      </c>
      <c r="AZ22" s="48">
        <v>21158.528999999999</v>
      </c>
      <c r="BA22" s="36">
        <v>48362.351999999999</v>
      </c>
      <c r="BB22" s="36">
        <v>75566.175000000003</v>
      </c>
      <c r="BC22" s="36">
        <v>115162.8507</v>
      </c>
      <c r="BD22" s="88">
        <v>203827.16269999999</v>
      </c>
      <c r="BE22" s="48">
        <v>21681.137500000001</v>
      </c>
      <c r="BF22" s="36">
        <v>50017.88</v>
      </c>
      <c r="BG22" s="36">
        <v>78657.149999999994</v>
      </c>
      <c r="BH22" s="36">
        <v>116977.3</v>
      </c>
      <c r="BI22" s="88">
        <v>206727.125</v>
      </c>
      <c r="BJ22" s="36">
        <v>23029.072</v>
      </c>
      <c r="BK22" s="36">
        <v>50063.199999999997</v>
      </c>
      <c r="BL22" s="36">
        <v>80101.119999999995</v>
      </c>
      <c r="BM22" s="36">
        <v>120151.67999999999</v>
      </c>
      <c r="BN22" s="88">
        <v>209264.17600000001</v>
      </c>
      <c r="BO22" s="36">
        <v>23577.5592</v>
      </c>
      <c r="BP22" s="36">
        <v>52394.576000000001</v>
      </c>
      <c r="BQ22" s="36">
        <v>82622.216</v>
      </c>
      <c r="BR22" s="36">
        <v>125746.98239999999</v>
      </c>
      <c r="BS22" s="88">
        <v>221669.36</v>
      </c>
      <c r="BT22" s="36">
        <v>25279.724999999999</v>
      </c>
      <c r="BU22" s="36">
        <v>55615.394999999997</v>
      </c>
      <c r="BV22" s="36">
        <v>86557.778399999996</v>
      </c>
      <c r="BW22" s="36">
        <v>129634.4298</v>
      </c>
      <c r="BX22" s="88">
        <v>223472.769</v>
      </c>
      <c r="BY22" s="36">
        <v>26239.212299999999</v>
      </c>
      <c r="BZ22" s="36">
        <v>56834.741699999999</v>
      </c>
      <c r="CA22" s="36">
        <v>90064.323300000004</v>
      </c>
      <c r="CB22" s="36">
        <v>133728.804</v>
      </c>
      <c r="CC22" s="88">
        <v>235190.46854999999</v>
      </c>
      <c r="CD22" s="36">
        <v>27576.958500000001</v>
      </c>
      <c r="CE22" s="36">
        <v>60406.671000000002</v>
      </c>
      <c r="CF22" s="36">
        <v>93741.456000000006</v>
      </c>
      <c r="CG22" s="36">
        <v>139905.08249999999</v>
      </c>
      <c r="CH22" s="88">
        <v>245465.23499999999</v>
      </c>
      <c r="CN22" s="36">
        <v>27808.056</v>
      </c>
      <c r="CO22" s="36">
        <v>63649.5504</v>
      </c>
      <c r="CP22" s="36">
        <v>100932.944</v>
      </c>
      <c r="CQ22" s="36">
        <v>150369.48800000001</v>
      </c>
      <c r="CR22" s="36">
        <v>260571.78400000001</v>
      </c>
    </row>
    <row r="23" spans="1:99">
      <c r="A23" s="42" t="s">
        <v>24</v>
      </c>
      <c r="B23" s="42">
        <v>7646</v>
      </c>
      <c r="C23" s="43">
        <v>18535</v>
      </c>
      <c r="D23" s="43">
        <v>30564</v>
      </c>
      <c r="E23" s="43">
        <v>46125</v>
      </c>
      <c r="F23" s="42">
        <v>78778</v>
      </c>
      <c r="G23" s="58">
        <v>8814</v>
      </c>
      <c r="H23" s="43">
        <v>20065</v>
      </c>
      <c r="I23" s="43">
        <v>32926</v>
      </c>
      <c r="J23" s="43">
        <v>50800</v>
      </c>
      <c r="K23" s="42">
        <v>86199</v>
      </c>
      <c r="L23" s="58">
        <v>9587</v>
      </c>
      <c r="M23" s="43">
        <v>21052</v>
      </c>
      <c r="N23" s="43">
        <v>34244</v>
      </c>
      <c r="O23" s="43">
        <v>54200</v>
      </c>
      <c r="P23" s="42">
        <v>91559</v>
      </c>
      <c r="Q23" s="58">
        <v>9924</v>
      </c>
      <c r="R23" s="43">
        <v>21800</v>
      </c>
      <c r="S23" s="43">
        <v>36000</v>
      </c>
      <c r="T23" s="43">
        <v>55352</v>
      </c>
      <c r="U23" s="42">
        <v>95266</v>
      </c>
      <c r="V23" s="58">
        <v>13203.775</v>
      </c>
      <c r="W23" s="43">
        <v>27829.494999999999</v>
      </c>
      <c r="X23" s="43">
        <v>43674.025000000001</v>
      </c>
      <c r="Y23" s="43">
        <v>65511.037499999999</v>
      </c>
      <c r="Z23" s="42">
        <v>104005.12</v>
      </c>
      <c r="AA23" s="58">
        <v>14359.284900000001</v>
      </c>
      <c r="AB23" s="43">
        <v>31570.059000000001</v>
      </c>
      <c r="AC23" s="43">
        <v>49290.027600000001</v>
      </c>
      <c r="AD23" s="43">
        <v>70574.357699999993</v>
      </c>
      <c r="AE23" s="42">
        <v>112022.79</v>
      </c>
      <c r="AF23" s="58">
        <v>12993.24</v>
      </c>
      <c r="AG23" s="43">
        <v>30684.036</v>
      </c>
      <c r="AH23" s="43">
        <v>48074.987999999998</v>
      </c>
      <c r="AI23" s="43">
        <v>69963.600000000006</v>
      </c>
      <c r="AJ23" s="42">
        <v>115939.68</v>
      </c>
      <c r="AK23" s="58">
        <v>14106.736000000001</v>
      </c>
      <c r="AL23" s="43">
        <v>31337.106400000001</v>
      </c>
      <c r="AM23" s="43">
        <v>49373.576000000001</v>
      </c>
      <c r="AN23" s="43">
        <v>71541.304000000004</v>
      </c>
      <c r="AO23" s="42">
        <v>111846.264</v>
      </c>
      <c r="AP23" s="58">
        <v>13440.7284</v>
      </c>
      <c r="AQ23" s="43">
        <v>30547.11</v>
      </c>
      <c r="AR23" s="43">
        <v>48875.375999999997</v>
      </c>
      <c r="AS23" s="43">
        <v>75349.538</v>
      </c>
      <c r="AT23" s="85">
        <v>124021.2666</v>
      </c>
      <c r="AU23" s="72">
        <v>14850.0429</v>
      </c>
      <c r="AV23" s="35">
        <v>33639.893100000001</v>
      </c>
      <c r="AW23" s="35">
        <v>51621.577700000002</v>
      </c>
      <c r="AX23" s="35">
        <v>77785.938999999998</v>
      </c>
      <c r="AY23" s="89">
        <v>123245.254</v>
      </c>
      <c r="AZ23" s="72">
        <v>14508.705599999999</v>
      </c>
      <c r="BA23" s="35">
        <v>33249.116999999998</v>
      </c>
      <c r="BB23" s="35">
        <v>51183.489200000004</v>
      </c>
      <c r="BC23" s="35">
        <v>76886.064190000005</v>
      </c>
      <c r="BD23" s="89">
        <v>125943.625</v>
      </c>
      <c r="BE23" s="72">
        <v>14521.32</v>
      </c>
      <c r="BF23" s="35">
        <v>34286.449999999997</v>
      </c>
      <c r="BG23" s="35">
        <v>52891.891250000001</v>
      </c>
      <c r="BH23" s="35">
        <v>77648.725000000006</v>
      </c>
      <c r="BI23" s="89">
        <v>127565.7625</v>
      </c>
      <c r="BJ23" s="35">
        <v>15018.96</v>
      </c>
      <c r="BK23" s="35">
        <v>35044.239999999998</v>
      </c>
      <c r="BL23" s="35">
        <v>53968.1296</v>
      </c>
      <c r="BM23" s="35">
        <v>79099.856</v>
      </c>
      <c r="BN23" s="89">
        <v>128562.29760000001</v>
      </c>
      <c r="BO23" s="35">
        <v>15385.868759999999</v>
      </c>
      <c r="BP23" s="35">
        <v>35779.44988</v>
      </c>
      <c r="BQ23" s="35">
        <v>56223.410400000001</v>
      </c>
      <c r="BR23" s="35">
        <v>82622.216</v>
      </c>
      <c r="BS23" s="89">
        <v>137334.2444</v>
      </c>
      <c r="BT23" s="35">
        <v>14733.023730000001</v>
      </c>
      <c r="BU23" s="35">
        <v>34987.1394</v>
      </c>
      <c r="BV23" s="35">
        <v>55615.394999999997</v>
      </c>
      <c r="BW23" s="35">
        <v>83827.568100000004</v>
      </c>
      <c r="BX23" s="89">
        <v>139533.97010999999</v>
      </c>
      <c r="BY23" s="72">
        <v>16614.790799999999</v>
      </c>
      <c r="BZ23" s="35">
        <v>36866.599829999999</v>
      </c>
      <c r="CA23" s="35">
        <v>59468.793899999997</v>
      </c>
      <c r="CB23" s="35">
        <v>88605.463619999995</v>
      </c>
      <c r="CC23" s="89">
        <v>141833.57999999999</v>
      </c>
      <c r="CD23" s="36">
        <v>18485.6535</v>
      </c>
      <c r="CE23" s="36">
        <v>40405.800000000003</v>
      </c>
      <c r="CF23" s="36">
        <v>61618.845000000001</v>
      </c>
      <c r="CG23" s="36">
        <v>91418.122499999998</v>
      </c>
      <c r="CH23" s="88">
        <v>149753.99625</v>
      </c>
      <c r="CN23" s="36">
        <v>17508.776000000002</v>
      </c>
      <c r="CO23" s="36">
        <v>41815.076800000003</v>
      </c>
      <c r="CP23" s="36">
        <v>66739.334400000007</v>
      </c>
      <c r="CQ23" s="36">
        <v>99903.016000000003</v>
      </c>
      <c r="CR23" s="36">
        <v>167898.86256000001</v>
      </c>
    </row>
    <row r="24" spans="1:99">
      <c r="A24" s="37" t="s">
        <v>96</v>
      </c>
      <c r="B24" s="38">
        <f>MEDIAN(B26:B38)</f>
        <v>10442</v>
      </c>
      <c r="C24" s="38">
        <f>MEDIAN(C26:C38)</f>
        <v>24018</v>
      </c>
      <c r="D24" s="38">
        <f>MEDIAN(D26:D38)</f>
        <v>39002</v>
      </c>
      <c r="E24" s="38">
        <f t="shared" ref="E24:AJ24" si="22">MEDIAN(E26:E38)</f>
        <v>58577</v>
      </c>
      <c r="F24" s="49">
        <f t="shared" si="22"/>
        <v>96671</v>
      </c>
      <c r="G24" s="59">
        <f t="shared" si="22"/>
        <v>11660</v>
      </c>
      <c r="H24" s="38">
        <f t="shared" si="22"/>
        <v>26080</v>
      </c>
      <c r="I24" s="38">
        <f t="shared" si="22"/>
        <v>40895</v>
      </c>
      <c r="J24" s="38">
        <f t="shared" si="22"/>
        <v>63000</v>
      </c>
      <c r="K24" s="49">
        <f t="shared" si="22"/>
        <v>105606</v>
      </c>
      <c r="L24" s="59">
        <f t="shared" si="22"/>
        <v>12500</v>
      </c>
      <c r="M24" s="38">
        <f t="shared" si="22"/>
        <v>28300</v>
      </c>
      <c r="N24" s="38">
        <f t="shared" si="22"/>
        <v>45822</v>
      </c>
      <c r="O24" s="38">
        <f t="shared" si="22"/>
        <v>67850</v>
      </c>
      <c r="P24" s="49">
        <f t="shared" si="22"/>
        <v>111669</v>
      </c>
      <c r="Q24" s="59">
        <f t="shared" si="22"/>
        <v>12950</v>
      </c>
      <c r="R24" s="38">
        <f t="shared" si="22"/>
        <v>29000</v>
      </c>
      <c r="S24" s="38">
        <f t="shared" si="22"/>
        <v>46000</v>
      </c>
      <c r="T24" s="38">
        <f t="shared" si="22"/>
        <v>69201</v>
      </c>
      <c r="U24" s="49">
        <f t="shared" si="22"/>
        <v>119900</v>
      </c>
      <c r="V24" s="59">
        <f t="shared" si="22"/>
        <v>19500.96</v>
      </c>
      <c r="W24" s="38">
        <f t="shared" si="22"/>
        <v>40017.595000000001</v>
      </c>
      <c r="X24" s="38">
        <f t="shared" si="22"/>
        <v>58604.447500000002</v>
      </c>
      <c r="Y24" s="38">
        <f t="shared" si="22"/>
        <v>82239.204750000004</v>
      </c>
      <c r="Z24" s="49">
        <f t="shared" si="22"/>
        <v>140163.15</v>
      </c>
      <c r="AA24" s="59">
        <f t="shared" si="22"/>
        <v>20367.78</v>
      </c>
      <c r="AB24" s="38">
        <f t="shared" si="22"/>
        <v>43383.371400000004</v>
      </c>
      <c r="AC24" s="38">
        <f t="shared" si="22"/>
        <v>65075.057099999998</v>
      </c>
      <c r="AD24" s="38">
        <f t="shared" si="22"/>
        <v>91145.815499999997</v>
      </c>
      <c r="AE24" s="49">
        <f t="shared" si="22"/>
        <v>145731.46590000001</v>
      </c>
      <c r="AF24" s="59">
        <f t="shared" si="22"/>
        <v>18990.12</v>
      </c>
      <c r="AG24" s="38">
        <f t="shared" si="22"/>
        <v>40978.68</v>
      </c>
      <c r="AH24" s="38">
        <f t="shared" si="22"/>
        <v>63476.974800000004</v>
      </c>
      <c r="AI24" s="38">
        <f t="shared" si="22"/>
        <v>88453.98</v>
      </c>
      <c r="AJ24" s="49">
        <f t="shared" si="22"/>
        <v>140736.7788</v>
      </c>
      <c r="AK24" s="59">
        <f t="shared" ref="AK24:AO24" si="23">MEDIAN(AK26:AK38)</f>
        <v>17633.419999999998</v>
      </c>
      <c r="AL24" s="38">
        <f t="shared" si="23"/>
        <v>40002.6728</v>
      </c>
      <c r="AM24" s="38">
        <f t="shared" si="23"/>
        <v>60961.252</v>
      </c>
      <c r="AN24" s="38">
        <f t="shared" si="23"/>
        <v>85648.04</v>
      </c>
      <c r="AO24" s="49">
        <f t="shared" si="23"/>
        <v>141067.35999999999</v>
      </c>
      <c r="AP24" s="59">
        <f t="shared" ref="AP24:AT24" si="24">MEDIAN(AP26:AP38)</f>
        <v>18531.913400000001</v>
      </c>
      <c r="AQ24" s="38">
        <f t="shared" si="24"/>
        <v>39354.860050000003</v>
      </c>
      <c r="AR24" s="38">
        <f t="shared" si="24"/>
        <v>63130.694000000003</v>
      </c>
      <c r="AS24" s="38">
        <f t="shared" si="24"/>
        <v>89604.856</v>
      </c>
      <c r="AT24" s="86">
        <f t="shared" si="24"/>
        <v>141229.4719</v>
      </c>
      <c r="AU24" s="59">
        <f t="shared" ref="AU24:AY24" si="25">MEDIAN(AU26:AU38)</f>
        <v>19092.9123</v>
      </c>
      <c r="AV24" s="49">
        <f t="shared" si="25"/>
        <v>40004.197200000002</v>
      </c>
      <c r="AW24" s="49">
        <f t="shared" si="25"/>
        <v>65360.392899999999</v>
      </c>
      <c r="AX24" s="49">
        <f t="shared" si="25"/>
        <v>91524.754199999996</v>
      </c>
      <c r="AY24" s="86">
        <f t="shared" si="25"/>
        <v>146378.99429999999</v>
      </c>
      <c r="AZ24" s="59">
        <f t="shared" ref="AZ24:BD24" si="26">MEDIAN(AZ26:AZ38)</f>
        <v>18941.921200000001</v>
      </c>
      <c r="BA24" s="49">
        <f t="shared" si="26"/>
        <v>40301.96</v>
      </c>
      <c r="BB24" s="49">
        <f t="shared" si="26"/>
        <v>68110.312399999995</v>
      </c>
      <c r="BC24" s="49">
        <f t="shared" si="26"/>
        <v>95213.380499999999</v>
      </c>
      <c r="BD24" s="86">
        <f t="shared" si="26"/>
        <v>151132.35</v>
      </c>
      <c r="BE24" s="59">
        <f t="shared" ref="BE24:BI24" si="27">MEDIAN(BE26:BE38)</f>
        <v>19563.445</v>
      </c>
      <c r="BF24" s="49">
        <f t="shared" si="27"/>
        <v>42051.322500000002</v>
      </c>
      <c r="BG24" s="49">
        <f t="shared" si="27"/>
        <v>68683.826749999993</v>
      </c>
      <c r="BH24" s="49">
        <f t="shared" si="27"/>
        <v>97534.865999999995</v>
      </c>
      <c r="BI24" s="86">
        <f t="shared" si="27"/>
        <v>153885.655</v>
      </c>
      <c r="BJ24" s="49">
        <f t="shared" ref="BJ24:BN24" si="28">MEDIAN(BJ26:BJ38)</f>
        <v>19324.395199999999</v>
      </c>
      <c r="BK24" s="49">
        <f t="shared" si="28"/>
        <v>44055.616000000002</v>
      </c>
      <c r="BL24" s="49">
        <f t="shared" si="28"/>
        <v>71289.996799999994</v>
      </c>
      <c r="BM24" s="49">
        <f t="shared" si="28"/>
        <v>99826.020799999998</v>
      </c>
      <c r="BN24" s="86">
        <f t="shared" si="28"/>
        <v>165208.56</v>
      </c>
      <c r="BO24" s="49">
        <f t="shared" ref="BO24:BS24" si="29">MEDIAN(BO26:BO38)</f>
        <v>22066.177199999998</v>
      </c>
      <c r="BP24" s="49">
        <f t="shared" si="29"/>
        <v>46349.048000000003</v>
      </c>
      <c r="BQ24" s="49">
        <f t="shared" si="29"/>
        <v>73705.0622</v>
      </c>
      <c r="BR24" s="49">
        <f t="shared" si="29"/>
        <v>102773.976</v>
      </c>
      <c r="BS24" s="86">
        <f t="shared" si="29"/>
        <v>168267.196</v>
      </c>
      <c r="BT24" s="49">
        <f t="shared" ref="BT24:CC24" si="30">MEDIAN(BT26:BT38)</f>
        <v>22751.752499999999</v>
      </c>
      <c r="BU24" s="49">
        <f t="shared" si="30"/>
        <v>50074.079279999998</v>
      </c>
      <c r="BV24" s="49">
        <f t="shared" si="30"/>
        <v>73816.797000000006</v>
      </c>
      <c r="BW24" s="49">
        <f t="shared" si="30"/>
        <v>106174.845</v>
      </c>
      <c r="BX24" s="86">
        <f t="shared" si="30"/>
        <v>176553.59940000001</v>
      </c>
      <c r="BY24" s="49">
        <f t="shared" si="30"/>
        <v>24516.947400000001</v>
      </c>
      <c r="BZ24" s="49">
        <f t="shared" si="30"/>
        <v>51870.566400000003</v>
      </c>
      <c r="CA24" s="49">
        <f t="shared" si="30"/>
        <v>79426.804799999998</v>
      </c>
      <c r="CB24" s="49">
        <f t="shared" si="30"/>
        <v>113162.93489999999</v>
      </c>
      <c r="CC24" s="86">
        <f t="shared" si="30"/>
        <v>182357.46</v>
      </c>
      <c r="CD24" s="49">
        <f t="shared" ref="CD24:CH24" si="31">MEDIAN(CD26:CD38)</f>
        <v>25253.625</v>
      </c>
      <c r="CE24" s="49">
        <f t="shared" si="31"/>
        <v>55254.931499999999</v>
      </c>
      <c r="CF24" s="49">
        <f t="shared" si="31"/>
        <v>82831.89</v>
      </c>
      <c r="CG24" s="49">
        <f t="shared" si="31"/>
        <v>119298.12450000001</v>
      </c>
      <c r="CH24" s="86">
        <f t="shared" si="31"/>
        <v>187179.86850000001</v>
      </c>
      <c r="CI24" s="86"/>
      <c r="CJ24" s="86"/>
      <c r="CK24" s="86"/>
      <c r="CL24" s="86"/>
      <c r="CM24" s="86"/>
      <c r="CN24" s="86">
        <f t="shared" ref="CI24:CR24" si="32">MEDIAN(CN26:CN38)</f>
        <v>26263.164000000001</v>
      </c>
      <c r="CO24" s="86">
        <f t="shared" si="32"/>
        <v>56646.04</v>
      </c>
      <c r="CP24" s="86">
        <f t="shared" si="32"/>
        <v>88264.829599999997</v>
      </c>
      <c r="CQ24" s="86">
        <f t="shared" si="32"/>
        <v>128123.0432</v>
      </c>
      <c r="CR24" s="86">
        <f t="shared" si="32"/>
        <v>217314.80799999999</v>
      </c>
    </row>
    <row r="25" spans="1:99">
      <c r="A25" s="33" t="s">
        <v>83</v>
      </c>
      <c r="B25" s="40">
        <f>(B24/B$5)*100</f>
        <v>104.36781609195403</v>
      </c>
      <c r="C25" s="40">
        <f>(C24/C$5)*100</f>
        <v>100.075</v>
      </c>
      <c r="D25" s="40">
        <f t="shared" ref="D25:AJ25" si="33">(D24/D$5)*100</f>
        <v>98.824304464602449</v>
      </c>
      <c r="E25" s="40">
        <f t="shared" si="33"/>
        <v>97.62833333333333</v>
      </c>
      <c r="F25" s="40">
        <f t="shared" si="33"/>
        <v>96.047650746654213</v>
      </c>
      <c r="G25" s="55">
        <f t="shared" si="33"/>
        <v>102.28070175438597</v>
      </c>
      <c r="H25" s="40">
        <f t="shared" si="33"/>
        <v>100.26912725874664</v>
      </c>
      <c r="I25" s="40">
        <f t="shared" si="33"/>
        <v>95.104651162790702</v>
      </c>
      <c r="J25" s="40">
        <f t="shared" si="33"/>
        <v>96.554683668464932</v>
      </c>
      <c r="K25" s="40">
        <f t="shared" si="33"/>
        <v>95.657608695652172</v>
      </c>
      <c r="L25" s="55">
        <f t="shared" si="33"/>
        <v>103.54539430086149</v>
      </c>
      <c r="M25" s="40">
        <f t="shared" si="33"/>
        <v>100.20536789179238</v>
      </c>
      <c r="N25" s="40">
        <f t="shared" si="33"/>
        <v>98.360022324303443</v>
      </c>
      <c r="O25" s="40">
        <f t="shared" si="33"/>
        <v>94.488079322638143</v>
      </c>
      <c r="P25" s="40">
        <f t="shared" si="33"/>
        <v>92.162753270333837</v>
      </c>
      <c r="Q25" s="55">
        <f t="shared" si="33"/>
        <v>106.4266929651545</v>
      </c>
      <c r="R25" s="40">
        <f t="shared" si="33"/>
        <v>101.3277428371768</v>
      </c>
      <c r="S25" s="40">
        <f t="shared" si="33"/>
        <v>96.033402922755741</v>
      </c>
      <c r="T25" s="40">
        <f t="shared" si="33"/>
        <v>93.35590750883631</v>
      </c>
      <c r="U25" s="40">
        <f t="shared" si="33"/>
        <v>94.788603231824936</v>
      </c>
      <c r="V25" s="55">
        <f t="shared" si="33"/>
        <v>115.66265060240961</v>
      </c>
      <c r="W25" s="40">
        <f t="shared" si="33"/>
        <v>107.06521739130437</v>
      </c>
      <c r="X25" s="40">
        <f t="shared" si="33"/>
        <v>100.17361111111111</v>
      </c>
      <c r="Y25" s="40">
        <f t="shared" si="33"/>
        <v>95.709219858156033</v>
      </c>
      <c r="Z25" s="40">
        <f t="shared" si="33"/>
        <v>96.490001398405795</v>
      </c>
      <c r="AA25" s="55">
        <f t="shared" si="33"/>
        <v>111.1111111111111</v>
      </c>
      <c r="AB25" s="40">
        <f t="shared" si="33"/>
        <v>106.50000000000001</v>
      </c>
      <c r="AC25" s="40">
        <f t="shared" si="33"/>
        <v>102.89855072463767</v>
      </c>
      <c r="AD25" s="40">
        <f t="shared" si="33"/>
        <v>97.707423580786013</v>
      </c>
      <c r="AE25" s="40">
        <f t="shared" si="33"/>
        <v>92.197667676051807</v>
      </c>
      <c r="AF25" s="55">
        <f t="shared" si="33"/>
        <v>111.76470588235294</v>
      </c>
      <c r="AG25" s="40">
        <f t="shared" si="33"/>
        <v>105.39845758354755</v>
      </c>
      <c r="AH25" s="40">
        <f t="shared" si="33"/>
        <v>104.11475409836066</v>
      </c>
      <c r="AI25" s="40">
        <f t="shared" si="33"/>
        <v>97.359735973597353</v>
      </c>
      <c r="AJ25" s="40">
        <f t="shared" si="33"/>
        <v>90.874475637302353</v>
      </c>
      <c r="AK25" s="55">
        <f t="shared" ref="AK25:AO25" si="34">(AK24/AK$5)*100</f>
        <v>105.42168674698793</v>
      </c>
      <c r="AL25" s="40">
        <f t="shared" si="34"/>
        <v>105.22130930294196</v>
      </c>
      <c r="AM25" s="40">
        <f t="shared" si="34"/>
        <v>100.83333333333333</v>
      </c>
      <c r="AN25" s="40">
        <f t="shared" si="34"/>
        <v>94.444444444444429</v>
      </c>
      <c r="AO25" s="40">
        <f t="shared" si="34"/>
        <v>91.503267973856197</v>
      </c>
      <c r="AP25" s="55">
        <f t="shared" ref="AP25:AT25" si="35">(AP24/AP$5)*100</f>
        <v>111.65644171779141</v>
      </c>
      <c r="AQ25" s="40">
        <f t="shared" si="35"/>
        <v>102.24867724867725</v>
      </c>
      <c r="AR25" s="40">
        <f t="shared" si="35"/>
        <v>103.33333333333334</v>
      </c>
      <c r="AS25" s="40">
        <f t="shared" si="35"/>
        <v>96.809680968096814</v>
      </c>
      <c r="AT25" s="83">
        <f t="shared" si="35"/>
        <v>88.910256410256409</v>
      </c>
      <c r="AU25" s="55">
        <f t="shared" ref="AU25:AY25" si="36">(AU24/AU$5)*100</f>
        <v>112.5</v>
      </c>
      <c r="AV25" s="40">
        <f t="shared" si="36"/>
        <v>101.79948586118253</v>
      </c>
      <c r="AW25" s="40">
        <f t="shared" si="36"/>
        <v>104.35483870967741</v>
      </c>
      <c r="AX25" s="40">
        <f t="shared" si="36"/>
        <v>96.898395721925127</v>
      </c>
      <c r="AY25" s="83">
        <f t="shared" si="36"/>
        <v>90.409933237661448</v>
      </c>
      <c r="AZ25" s="55">
        <f t="shared" ref="AZ25:BD25" si="37">(AZ24/AZ$5)*100</f>
        <v>110.58823529411765</v>
      </c>
      <c r="BA25" s="40">
        <f t="shared" si="37"/>
        <v>100.25062656641603</v>
      </c>
      <c r="BB25" s="40">
        <f t="shared" si="37"/>
        <v>106.45669291338582</v>
      </c>
      <c r="BC25" s="40">
        <f t="shared" si="37"/>
        <v>98.4375</v>
      </c>
      <c r="BD25" s="83">
        <f t="shared" si="37"/>
        <v>89.820359281437135</v>
      </c>
      <c r="BE25" s="55">
        <f t="shared" ref="BE25:BI25" si="38">(BE24/BE$5)*100</f>
        <v>108.37988826815644</v>
      </c>
      <c r="BF25" s="40">
        <f t="shared" si="38"/>
        <v>102.96296296296296</v>
      </c>
      <c r="BG25" s="40">
        <f t="shared" si="38"/>
        <v>104.62365591397848</v>
      </c>
      <c r="BH25" s="40">
        <f t="shared" si="38"/>
        <v>97.696969696969688</v>
      </c>
      <c r="BI25" s="83">
        <f t="shared" si="38"/>
        <v>89.239766081871352</v>
      </c>
      <c r="BJ25" s="40">
        <f t="shared" ref="BJ25:BN25" si="39">(BJ24/BJ$5)*100</f>
        <v>102.11640211640211</v>
      </c>
      <c r="BK25" s="40">
        <f t="shared" si="39"/>
        <v>103.77358490566037</v>
      </c>
      <c r="BL25" s="40">
        <f t="shared" si="39"/>
        <v>104.70588235294116</v>
      </c>
      <c r="BM25" s="40">
        <f t="shared" si="39"/>
        <v>97.745098039215677</v>
      </c>
      <c r="BN25" s="83">
        <f t="shared" si="39"/>
        <v>92.178770949720672</v>
      </c>
      <c r="BO25" s="40">
        <f t="shared" ref="BO25:BS25" si="40">(BO24/BO$5)*100</f>
        <v>110.60606060606059</v>
      </c>
      <c r="BP25" s="40">
        <f t="shared" si="40"/>
        <v>104.54545454545455</v>
      </c>
      <c r="BQ25" s="40">
        <f t="shared" si="40"/>
        <v>104.35092724679029</v>
      </c>
      <c r="BR25" s="40">
        <f t="shared" si="40"/>
        <v>96.958174904942965</v>
      </c>
      <c r="BS25" s="83">
        <f t="shared" si="40"/>
        <v>90.270270270270274</v>
      </c>
      <c r="BT25" s="40">
        <f t="shared" ref="BT25:CC25" si="41">(BT24/BT$5)*100</f>
        <v>110.83743842364532</v>
      </c>
      <c r="BU25" s="40">
        <f t="shared" si="41"/>
        <v>107.65217391304347</v>
      </c>
      <c r="BV25" s="40">
        <f t="shared" si="41"/>
        <v>100</v>
      </c>
      <c r="BW25" s="40">
        <f t="shared" si="41"/>
        <v>95.978062157221217</v>
      </c>
      <c r="BX25" s="83">
        <f t="shared" si="41"/>
        <v>91.413612565445035</v>
      </c>
      <c r="BY25" s="40">
        <f t="shared" si="41"/>
        <v>114.15094339622642</v>
      </c>
      <c r="BZ25" s="40">
        <f t="shared" si="41"/>
        <v>107.11297071129708</v>
      </c>
      <c r="CA25" s="40">
        <f t="shared" si="41"/>
        <v>104.08921933085502</v>
      </c>
      <c r="CB25" s="40">
        <f t="shared" si="41"/>
        <v>98.849557522123888</v>
      </c>
      <c r="CC25" s="83">
        <f t="shared" si="41"/>
        <v>90</v>
      </c>
      <c r="CD25" s="40">
        <f t="shared" ref="CD25:CH25" si="42">(CD24/CD$5)*100</f>
        <v>108.69565217391303</v>
      </c>
      <c r="CE25" s="40">
        <f t="shared" si="42"/>
        <v>108.10276679841897</v>
      </c>
      <c r="CF25" s="40">
        <f t="shared" si="42"/>
        <v>102.49999999999999</v>
      </c>
      <c r="CG25" s="40">
        <f t="shared" si="42"/>
        <v>98.745819397993316</v>
      </c>
      <c r="CH25" s="83">
        <f t="shared" si="42"/>
        <v>88.660287081339717</v>
      </c>
      <c r="CI25" s="83"/>
      <c r="CJ25" s="83"/>
      <c r="CK25" s="83"/>
      <c r="CL25" s="83"/>
      <c r="CM25" s="83"/>
      <c r="CN25" s="83">
        <f t="shared" ref="CI25:CR25" si="43">(CN24/CN$5)*100</f>
        <v>110.86956521739131</v>
      </c>
      <c r="CO25" s="83">
        <f t="shared" si="43"/>
        <v>104.36432637571158</v>
      </c>
      <c r="CP25" s="83">
        <f t="shared" si="43"/>
        <v>102.63473053892216</v>
      </c>
      <c r="CQ25" s="83">
        <f t="shared" si="43"/>
        <v>99.52</v>
      </c>
      <c r="CR25" s="83">
        <f t="shared" si="43"/>
        <v>96.171376481312677</v>
      </c>
    </row>
    <row r="26" spans="1:99" ht="12.95">
      <c r="A26" s="39" t="s">
        <v>26</v>
      </c>
      <c r="B26" s="39">
        <v>14128</v>
      </c>
      <c r="C26" s="41">
        <v>32592</v>
      </c>
      <c r="D26" s="41">
        <v>52081</v>
      </c>
      <c r="E26" s="41">
        <v>73440</v>
      </c>
      <c r="F26" s="39">
        <v>115850</v>
      </c>
      <c r="G26" s="56">
        <v>15000</v>
      </c>
      <c r="H26" s="41">
        <v>34004</v>
      </c>
      <c r="I26" s="41">
        <v>52112</v>
      </c>
      <c r="J26" s="41">
        <v>77040</v>
      </c>
      <c r="K26" s="39">
        <v>120807</v>
      </c>
      <c r="L26" s="56">
        <v>15726</v>
      </c>
      <c r="M26" s="41">
        <v>35334</v>
      </c>
      <c r="N26" s="41">
        <v>54543</v>
      </c>
      <c r="O26" s="41">
        <v>79597</v>
      </c>
      <c r="P26" s="39">
        <v>127730</v>
      </c>
      <c r="Q26" s="56">
        <v>15003</v>
      </c>
      <c r="R26" s="41">
        <v>34300</v>
      </c>
      <c r="S26" s="41">
        <v>54706</v>
      </c>
      <c r="T26" s="41">
        <v>82216</v>
      </c>
      <c r="U26" s="39">
        <v>128909</v>
      </c>
      <c r="V26" s="56">
        <v>22547.985000000001</v>
      </c>
      <c r="W26" s="41">
        <v>45197.537499999999</v>
      </c>
      <c r="X26" s="41">
        <v>69065.899999999994</v>
      </c>
      <c r="Y26" s="41">
        <v>95727.368749999994</v>
      </c>
      <c r="Z26" s="39">
        <v>153062.2225</v>
      </c>
      <c r="AA26" s="56">
        <v>25667.476355999999</v>
      </c>
      <c r="AB26" s="41">
        <v>50002.899899999997</v>
      </c>
      <c r="AC26" s="41">
        <v>78008.597399999999</v>
      </c>
      <c r="AD26" s="41">
        <v>105708.7782</v>
      </c>
      <c r="AE26" s="39">
        <v>166404.76259999999</v>
      </c>
      <c r="AF26" s="56">
        <v>25786.583999999999</v>
      </c>
      <c r="AG26" s="41">
        <v>54571.608</v>
      </c>
      <c r="AH26" s="41">
        <v>80558.088000000003</v>
      </c>
      <c r="AI26" s="41">
        <v>107943.84</v>
      </c>
      <c r="AJ26" s="39">
        <v>171510.76800000001</v>
      </c>
      <c r="AK26" s="56">
        <v>21966.2032</v>
      </c>
      <c r="AL26" s="41">
        <v>51993.398399999998</v>
      </c>
      <c r="AM26" s="41">
        <v>77788.572799999994</v>
      </c>
      <c r="AN26" s="41">
        <v>111644.7392</v>
      </c>
      <c r="AO26" s="39">
        <v>175024.28880000001</v>
      </c>
      <c r="AP26" s="56">
        <v>23012.156200000001</v>
      </c>
      <c r="AQ26" s="41">
        <v>52948.324000000001</v>
      </c>
      <c r="AR26" s="41">
        <v>76978.717199999999</v>
      </c>
      <c r="AS26" s="41">
        <v>108136.7694</v>
      </c>
      <c r="AT26" s="84">
        <v>159354.09049999999</v>
      </c>
      <c r="AU26" s="48">
        <v>23719.660360000002</v>
      </c>
      <c r="AV26" s="36">
        <v>54551.178</v>
      </c>
      <c r="AW26" s="36">
        <v>84655.346600000004</v>
      </c>
      <c r="AX26" s="36">
        <v>117790.13619999999</v>
      </c>
      <c r="AY26" s="88">
        <v>185069.92240000001</v>
      </c>
      <c r="AZ26" s="48">
        <v>27606.8426</v>
      </c>
      <c r="BA26" s="36">
        <v>58437.841999999997</v>
      </c>
      <c r="BB26" s="36">
        <v>85591.287549999994</v>
      </c>
      <c r="BC26" s="36">
        <v>123777.39465</v>
      </c>
      <c r="BD26" s="88">
        <v>177671.19065999999</v>
      </c>
      <c r="BE26" s="48">
        <v>21076.0825</v>
      </c>
      <c r="BF26" s="36">
        <v>53789.389499999997</v>
      </c>
      <c r="BG26" s="36">
        <v>82690.850000000006</v>
      </c>
      <c r="BH26" s="36">
        <v>115666.3475</v>
      </c>
      <c r="BI26" s="88">
        <v>191499.9075</v>
      </c>
      <c r="BJ26" s="36">
        <v>25231.852800000001</v>
      </c>
      <c r="BK26" s="36">
        <v>54368.635199999997</v>
      </c>
      <c r="BL26" s="36">
        <v>83905.923200000005</v>
      </c>
      <c r="BM26" s="36">
        <v>119150.416</v>
      </c>
      <c r="BN26" s="88">
        <v>188037.3792</v>
      </c>
      <c r="BO26" s="36">
        <v>26197.288</v>
      </c>
      <c r="BP26" s="36">
        <v>60455.28</v>
      </c>
      <c r="BQ26" s="36">
        <v>90793.754679999998</v>
      </c>
      <c r="BR26" s="36">
        <v>123127.2536</v>
      </c>
      <c r="BS26" s="88">
        <v>193658.4136</v>
      </c>
      <c r="BT26" s="36">
        <v>25279.724999999999</v>
      </c>
      <c r="BU26" s="36">
        <v>58648.962</v>
      </c>
      <c r="BV26" s="36">
        <v>87063.372900000002</v>
      </c>
      <c r="BW26" s="36">
        <v>125589.6738</v>
      </c>
      <c r="BX26" s="88">
        <v>192530.38560000001</v>
      </c>
      <c r="BY26" s="36">
        <v>27657.5481</v>
      </c>
      <c r="BZ26" s="36">
        <v>59732.199119999997</v>
      </c>
      <c r="CA26" s="36">
        <v>89456.465100000001</v>
      </c>
      <c r="CB26" s="36">
        <v>128865.9384</v>
      </c>
      <c r="CC26" s="88">
        <v>206671.788</v>
      </c>
      <c r="CD26" s="36">
        <v>28082.030999999999</v>
      </c>
      <c r="CE26" s="36">
        <v>60608.7</v>
      </c>
      <c r="CF26" s="36">
        <v>88892.76</v>
      </c>
      <c r="CG26" s="36">
        <v>134551.31400000001</v>
      </c>
      <c r="CH26" s="88">
        <v>232333.35</v>
      </c>
      <c r="CN26" s="172">
        <v>30588.8616</v>
      </c>
      <c r="CO26" s="172">
        <v>63330.272720000001</v>
      </c>
      <c r="CP26" s="172">
        <v>95989.289600000004</v>
      </c>
      <c r="CQ26" s="172">
        <v>139040.28</v>
      </c>
      <c r="CR26" s="172">
        <v>231733.8</v>
      </c>
      <c r="CS26" s="173"/>
      <c r="CU26" s="173"/>
    </row>
    <row r="27" spans="1:99" ht="12.95">
      <c r="A27" s="39" t="s">
        <v>27</v>
      </c>
      <c r="B27" s="39">
        <v>9300</v>
      </c>
      <c r="C27" s="41">
        <v>19560</v>
      </c>
      <c r="D27" s="41">
        <v>31000</v>
      </c>
      <c r="E27" s="41">
        <v>50020</v>
      </c>
      <c r="F27" s="39">
        <v>91675</v>
      </c>
      <c r="G27" s="56">
        <v>11000</v>
      </c>
      <c r="H27" s="41">
        <v>22752</v>
      </c>
      <c r="I27" s="41">
        <v>36001</v>
      </c>
      <c r="J27" s="41">
        <v>57000</v>
      </c>
      <c r="K27" s="39">
        <v>99476</v>
      </c>
      <c r="L27" s="56">
        <v>11726</v>
      </c>
      <c r="M27" s="41">
        <v>26000</v>
      </c>
      <c r="N27" s="41">
        <v>42000</v>
      </c>
      <c r="O27" s="41">
        <v>67064</v>
      </c>
      <c r="P27" s="39">
        <v>111342</v>
      </c>
      <c r="Q27" s="56">
        <v>12000</v>
      </c>
      <c r="R27" s="41">
        <v>26912</v>
      </c>
      <c r="S27" s="41">
        <v>42946</v>
      </c>
      <c r="T27" s="41">
        <v>67450</v>
      </c>
      <c r="U27" s="39">
        <v>120186</v>
      </c>
      <c r="V27" s="56">
        <v>17266.474999999999</v>
      </c>
      <c r="W27" s="41">
        <v>36056.462500000001</v>
      </c>
      <c r="X27" s="41">
        <v>55862.125</v>
      </c>
      <c r="Y27" s="41">
        <v>82239.204750000004</v>
      </c>
      <c r="Z27" s="39">
        <v>140163.15</v>
      </c>
      <c r="AA27" s="56">
        <v>18331.002</v>
      </c>
      <c r="AB27" s="41">
        <v>39004.298699999999</v>
      </c>
      <c r="AC27" s="41">
        <v>61103.34</v>
      </c>
      <c r="AD27" s="41">
        <v>87581.453999999998</v>
      </c>
      <c r="AE27" s="39">
        <v>145731.46590000001</v>
      </c>
      <c r="AF27" s="56">
        <v>16791.263999999999</v>
      </c>
      <c r="AG27" s="41">
        <v>36980.76</v>
      </c>
      <c r="AH27" s="41">
        <v>57969.84</v>
      </c>
      <c r="AI27" s="41">
        <v>84815.872799999997</v>
      </c>
      <c r="AJ27" s="39">
        <v>140526.88800000001</v>
      </c>
      <c r="AK27" s="56">
        <v>15315.8848</v>
      </c>
      <c r="AL27" s="41">
        <v>35035.086479999998</v>
      </c>
      <c r="AM27" s="41">
        <v>55419.32</v>
      </c>
      <c r="AN27" s="41">
        <v>82020.593599999993</v>
      </c>
      <c r="AO27" s="39">
        <v>141067.35999999999</v>
      </c>
      <c r="AP27" s="56">
        <v>14662.612800000001</v>
      </c>
      <c r="AQ27" s="41">
        <v>35231.000200000002</v>
      </c>
      <c r="AR27" s="41">
        <v>54984.798000000003</v>
      </c>
      <c r="AS27" s="41">
        <v>83291.786600000007</v>
      </c>
      <c r="AT27" s="84">
        <v>142247.7089</v>
      </c>
      <c r="AU27" s="48">
        <v>15456.167100000001</v>
      </c>
      <c r="AV27" s="36">
        <v>35361.285828</v>
      </c>
      <c r="AW27" s="36">
        <v>56571.591999999997</v>
      </c>
      <c r="AX27" s="36">
        <v>85867.595000000001</v>
      </c>
      <c r="AY27" s="88">
        <v>143550.41469999999</v>
      </c>
      <c r="AZ27" s="48">
        <v>15113.235000000001</v>
      </c>
      <c r="BA27" s="36">
        <v>35767.989500000003</v>
      </c>
      <c r="BB27" s="36">
        <v>57027.273399999998</v>
      </c>
      <c r="BC27" s="36">
        <v>86649.214000000007</v>
      </c>
      <c r="BD27" s="88">
        <v>148512.72260000001</v>
      </c>
      <c r="BE27" s="48">
        <v>16235.6425</v>
      </c>
      <c r="BF27" s="36">
        <v>37815.9375</v>
      </c>
      <c r="BG27" s="36">
        <v>60102.13</v>
      </c>
      <c r="BH27" s="36">
        <v>89749.824999999997</v>
      </c>
      <c r="BI27" s="88">
        <v>152574.70250000001</v>
      </c>
      <c r="BJ27" s="36">
        <v>18022.752</v>
      </c>
      <c r="BK27" s="36">
        <v>39349.675199999998</v>
      </c>
      <c r="BL27" s="36">
        <v>60776.724800000004</v>
      </c>
      <c r="BM27" s="36">
        <v>92116.288</v>
      </c>
      <c r="BN27" s="88">
        <v>158199.712</v>
      </c>
      <c r="BO27" s="36">
        <v>17330.513599999998</v>
      </c>
      <c r="BP27" s="36">
        <v>40303.519999999997</v>
      </c>
      <c r="BQ27" s="36">
        <v>63478.044000000002</v>
      </c>
      <c r="BR27" s="36">
        <v>95720.86</v>
      </c>
      <c r="BS27" s="88">
        <v>162826.22080000001</v>
      </c>
      <c r="BT27" s="36">
        <v>20223.78</v>
      </c>
      <c r="BU27" s="36">
        <v>44087.840400000001</v>
      </c>
      <c r="BV27" s="36">
        <v>67749.663</v>
      </c>
      <c r="BW27" s="36">
        <v>101118.9</v>
      </c>
      <c r="BX27" s="88">
        <v>171902.13</v>
      </c>
      <c r="BY27" s="36">
        <v>21376.346699999998</v>
      </c>
      <c r="BZ27" s="36">
        <v>45589.364999999998</v>
      </c>
      <c r="CA27" s="36">
        <v>69903.692999999999</v>
      </c>
      <c r="CB27" s="36">
        <v>102515.28543</v>
      </c>
      <c r="CC27" s="88">
        <v>178507.69140000001</v>
      </c>
      <c r="CD27" s="36">
        <v>22657.552350000002</v>
      </c>
      <c r="CE27" s="36">
        <v>48486.96</v>
      </c>
      <c r="CF27" s="36">
        <v>73841.599499999997</v>
      </c>
      <c r="CG27" s="36">
        <v>108691.602</v>
      </c>
      <c r="CH27" s="88">
        <v>186876.82500000001</v>
      </c>
      <c r="CN27" s="36">
        <v>24512.286400000001</v>
      </c>
      <c r="CO27" s="172">
        <v>52217.349600000001</v>
      </c>
      <c r="CP27" s="172">
        <v>81982.268800000005</v>
      </c>
      <c r="CQ27" s="172">
        <v>119471.648</v>
      </c>
      <c r="CR27" s="172">
        <v>205985.6</v>
      </c>
    </row>
    <row r="28" spans="1:99">
      <c r="A28" s="39" t="s">
        <v>28</v>
      </c>
      <c r="B28" s="39">
        <v>9900</v>
      </c>
      <c r="C28" s="41">
        <v>21793</v>
      </c>
      <c r="D28" s="41">
        <v>36328</v>
      </c>
      <c r="E28" s="41">
        <v>58820</v>
      </c>
      <c r="F28" s="39">
        <v>104896</v>
      </c>
      <c r="G28" s="56">
        <v>11328</v>
      </c>
      <c r="H28" s="41">
        <v>24047</v>
      </c>
      <c r="I28" s="41">
        <v>40000</v>
      </c>
      <c r="J28" s="41">
        <v>63500</v>
      </c>
      <c r="K28" s="39">
        <v>113200</v>
      </c>
      <c r="L28" s="56">
        <v>12500</v>
      </c>
      <c r="M28" s="41">
        <v>28057</v>
      </c>
      <c r="N28" s="41">
        <v>47000</v>
      </c>
      <c r="O28" s="41">
        <v>75000</v>
      </c>
      <c r="P28" s="39">
        <v>128700</v>
      </c>
      <c r="Q28" s="56">
        <v>12800</v>
      </c>
      <c r="R28" s="41">
        <v>28520</v>
      </c>
      <c r="S28" s="41">
        <v>48420</v>
      </c>
      <c r="T28" s="41">
        <v>77357</v>
      </c>
      <c r="U28" s="39">
        <v>135136</v>
      </c>
      <c r="V28" s="56">
        <v>18079.014999999999</v>
      </c>
      <c r="W28" s="41">
        <v>40322.297500000001</v>
      </c>
      <c r="X28" s="41">
        <v>64596.93</v>
      </c>
      <c r="Y28" s="41">
        <v>97911.07</v>
      </c>
      <c r="Z28" s="39">
        <v>167586.375</v>
      </c>
      <c r="AA28" s="56">
        <v>18840.196499999998</v>
      </c>
      <c r="AB28" s="41">
        <v>42772.338000000003</v>
      </c>
      <c r="AC28" s="41">
        <v>70065.163199999995</v>
      </c>
      <c r="AD28" s="41">
        <v>105912.45600000001</v>
      </c>
      <c r="AE28" s="39">
        <v>183717.3756</v>
      </c>
      <c r="AF28" s="56">
        <v>17990.64</v>
      </c>
      <c r="AG28" s="41">
        <v>40978.68</v>
      </c>
      <c r="AH28" s="41">
        <v>66965.16</v>
      </c>
      <c r="AI28" s="41">
        <v>101946.96</v>
      </c>
      <c r="AJ28" s="39">
        <v>176985.91944</v>
      </c>
      <c r="AK28" s="56">
        <v>17129.608</v>
      </c>
      <c r="AL28" s="41">
        <v>40002.6728</v>
      </c>
      <c r="AM28" s="41">
        <v>65495.56</v>
      </c>
      <c r="AN28" s="41">
        <v>100762.4</v>
      </c>
      <c r="AO28" s="39">
        <v>177341.82399999999</v>
      </c>
      <c r="AP28" s="56">
        <v>16902.734199999999</v>
      </c>
      <c r="AQ28" s="41">
        <v>39354.860050000003</v>
      </c>
      <c r="AR28" s="41">
        <v>65676.286500000002</v>
      </c>
      <c r="AS28" s="41">
        <v>101823.7</v>
      </c>
      <c r="AT28" s="84">
        <v>182264.42300000001</v>
      </c>
      <c r="AU28" s="48">
        <v>16870.456900000001</v>
      </c>
      <c r="AV28" s="36">
        <v>40004.197200000002</v>
      </c>
      <c r="AW28" s="36">
        <v>66471.620599999995</v>
      </c>
      <c r="AX28" s="36">
        <v>103546.2175</v>
      </c>
      <c r="AY28" s="88">
        <v>184867.88099999999</v>
      </c>
      <c r="AZ28" s="48">
        <v>17128.332999999999</v>
      </c>
      <c r="BA28" s="36">
        <v>40301.96</v>
      </c>
      <c r="BB28" s="36">
        <v>68513.331999999995</v>
      </c>
      <c r="BC28" s="36">
        <v>106800.194</v>
      </c>
      <c r="BD28" s="88">
        <v>193449.408</v>
      </c>
      <c r="BE28" s="48">
        <v>18151.650000000001</v>
      </c>
      <c r="BF28" s="36">
        <v>42051.322500000002</v>
      </c>
      <c r="BG28" s="36">
        <v>70589.75</v>
      </c>
      <c r="BH28" s="36">
        <v>110926.75</v>
      </c>
      <c r="BI28" s="88">
        <v>197651.3</v>
      </c>
      <c r="BJ28" s="36">
        <v>18923.889599999999</v>
      </c>
      <c r="BK28" s="36">
        <v>44055.616000000002</v>
      </c>
      <c r="BL28" s="36">
        <v>73793.156799999997</v>
      </c>
      <c r="BM28" s="36">
        <v>114144.09600000001</v>
      </c>
      <c r="BN28" s="88">
        <v>205259.12</v>
      </c>
      <c r="BO28" s="36">
        <v>20151.759999999998</v>
      </c>
      <c r="BP28" s="36">
        <v>46349.048000000003</v>
      </c>
      <c r="BQ28" s="36">
        <v>77231.620200000005</v>
      </c>
      <c r="BR28" s="36">
        <v>120910.56</v>
      </c>
      <c r="BS28" s="88">
        <v>218596.21660000001</v>
      </c>
      <c r="BT28" s="36">
        <v>21437.2068</v>
      </c>
      <c r="BU28" s="36">
        <v>50074.079279999998</v>
      </c>
      <c r="BV28" s="36">
        <v>81906.308999999994</v>
      </c>
      <c r="BW28" s="36">
        <v>127106.45729999999</v>
      </c>
      <c r="BX28" s="88">
        <v>229539.90299999999</v>
      </c>
      <c r="BY28" s="36">
        <v>22693.372800000001</v>
      </c>
      <c r="BZ28" s="36">
        <v>52174.495499999997</v>
      </c>
      <c r="CA28" s="36">
        <v>86153.768880000003</v>
      </c>
      <c r="CB28" s="36">
        <v>133120.94579999999</v>
      </c>
      <c r="CC28" s="88">
        <v>240306.6084</v>
      </c>
      <c r="CD28" s="36">
        <v>24950.5815</v>
      </c>
      <c r="CE28" s="36">
        <v>56568.12</v>
      </c>
      <c r="CF28" s="36">
        <v>91115.078999999998</v>
      </c>
      <c r="CG28" s="36">
        <v>140511.16949999999</v>
      </c>
      <c r="CH28" s="88">
        <v>252536.25</v>
      </c>
      <c r="CN28" s="36">
        <v>24718.272000000001</v>
      </c>
      <c r="CO28" s="36">
        <v>60353.7808</v>
      </c>
      <c r="CP28" s="36">
        <v>97843.16</v>
      </c>
      <c r="CQ28" s="36">
        <v>149339.56</v>
      </c>
      <c r="CR28" s="36">
        <v>274990.77600000001</v>
      </c>
    </row>
    <row r="29" spans="1:99">
      <c r="A29" s="39" t="s">
        <v>29</v>
      </c>
      <c r="B29" s="39">
        <v>12000</v>
      </c>
      <c r="C29" s="41">
        <v>28087</v>
      </c>
      <c r="D29" s="41">
        <v>45156</v>
      </c>
      <c r="E29" s="41">
        <v>65000</v>
      </c>
      <c r="F29" s="39">
        <v>106080</v>
      </c>
      <c r="G29" s="56">
        <v>15000</v>
      </c>
      <c r="H29" s="41">
        <v>31000</v>
      </c>
      <c r="I29" s="41">
        <v>48738</v>
      </c>
      <c r="J29" s="41">
        <v>72000</v>
      </c>
      <c r="K29" s="39">
        <v>115500</v>
      </c>
      <c r="L29" s="56">
        <v>14000</v>
      </c>
      <c r="M29" s="41">
        <v>31176</v>
      </c>
      <c r="N29" s="41">
        <v>50300</v>
      </c>
      <c r="O29" s="41">
        <v>75886</v>
      </c>
      <c r="P29" s="39">
        <v>128000</v>
      </c>
      <c r="Q29" s="56">
        <v>14400</v>
      </c>
      <c r="R29" s="41">
        <v>32388</v>
      </c>
      <c r="S29" s="41">
        <v>52000</v>
      </c>
      <c r="T29" s="41">
        <v>78152</v>
      </c>
      <c r="U29" s="39">
        <v>134476</v>
      </c>
      <c r="V29" s="56">
        <v>19805.662499999999</v>
      </c>
      <c r="W29" s="41">
        <v>41642.675000000003</v>
      </c>
      <c r="X29" s="41">
        <v>65003.199999999997</v>
      </c>
      <c r="Y29" s="41">
        <v>93442.1</v>
      </c>
      <c r="Z29" s="39">
        <v>154128.68124999999</v>
      </c>
      <c r="AA29" s="56">
        <v>20367.78</v>
      </c>
      <c r="AB29" s="41">
        <v>45827.504999999997</v>
      </c>
      <c r="AC29" s="41">
        <v>70778.035499999998</v>
      </c>
      <c r="AD29" s="41">
        <v>101838.9</v>
      </c>
      <c r="AE29" s="39">
        <v>170070.96299999999</v>
      </c>
      <c r="AF29" s="56">
        <v>19579.813200000001</v>
      </c>
      <c r="AG29" s="41">
        <v>44776.703999999998</v>
      </c>
      <c r="AH29" s="41">
        <v>69763.703999999998</v>
      </c>
      <c r="AI29" s="41">
        <v>100347.792</v>
      </c>
      <c r="AJ29" s="39">
        <v>166113.576</v>
      </c>
      <c r="AK29" s="56">
        <v>19648.668000000001</v>
      </c>
      <c r="AL29" s="41">
        <v>43126.307200000003</v>
      </c>
      <c r="AM29" s="41">
        <v>67913.857600000003</v>
      </c>
      <c r="AN29" s="41">
        <v>99754.775999999998</v>
      </c>
      <c r="AO29" s="39">
        <v>165250.33600000001</v>
      </c>
      <c r="AP29" s="56">
        <v>20364.740000000002</v>
      </c>
      <c r="AQ29" s="41">
        <v>44802.428</v>
      </c>
      <c r="AR29" s="41">
        <v>69240.115999999995</v>
      </c>
      <c r="AS29" s="41">
        <v>102434.6422</v>
      </c>
      <c r="AT29" s="84">
        <v>170045.579</v>
      </c>
      <c r="AU29" s="48">
        <v>20204.14</v>
      </c>
      <c r="AV29" s="36">
        <v>45055.232199999999</v>
      </c>
      <c r="AW29" s="36">
        <v>70714.490000000005</v>
      </c>
      <c r="AX29" s="36">
        <v>101626.8242</v>
      </c>
      <c r="AY29" s="88">
        <v>171735.19</v>
      </c>
      <c r="AZ29" s="48">
        <v>21158.528999999999</v>
      </c>
      <c r="BA29" s="36">
        <v>46065.14028</v>
      </c>
      <c r="BB29" s="36">
        <v>72543.528000000006</v>
      </c>
      <c r="BC29" s="36">
        <v>105591.1352</v>
      </c>
      <c r="BD29" s="88">
        <v>174839.97797000001</v>
      </c>
      <c r="BE29" s="48">
        <v>22185.35</v>
      </c>
      <c r="BF29" s="36">
        <v>48404.4</v>
      </c>
      <c r="BG29" s="36">
        <v>75692.380499999999</v>
      </c>
      <c r="BH29" s="36">
        <v>109514.955</v>
      </c>
      <c r="BI29" s="88">
        <v>186558.625</v>
      </c>
      <c r="BJ29" s="36">
        <v>24030.335999999999</v>
      </c>
      <c r="BK29" s="36">
        <v>50063.199999999997</v>
      </c>
      <c r="BL29" s="36">
        <v>77097.327999999994</v>
      </c>
      <c r="BM29" s="36">
        <v>112341.8208</v>
      </c>
      <c r="BN29" s="88">
        <v>190240.16</v>
      </c>
      <c r="BO29" s="36">
        <v>25290.4588</v>
      </c>
      <c r="BP29" s="36">
        <v>52495.334799999997</v>
      </c>
      <c r="BQ29" s="36">
        <v>80607.039999999994</v>
      </c>
      <c r="BR29" s="36">
        <v>118089.31359999999</v>
      </c>
      <c r="BS29" s="88">
        <v>199603.18280000001</v>
      </c>
      <c r="BT29" s="36">
        <v>26290.914000000001</v>
      </c>
      <c r="BU29" s="36">
        <v>55615.394999999997</v>
      </c>
      <c r="BV29" s="36">
        <v>85142.113800000006</v>
      </c>
      <c r="BW29" s="36">
        <v>121646.0367</v>
      </c>
      <c r="BX29" s="88">
        <v>207293.745</v>
      </c>
      <c r="BY29" s="36">
        <v>27353.618999999999</v>
      </c>
      <c r="BZ29" s="36">
        <v>58141.636830000003</v>
      </c>
      <c r="CA29" s="36">
        <v>88342.058399999994</v>
      </c>
      <c r="CB29" s="36">
        <v>127447.6026</v>
      </c>
      <c r="CC29" s="88">
        <v>214270.01550000001</v>
      </c>
      <c r="CD29" s="36">
        <v>30304.35</v>
      </c>
      <c r="CE29" s="36">
        <v>63033.048000000003</v>
      </c>
      <c r="CF29" s="36">
        <v>95963.774999999994</v>
      </c>
      <c r="CG29" s="36">
        <v>136369.57500000001</v>
      </c>
      <c r="CH29" s="88">
        <v>232333.35</v>
      </c>
      <c r="CN29" s="36">
        <v>30897.84</v>
      </c>
      <c r="CO29" s="36">
        <v>66636.3416</v>
      </c>
      <c r="CP29" s="36">
        <v>102168.8576</v>
      </c>
      <c r="CQ29" s="36">
        <v>148309.63200000001</v>
      </c>
      <c r="CR29" s="36">
        <v>249242.576</v>
      </c>
    </row>
    <row r="30" spans="1:99">
      <c r="A30" s="39" t="s">
        <v>30</v>
      </c>
      <c r="B30" s="39">
        <v>10280</v>
      </c>
      <c r="C30" s="41">
        <v>26000</v>
      </c>
      <c r="D30" s="41">
        <v>42131</v>
      </c>
      <c r="E30" s="41">
        <v>66202</v>
      </c>
      <c r="F30" s="39">
        <v>106632</v>
      </c>
      <c r="G30" s="56">
        <v>11975</v>
      </c>
      <c r="H30" s="41">
        <v>29262</v>
      </c>
      <c r="I30" s="41">
        <v>47096</v>
      </c>
      <c r="J30" s="41">
        <v>74067</v>
      </c>
      <c r="K30" s="39">
        <v>124212</v>
      </c>
      <c r="L30" s="56">
        <v>13000</v>
      </c>
      <c r="M30" s="41">
        <v>31452</v>
      </c>
      <c r="N30" s="41">
        <v>51415</v>
      </c>
      <c r="O30" s="41">
        <v>77050</v>
      </c>
      <c r="P30" s="39">
        <v>128000</v>
      </c>
      <c r="Q30" s="56">
        <v>14284</v>
      </c>
      <c r="R30" s="41">
        <v>33200</v>
      </c>
      <c r="S30" s="41">
        <v>55000</v>
      </c>
      <c r="T30" s="41">
        <v>83424</v>
      </c>
      <c r="U30" s="39">
        <v>140528</v>
      </c>
      <c r="V30" s="56">
        <v>20719.77</v>
      </c>
      <c r="W30" s="41">
        <v>45705.375</v>
      </c>
      <c r="X30" s="41">
        <v>69776.872499999998</v>
      </c>
      <c r="Y30" s="41">
        <v>100654.408175</v>
      </c>
      <c r="Z30" s="39">
        <v>156718.6525</v>
      </c>
      <c r="AA30" s="56">
        <v>25052.3694</v>
      </c>
      <c r="AB30" s="41">
        <v>52141.516799999998</v>
      </c>
      <c r="AC30" s="41">
        <v>78008.597399999999</v>
      </c>
      <c r="AD30" s="41">
        <v>107949.234</v>
      </c>
      <c r="AE30" s="39">
        <v>173166.86556000001</v>
      </c>
      <c r="AF30" s="56">
        <v>22988.04</v>
      </c>
      <c r="AG30" s="41">
        <v>47975.040000000001</v>
      </c>
      <c r="AH30" s="41">
        <v>74961</v>
      </c>
      <c r="AI30" s="41">
        <v>103845.97199999999</v>
      </c>
      <c r="AJ30" s="39">
        <v>167113.05600000001</v>
      </c>
      <c r="AK30" s="56">
        <v>22973.8272</v>
      </c>
      <c r="AL30" s="41">
        <v>49474.338400000001</v>
      </c>
      <c r="AM30" s="41">
        <v>76680.186400000006</v>
      </c>
      <c r="AN30" s="41">
        <v>107815.768</v>
      </c>
      <c r="AO30" s="39">
        <v>167265.584</v>
      </c>
      <c r="AP30" s="56">
        <v>21484.8007</v>
      </c>
      <c r="AQ30" s="41">
        <v>48875.375999999997</v>
      </c>
      <c r="AR30" s="41">
        <v>74331.301000000007</v>
      </c>
      <c r="AS30" s="41">
        <v>105896.648</v>
      </c>
      <c r="AT30" s="84">
        <v>165972.63099999999</v>
      </c>
      <c r="AU30" s="48">
        <v>20911.284899999999</v>
      </c>
      <c r="AV30" s="36">
        <v>49924.429940000002</v>
      </c>
      <c r="AW30" s="36">
        <v>77078.794099999999</v>
      </c>
      <c r="AX30" s="36">
        <v>109405.4181</v>
      </c>
      <c r="AY30" s="88">
        <v>174765.81099999999</v>
      </c>
      <c r="AZ30" s="48">
        <v>24181.175999999999</v>
      </c>
      <c r="BA30" s="36">
        <v>52513.453880000001</v>
      </c>
      <c r="BB30" s="36">
        <v>80603.92</v>
      </c>
      <c r="BC30" s="36">
        <v>116674.17419999999</v>
      </c>
      <c r="BD30" s="88">
        <v>186396.565</v>
      </c>
      <c r="BE30" s="48">
        <v>24605.57</v>
      </c>
      <c r="BF30" s="36">
        <v>54454.95</v>
      </c>
      <c r="BG30" s="36">
        <v>80674</v>
      </c>
      <c r="BH30" s="36">
        <v>113115.03225</v>
      </c>
      <c r="BI30" s="88">
        <v>180830.77100000001</v>
      </c>
      <c r="BJ30" s="36">
        <v>27134.254400000002</v>
      </c>
      <c r="BK30" s="36">
        <v>57272.300799999997</v>
      </c>
      <c r="BL30" s="36">
        <v>84106.176000000007</v>
      </c>
      <c r="BM30" s="36">
        <v>122154.208</v>
      </c>
      <c r="BN30" s="88">
        <v>196047.49119999999</v>
      </c>
      <c r="BO30" s="36">
        <v>26902.599600000001</v>
      </c>
      <c r="BP30" s="36">
        <v>58520.711040000002</v>
      </c>
      <c r="BQ30" s="36">
        <v>87660.156000000003</v>
      </c>
      <c r="BR30" s="36">
        <v>125948.5</v>
      </c>
      <c r="BS30" s="88">
        <v>212212.13903200001</v>
      </c>
      <c r="BT30" s="36">
        <v>25077.4872</v>
      </c>
      <c r="BU30" s="36">
        <v>58345.605300000003</v>
      </c>
      <c r="BV30" s="36">
        <v>91007.01</v>
      </c>
      <c r="BW30" s="36">
        <v>126600.8628</v>
      </c>
      <c r="BX30" s="88">
        <v>203248.989</v>
      </c>
      <c r="BY30" s="36">
        <v>28366.716</v>
      </c>
      <c r="BZ30" s="36">
        <v>61394.691296999998</v>
      </c>
      <c r="CA30" s="36">
        <v>96244.214999999997</v>
      </c>
      <c r="CB30" s="36">
        <v>135957.61739999999</v>
      </c>
      <c r="CC30" s="88">
        <v>225920.63099999999</v>
      </c>
      <c r="CD30" s="36">
        <v>30304.35</v>
      </c>
      <c r="CE30" s="36">
        <v>64144.207499999997</v>
      </c>
      <c r="CF30" s="36">
        <v>96771.891000000003</v>
      </c>
      <c r="CG30" s="36">
        <v>136571.60399999999</v>
      </c>
      <c r="CH30" s="88">
        <v>218393.34899999999</v>
      </c>
      <c r="CN30" s="36">
        <v>28529.0056</v>
      </c>
      <c r="CO30" s="36">
        <v>67975.248000000007</v>
      </c>
      <c r="CP30" s="36">
        <v>102580.8288</v>
      </c>
      <c r="CQ30" s="36">
        <v>150019.31247999761</v>
      </c>
      <c r="CR30" s="36">
        <v>244092.93599999999</v>
      </c>
    </row>
    <row r="31" spans="1:99">
      <c r="A31" s="39" t="s">
        <v>31</v>
      </c>
      <c r="B31" s="39">
        <v>10857</v>
      </c>
      <c r="C31" s="41">
        <v>22500</v>
      </c>
      <c r="D31" s="41">
        <v>36008</v>
      </c>
      <c r="E31" s="41">
        <v>52070</v>
      </c>
      <c r="F31" s="39">
        <v>85210</v>
      </c>
      <c r="G31" s="56">
        <v>11660</v>
      </c>
      <c r="H31" s="41">
        <v>24210</v>
      </c>
      <c r="I31" s="41">
        <v>38850</v>
      </c>
      <c r="J31" s="41">
        <v>56130</v>
      </c>
      <c r="K31" s="39">
        <v>92425</v>
      </c>
      <c r="L31" s="56">
        <v>12264</v>
      </c>
      <c r="M31" s="41">
        <v>26431</v>
      </c>
      <c r="N31" s="41">
        <v>42576</v>
      </c>
      <c r="O31" s="41">
        <v>61395</v>
      </c>
      <c r="P31" s="39">
        <v>99268</v>
      </c>
      <c r="Q31" s="56">
        <v>14000</v>
      </c>
      <c r="R31" s="41">
        <v>28736</v>
      </c>
      <c r="S31" s="41">
        <v>44156</v>
      </c>
      <c r="T31" s="41">
        <v>64000</v>
      </c>
      <c r="U31" s="39">
        <v>102922</v>
      </c>
      <c r="V31" s="56">
        <v>17266.474999999999</v>
      </c>
      <c r="W31" s="41">
        <v>34532.949999999997</v>
      </c>
      <c r="X31" s="41">
        <v>52002.559999999998</v>
      </c>
      <c r="Y31" s="41">
        <v>71605.087499999994</v>
      </c>
      <c r="Z31" s="39">
        <v>114365.005</v>
      </c>
      <c r="AA31" s="56">
        <v>18127.324199999999</v>
      </c>
      <c r="AB31" s="41">
        <v>37374.876300000004</v>
      </c>
      <c r="AC31" s="41">
        <v>54789.328200000004</v>
      </c>
      <c r="AD31" s="41">
        <v>76684.691699999996</v>
      </c>
      <c r="AE31" s="39">
        <v>124243.458</v>
      </c>
      <c r="AF31" s="56">
        <v>17690.795999999998</v>
      </c>
      <c r="AG31" s="41">
        <v>34981.800000000003</v>
      </c>
      <c r="AH31" s="41">
        <v>51473.22</v>
      </c>
      <c r="AI31" s="41">
        <v>74961</v>
      </c>
      <c r="AJ31" s="39">
        <v>119937.60000000001</v>
      </c>
      <c r="AK31" s="56">
        <v>16827.320800000001</v>
      </c>
      <c r="AL31" s="41">
        <v>34863.790399999998</v>
      </c>
      <c r="AM31" s="41">
        <v>52597.972800000003</v>
      </c>
      <c r="AN31" s="41">
        <v>75350.122719999999</v>
      </c>
      <c r="AO31" s="39">
        <v>121519.4544</v>
      </c>
      <c r="AP31" s="56">
        <v>17126.746340000002</v>
      </c>
      <c r="AQ31" s="41">
        <v>36249.237200000003</v>
      </c>
      <c r="AR31" s="41">
        <v>53966.561000000002</v>
      </c>
      <c r="AS31" s="41">
        <v>79524.309699999998</v>
      </c>
      <c r="AT31" s="84">
        <v>125243.151</v>
      </c>
      <c r="AU31" s="48">
        <v>18183.725999999999</v>
      </c>
      <c r="AV31" s="36">
        <v>35559.286399999997</v>
      </c>
      <c r="AW31" s="36">
        <v>55460.364300000001</v>
      </c>
      <c r="AX31" s="36">
        <v>77785.938999999998</v>
      </c>
      <c r="AY31" s="88">
        <v>127993.22689999999</v>
      </c>
      <c r="AZ31" s="48">
        <v>18941.921200000001</v>
      </c>
      <c r="BA31" s="36">
        <v>37077.803200000002</v>
      </c>
      <c r="BB31" s="36">
        <v>55415.195</v>
      </c>
      <c r="BC31" s="36">
        <v>77581.273000000001</v>
      </c>
      <c r="BD31" s="88">
        <v>125943.625</v>
      </c>
      <c r="BE31" s="48">
        <v>18605.44125</v>
      </c>
      <c r="BF31" s="36">
        <v>38622.677499999998</v>
      </c>
      <c r="BG31" s="36">
        <v>58589.4925</v>
      </c>
      <c r="BH31" s="36">
        <v>82690.850000000006</v>
      </c>
      <c r="BI31" s="88">
        <v>138053.38250000001</v>
      </c>
      <c r="BJ31" s="36">
        <v>18323.1312</v>
      </c>
      <c r="BK31" s="36">
        <v>39850.307200000003</v>
      </c>
      <c r="BL31" s="36">
        <v>60276.092799999999</v>
      </c>
      <c r="BM31" s="36">
        <v>87310.220799999996</v>
      </c>
      <c r="BN31" s="88">
        <v>135971.65119999999</v>
      </c>
      <c r="BO31" s="36">
        <v>20151.759999999998</v>
      </c>
      <c r="BP31" s="36">
        <v>42217.9372</v>
      </c>
      <c r="BQ31" s="36">
        <v>63629.182200000003</v>
      </c>
      <c r="BR31" s="36">
        <v>90682.92</v>
      </c>
      <c r="BS31" s="88">
        <v>150130.61199999999</v>
      </c>
      <c r="BT31" s="36">
        <v>22751.752499999999</v>
      </c>
      <c r="BU31" s="36">
        <v>43177.770299999996</v>
      </c>
      <c r="BV31" s="36">
        <v>63098.193599999999</v>
      </c>
      <c r="BW31" s="36">
        <v>91007.01</v>
      </c>
      <c r="BX31" s="88">
        <v>146925.7617</v>
      </c>
      <c r="BY31" s="36">
        <v>22592.063099999999</v>
      </c>
      <c r="BZ31" s="36">
        <v>43765.790399999998</v>
      </c>
      <c r="CA31" s="36">
        <v>65851.304999999993</v>
      </c>
      <c r="CB31" s="36">
        <v>94218.020999999993</v>
      </c>
      <c r="CC31" s="88">
        <v>160271.9454</v>
      </c>
      <c r="CD31" s="36">
        <v>25253.625</v>
      </c>
      <c r="CE31" s="36">
        <v>50507.25</v>
      </c>
      <c r="CF31" s="36">
        <v>73235.512499999997</v>
      </c>
      <c r="CG31" s="36">
        <v>104671.2249</v>
      </c>
      <c r="CH31" s="88">
        <v>170209.4325</v>
      </c>
      <c r="CN31" s="36">
        <v>26881.120800000001</v>
      </c>
      <c r="CO31" s="36">
        <v>55616.112000000001</v>
      </c>
      <c r="CP31" s="36">
        <v>80437.376799999998</v>
      </c>
      <c r="CQ31" s="36">
        <v>111850.1808</v>
      </c>
      <c r="CR31" s="36">
        <v>191051.644</v>
      </c>
    </row>
    <row r="32" spans="1:99">
      <c r="A32" s="39" t="s">
        <v>32</v>
      </c>
      <c r="B32" s="39">
        <v>9156</v>
      </c>
      <c r="C32" s="41">
        <v>20000</v>
      </c>
      <c r="D32" s="41">
        <v>32900</v>
      </c>
      <c r="E32" s="41">
        <v>47947</v>
      </c>
      <c r="F32" s="39">
        <v>76614</v>
      </c>
      <c r="G32" s="56">
        <v>9100</v>
      </c>
      <c r="H32" s="41">
        <v>20607</v>
      </c>
      <c r="I32" s="41">
        <v>35004</v>
      </c>
      <c r="J32" s="41">
        <v>51659</v>
      </c>
      <c r="K32" s="39">
        <v>84098</v>
      </c>
      <c r="L32" s="56">
        <v>10000</v>
      </c>
      <c r="M32" s="41">
        <v>22303</v>
      </c>
      <c r="N32" s="41">
        <v>37689</v>
      </c>
      <c r="O32" s="41">
        <v>55072</v>
      </c>
      <c r="P32" s="39">
        <v>89100</v>
      </c>
      <c r="Q32" s="56">
        <v>10000</v>
      </c>
      <c r="R32" s="41">
        <v>23108</v>
      </c>
      <c r="S32" s="41">
        <v>37004</v>
      </c>
      <c r="T32" s="41">
        <v>56549</v>
      </c>
      <c r="U32" s="39">
        <v>89000</v>
      </c>
      <c r="V32" s="56">
        <v>17266.474999999999</v>
      </c>
      <c r="W32" s="41">
        <v>34533.965674999999</v>
      </c>
      <c r="X32" s="41">
        <v>50011.837</v>
      </c>
      <c r="Y32" s="41">
        <v>69980.007500000007</v>
      </c>
      <c r="Z32" s="39">
        <v>108474.09</v>
      </c>
      <c r="AA32" s="56">
        <v>17414.4519</v>
      </c>
      <c r="AB32" s="41">
        <v>37680.392999999996</v>
      </c>
      <c r="AC32" s="41">
        <v>58251.8508</v>
      </c>
      <c r="AD32" s="41">
        <v>81196.154970000003</v>
      </c>
      <c r="AE32" s="39">
        <v>132390.57</v>
      </c>
      <c r="AF32" s="56">
        <v>17291.004000000001</v>
      </c>
      <c r="AG32" s="41">
        <v>36680.915999999997</v>
      </c>
      <c r="AH32" s="41">
        <v>55621.061999999998</v>
      </c>
      <c r="AI32" s="41">
        <v>79858.452000000005</v>
      </c>
      <c r="AJ32" s="39">
        <v>121936.56</v>
      </c>
      <c r="AK32" s="56">
        <v>17633.419999999998</v>
      </c>
      <c r="AL32" s="41">
        <v>35468.364800000003</v>
      </c>
      <c r="AM32" s="41">
        <v>56426.944000000003</v>
      </c>
      <c r="AN32" s="41">
        <v>81012.969599999997</v>
      </c>
      <c r="AO32" s="39">
        <v>130386.5456</v>
      </c>
      <c r="AP32" s="56">
        <v>18531.913400000001</v>
      </c>
      <c r="AQ32" s="41">
        <v>37471.121599999999</v>
      </c>
      <c r="AR32" s="41">
        <v>57021.271999999997</v>
      </c>
      <c r="AS32" s="41">
        <v>79829.780799999993</v>
      </c>
      <c r="AT32" s="84">
        <v>129316.099</v>
      </c>
      <c r="AU32" s="48">
        <v>19092.9123</v>
      </c>
      <c r="AV32" s="36">
        <v>37882.762499999997</v>
      </c>
      <c r="AW32" s="36">
        <v>58592.006000000001</v>
      </c>
      <c r="AX32" s="36">
        <v>82836.974000000002</v>
      </c>
      <c r="AY32" s="88">
        <v>131326.91</v>
      </c>
      <c r="AZ32" s="48">
        <v>15117.265196</v>
      </c>
      <c r="BA32" s="36">
        <v>40100.450199999999</v>
      </c>
      <c r="BB32" s="36">
        <v>60452.94</v>
      </c>
      <c r="BC32" s="36">
        <v>85440.155199999994</v>
      </c>
      <c r="BD32" s="88">
        <v>141056.85999999999</v>
      </c>
      <c r="BE32" s="48">
        <v>19563.445</v>
      </c>
      <c r="BF32" s="36">
        <v>39933.629999999997</v>
      </c>
      <c r="BG32" s="36">
        <v>60303.815000000002</v>
      </c>
      <c r="BH32" s="36">
        <v>85716.125</v>
      </c>
      <c r="BI32" s="88">
        <v>150275.49350000001</v>
      </c>
      <c r="BJ32" s="36">
        <v>19024.016</v>
      </c>
      <c r="BK32" s="36">
        <v>40951.6976</v>
      </c>
      <c r="BL32" s="36">
        <v>64281.148800000003</v>
      </c>
      <c r="BM32" s="36">
        <v>90113.76</v>
      </c>
      <c r="BN32" s="88">
        <v>150189.6</v>
      </c>
      <c r="BO32" s="36">
        <v>21763.900799999999</v>
      </c>
      <c r="BP32" s="36">
        <v>43326.284</v>
      </c>
      <c r="BQ32" s="36">
        <v>65795.496400000004</v>
      </c>
      <c r="BR32" s="36">
        <v>92698.096000000005</v>
      </c>
      <c r="BS32" s="88">
        <v>150432.8884</v>
      </c>
      <c r="BT32" s="36">
        <v>22246.157999999999</v>
      </c>
      <c r="BU32" s="36">
        <v>45503.504999999997</v>
      </c>
      <c r="BV32" s="36">
        <v>69165.327600000004</v>
      </c>
      <c r="BW32" s="36">
        <v>101118.9</v>
      </c>
      <c r="BX32" s="88">
        <v>155723.106</v>
      </c>
      <c r="BY32" s="36">
        <v>24516.947400000001</v>
      </c>
      <c r="BZ32" s="36">
        <v>47716.868699999999</v>
      </c>
      <c r="CA32" s="36">
        <v>68890.596000000005</v>
      </c>
      <c r="CB32" s="36">
        <v>99283.505999999994</v>
      </c>
      <c r="CC32" s="88">
        <v>168883.26990000001</v>
      </c>
      <c r="CD32" s="36">
        <v>22627.248</v>
      </c>
      <c r="CE32" s="36">
        <v>48082.902000000002</v>
      </c>
      <c r="CF32" s="36">
        <v>71417.251499999998</v>
      </c>
      <c r="CG32" s="36">
        <v>104044.935</v>
      </c>
      <c r="CH32" s="88">
        <v>164350.59150000001</v>
      </c>
      <c r="CN32" s="36">
        <v>26263.164000000001</v>
      </c>
      <c r="CO32" s="36">
        <v>53370.86896</v>
      </c>
      <c r="CP32" s="36">
        <v>79304.456000000006</v>
      </c>
      <c r="CQ32" s="36">
        <v>119162.66959999999</v>
      </c>
      <c r="CR32" s="36">
        <v>198405.32991999999</v>
      </c>
    </row>
    <row r="33" spans="1:96">
      <c r="A33" s="39" t="s">
        <v>33</v>
      </c>
      <c r="B33" s="39">
        <v>12100</v>
      </c>
      <c r="C33" s="41">
        <v>25936</v>
      </c>
      <c r="D33" s="41">
        <v>40039.5</v>
      </c>
      <c r="E33" s="41">
        <v>57800</v>
      </c>
      <c r="F33" s="39">
        <v>96671</v>
      </c>
      <c r="G33" s="56">
        <v>13824</v>
      </c>
      <c r="H33" s="41">
        <v>28034</v>
      </c>
      <c r="I33" s="41">
        <v>42438</v>
      </c>
      <c r="J33" s="41">
        <v>63000</v>
      </c>
      <c r="K33" s="39">
        <v>110000</v>
      </c>
      <c r="L33" s="56">
        <v>15080</v>
      </c>
      <c r="M33" s="41">
        <v>30000</v>
      </c>
      <c r="N33" s="41">
        <v>45822</v>
      </c>
      <c r="O33" s="41">
        <v>67850</v>
      </c>
      <c r="P33" s="39">
        <v>112500</v>
      </c>
      <c r="Q33" s="56">
        <v>15000</v>
      </c>
      <c r="R33" s="41">
        <v>29000</v>
      </c>
      <c r="S33" s="41">
        <v>46000</v>
      </c>
      <c r="T33" s="41">
        <v>69201</v>
      </c>
      <c r="U33" s="39">
        <v>117200</v>
      </c>
      <c r="V33" s="56">
        <v>20313.5</v>
      </c>
      <c r="W33" s="41">
        <v>40627</v>
      </c>
      <c r="X33" s="41">
        <v>60940.5</v>
      </c>
      <c r="Y33" s="41">
        <v>85926.104999999996</v>
      </c>
      <c r="Z33" s="39">
        <v>141178.82500000001</v>
      </c>
      <c r="AA33" s="56">
        <v>21488.007900000001</v>
      </c>
      <c r="AB33" s="41">
        <v>43383.371400000004</v>
      </c>
      <c r="AC33" s="41">
        <v>65075.057099999998</v>
      </c>
      <c r="AD33" s="41">
        <v>91655.01</v>
      </c>
      <c r="AE33" s="39">
        <v>145935.14369999999</v>
      </c>
      <c r="AF33" s="56">
        <v>18990.12</v>
      </c>
      <c r="AG33" s="41">
        <v>39579.408000000003</v>
      </c>
      <c r="AH33" s="41">
        <v>60318.618000000002</v>
      </c>
      <c r="AI33" s="41">
        <v>87554.448000000004</v>
      </c>
      <c r="AJ33" s="39">
        <v>139927.20000000001</v>
      </c>
      <c r="AK33" s="56">
        <v>17129.608</v>
      </c>
      <c r="AL33" s="41">
        <v>37695.213839999997</v>
      </c>
      <c r="AM33" s="41">
        <v>60155.152800000003</v>
      </c>
      <c r="AN33" s="41">
        <v>84841.940799999997</v>
      </c>
      <c r="AO33" s="39">
        <v>138044.48800000001</v>
      </c>
      <c r="AP33" s="56">
        <v>17004.5579</v>
      </c>
      <c r="AQ33" s="41">
        <v>36860.179400000001</v>
      </c>
      <c r="AR33" s="41">
        <v>56003.035000000003</v>
      </c>
      <c r="AS33" s="41">
        <v>83699.081399999995</v>
      </c>
      <c r="AT33" s="84">
        <v>140516.70600000001</v>
      </c>
      <c r="AU33" s="48">
        <v>17274.539700000001</v>
      </c>
      <c r="AV33" s="36">
        <v>37781.741800000003</v>
      </c>
      <c r="AW33" s="36">
        <v>58086.902499999997</v>
      </c>
      <c r="AX33" s="36">
        <v>84857.388000000006</v>
      </c>
      <c r="AY33" s="88">
        <v>140923.87650000001</v>
      </c>
      <c r="AZ33" s="48">
        <v>17229.087899999999</v>
      </c>
      <c r="BA33" s="36">
        <v>38689.881600000001</v>
      </c>
      <c r="BB33" s="36">
        <v>58542.627095999997</v>
      </c>
      <c r="BC33" s="36">
        <v>86649.214000000007</v>
      </c>
      <c r="BD33" s="88">
        <v>141459.87959999999</v>
      </c>
      <c r="BE33" s="48">
        <v>19059.232499999998</v>
      </c>
      <c r="BF33" s="36">
        <v>39842.871749999998</v>
      </c>
      <c r="BG33" s="36">
        <v>60505.5</v>
      </c>
      <c r="BH33" s="36">
        <v>88237.1875</v>
      </c>
      <c r="BI33" s="88">
        <v>146221.625</v>
      </c>
      <c r="BJ33" s="36">
        <v>17722.372800000001</v>
      </c>
      <c r="BK33" s="36">
        <v>40050.559999999998</v>
      </c>
      <c r="BL33" s="36">
        <v>62078.368000000002</v>
      </c>
      <c r="BM33" s="36">
        <v>90113.76</v>
      </c>
      <c r="BN33" s="88">
        <v>151190.864</v>
      </c>
      <c r="BO33" s="36">
        <v>19446.448400000001</v>
      </c>
      <c r="BP33" s="36">
        <v>42318.696000000004</v>
      </c>
      <c r="BQ33" s="36">
        <v>65493.22</v>
      </c>
      <c r="BR33" s="36">
        <v>95720.86</v>
      </c>
      <c r="BS33" s="88">
        <v>155168.552</v>
      </c>
      <c r="BT33" s="36">
        <v>21437.2068</v>
      </c>
      <c r="BU33" s="36">
        <v>45301.267200000002</v>
      </c>
      <c r="BV33" s="36">
        <v>67749.663</v>
      </c>
      <c r="BW33" s="36">
        <v>99399.878700000001</v>
      </c>
      <c r="BX33" s="88">
        <v>161790.24</v>
      </c>
      <c r="BY33" s="36">
        <v>21680.275799999999</v>
      </c>
      <c r="BZ33" s="36">
        <v>46298.532899999998</v>
      </c>
      <c r="CA33" s="36">
        <v>70987.706789999997</v>
      </c>
      <c r="CB33" s="36">
        <v>102322.79700000001</v>
      </c>
      <c r="CC33" s="88">
        <v>176380.18770000001</v>
      </c>
      <c r="CD33" s="36">
        <v>23233.334999999999</v>
      </c>
      <c r="CE33" s="36">
        <v>49093.046999999999</v>
      </c>
      <c r="CF33" s="36">
        <v>75760.875</v>
      </c>
      <c r="CG33" s="36">
        <v>108489.573</v>
      </c>
      <c r="CH33" s="88">
        <v>181826.1</v>
      </c>
      <c r="CN33" s="36">
        <v>21319.509600000001</v>
      </c>
      <c r="CO33" s="36">
        <v>50054.500800000002</v>
      </c>
      <c r="CP33" s="36">
        <v>78181.834480000005</v>
      </c>
      <c r="CQ33" s="36">
        <v>114013.02959999999</v>
      </c>
      <c r="CR33" s="36">
        <v>195686.32</v>
      </c>
    </row>
    <row r="34" spans="1:96">
      <c r="A34" s="39" t="s">
        <v>34</v>
      </c>
      <c r="B34" s="39">
        <v>7600</v>
      </c>
      <c r="C34" s="41">
        <v>18079</v>
      </c>
      <c r="D34" s="41">
        <v>29600</v>
      </c>
      <c r="E34" s="41">
        <v>47100</v>
      </c>
      <c r="F34" s="39">
        <v>78865</v>
      </c>
      <c r="G34" s="56">
        <v>8916</v>
      </c>
      <c r="H34" s="41">
        <v>20200</v>
      </c>
      <c r="I34" s="41">
        <v>34338.5</v>
      </c>
      <c r="J34" s="41">
        <v>53895</v>
      </c>
      <c r="K34" s="39">
        <v>84824</v>
      </c>
      <c r="L34" s="56">
        <v>9100</v>
      </c>
      <c r="M34" s="41">
        <v>21060</v>
      </c>
      <c r="N34" s="41">
        <v>35998</v>
      </c>
      <c r="O34" s="41">
        <v>55000</v>
      </c>
      <c r="P34" s="39">
        <v>91808</v>
      </c>
      <c r="Q34" s="56">
        <v>10316</v>
      </c>
      <c r="R34" s="41">
        <v>22815</v>
      </c>
      <c r="S34" s="41">
        <v>38000</v>
      </c>
      <c r="T34" s="41">
        <v>59993</v>
      </c>
      <c r="U34" s="39">
        <v>102620</v>
      </c>
      <c r="V34" s="56">
        <v>12899.0725</v>
      </c>
      <c r="W34" s="41">
        <v>30470.25</v>
      </c>
      <c r="X34" s="41">
        <v>47025.752500000002</v>
      </c>
      <c r="Y34" s="41">
        <v>72112.925000000003</v>
      </c>
      <c r="Z34" s="39">
        <v>121881</v>
      </c>
      <c r="AA34" s="56">
        <v>14970.318300000001</v>
      </c>
      <c r="AB34" s="41">
        <v>32282.9313</v>
      </c>
      <c r="AC34" s="41">
        <v>51937.839</v>
      </c>
      <c r="AD34" s="41">
        <v>80452.731</v>
      </c>
      <c r="AE34" s="39">
        <v>135954.93150000001</v>
      </c>
      <c r="AF34" s="56">
        <v>14892.252</v>
      </c>
      <c r="AG34" s="41">
        <v>32183.256000000001</v>
      </c>
      <c r="AH34" s="41">
        <v>52572.648000000001</v>
      </c>
      <c r="AI34" s="41">
        <v>79618.576799999995</v>
      </c>
      <c r="AJ34" s="39">
        <v>129432.66</v>
      </c>
      <c r="AK34" s="56">
        <v>13099.111999999999</v>
      </c>
      <c r="AL34" s="41">
        <v>30228.720000000001</v>
      </c>
      <c r="AM34" s="41">
        <v>50713.715920000002</v>
      </c>
      <c r="AN34" s="41">
        <v>78594.672000000006</v>
      </c>
      <c r="AO34" s="39">
        <v>131797.21919999999</v>
      </c>
      <c r="AP34" s="56">
        <v>12829.7862</v>
      </c>
      <c r="AQ34" s="41">
        <v>30547.11</v>
      </c>
      <c r="AR34" s="41">
        <v>51420.968500000003</v>
      </c>
      <c r="AS34" s="41">
        <v>80033.428199999995</v>
      </c>
      <c r="AT34" s="84">
        <v>139498.46900000001</v>
      </c>
      <c r="AU34" s="48">
        <v>12122.484</v>
      </c>
      <c r="AV34" s="36">
        <v>30306.21</v>
      </c>
      <c r="AW34" s="36">
        <v>50611.370699999999</v>
      </c>
      <c r="AX34" s="36">
        <v>80816.56</v>
      </c>
      <c r="AY34" s="88">
        <v>136377.94500000001</v>
      </c>
      <c r="AZ34" s="48">
        <v>12896.627200000001</v>
      </c>
      <c r="BA34" s="36">
        <v>32241.567999999999</v>
      </c>
      <c r="BB34" s="36">
        <v>54407.646000000001</v>
      </c>
      <c r="BC34" s="36">
        <v>83928.831699999995</v>
      </c>
      <c r="BD34" s="88">
        <v>142330.40193600001</v>
      </c>
      <c r="BE34" s="48">
        <v>13008.682500000001</v>
      </c>
      <c r="BF34" s="36">
        <v>33278.025000000001</v>
      </c>
      <c r="BG34" s="36">
        <v>54454.95</v>
      </c>
      <c r="BH34" s="36">
        <v>82690.850000000006</v>
      </c>
      <c r="BI34" s="88">
        <v>140171.07500000001</v>
      </c>
      <c r="BJ34" s="36">
        <v>15018.96</v>
      </c>
      <c r="BK34" s="36">
        <v>33141.838400000001</v>
      </c>
      <c r="BL34" s="36">
        <v>55069.52</v>
      </c>
      <c r="BM34" s="36">
        <v>84406.555200000003</v>
      </c>
      <c r="BN34" s="88">
        <v>147185.80799999999</v>
      </c>
      <c r="BO34" s="36">
        <v>14710.784799999999</v>
      </c>
      <c r="BP34" s="36">
        <v>35114.441800000001</v>
      </c>
      <c r="BQ34" s="36">
        <v>56122.651599999997</v>
      </c>
      <c r="BR34" s="36">
        <v>86854.085600000006</v>
      </c>
      <c r="BS34" s="88">
        <v>149223.78279999999</v>
      </c>
      <c r="BT34" s="36">
        <v>14358.8838</v>
      </c>
      <c r="BU34" s="36">
        <v>35391.614999999998</v>
      </c>
      <c r="BV34" s="36">
        <v>58345.605300000003</v>
      </c>
      <c r="BW34" s="36">
        <v>89995.820999999996</v>
      </c>
      <c r="BX34" s="88">
        <v>151678.35</v>
      </c>
      <c r="BY34" s="36">
        <v>13879.428900000001</v>
      </c>
      <c r="BZ34" s="36">
        <v>34343.988299999997</v>
      </c>
      <c r="CA34" s="36">
        <v>57746.529000000002</v>
      </c>
      <c r="CB34" s="36">
        <v>87430.271099999998</v>
      </c>
      <c r="CC34" s="88">
        <v>155003.84099999999</v>
      </c>
      <c r="CD34" s="36">
        <v>16667.392500000002</v>
      </c>
      <c r="CE34" s="36">
        <v>40405.800000000003</v>
      </c>
      <c r="CF34" s="36">
        <v>64447.250999999997</v>
      </c>
      <c r="CG34" s="36">
        <v>95357.687999999995</v>
      </c>
      <c r="CH34" s="88">
        <v>165057.693</v>
      </c>
      <c r="CN34" s="36">
        <v>15963.884</v>
      </c>
      <c r="CO34" s="36">
        <v>42227.048000000003</v>
      </c>
      <c r="CP34" s="36">
        <v>66945.320000000007</v>
      </c>
      <c r="CQ34" s="36">
        <v>105052.656</v>
      </c>
      <c r="CR34" s="36">
        <v>179207.47200000001</v>
      </c>
    </row>
    <row r="35" spans="1:96">
      <c r="A35" s="39" t="s">
        <v>35</v>
      </c>
      <c r="B35" s="39">
        <v>10193</v>
      </c>
      <c r="C35" s="41">
        <v>23000</v>
      </c>
      <c r="D35" s="41">
        <v>39002</v>
      </c>
      <c r="E35" s="41">
        <v>58577</v>
      </c>
      <c r="F35" s="39">
        <v>100149</v>
      </c>
      <c r="G35" s="56">
        <v>10800</v>
      </c>
      <c r="H35" s="41">
        <v>25000</v>
      </c>
      <c r="I35" s="41">
        <v>40895</v>
      </c>
      <c r="J35" s="41">
        <v>61160</v>
      </c>
      <c r="K35" s="39">
        <v>102520</v>
      </c>
      <c r="L35" s="56">
        <v>12000</v>
      </c>
      <c r="M35" s="41">
        <v>27000</v>
      </c>
      <c r="N35" s="41">
        <v>43500</v>
      </c>
      <c r="O35" s="41">
        <v>66000</v>
      </c>
      <c r="P35" s="39">
        <v>110198</v>
      </c>
      <c r="Q35" s="56">
        <v>11720</v>
      </c>
      <c r="R35" s="41">
        <v>27000</v>
      </c>
      <c r="S35" s="41">
        <v>44000</v>
      </c>
      <c r="T35" s="41">
        <v>68924</v>
      </c>
      <c r="U35" s="39">
        <v>112600</v>
      </c>
      <c r="V35" s="56">
        <v>17469.61</v>
      </c>
      <c r="W35" s="41">
        <v>37275.272499999999</v>
      </c>
      <c r="X35" s="41">
        <v>55862.125</v>
      </c>
      <c r="Y35" s="41">
        <v>80238.324999999997</v>
      </c>
      <c r="Z35" s="39">
        <v>132037.75</v>
      </c>
      <c r="AA35" s="56">
        <v>18331.002</v>
      </c>
      <c r="AB35" s="41">
        <v>39717.171000000002</v>
      </c>
      <c r="AC35" s="41">
        <v>61103.34</v>
      </c>
      <c r="AD35" s="41">
        <v>87785.131800000003</v>
      </c>
      <c r="AE35" s="39">
        <v>142584.64389000001</v>
      </c>
      <c r="AF35" s="56">
        <v>17291.004000000001</v>
      </c>
      <c r="AG35" s="41">
        <v>38449.995600000002</v>
      </c>
      <c r="AH35" s="41">
        <v>59868.851999999999</v>
      </c>
      <c r="AI35" s="41">
        <v>86455.02</v>
      </c>
      <c r="AJ35" s="39">
        <v>140736.7788</v>
      </c>
      <c r="AK35" s="56">
        <v>17028.845600000001</v>
      </c>
      <c r="AL35" s="41">
        <v>36274.464</v>
      </c>
      <c r="AM35" s="41">
        <v>56930.756000000001</v>
      </c>
      <c r="AN35" s="41">
        <v>83632.792000000001</v>
      </c>
      <c r="AO35" s="39">
        <v>138044.48800000001</v>
      </c>
      <c r="AP35" s="56">
        <v>16597.2631</v>
      </c>
      <c r="AQ35" s="41">
        <v>37674.769</v>
      </c>
      <c r="AR35" s="41">
        <v>59057.745999999999</v>
      </c>
      <c r="AS35" s="41">
        <v>84513.671000000002</v>
      </c>
      <c r="AT35" s="84">
        <v>141229.4719</v>
      </c>
      <c r="AU35" s="48">
        <v>16971.477599999998</v>
      </c>
      <c r="AV35" s="36">
        <v>38084.803899999999</v>
      </c>
      <c r="AW35" s="36">
        <v>59602.213000000003</v>
      </c>
      <c r="AX35" s="36">
        <v>87888.009000000005</v>
      </c>
      <c r="AY35" s="88">
        <v>142843.26980000001</v>
      </c>
      <c r="AZ35" s="48">
        <v>17732.862400000002</v>
      </c>
      <c r="BA35" s="36">
        <v>39395.1659</v>
      </c>
      <c r="BB35" s="36">
        <v>61460.489000000001</v>
      </c>
      <c r="BC35" s="36">
        <v>90175.635500000004</v>
      </c>
      <c r="BD35" s="88">
        <v>146396.86970000001</v>
      </c>
      <c r="BE35" s="48">
        <v>18151.650000000001</v>
      </c>
      <c r="BF35" s="36">
        <v>40337</v>
      </c>
      <c r="BG35" s="36">
        <v>62522.35</v>
      </c>
      <c r="BH35" s="36">
        <v>93380.154999999999</v>
      </c>
      <c r="BI35" s="88">
        <v>159532.83499999999</v>
      </c>
      <c r="BJ35" s="36">
        <v>19324.395199999999</v>
      </c>
      <c r="BK35" s="36">
        <v>42553.72</v>
      </c>
      <c r="BL35" s="36">
        <v>66584.055999999997</v>
      </c>
      <c r="BM35" s="36">
        <v>97122.607999999993</v>
      </c>
      <c r="BN35" s="88">
        <v>165208.56</v>
      </c>
      <c r="BO35" s="36">
        <v>22066.177199999998</v>
      </c>
      <c r="BP35" s="36">
        <v>45341.46</v>
      </c>
      <c r="BQ35" s="36">
        <v>70027.365999999995</v>
      </c>
      <c r="BR35" s="36">
        <v>102773.976</v>
      </c>
      <c r="BS35" s="88">
        <v>178846.87</v>
      </c>
      <c r="BT35" s="36">
        <v>22246.157999999999</v>
      </c>
      <c r="BU35" s="36">
        <v>48334.834199999998</v>
      </c>
      <c r="BV35" s="36">
        <v>73311.202499999999</v>
      </c>
      <c r="BW35" s="36">
        <v>106174.845</v>
      </c>
      <c r="BX35" s="88">
        <v>181326.41148000001</v>
      </c>
      <c r="BY35" s="36">
        <v>24314.328000000001</v>
      </c>
      <c r="BZ35" s="36">
        <v>51161.398500000003</v>
      </c>
      <c r="CA35" s="36">
        <v>79426.804799999998</v>
      </c>
      <c r="CB35" s="36">
        <v>115290.43859999999</v>
      </c>
      <c r="CC35" s="88">
        <v>195527.72099999999</v>
      </c>
      <c r="CD35" s="36">
        <v>26465.798999999999</v>
      </c>
      <c r="CE35" s="36">
        <v>54143.771999999997</v>
      </c>
      <c r="CF35" s="36">
        <v>82831.89</v>
      </c>
      <c r="CG35" s="36">
        <v>119298.12450000001</v>
      </c>
      <c r="CH35" s="88">
        <v>197786.391</v>
      </c>
      <c r="CN35" s="36">
        <v>25748.2</v>
      </c>
      <c r="CO35" s="36">
        <v>56646.04</v>
      </c>
      <c r="CP35" s="36">
        <v>88264.829599999997</v>
      </c>
      <c r="CQ35" s="36">
        <v>128123.0432</v>
      </c>
      <c r="CR35" s="36">
        <v>217314.80799999999</v>
      </c>
    </row>
    <row r="36" spans="1:96">
      <c r="A36" s="39" t="s">
        <v>36</v>
      </c>
      <c r="B36" s="39">
        <v>14120</v>
      </c>
      <c r="C36" s="41">
        <v>30150</v>
      </c>
      <c r="D36" s="41">
        <v>44656</v>
      </c>
      <c r="E36" s="41">
        <v>60805</v>
      </c>
      <c r="F36" s="39">
        <v>95883</v>
      </c>
      <c r="G36" s="56">
        <v>14346</v>
      </c>
      <c r="H36" s="41">
        <v>32334</v>
      </c>
      <c r="I36" s="41">
        <v>48800</v>
      </c>
      <c r="J36" s="41">
        <v>67616</v>
      </c>
      <c r="K36" s="39">
        <v>105606</v>
      </c>
      <c r="L36" s="56">
        <v>15005</v>
      </c>
      <c r="M36" s="41">
        <v>34000</v>
      </c>
      <c r="N36" s="41">
        <v>51910</v>
      </c>
      <c r="O36" s="41">
        <v>73430</v>
      </c>
      <c r="P36" s="39">
        <v>111669</v>
      </c>
      <c r="Q36" s="56">
        <v>15382</v>
      </c>
      <c r="R36" s="41">
        <v>35029</v>
      </c>
      <c r="S36" s="41">
        <v>51363</v>
      </c>
      <c r="T36" s="41">
        <v>73540</v>
      </c>
      <c r="U36" s="39">
        <v>119900</v>
      </c>
      <c r="V36" s="56">
        <v>20313.5</v>
      </c>
      <c r="W36" s="41">
        <v>40017.595000000001</v>
      </c>
      <c r="X36" s="41">
        <v>58604.447500000002</v>
      </c>
      <c r="Y36" s="41">
        <v>81254</v>
      </c>
      <c r="Z36" s="39">
        <v>129600.13</v>
      </c>
      <c r="AA36" s="56">
        <v>23321.108100000001</v>
      </c>
      <c r="AB36" s="41">
        <v>44809.116000000002</v>
      </c>
      <c r="AC36" s="41">
        <v>64158.506999999998</v>
      </c>
      <c r="AD36" s="41">
        <v>90331.104300000006</v>
      </c>
      <c r="AE36" s="39">
        <v>142625.37945000001</v>
      </c>
      <c r="AF36" s="56">
        <v>21988.560000000001</v>
      </c>
      <c r="AG36" s="41">
        <v>43567.333200000001</v>
      </c>
      <c r="AH36" s="41">
        <v>63476.974800000004</v>
      </c>
      <c r="AI36" s="41">
        <v>88453.98</v>
      </c>
      <c r="AJ36" s="39">
        <v>142825.69200000001</v>
      </c>
      <c r="AK36" s="56">
        <v>19950.9552</v>
      </c>
      <c r="AL36" s="41">
        <v>41413.346400000002</v>
      </c>
      <c r="AM36" s="41">
        <v>60961.252</v>
      </c>
      <c r="AN36" s="41">
        <v>85648.04</v>
      </c>
      <c r="AO36" s="39">
        <v>137036.864</v>
      </c>
      <c r="AP36" s="56">
        <v>19855.621500000001</v>
      </c>
      <c r="AQ36" s="41">
        <v>42358.659200000002</v>
      </c>
      <c r="AR36" s="41">
        <v>63130.694000000003</v>
      </c>
      <c r="AS36" s="41">
        <v>89604.856</v>
      </c>
      <c r="AT36" s="84">
        <v>139702.1164</v>
      </c>
      <c r="AU36" s="48">
        <v>21113.326300000001</v>
      </c>
      <c r="AV36" s="36">
        <v>44449.108</v>
      </c>
      <c r="AW36" s="36">
        <v>65360.392899999999</v>
      </c>
      <c r="AX36" s="36">
        <v>91524.754199999996</v>
      </c>
      <c r="AY36" s="88">
        <v>146378.99429999999</v>
      </c>
      <c r="AZ36" s="48">
        <v>21662.303500000002</v>
      </c>
      <c r="BA36" s="36">
        <v>45339.705000000002</v>
      </c>
      <c r="BB36" s="36">
        <v>68110.312399999995</v>
      </c>
      <c r="BC36" s="36">
        <v>95213.380499999999</v>
      </c>
      <c r="BD36" s="88">
        <v>151132.35</v>
      </c>
      <c r="BE36" s="48">
        <v>23496.302500000002</v>
      </c>
      <c r="BF36" s="36">
        <v>47799.345000000001</v>
      </c>
      <c r="BG36" s="36">
        <v>68683.826749999993</v>
      </c>
      <c r="BH36" s="36">
        <v>97534.865999999995</v>
      </c>
      <c r="BI36" s="88">
        <v>153885.655</v>
      </c>
      <c r="BJ36" s="36">
        <v>24030.335999999999</v>
      </c>
      <c r="BK36" s="36">
        <v>48561.303999999996</v>
      </c>
      <c r="BL36" s="36">
        <v>71289.996799999994</v>
      </c>
      <c r="BM36" s="36">
        <v>99826.020799999998</v>
      </c>
      <c r="BN36" s="88">
        <v>165348.73696000001</v>
      </c>
      <c r="BO36" s="36">
        <v>25189.7</v>
      </c>
      <c r="BP36" s="36">
        <v>50782.4352</v>
      </c>
      <c r="BQ36" s="36">
        <v>74057.717999999993</v>
      </c>
      <c r="BR36" s="36">
        <v>102773.976</v>
      </c>
      <c r="BS36" s="88">
        <v>168267.196</v>
      </c>
      <c r="BT36" s="36">
        <v>26290.914000000001</v>
      </c>
      <c r="BU36" s="36">
        <v>53593.017</v>
      </c>
      <c r="BV36" s="36">
        <v>77355.958499999993</v>
      </c>
      <c r="BW36" s="36">
        <v>108702.8175</v>
      </c>
      <c r="BX36" s="88">
        <v>176553.59940000001</v>
      </c>
      <c r="BY36" s="36">
        <v>29278.5033</v>
      </c>
      <c r="BZ36" s="36">
        <v>55720.334999999999</v>
      </c>
      <c r="CA36" s="36">
        <v>81199.724549999999</v>
      </c>
      <c r="CB36" s="36">
        <v>113162.93489999999</v>
      </c>
      <c r="CC36" s="88">
        <v>182357.46</v>
      </c>
      <c r="CD36" s="36">
        <v>29900.292000000001</v>
      </c>
      <c r="CE36" s="36">
        <v>60305.656499999997</v>
      </c>
      <c r="CF36" s="36">
        <v>85993.643849999993</v>
      </c>
      <c r="CG36" s="36">
        <v>120510.2985</v>
      </c>
      <c r="CH36" s="88">
        <v>187179.86850000001</v>
      </c>
      <c r="CN36" s="36">
        <v>32751.7104</v>
      </c>
      <c r="CO36" s="36">
        <v>63855.536</v>
      </c>
      <c r="CP36" s="36">
        <v>92693.52</v>
      </c>
      <c r="CQ36" s="36">
        <v>130079.90640000001</v>
      </c>
      <c r="CR36" s="36">
        <v>218447.72880000001</v>
      </c>
    </row>
    <row r="37" spans="1:96">
      <c r="A37" s="39" t="s">
        <v>37</v>
      </c>
      <c r="B37" s="39">
        <v>10978</v>
      </c>
      <c r="C37" s="41">
        <v>28155</v>
      </c>
      <c r="D37" s="41">
        <v>45000</v>
      </c>
      <c r="E37" s="41">
        <v>64634</v>
      </c>
      <c r="F37" s="39">
        <v>110398</v>
      </c>
      <c r="G37" s="56">
        <v>12420</v>
      </c>
      <c r="H37" s="41">
        <v>29600</v>
      </c>
      <c r="I37" s="41">
        <v>47053.5</v>
      </c>
      <c r="J37" s="41">
        <v>69610</v>
      </c>
      <c r="K37" s="39">
        <v>113600</v>
      </c>
      <c r="L37" s="56">
        <v>12052</v>
      </c>
      <c r="M37" s="41">
        <v>28300</v>
      </c>
      <c r="N37" s="41">
        <v>46004</v>
      </c>
      <c r="O37" s="41">
        <v>71450</v>
      </c>
      <c r="P37" s="39">
        <v>118200</v>
      </c>
      <c r="Q37" s="56">
        <v>12210</v>
      </c>
      <c r="R37" s="41">
        <v>30000</v>
      </c>
      <c r="S37" s="41">
        <v>50556</v>
      </c>
      <c r="T37" s="41">
        <v>78317</v>
      </c>
      <c r="U37" s="39">
        <v>128000</v>
      </c>
      <c r="V37" s="56">
        <v>20313.5</v>
      </c>
      <c r="W37" s="41">
        <v>41642.675000000003</v>
      </c>
      <c r="X37" s="41">
        <v>63682.822500000002</v>
      </c>
      <c r="Y37" s="41">
        <v>90415.388500000001</v>
      </c>
      <c r="Z37" s="39">
        <v>146257.20000000001</v>
      </c>
      <c r="AA37" s="56">
        <v>21386.169000000002</v>
      </c>
      <c r="AB37" s="41">
        <v>46845.894</v>
      </c>
      <c r="AC37" s="41">
        <v>70778.035499999998</v>
      </c>
      <c r="AD37" s="41">
        <v>99802.122000000003</v>
      </c>
      <c r="AE37" s="39">
        <v>161485.94373</v>
      </c>
      <c r="AF37" s="56">
        <v>20389.392</v>
      </c>
      <c r="AG37" s="41">
        <v>44576.807999999997</v>
      </c>
      <c r="AH37" s="41">
        <v>67964.639999999999</v>
      </c>
      <c r="AI37" s="41">
        <v>99848.051999999996</v>
      </c>
      <c r="AJ37" s="39">
        <v>158917.32</v>
      </c>
      <c r="AK37" s="56">
        <v>19447.143199999999</v>
      </c>
      <c r="AL37" s="41">
        <v>44335.455999999998</v>
      </c>
      <c r="AM37" s="41">
        <v>67510.808000000005</v>
      </c>
      <c r="AN37" s="41">
        <v>96731.903999999995</v>
      </c>
      <c r="AO37" s="39">
        <v>156685.53200000001</v>
      </c>
      <c r="AP37" s="56">
        <v>19407.59722</v>
      </c>
      <c r="AQ37" s="41">
        <v>44598.780599999998</v>
      </c>
      <c r="AR37" s="41">
        <v>68527.350099999996</v>
      </c>
      <c r="AS37" s="41">
        <v>100601.8156</v>
      </c>
      <c r="AT37" s="84">
        <v>162917.92000000001</v>
      </c>
      <c r="AU37" s="48">
        <v>20205.150206999999</v>
      </c>
      <c r="AV37" s="36">
        <v>45459.315000000002</v>
      </c>
      <c r="AW37" s="36">
        <v>70613.469299999997</v>
      </c>
      <c r="AX37" s="36">
        <v>102536.0105</v>
      </c>
      <c r="AY37" s="88">
        <v>170724.98300000001</v>
      </c>
      <c r="AZ37" s="48">
        <v>20352.489799999999</v>
      </c>
      <c r="BA37" s="36">
        <v>46044.989300000001</v>
      </c>
      <c r="BB37" s="36">
        <v>71535.979000000007</v>
      </c>
      <c r="BC37" s="36">
        <v>104785.09600000001</v>
      </c>
      <c r="BD37" s="88">
        <v>175414.28090000001</v>
      </c>
      <c r="BE37" s="48">
        <v>21176.924999999999</v>
      </c>
      <c r="BF37" s="36">
        <v>48303.557500000003</v>
      </c>
      <c r="BG37" s="36">
        <v>74623.45</v>
      </c>
      <c r="BH37" s="36">
        <v>108506.53</v>
      </c>
      <c r="BI37" s="88">
        <v>183533.35</v>
      </c>
      <c r="BJ37" s="36">
        <v>23429.577600000001</v>
      </c>
      <c r="BK37" s="36">
        <v>50063.199999999997</v>
      </c>
      <c r="BL37" s="36">
        <v>76997.2016</v>
      </c>
      <c r="BM37" s="36">
        <v>112642.2</v>
      </c>
      <c r="BN37" s="88">
        <v>192242.68799999999</v>
      </c>
      <c r="BO37" s="36">
        <v>24282.870800000001</v>
      </c>
      <c r="BP37" s="36">
        <v>52797.611199999999</v>
      </c>
      <c r="BQ37" s="36">
        <v>80607.039999999994</v>
      </c>
      <c r="BR37" s="36">
        <v>118069.16184</v>
      </c>
      <c r="BS37" s="88">
        <v>201517.6</v>
      </c>
      <c r="BT37" s="36">
        <v>25886.438399999999</v>
      </c>
      <c r="BU37" s="36">
        <v>55615.394999999997</v>
      </c>
      <c r="BV37" s="36">
        <v>84939.876000000004</v>
      </c>
      <c r="BW37" s="36">
        <v>123870.6525</v>
      </c>
      <c r="BX37" s="88">
        <v>212349.69</v>
      </c>
      <c r="BY37" s="36">
        <v>27353.618999999999</v>
      </c>
      <c r="BZ37" s="36">
        <v>58253.077499999999</v>
      </c>
      <c r="CA37" s="36">
        <v>88139.438999999998</v>
      </c>
      <c r="CB37" s="36">
        <v>129575.1063</v>
      </c>
      <c r="CC37" s="88">
        <v>219031.57139999999</v>
      </c>
      <c r="CD37" s="36">
        <v>28587.103500000001</v>
      </c>
      <c r="CE37" s="36">
        <v>61416.815999999999</v>
      </c>
      <c r="CF37" s="36">
        <v>94953.63</v>
      </c>
      <c r="CG37" s="36">
        <v>137379.72</v>
      </c>
      <c r="CH37" s="88">
        <v>232636.39350000001</v>
      </c>
      <c r="CN37" s="36">
        <v>29867.912</v>
      </c>
      <c r="CO37" s="36">
        <v>65915.392000000007</v>
      </c>
      <c r="CP37" s="36">
        <v>102992.8</v>
      </c>
      <c r="CQ37" s="36">
        <v>150163.5024</v>
      </c>
      <c r="CR37" s="36">
        <v>263352.58960000001</v>
      </c>
    </row>
    <row r="38" spans="1:96">
      <c r="A38" s="42" t="s">
        <v>38</v>
      </c>
      <c r="B38" s="42">
        <v>10442</v>
      </c>
      <c r="C38" s="43">
        <v>24018</v>
      </c>
      <c r="D38" s="43">
        <v>37203</v>
      </c>
      <c r="E38" s="43">
        <v>53712</v>
      </c>
      <c r="F38" s="42">
        <v>85180</v>
      </c>
      <c r="G38" s="58">
        <v>11615</v>
      </c>
      <c r="H38" s="43">
        <v>26080</v>
      </c>
      <c r="I38" s="43">
        <v>40265.5</v>
      </c>
      <c r="J38" s="43">
        <v>58000</v>
      </c>
      <c r="K38" s="42">
        <v>91322</v>
      </c>
      <c r="L38" s="58">
        <v>13000</v>
      </c>
      <c r="M38" s="43">
        <v>28734</v>
      </c>
      <c r="N38" s="43">
        <v>44000</v>
      </c>
      <c r="O38" s="43">
        <v>62630</v>
      </c>
      <c r="P38" s="42">
        <v>96819</v>
      </c>
      <c r="Q38" s="58">
        <v>12950</v>
      </c>
      <c r="R38" s="43">
        <v>29574</v>
      </c>
      <c r="S38" s="43">
        <v>46000</v>
      </c>
      <c r="T38" s="43">
        <v>67020</v>
      </c>
      <c r="U38" s="42">
        <v>102000</v>
      </c>
      <c r="V38" s="58">
        <v>19500.96</v>
      </c>
      <c r="W38" s="43">
        <v>38494.082499999997</v>
      </c>
      <c r="X38" s="43">
        <v>57284.07</v>
      </c>
      <c r="Y38" s="43">
        <v>81050.865000000005</v>
      </c>
      <c r="Z38" s="42">
        <v>126959.375</v>
      </c>
      <c r="AA38" s="58">
        <v>20775.135600000001</v>
      </c>
      <c r="AB38" s="43">
        <v>43790.726999999999</v>
      </c>
      <c r="AC38" s="43">
        <v>66195.285000000003</v>
      </c>
      <c r="AD38" s="43">
        <v>91145.815499999997</v>
      </c>
      <c r="AE38" s="42">
        <v>141556.071</v>
      </c>
      <c r="AF38" s="58">
        <v>23887.572</v>
      </c>
      <c r="AG38" s="43">
        <v>44976.6</v>
      </c>
      <c r="AH38" s="43">
        <v>66365.471999999994</v>
      </c>
      <c r="AI38" s="43">
        <v>90352.991999999998</v>
      </c>
      <c r="AJ38" s="42">
        <v>136329.07199999999</v>
      </c>
      <c r="AK38" s="58">
        <v>22530.47264</v>
      </c>
      <c r="AL38" s="43">
        <v>48365.951999999997</v>
      </c>
      <c r="AM38" s="43">
        <v>67510.808000000005</v>
      </c>
      <c r="AN38" s="43">
        <v>94615.893599999996</v>
      </c>
      <c r="AO38" s="42">
        <v>143082.60800000001</v>
      </c>
      <c r="AP38" s="58">
        <v>21382.976999999999</v>
      </c>
      <c r="AQ38" s="43">
        <v>43987.838400000001</v>
      </c>
      <c r="AR38" s="43">
        <v>69240.115999999995</v>
      </c>
      <c r="AS38" s="43">
        <v>94746.952850000001</v>
      </c>
      <c r="AT38" s="85">
        <v>138480.23199999999</v>
      </c>
      <c r="AU38" s="72">
        <v>20608.2228</v>
      </c>
      <c r="AV38" s="35">
        <v>45459.315000000002</v>
      </c>
      <c r="AW38" s="35">
        <v>68391.013900000005</v>
      </c>
      <c r="AX38" s="35">
        <v>92332.919800000003</v>
      </c>
      <c r="AY38" s="89">
        <v>146884.09779999999</v>
      </c>
      <c r="AZ38" s="72">
        <v>24181.175999999999</v>
      </c>
      <c r="BA38" s="35">
        <v>48362.351999999999</v>
      </c>
      <c r="BB38" s="35">
        <v>72543.528000000006</v>
      </c>
      <c r="BC38" s="35">
        <v>100654.14509999999</v>
      </c>
      <c r="BD38" s="89">
        <v>155162.546</v>
      </c>
      <c r="BE38" s="72">
        <v>20975.24</v>
      </c>
      <c r="BF38" s="35">
        <v>47395.974999999999</v>
      </c>
      <c r="BG38" s="35">
        <v>73857.047000000006</v>
      </c>
      <c r="BH38" s="35">
        <v>101850.925</v>
      </c>
      <c r="BI38" s="89">
        <v>153280.6</v>
      </c>
      <c r="BJ38" s="35">
        <v>26052.889279999999</v>
      </c>
      <c r="BK38" s="35">
        <v>52065.728000000003</v>
      </c>
      <c r="BL38" s="35">
        <v>75094.8</v>
      </c>
      <c r="BM38" s="35">
        <v>104982.5304</v>
      </c>
      <c r="BN38" s="89">
        <v>150189.6</v>
      </c>
      <c r="BO38" s="35">
        <v>24988.182400000002</v>
      </c>
      <c r="BP38" s="35">
        <v>47255.877200000003</v>
      </c>
      <c r="BQ38" s="35">
        <v>73705.0622</v>
      </c>
      <c r="BR38" s="35">
        <v>101564.8704</v>
      </c>
      <c r="BS38" s="89">
        <v>150130.61199999999</v>
      </c>
      <c r="BT38" s="35">
        <v>24369.654900000001</v>
      </c>
      <c r="BU38" s="35">
        <v>50276.317080000001</v>
      </c>
      <c r="BV38" s="35">
        <v>73816.797000000006</v>
      </c>
      <c r="BW38" s="35">
        <v>103343.51579999999</v>
      </c>
      <c r="BX38" s="89">
        <v>153801.8469</v>
      </c>
      <c r="BY38" s="72">
        <v>25732.663799999998</v>
      </c>
      <c r="BZ38" s="35">
        <v>51870.566400000003</v>
      </c>
      <c r="CA38" s="35">
        <v>79122.875700000004</v>
      </c>
      <c r="CB38" s="35">
        <v>109414.476</v>
      </c>
      <c r="CC38" s="89">
        <v>169693.7475</v>
      </c>
      <c r="CD38" s="36">
        <v>25253.625</v>
      </c>
      <c r="CE38" s="36">
        <v>55254.931499999999</v>
      </c>
      <c r="CF38" s="36">
        <v>80710.585500000001</v>
      </c>
      <c r="CG38" s="36">
        <v>109196.67449999999</v>
      </c>
      <c r="CH38" s="88">
        <v>171825.66450000001</v>
      </c>
      <c r="CN38" s="36">
        <v>25748.2</v>
      </c>
      <c r="CO38" s="36">
        <v>56646.04</v>
      </c>
      <c r="CP38" s="36">
        <v>83424.168000000005</v>
      </c>
      <c r="CQ38" s="36">
        <v>115351.936</v>
      </c>
      <c r="CR38" s="36">
        <v>185201.6529600072</v>
      </c>
    </row>
    <row r="39" spans="1:96">
      <c r="A39" s="33" t="s">
        <v>97</v>
      </c>
      <c r="B39" s="38">
        <f>MEDIAN(B41:B52)</f>
        <v>11448</v>
      </c>
      <c r="C39" s="38">
        <f>MEDIAN(C41:C52)</f>
        <v>26108.5</v>
      </c>
      <c r="D39" s="38">
        <f>MEDIAN(D41:D52)</f>
        <v>42050</v>
      </c>
      <c r="E39" s="38">
        <f t="shared" ref="E39:AJ39" si="44">MEDIAN(E41:E52)</f>
        <v>59337.5</v>
      </c>
      <c r="F39" s="49">
        <f t="shared" si="44"/>
        <v>95028.5</v>
      </c>
      <c r="G39" s="60">
        <f t="shared" si="44"/>
        <v>12768</v>
      </c>
      <c r="H39" s="38">
        <f t="shared" si="44"/>
        <v>29221.5</v>
      </c>
      <c r="I39" s="38">
        <f t="shared" si="44"/>
        <v>46125</v>
      </c>
      <c r="J39" s="38">
        <f t="shared" si="44"/>
        <v>65117.5</v>
      </c>
      <c r="K39" s="49">
        <f t="shared" si="44"/>
        <v>103562</v>
      </c>
      <c r="L39" s="60">
        <f t="shared" si="44"/>
        <v>13094.5</v>
      </c>
      <c r="M39" s="38">
        <f t="shared" si="44"/>
        <v>30025</v>
      </c>
      <c r="N39" s="38">
        <f t="shared" si="44"/>
        <v>48133.5</v>
      </c>
      <c r="O39" s="38">
        <f t="shared" si="44"/>
        <v>71756</v>
      </c>
      <c r="P39" s="49">
        <f t="shared" si="44"/>
        <v>116365</v>
      </c>
      <c r="Q39" s="60">
        <f t="shared" si="44"/>
        <v>12823.5</v>
      </c>
      <c r="R39" s="38">
        <f t="shared" si="44"/>
        <v>30034</v>
      </c>
      <c r="S39" s="38">
        <f t="shared" si="44"/>
        <v>49436</v>
      </c>
      <c r="T39" s="38">
        <f t="shared" si="44"/>
        <v>73177</v>
      </c>
      <c r="U39" s="49">
        <f t="shared" si="44"/>
        <v>117106</v>
      </c>
      <c r="V39" s="60">
        <f t="shared" si="44"/>
        <v>18282.150000000001</v>
      </c>
      <c r="W39" s="38">
        <f t="shared" si="44"/>
        <v>37759.749475000004</v>
      </c>
      <c r="X39" s="38">
        <f t="shared" si="44"/>
        <v>55912.908750000002</v>
      </c>
      <c r="Y39" s="38">
        <f t="shared" si="44"/>
        <v>79943.779249999992</v>
      </c>
      <c r="Z39" s="49">
        <f t="shared" si="44"/>
        <v>125943.7</v>
      </c>
      <c r="AA39" s="60">
        <f t="shared" si="44"/>
        <v>19960.4244</v>
      </c>
      <c r="AB39" s="38">
        <f t="shared" si="44"/>
        <v>42110.385150000002</v>
      </c>
      <c r="AC39" s="38">
        <f t="shared" si="44"/>
        <v>61612.534500000002</v>
      </c>
      <c r="AD39" s="38">
        <f t="shared" si="44"/>
        <v>86664.903900000005</v>
      </c>
      <c r="AE39" s="49">
        <f t="shared" si="44"/>
        <v>136209.52875</v>
      </c>
      <c r="AF39" s="60">
        <f t="shared" si="44"/>
        <v>18590.328000000001</v>
      </c>
      <c r="AG39" s="38">
        <f t="shared" si="44"/>
        <v>40079.148000000001</v>
      </c>
      <c r="AH39" s="38">
        <f t="shared" si="44"/>
        <v>60968.28</v>
      </c>
      <c r="AI39" s="38">
        <f t="shared" si="44"/>
        <v>84206.19</v>
      </c>
      <c r="AJ39" s="49">
        <f t="shared" si="44"/>
        <v>135879.30600000001</v>
      </c>
      <c r="AK39" s="60">
        <f t="shared" ref="AK39:AO39" si="45">MEDIAN(AK41:AK52)</f>
        <v>19346.380799999999</v>
      </c>
      <c r="AL39" s="38">
        <f t="shared" si="45"/>
        <v>40571.980360000001</v>
      </c>
      <c r="AM39" s="38">
        <f t="shared" si="45"/>
        <v>60558.202400000002</v>
      </c>
      <c r="AN39" s="38">
        <f t="shared" si="45"/>
        <v>84791.559600000008</v>
      </c>
      <c r="AO39" s="49">
        <f t="shared" si="45"/>
        <v>135525.42800000001</v>
      </c>
      <c r="AP39" s="60">
        <f t="shared" ref="AP39:AT39" si="46">MEDIAN(AP41:AP52)</f>
        <v>19651.974099999999</v>
      </c>
      <c r="AQ39" s="38">
        <f t="shared" si="46"/>
        <v>40729.480000000003</v>
      </c>
      <c r="AR39" s="38">
        <f t="shared" si="46"/>
        <v>63079.782149999999</v>
      </c>
      <c r="AS39" s="38">
        <f t="shared" si="46"/>
        <v>88332.05975</v>
      </c>
      <c r="AT39" s="86">
        <f t="shared" si="46"/>
        <v>141331.29560000001</v>
      </c>
      <c r="AU39" s="59">
        <f t="shared" ref="AU39:AY39" si="47">MEDIAN(AU41:AU52)</f>
        <v>20456.691749999998</v>
      </c>
      <c r="AV39" s="49">
        <f t="shared" si="47"/>
        <v>41923.590500000006</v>
      </c>
      <c r="AW39" s="49">
        <f t="shared" si="47"/>
        <v>64299.67555</v>
      </c>
      <c r="AX39" s="49">
        <f t="shared" si="47"/>
        <v>90494.343059999999</v>
      </c>
      <c r="AY39" s="86">
        <f t="shared" si="47"/>
        <v>143954.4975</v>
      </c>
      <c r="AZ39" s="59">
        <f t="shared" ref="AZ39:BD39" si="48">MEDIAN(AZ41:AZ52)</f>
        <v>20055.262844999997</v>
      </c>
      <c r="BA39" s="49">
        <f t="shared" si="48"/>
        <v>42317.057999999997</v>
      </c>
      <c r="BB39" s="49">
        <f t="shared" si="48"/>
        <v>64281.626199999999</v>
      </c>
      <c r="BC39" s="49">
        <f t="shared" si="48"/>
        <v>91686.959000000003</v>
      </c>
      <c r="BD39" s="86">
        <f t="shared" si="48"/>
        <v>149621.02650000001</v>
      </c>
      <c r="BE39" s="59">
        <f t="shared" ref="BE39:BI39" si="49">MEDIAN(BE41:BE52)</f>
        <v>19916.393749999999</v>
      </c>
      <c r="BF39" s="49">
        <f t="shared" si="49"/>
        <v>43765.645000000004</v>
      </c>
      <c r="BG39" s="49">
        <f t="shared" si="49"/>
        <v>66354.364999999991</v>
      </c>
      <c r="BH39" s="49">
        <f t="shared" si="49"/>
        <v>94439.001250000001</v>
      </c>
      <c r="BI39" s="86">
        <f t="shared" si="49"/>
        <v>152574.70250000001</v>
      </c>
      <c r="BJ39" s="49">
        <f t="shared" ref="BJ39:BN39" si="50">MEDIAN(BJ41:BJ52)</f>
        <v>21376.986400000002</v>
      </c>
      <c r="BK39" s="49">
        <f t="shared" si="50"/>
        <v>46058.144</v>
      </c>
      <c r="BL39" s="49">
        <f t="shared" si="50"/>
        <v>68886.963199999998</v>
      </c>
      <c r="BM39" s="49">
        <f t="shared" si="50"/>
        <v>97448.018799999991</v>
      </c>
      <c r="BN39" s="86">
        <f t="shared" si="50"/>
        <v>157699.08000000002</v>
      </c>
      <c r="BO39" s="49">
        <f t="shared" ref="BO39:BS39" si="51">MEDIAN(BO41:BO52)</f>
        <v>22267.694800000001</v>
      </c>
      <c r="BP39" s="49">
        <f t="shared" si="51"/>
        <v>47810.050600000002</v>
      </c>
      <c r="BQ39" s="49">
        <f t="shared" si="51"/>
        <v>71538.747999999992</v>
      </c>
      <c r="BR39" s="49">
        <f t="shared" si="51"/>
        <v>101615.24979999999</v>
      </c>
      <c r="BS39" s="86">
        <f t="shared" si="51"/>
        <v>164126.00932000001</v>
      </c>
      <c r="BT39" s="49">
        <f t="shared" ref="BT39:CC39" si="52">MEDIAN(BT41:BT52)</f>
        <v>22650.633600000001</v>
      </c>
      <c r="BU39" s="49">
        <f t="shared" si="52"/>
        <v>50053.855499999998</v>
      </c>
      <c r="BV39" s="49">
        <f t="shared" si="52"/>
        <v>74170.713149999996</v>
      </c>
      <c r="BW39" s="49">
        <f t="shared" si="52"/>
        <v>103646.8725</v>
      </c>
      <c r="BX39" s="86">
        <f t="shared" si="52"/>
        <v>166441.70939999999</v>
      </c>
      <c r="BY39" s="49">
        <f t="shared" si="52"/>
        <v>23047.956749999998</v>
      </c>
      <c r="BZ39" s="49">
        <f t="shared" si="52"/>
        <v>49743.062699999995</v>
      </c>
      <c r="CA39" s="49">
        <f t="shared" si="52"/>
        <v>75475.72649999999</v>
      </c>
      <c r="CB39" s="49">
        <f t="shared" si="52"/>
        <v>106121.91075000001</v>
      </c>
      <c r="CC39" s="86">
        <f t="shared" si="52"/>
        <v>173847.44520000002</v>
      </c>
      <c r="CD39" s="49">
        <f t="shared" ref="CD39:CH39" si="53">MEDIAN(CD41:CD52)</f>
        <v>25354.639499999997</v>
      </c>
      <c r="CE39" s="49">
        <f t="shared" si="53"/>
        <v>52275.003750000003</v>
      </c>
      <c r="CF39" s="49">
        <f t="shared" si="53"/>
        <v>78710.498400000011</v>
      </c>
      <c r="CG39" s="49">
        <f t="shared" si="53"/>
        <v>111115.95</v>
      </c>
      <c r="CH39" s="86">
        <f t="shared" si="53"/>
        <v>181321.0275</v>
      </c>
      <c r="CI39" s="86"/>
      <c r="CJ39" s="86"/>
      <c r="CK39" s="86"/>
      <c r="CL39" s="86"/>
      <c r="CM39" s="86"/>
      <c r="CN39" s="86">
        <f t="shared" ref="CI39:CR39" si="54">MEDIAN(CN41:CN52)</f>
        <v>26005.682000000001</v>
      </c>
      <c r="CO39" s="86">
        <f t="shared" si="54"/>
        <v>57418.486000000004</v>
      </c>
      <c r="CP39" s="86">
        <f t="shared" si="54"/>
        <v>85278.038400000005</v>
      </c>
      <c r="CQ39" s="86">
        <f t="shared" si="54"/>
        <v>118081.2452</v>
      </c>
      <c r="CR39" s="86">
        <f t="shared" si="54"/>
        <v>195171.356</v>
      </c>
    </row>
    <row r="40" spans="1:96">
      <c r="A40" s="33" t="s">
        <v>83</v>
      </c>
      <c r="B40" s="40">
        <f>(B39/B$5)*100</f>
        <v>114.42278860569715</v>
      </c>
      <c r="C40" s="40">
        <f>(C39/C$5)*100</f>
        <v>108.78541666666666</v>
      </c>
      <c r="D40" s="40">
        <f t="shared" ref="D40:AJ40" si="55">(D39/D$5)*100</f>
        <v>106.54740789540365</v>
      </c>
      <c r="E40" s="40">
        <f t="shared" si="55"/>
        <v>98.895833333333343</v>
      </c>
      <c r="F40" s="40">
        <f t="shared" si="55"/>
        <v>94.415741835487694</v>
      </c>
      <c r="G40" s="55">
        <f t="shared" si="55"/>
        <v>112.00000000000001</v>
      </c>
      <c r="H40" s="40">
        <f t="shared" si="55"/>
        <v>112.34717416378317</v>
      </c>
      <c r="I40" s="40">
        <f t="shared" si="55"/>
        <v>107.26744186046511</v>
      </c>
      <c r="J40" s="40">
        <f t="shared" si="55"/>
        <v>99.799993869543897</v>
      </c>
      <c r="K40" s="40">
        <f t="shared" si="55"/>
        <v>93.806159420289859</v>
      </c>
      <c r="L40" s="55">
        <f t="shared" si="55"/>
        <v>108.47001325381046</v>
      </c>
      <c r="M40" s="40">
        <f t="shared" si="55"/>
        <v>106.31329225975496</v>
      </c>
      <c r="N40" s="40">
        <f t="shared" si="55"/>
        <v>103.32181342034087</v>
      </c>
      <c r="O40" s="40">
        <f t="shared" si="55"/>
        <v>99.927584670231724</v>
      </c>
      <c r="P40" s="40">
        <f t="shared" si="55"/>
        <v>96.038459951306066</v>
      </c>
      <c r="Q40" s="55">
        <f t="shared" si="55"/>
        <v>105.38708086785009</v>
      </c>
      <c r="R40" s="40">
        <f t="shared" si="55"/>
        <v>104.94060097833682</v>
      </c>
      <c r="S40" s="40">
        <f t="shared" si="55"/>
        <v>103.20668058455115</v>
      </c>
      <c r="T40" s="40">
        <f t="shared" si="55"/>
        <v>98.719747457032625</v>
      </c>
      <c r="U40" s="40">
        <f t="shared" si="55"/>
        <v>92.579767890459479</v>
      </c>
      <c r="V40" s="55">
        <f t="shared" si="55"/>
        <v>108.43373493975903</v>
      </c>
      <c r="W40" s="40">
        <f t="shared" si="55"/>
        <v>101.02445652173915</v>
      </c>
      <c r="X40" s="40">
        <f t="shared" si="55"/>
        <v>95.572916666666671</v>
      </c>
      <c r="Y40" s="40">
        <f t="shared" si="55"/>
        <v>93.03782505910165</v>
      </c>
      <c r="Z40" s="40">
        <f t="shared" si="55"/>
        <v>86.701160676828408</v>
      </c>
      <c r="AA40" s="55">
        <f t="shared" si="55"/>
        <v>108.88888888888889</v>
      </c>
      <c r="AB40" s="40">
        <f t="shared" si="55"/>
        <v>103.37500000000001</v>
      </c>
      <c r="AC40" s="40">
        <f t="shared" si="55"/>
        <v>97.423510466988745</v>
      </c>
      <c r="AD40" s="40">
        <f t="shared" si="55"/>
        <v>92.903930131004358</v>
      </c>
      <c r="AE40" s="40">
        <f t="shared" si="55"/>
        <v>86.173571290509628</v>
      </c>
      <c r="AF40" s="55">
        <f t="shared" si="55"/>
        <v>109.41176470588236</v>
      </c>
      <c r="AG40" s="40">
        <f t="shared" si="55"/>
        <v>103.08483290488432</v>
      </c>
      <c r="AH40" s="40">
        <f t="shared" si="55"/>
        <v>100</v>
      </c>
      <c r="AI40" s="40">
        <f t="shared" si="55"/>
        <v>92.684268426842692</v>
      </c>
      <c r="AJ40" s="40">
        <f t="shared" si="55"/>
        <v>87.737979993546304</v>
      </c>
      <c r="AK40" s="55">
        <f t="shared" ref="AK40:AO40" si="56">(AK39/AK$5)*100</f>
        <v>115.66265060240961</v>
      </c>
      <c r="AL40" s="40">
        <f t="shared" si="56"/>
        <v>106.71879141266898</v>
      </c>
      <c r="AM40" s="40">
        <f t="shared" si="56"/>
        <v>100.16666666666667</v>
      </c>
      <c r="AN40" s="40">
        <f t="shared" si="56"/>
        <v>93.5</v>
      </c>
      <c r="AO40" s="40">
        <f t="shared" si="56"/>
        <v>87.908496732026151</v>
      </c>
      <c r="AP40" s="55">
        <f t="shared" ref="AP40:AT40" si="57">(AP39/AP$5)*100</f>
        <v>118.40490797546013</v>
      </c>
      <c r="AQ40" s="40">
        <f t="shared" si="57"/>
        <v>105.82010582010584</v>
      </c>
      <c r="AR40" s="40">
        <f t="shared" si="57"/>
        <v>103.25</v>
      </c>
      <c r="AS40" s="40">
        <f t="shared" si="57"/>
        <v>95.43454345434543</v>
      </c>
      <c r="AT40" s="83">
        <f t="shared" si="57"/>
        <v>88.974358974358978</v>
      </c>
      <c r="AU40" s="55">
        <f t="shared" ref="AU40:AY40" si="58">(AU39/AU$5)*100</f>
        <v>120.53571428571428</v>
      </c>
      <c r="AV40" s="40">
        <f t="shared" si="58"/>
        <v>106.68380462724936</v>
      </c>
      <c r="AW40" s="40">
        <f t="shared" si="58"/>
        <v>102.66129032258064</v>
      </c>
      <c r="AX40" s="40">
        <f t="shared" si="58"/>
        <v>95.807486631016033</v>
      </c>
      <c r="AY40" s="83">
        <f t="shared" si="58"/>
        <v>88.91246022337306</v>
      </c>
      <c r="AZ40" s="55">
        <f t="shared" ref="AZ40:BD40" si="59">(AZ39/AZ$5)*100</f>
        <v>117.08823529411765</v>
      </c>
      <c r="BA40" s="40">
        <f t="shared" si="59"/>
        <v>105.26315789473684</v>
      </c>
      <c r="BB40" s="40">
        <f t="shared" si="59"/>
        <v>100.47244094488188</v>
      </c>
      <c r="BC40" s="40">
        <f t="shared" si="59"/>
        <v>94.791666666666671</v>
      </c>
      <c r="BD40" s="83">
        <f t="shared" si="59"/>
        <v>88.922155688622766</v>
      </c>
      <c r="BE40" s="55">
        <f t="shared" ref="BE40:BI40" si="60">(BE39/BE$5)*100</f>
        <v>110.33519553072625</v>
      </c>
      <c r="BF40" s="40">
        <f t="shared" si="60"/>
        <v>107.16049382716051</v>
      </c>
      <c r="BG40" s="96">
        <f t="shared" si="60"/>
        <v>101.07526881720428</v>
      </c>
      <c r="BH40" s="40">
        <f t="shared" si="60"/>
        <v>94.595959595959599</v>
      </c>
      <c r="BI40" s="83">
        <f t="shared" si="60"/>
        <v>88.479532163742704</v>
      </c>
      <c r="BJ40" s="40">
        <f t="shared" ref="BJ40:BN40" si="61">(BJ39/BJ$5)*100</f>
        <v>112.96296296296298</v>
      </c>
      <c r="BK40" s="40">
        <f t="shared" si="61"/>
        <v>108.49056603773586</v>
      </c>
      <c r="BL40" s="40">
        <f t="shared" si="61"/>
        <v>101.17647058823529</v>
      </c>
      <c r="BM40" s="40">
        <f t="shared" si="61"/>
        <v>95.416666666666657</v>
      </c>
      <c r="BN40" s="83">
        <f t="shared" si="61"/>
        <v>87.988826815642469</v>
      </c>
      <c r="BO40" s="40">
        <f t="shared" ref="BO40:BS40" si="62">(BO39/BO$5)*100</f>
        <v>111.61616161616163</v>
      </c>
      <c r="BP40" s="40">
        <f t="shared" si="62"/>
        <v>107.84090909090909</v>
      </c>
      <c r="BQ40" s="40">
        <f t="shared" si="62"/>
        <v>101.28388017118401</v>
      </c>
      <c r="BR40" s="40">
        <f t="shared" si="62"/>
        <v>95.865019011406844</v>
      </c>
      <c r="BS40" s="83">
        <f t="shared" si="62"/>
        <v>88.048648648648651</v>
      </c>
      <c r="BT40" s="40">
        <f t="shared" ref="BT40:CC40" si="63">(BT39/BT$5)*100</f>
        <v>110.34482758620692</v>
      </c>
      <c r="BU40" s="40">
        <f t="shared" si="63"/>
        <v>107.60869565217391</v>
      </c>
      <c r="BV40" s="40">
        <f t="shared" si="63"/>
        <v>100.47945205479452</v>
      </c>
      <c r="BW40" s="40">
        <f t="shared" si="63"/>
        <v>93.692870201096895</v>
      </c>
      <c r="BX40" s="83">
        <f t="shared" si="63"/>
        <v>86.178010471204189</v>
      </c>
      <c r="BY40" s="40">
        <f t="shared" si="63"/>
        <v>107.31132075471696</v>
      </c>
      <c r="BZ40" s="40">
        <f t="shared" si="63"/>
        <v>102.71966527196652</v>
      </c>
      <c r="CA40" s="40">
        <f t="shared" si="63"/>
        <v>98.911311736590534</v>
      </c>
      <c r="CB40" s="40">
        <f t="shared" si="63"/>
        <v>92.699115044247804</v>
      </c>
      <c r="CC40" s="83">
        <f t="shared" si="63"/>
        <v>85.800000000000011</v>
      </c>
      <c r="CD40" s="40">
        <f t="shared" ref="CD40:CH40" si="64">(CD39/CD$5)*100</f>
        <v>109.13043478260869</v>
      </c>
      <c r="CE40" s="40">
        <f t="shared" si="64"/>
        <v>102.27272727272727</v>
      </c>
      <c r="CF40" s="40">
        <f t="shared" si="64"/>
        <v>97.4</v>
      </c>
      <c r="CG40" s="40">
        <f t="shared" si="64"/>
        <v>91.973244147157189</v>
      </c>
      <c r="CH40" s="83">
        <f t="shared" si="64"/>
        <v>85.885167464114829</v>
      </c>
      <c r="CI40" s="83"/>
      <c r="CJ40" s="83"/>
      <c r="CK40" s="83"/>
      <c r="CL40" s="83"/>
      <c r="CM40" s="83"/>
      <c r="CN40" s="83">
        <f t="shared" ref="CI40:CR40" si="65">(CN39/CN$5)*100</f>
        <v>109.78260869565217</v>
      </c>
      <c r="CO40" s="83">
        <f t="shared" si="65"/>
        <v>105.78747628083491</v>
      </c>
      <c r="CP40" s="83">
        <f t="shared" si="65"/>
        <v>99.161676646706596</v>
      </c>
      <c r="CQ40" s="83">
        <f t="shared" si="65"/>
        <v>91.72</v>
      </c>
      <c r="CR40" s="83">
        <f t="shared" si="65"/>
        <v>86.371923427529623</v>
      </c>
    </row>
    <row r="41" spans="1:96">
      <c r="A41" s="39" t="s">
        <v>40</v>
      </c>
      <c r="B41" s="39">
        <v>11980</v>
      </c>
      <c r="C41" s="41">
        <v>28211</v>
      </c>
      <c r="D41" s="41">
        <v>45678</v>
      </c>
      <c r="E41" s="41">
        <v>67704</v>
      </c>
      <c r="F41" s="39">
        <v>110605</v>
      </c>
      <c r="G41" s="56">
        <v>13176</v>
      </c>
      <c r="H41" s="41">
        <v>30832</v>
      </c>
      <c r="I41" s="41">
        <v>50040</v>
      </c>
      <c r="J41" s="41">
        <v>73889</v>
      </c>
      <c r="K41" s="39">
        <v>120600</v>
      </c>
      <c r="L41" s="56">
        <v>13000</v>
      </c>
      <c r="M41" s="41">
        <v>30500</v>
      </c>
      <c r="N41" s="41">
        <v>51010</v>
      </c>
      <c r="O41" s="41">
        <v>75786</v>
      </c>
      <c r="P41" s="39">
        <v>123632</v>
      </c>
      <c r="Q41" s="56">
        <v>12500</v>
      </c>
      <c r="R41" s="41">
        <v>30368</v>
      </c>
      <c r="S41" s="41">
        <v>51116</v>
      </c>
      <c r="T41" s="41">
        <v>77615</v>
      </c>
      <c r="U41" s="39">
        <v>128000</v>
      </c>
      <c r="V41" s="56">
        <v>18282.150000000001</v>
      </c>
      <c r="W41" s="41">
        <v>40627</v>
      </c>
      <c r="X41" s="41">
        <v>62971.85</v>
      </c>
      <c r="Y41" s="41">
        <v>91410.75</v>
      </c>
      <c r="Z41" s="39">
        <v>152351.25</v>
      </c>
      <c r="AA41" s="56">
        <v>19553.068800000001</v>
      </c>
      <c r="AB41" s="41">
        <v>44401.760399999999</v>
      </c>
      <c r="AC41" s="41">
        <v>68395.005239999999</v>
      </c>
      <c r="AD41" s="41">
        <v>99017.962469999999</v>
      </c>
      <c r="AE41" s="39">
        <v>167830.50719999999</v>
      </c>
      <c r="AF41" s="56">
        <v>18190.536</v>
      </c>
      <c r="AG41" s="41">
        <v>41978.16</v>
      </c>
      <c r="AH41" s="41">
        <v>66165.576000000001</v>
      </c>
      <c r="AI41" s="41">
        <v>96949.56</v>
      </c>
      <c r="AJ41" s="39">
        <v>162915.24</v>
      </c>
      <c r="AK41" s="56">
        <v>18338.756799999999</v>
      </c>
      <c r="AL41" s="41">
        <v>41111.059200000003</v>
      </c>
      <c r="AM41" s="41">
        <v>65495.56</v>
      </c>
      <c r="AN41" s="41">
        <v>96238.168239999999</v>
      </c>
      <c r="AO41" s="39">
        <v>161421.36480000001</v>
      </c>
      <c r="AP41" s="56">
        <v>18022.794900000001</v>
      </c>
      <c r="AQ41" s="41">
        <v>40729.480000000003</v>
      </c>
      <c r="AR41" s="41">
        <v>65676.286500000002</v>
      </c>
      <c r="AS41" s="41">
        <v>97750.751999999993</v>
      </c>
      <c r="AT41" s="84">
        <v>168009.10500000001</v>
      </c>
      <c r="AU41" s="48">
        <v>18183.725999999999</v>
      </c>
      <c r="AV41" s="36">
        <v>42428.694000000003</v>
      </c>
      <c r="AW41" s="36">
        <v>68896.117400000003</v>
      </c>
      <c r="AX41" s="36">
        <v>101020.7</v>
      </c>
      <c r="AY41" s="88">
        <v>171735.19</v>
      </c>
      <c r="AZ41" s="48">
        <v>18941.921200000001</v>
      </c>
      <c r="BA41" s="36">
        <v>43727.626600000003</v>
      </c>
      <c r="BB41" s="36">
        <v>69520.880999999994</v>
      </c>
      <c r="BC41" s="36">
        <v>102870.75290000001</v>
      </c>
      <c r="BD41" s="88">
        <v>177328.62400000001</v>
      </c>
      <c r="BE41" s="48">
        <v>18958.39</v>
      </c>
      <c r="BF41" s="36">
        <v>45379.125</v>
      </c>
      <c r="BG41" s="36">
        <v>72001.544999999998</v>
      </c>
      <c r="BH41" s="36">
        <v>106893.05</v>
      </c>
      <c r="BI41" s="88">
        <v>181113.13</v>
      </c>
      <c r="BJ41" s="36">
        <v>20025.28</v>
      </c>
      <c r="BK41" s="36">
        <v>45958.017599999999</v>
      </c>
      <c r="BL41" s="36">
        <v>73893.283200000005</v>
      </c>
      <c r="BM41" s="36">
        <v>110139.04</v>
      </c>
      <c r="BN41" s="88">
        <v>190240.16</v>
      </c>
      <c r="BO41" s="36">
        <v>20151.759999999998</v>
      </c>
      <c r="BP41" s="36">
        <v>47457.394800000002</v>
      </c>
      <c r="BQ41" s="36">
        <v>76878.964399999997</v>
      </c>
      <c r="BR41" s="36">
        <v>113857.444</v>
      </c>
      <c r="BS41" s="88">
        <v>196177.3836</v>
      </c>
      <c r="BT41" s="36">
        <v>21234.969000000001</v>
      </c>
      <c r="BU41" s="36">
        <v>50053.855499999998</v>
      </c>
      <c r="BV41" s="36">
        <v>78569.385299999994</v>
      </c>
      <c r="BW41" s="36">
        <v>116691.21060000001</v>
      </c>
      <c r="BX41" s="88">
        <v>200215.42199999999</v>
      </c>
      <c r="BY41" s="36">
        <v>22794.682499999999</v>
      </c>
      <c r="BZ41" s="36">
        <v>50654.85</v>
      </c>
      <c r="CA41" s="36">
        <v>81047.759999999995</v>
      </c>
      <c r="CB41" s="36">
        <v>121571.64</v>
      </c>
      <c r="CC41" s="88">
        <v>210318.93719999999</v>
      </c>
      <c r="CD41" s="36">
        <v>25253.625</v>
      </c>
      <c r="CE41" s="36">
        <v>54951.887999999999</v>
      </c>
      <c r="CF41" s="36">
        <v>87074.498999999996</v>
      </c>
      <c r="CG41" s="36">
        <v>129298.56</v>
      </c>
      <c r="CH41" s="88">
        <v>222231.9</v>
      </c>
      <c r="CN41" s="36">
        <v>25542.214400000001</v>
      </c>
      <c r="CO41" s="36">
        <v>57675.968000000001</v>
      </c>
      <c r="CP41" s="36">
        <v>90633.664000000004</v>
      </c>
      <c r="CQ41" s="36">
        <v>133890.64000000001</v>
      </c>
      <c r="CR41" s="36">
        <v>230703.872</v>
      </c>
    </row>
    <row r="42" spans="1:96">
      <c r="A42" s="39" t="s">
        <v>41</v>
      </c>
      <c r="B42" s="39">
        <v>11886</v>
      </c>
      <c r="C42" s="41">
        <v>27500</v>
      </c>
      <c r="D42" s="41">
        <v>42000</v>
      </c>
      <c r="E42" s="41">
        <v>57144</v>
      </c>
      <c r="F42" s="39">
        <v>92123</v>
      </c>
      <c r="G42" s="56">
        <v>13150</v>
      </c>
      <c r="H42" s="41">
        <v>29751</v>
      </c>
      <c r="I42" s="41">
        <v>45050</v>
      </c>
      <c r="J42" s="41">
        <v>63203</v>
      </c>
      <c r="K42" s="39">
        <v>102412</v>
      </c>
      <c r="L42" s="56">
        <v>13538</v>
      </c>
      <c r="M42" s="41">
        <v>30000</v>
      </c>
      <c r="N42" s="41">
        <v>47092</v>
      </c>
      <c r="O42" s="41">
        <v>70024</v>
      </c>
      <c r="P42" s="39">
        <v>120000</v>
      </c>
      <c r="Q42" s="56">
        <v>13374</v>
      </c>
      <c r="R42" s="41">
        <v>30000</v>
      </c>
      <c r="S42" s="41">
        <v>47916</v>
      </c>
      <c r="T42" s="41">
        <v>72280</v>
      </c>
      <c r="U42" s="39">
        <v>121704</v>
      </c>
      <c r="V42" s="56">
        <v>18282.150000000001</v>
      </c>
      <c r="W42" s="41">
        <v>37376.839999999997</v>
      </c>
      <c r="X42" s="41">
        <v>55862.125</v>
      </c>
      <c r="Y42" s="41">
        <v>78308.542499999996</v>
      </c>
      <c r="Z42" s="39">
        <v>121881</v>
      </c>
      <c r="AA42" s="56">
        <v>18331.002</v>
      </c>
      <c r="AB42" s="41">
        <v>39106.137600000002</v>
      </c>
      <c r="AC42" s="41">
        <v>59473.917600000001</v>
      </c>
      <c r="AD42" s="41">
        <v>84322.609200000006</v>
      </c>
      <c r="AE42" s="39">
        <v>132390.57</v>
      </c>
      <c r="AF42" s="56">
        <v>16791.263999999999</v>
      </c>
      <c r="AG42" s="41">
        <v>37080.707999999999</v>
      </c>
      <c r="AH42" s="41">
        <v>56470.62</v>
      </c>
      <c r="AI42" s="41">
        <v>80058.347999999998</v>
      </c>
      <c r="AJ42" s="39">
        <v>126993.92879999999</v>
      </c>
      <c r="AK42" s="56">
        <v>17129.608</v>
      </c>
      <c r="AL42" s="41">
        <v>35871.414400000001</v>
      </c>
      <c r="AM42" s="41">
        <v>55419.32</v>
      </c>
      <c r="AN42" s="41">
        <v>80609.919999999998</v>
      </c>
      <c r="AO42" s="39">
        <v>127968.24800000001</v>
      </c>
      <c r="AP42" s="56">
        <v>16291.791999999999</v>
      </c>
      <c r="AQ42" s="41">
        <v>36962.003100000002</v>
      </c>
      <c r="AR42" s="41">
        <v>57021.271999999997</v>
      </c>
      <c r="AS42" s="41">
        <v>81560.7837</v>
      </c>
      <c r="AT42" s="84">
        <v>130368.956058</v>
      </c>
      <c r="AU42" s="48">
        <v>17173.519</v>
      </c>
      <c r="AV42" s="36">
        <v>37983.783199999998</v>
      </c>
      <c r="AW42" s="36">
        <v>58389.964599999999</v>
      </c>
      <c r="AX42" s="36">
        <v>83645.139599999995</v>
      </c>
      <c r="AY42" s="88">
        <v>135367.73800000001</v>
      </c>
      <c r="AZ42" s="48">
        <v>17057.80457</v>
      </c>
      <c r="BA42" s="36">
        <v>38387.616900000001</v>
      </c>
      <c r="BB42" s="36">
        <v>59344.636100000003</v>
      </c>
      <c r="BC42" s="36">
        <v>84734.870899999994</v>
      </c>
      <c r="BD42" s="88">
        <v>136019.11499999999</v>
      </c>
      <c r="BE42" s="48">
        <v>17748.28</v>
      </c>
      <c r="BF42" s="36">
        <v>40337</v>
      </c>
      <c r="BG42" s="36">
        <v>60505.5</v>
      </c>
      <c r="BH42" s="36">
        <v>87632.132500000007</v>
      </c>
      <c r="BI42" s="88">
        <v>141179.5</v>
      </c>
      <c r="BJ42" s="36">
        <v>19324.395199999999</v>
      </c>
      <c r="BK42" s="36">
        <v>41352.203200000004</v>
      </c>
      <c r="BL42" s="36">
        <v>63079.631999999998</v>
      </c>
      <c r="BM42" s="36">
        <v>91115.024000000005</v>
      </c>
      <c r="BN42" s="88">
        <v>148187.07199999999</v>
      </c>
      <c r="BO42" s="36">
        <v>20151.759999999998</v>
      </c>
      <c r="BP42" s="36">
        <v>43326.284</v>
      </c>
      <c r="BQ42" s="36">
        <v>65493.22</v>
      </c>
      <c r="BR42" s="36">
        <v>94108.719200000007</v>
      </c>
      <c r="BS42" s="88">
        <v>153153.37599999999</v>
      </c>
      <c r="BT42" s="36">
        <v>20729.374500000002</v>
      </c>
      <c r="BU42" s="36">
        <v>44573.21112</v>
      </c>
      <c r="BV42" s="36">
        <v>68093.467260000005</v>
      </c>
      <c r="BW42" s="36">
        <v>97377.500700000004</v>
      </c>
      <c r="BX42" s="88">
        <v>158251.0785</v>
      </c>
      <c r="BY42" s="36">
        <v>21376.346699999998</v>
      </c>
      <c r="BZ42" s="36">
        <v>46501.152300000002</v>
      </c>
      <c r="CA42" s="36">
        <v>70410.241500000004</v>
      </c>
      <c r="CB42" s="36">
        <v>99283.505999999994</v>
      </c>
      <c r="CC42" s="88">
        <v>159258.84839999999</v>
      </c>
      <c r="CD42" s="36">
        <v>24223.277099999999</v>
      </c>
      <c r="CE42" s="36">
        <v>49497.105000000003</v>
      </c>
      <c r="CF42" s="36">
        <v>74174.947350000002</v>
      </c>
      <c r="CG42" s="36">
        <v>105964.2105</v>
      </c>
      <c r="CH42" s="88">
        <v>171744.8529</v>
      </c>
      <c r="CN42" s="36">
        <v>25140.54248</v>
      </c>
      <c r="CO42" s="36">
        <v>52938.299200000001</v>
      </c>
      <c r="CP42" s="36">
        <v>79386.85024</v>
      </c>
      <c r="CQ42" s="36">
        <v>111664.79376</v>
      </c>
      <c r="CR42" s="36">
        <v>185387.04</v>
      </c>
    </row>
    <row r="43" spans="1:96">
      <c r="A43" s="39" t="s">
        <v>42</v>
      </c>
      <c r="B43" s="39">
        <v>12600</v>
      </c>
      <c r="C43" s="41">
        <v>25402</v>
      </c>
      <c r="D43" s="41">
        <v>39048</v>
      </c>
      <c r="E43" s="41">
        <v>55325</v>
      </c>
      <c r="F43" s="39">
        <v>92511</v>
      </c>
      <c r="G43" s="56">
        <v>13278</v>
      </c>
      <c r="H43" s="41">
        <v>27500</v>
      </c>
      <c r="I43" s="41">
        <v>44325</v>
      </c>
      <c r="J43" s="41">
        <v>63300</v>
      </c>
      <c r="K43" s="39">
        <v>103808</v>
      </c>
      <c r="L43" s="56">
        <v>14000</v>
      </c>
      <c r="M43" s="41">
        <v>29640</v>
      </c>
      <c r="N43" s="41">
        <v>47738</v>
      </c>
      <c r="O43" s="41">
        <v>67395</v>
      </c>
      <c r="P43" s="39">
        <v>106900</v>
      </c>
      <c r="Q43" s="56">
        <v>13500</v>
      </c>
      <c r="R43" s="41">
        <v>30203</v>
      </c>
      <c r="S43" s="41">
        <v>49548</v>
      </c>
      <c r="T43" s="41">
        <v>70201</v>
      </c>
      <c r="U43" s="39">
        <v>109700</v>
      </c>
      <c r="V43" s="56">
        <v>19602.5275</v>
      </c>
      <c r="W43" s="41">
        <v>37579.974999999999</v>
      </c>
      <c r="X43" s="41">
        <v>55862.125</v>
      </c>
      <c r="Y43" s="41">
        <v>78003.839999999997</v>
      </c>
      <c r="Z43" s="39">
        <v>121881</v>
      </c>
      <c r="AA43" s="56">
        <v>20775.135600000001</v>
      </c>
      <c r="AB43" s="41">
        <v>42466.821300000003</v>
      </c>
      <c r="AC43" s="41">
        <v>61918.051200000002</v>
      </c>
      <c r="AD43" s="41">
        <v>85544.676000000007</v>
      </c>
      <c r="AE43" s="39">
        <v>134427.348</v>
      </c>
      <c r="AF43" s="56">
        <v>20289.444</v>
      </c>
      <c r="AG43" s="41">
        <v>42078.108</v>
      </c>
      <c r="AH43" s="41">
        <v>62167.656000000003</v>
      </c>
      <c r="AI43" s="41">
        <v>84955.8</v>
      </c>
      <c r="AJ43" s="39">
        <v>130082.322</v>
      </c>
      <c r="AK43" s="56">
        <v>19648.668000000001</v>
      </c>
      <c r="AL43" s="41">
        <v>40808.771999999997</v>
      </c>
      <c r="AM43" s="41">
        <v>60658.964800000002</v>
      </c>
      <c r="AN43" s="41">
        <v>84741.178400000004</v>
      </c>
      <c r="AO43" s="39">
        <v>133711.70480000001</v>
      </c>
      <c r="AP43" s="56">
        <v>20364.740000000002</v>
      </c>
      <c r="AQ43" s="41">
        <v>42664.130299999997</v>
      </c>
      <c r="AR43" s="41">
        <v>63130.694000000003</v>
      </c>
      <c r="AS43" s="41">
        <v>87772.029399999999</v>
      </c>
      <c r="AT43" s="84">
        <v>139294.8216</v>
      </c>
      <c r="AU43" s="48">
        <v>20810.264200000001</v>
      </c>
      <c r="AV43" s="36">
        <v>43944.004500000003</v>
      </c>
      <c r="AW43" s="36">
        <v>65057.330800000003</v>
      </c>
      <c r="AX43" s="36">
        <v>90918.63</v>
      </c>
      <c r="AY43" s="88">
        <v>142338.16630000001</v>
      </c>
      <c r="AZ43" s="48">
        <v>21158.528999999999</v>
      </c>
      <c r="BA43" s="36">
        <v>43929.136400000003</v>
      </c>
      <c r="BB43" s="36">
        <v>65389.930099999998</v>
      </c>
      <c r="BC43" s="36">
        <v>91686.959000000003</v>
      </c>
      <c r="BD43" s="88">
        <v>144079.50700000001</v>
      </c>
      <c r="BE43" s="48">
        <v>22084.5075</v>
      </c>
      <c r="BF43" s="36">
        <v>44774.07</v>
      </c>
      <c r="BG43" s="36">
        <v>68764.500750000007</v>
      </c>
      <c r="BH43" s="36">
        <v>95800.375</v>
      </c>
      <c r="BI43" s="88">
        <v>152877.23000000001</v>
      </c>
      <c r="BJ43" s="36">
        <v>21126.670399999999</v>
      </c>
      <c r="BK43" s="36">
        <v>47139.509120000002</v>
      </c>
      <c r="BL43" s="36">
        <v>69087.216</v>
      </c>
      <c r="BM43" s="36">
        <v>96521.849600000001</v>
      </c>
      <c r="BN43" s="88">
        <v>153193.39199999999</v>
      </c>
      <c r="BO43" s="36">
        <v>25189.7</v>
      </c>
      <c r="BP43" s="36">
        <v>49371.811999999998</v>
      </c>
      <c r="BQ43" s="36">
        <v>74218.932079999999</v>
      </c>
      <c r="BR43" s="36">
        <v>103761.41224000001</v>
      </c>
      <c r="BS43" s="88">
        <v>164015.17464000001</v>
      </c>
      <c r="BT43" s="36">
        <v>24875.249400000001</v>
      </c>
      <c r="BU43" s="36">
        <v>50559.45</v>
      </c>
      <c r="BV43" s="36">
        <v>75303.244829999996</v>
      </c>
      <c r="BW43" s="36">
        <v>105568.13159999999</v>
      </c>
      <c r="BX43" s="88">
        <v>163357.58295000001</v>
      </c>
      <c r="BY43" s="36">
        <v>24314.328000000001</v>
      </c>
      <c r="BZ43" s="36">
        <v>50654.85</v>
      </c>
      <c r="CA43" s="36">
        <v>76083.584700000007</v>
      </c>
      <c r="CB43" s="36">
        <v>106881.7335</v>
      </c>
      <c r="CC43" s="88">
        <v>170200.296</v>
      </c>
      <c r="CD43" s="36">
        <v>25253.625</v>
      </c>
      <c r="CE43" s="36">
        <v>51517.394999999997</v>
      </c>
      <c r="CF43" s="36">
        <v>78286.237500000003</v>
      </c>
      <c r="CG43" s="36">
        <v>108085.515</v>
      </c>
      <c r="CH43" s="88">
        <v>175765.23</v>
      </c>
      <c r="CN43" s="36">
        <v>28837.984</v>
      </c>
      <c r="CO43" s="36">
        <v>58705.896000000001</v>
      </c>
      <c r="CP43" s="36">
        <v>85484.024000000005</v>
      </c>
      <c r="CQ43" s="36">
        <v>119059.6768</v>
      </c>
      <c r="CR43" s="36">
        <v>191566.60800000001</v>
      </c>
    </row>
    <row r="44" spans="1:96">
      <c r="A44" s="39" t="s">
        <v>43</v>
      </c>
      <c r="B44" s="39">
        <v>11206</v>
      </c>
      <c r="C44" s="41">
        <v>24653</v>
      </c>
      <c r="D44" s="41">
        <v>40162</v>
      </c>
      <c r="E44" s="41">
        <v>59550</v>
      </c>
      <c r="F44" s="39">
        <v>101250</v>
      </c>
      <c r="G44" s="56">
        <v>11913</v>
      </c>
      <c r="H44" s="41">
        <v>26300</v>
      </c>
      <c r="I44" s="41">
        <v>43300</v>
      </c>
      <c r="J44" s="41">
        <v>61433</v>
      </c>
      <c r="K44" s="39">
        <v>102500</v>
      </c>
      <c r="L44" s="56">
        <v>13000</v>
      </c>
      <c r="M44" s="41">
        <v>29324</v>
      </c>
      <c r="N44" s="41">
        <v>48217</v>
      </c>
      <c r="O44" s="41">
        <v>71448</v>
      </c>
      <c r="P44" s="39">
        <v>116465</v>
      </c>
      <c r="Q44" s="56">
        <v>12848</v>
      </c>
      <c r="R44" s="41">
        <v>30068</v>
      </c>
      <c r="S44" s="41">
        <v>49324</v>
      </c>
      <c r="T44" s="41">
        <v>73330</v>
      </c>
      <c r="U44" s="39">
        <v>116150</v>
      </c>
      <c r="V44" s="56">
        <v>18282.150000000001</v>
      </c>
      <c r="W44" s="41">
        <v>37884.677499999998</v>
      </c>
      <c r="X44" s="41">
        <v>57284.07</v>
      </c>
      <c r="Y44" s="41">
        <v>81254</v>
      </c>
      <c r="Z44" s="39">
        <v>131123.64249999999</v>
      </c>
      <c r="AA44" s="56">
        <v>20367.78</v>
      </c>
      <c r="AB44" s="41">
        <v>41753.949000000001</v>
      </c>
      <c r="AC44" s="41">
        <v>62783.681850000001</v>
      </c>
      <c r="AD44" s="41">
        <v>88905.359700000001</v>
      </c>
      <c r="AE44" s="39">
        <v>144611.23800000001</v>
      </c>
      <c r="AF44" s="56">
        <v>19989.599999999999</v>
      </c>
      <c r="AG44" s="41">
        <v>40179.095999999998</v>
      </c>
      <c r="AH44" s="41">
        <v>61967.76</v>
      </c>
      <c r="AI44" s="41">
        <v>87654.395999999993</v>
      </c>
      <c r="AJ44" s="39">
        <v>144924.6</v>
      </c>
      <c r="AK44" s="56">
        <v>19144.856</v>
      </c>
      <c r="AL44" s="41">
        <v>41312.584000000003</v>
      </c>
      <c r="AM44" s="41">
        <v>60558.202400000002</v>
      </c>
      <c r="AN44" s="41">
        <v>86655.664000000004</v>
      </c>
      <c r="AO44" s="39">
        <v>140261.26079999999</v>
      </c>
      <c r="AP44" s="56">
        <v>19957.445199999998</v>
      </c>
      <c r="AQ44" s="41">
        <v>40729.480000000003</v>
      </c>
      <c r="AR44" s="41">
        <v>61094.22</v>
      </c>
      <c r="AS44" s="41">
        <v>89604.856</v>
      </c>
      <c r="AT44" s="84">
        <v>142960.4748</v>
      </c>
      <c r="AU44" s="48">
        <v>20204.14</v>
      </c>
      <c r="AV44" s="36">
        <v>41418.487000000001</v>
      </c>
      <c r="AW44" s="36">
        <v>64855.289400000001</v>
      </c>
      <c r="AX44" s="36">
        <v>91140.875539999994</v>
      </c>
      <c r="AY44" s="88">
        <v>148500.429</v>
      </c>
      <c r="AZ44" s="48">
        <v>19959.545689999999</v>
      </c>
      <c r="BA44" s="36">
        <v>42317.057999999997</v>
      </c>
      <c r="BB44" s="36">
        <v>63677.096799999999</v>
      </c>
      <c r="BC44" s="36">
        <v>91686.959000000003</v>
      </c>
      <c r="BD44" s="88">
        <v>153419.48623000001</v>
      </c>
      <c r="BE44" s="48">
        <v>20168.5</v>
      </c>
      <c r="BF44" s="36">
        <v>42353.85</v>
      </c>
      <c r="BG44" s="36">
        <v>65547.625</v>
      </c>
      <c r="BH44" s="36">
        <v>94791.95</v>
      </c>
      <c r="BI44" s="88">
        <v>157717.67000000001</v>
      </c>
      <c r="BJ44" s="36">
        <v>22027.808000000001</v>
      </c>
      <c r="BK44" s="36">
        <v>46158.270400000001</v>
      </c>
      <c r="BL44" s="36">
        <v>68686.710399999996</v>
      </c>
      <c r="BM44" s="36">
        <v>100176.4632</v>
      </c>
      <c r="BN44" s="88">
        <v>162204.76800000001</v>
      </c>
      <c r="BO44" s="36">
        <v>22166.936000000002</v>
      </c>
      <c r="BP44" s="36">
        <v>46852.841999999997</v>
      </c>
      <c r="BQ44" s="36">
        <v>70531.16</v>
      </c>
      <c r="BR44" s="36">
        <v>101262.594</v>
      </c>
      <c r="BS44" s="88">
        <v>164236.84400000001</v>
      </c>
      <c r="BT44" s="36">
        <v>24066.298200000001</v>
      </c>
      <c r="BU44" s="36">
        <v>48537.072</v>
      </c>
      <c r="BV44" s="36">
        <v>71996.656799999997</v>
      </c>
      <c r="BW44" s="36">
        <v>103141.27800000001</v>
      </c>
      <c r="BX44" s="88">
        <v>165834.99600000001</v>
      </c>
      <c r="BY44" s="36">
        <v>23301.231</v>
      </c>
      <c r="BZ44" s="36">
        <v>48932.585099999997</v>
      </c>
      <c r="CA44" s="36">
        <v>74969.178</v>
      </c>
      <c r="CB44" s="36">
        <v>107388.28200000001</v>
      </c>
      <c r="CC44" s="88">
        <v>180331.266</v>
      </c>
      <c r="CD44" s="36">
        <v>25455.653999999999</v>
      </c>
      <c r="CE44" s="36">
        <v>52022.467499999999</v>
      </c>
      <c r="CF44" s="36">
        <v>78528.672300000006</v>
      </c>
      <c r="CG44" s="36">
        <v>111115.95</v>
      </c>
      <c r="CH44" s="88">
        <v>180815.95499999999</v>
      </c>
      <c r="CN44" s="36">
        <v>26366.156800000001</v>
      </c>
      <c r="CO44" s="36">
        <v>53556.256000000001</v>
      </c>
      <c r="CP44" s="36">
        <v>82394.240000000005</v>
      </c>
      <c r="CQ44" s="36">
        <v>116381.864</v>
      </c>
      <c r="CR44" s="36">
        <v>196716.24799999999</v>
      </c>
    </row>
    <row r="45" spans="1:96">
      <c r="A45" s="39" t="s">
        <v>44</v>
      </c>
      <c r="B45" s="39">
        <v>11616</v>
      </c>
      <c r="C45" s="41">
        <v>27711</v>
      </c>
      <c r="D45" s="41">
        <v>45766</v>
      </c>
      <c r="E45" s="41">
        <v>67169</v>
      </c>
      <c r="F45" s="39">
        <v>107825</v>
      </c>
      <c r="G45" s="56">
        <v>12716</v>
      </c>
      <c r="H45" s="41">
        <v>30402</v>
      </c>
      <c r="I45" s="41">
        <v>50642</v>
      </c>
      <c r="J45" s="41">
        <v>74755</v>
      </c>
      <c r="K45" s="39">
        <v>123800</v>
      </c>
      <c r="L45" s="56">
        <v>12800</v>
      </c>
      <c r="M45" s="41">
        <v>30203</v>
      </c>
      <c r="N45" s="41">
        <v>51024</v>
      </c>
      <c r="O45" s="41">
        <v>77180</v>
      </c>
      <c r="P45" s="39">
        <v>125380</v>
      </c>
      <c r="Q45" s="56">
        <v>12156</v>
      </c>
      <c r="R45" s="41">
        <v>29599</v>
      </c>
      <c r="S45" s="41">
        <v>50000</v>
      </c>
      <c r="T45" s="41">
        <v>77224</v>
      </c>
      <c r="U45" s="39">
        <v>125440</v>
      </c>
      <c r="V45" s="56">
        <v>16504.71875</v>
      </c>
      <c r="W45" s="41">
        <v>37732.326249999998</v>
      </c>
      <c r="X45" s="41">
        <v>57893.474999999999</v>
      </c>
      <c r="Y45" s="41">
        <v>83305.663499999995</v>
      </c>
      <c r="Z45" s="39">
        <v>134069.1</v>
      </c>
      <c r="AA45" s="56">
        <v>17312.613000000001</v>
      </c>
      <c r="AB45" s="41">
        <v>39309.815399999999</v>
      </c>
      <c r="AC45" s="41">
        <v>60797.823299999996</v>
      </c>
      <c r="AD45" s="41">
        <v>87683.2929</v>
      </c>
      <c r="AE45" s="39">
        <v>142879.9767</v>
      </c>
      <c r="AF45" s="56">
        <v>15991.68</v>
      </c>
      <c r="AG45" s="41">
        <v>36680.915999999997</v>
      </c>
      <c r="AH45" s="41">
        <v>56970.36</v>
      </c>
      <c r="AI45" s="41">
        <v>83456.58</v>
      </c>
      <c r="AJ45" s="39">
        <v>136928.76</v>
      </c>
      <c r="AK45" s="56">
        <v>16021.221600000001</v>
      </c>
      <c r="AL45" s="41">
        <v>36778.275999999998</v>
      </c>
      <c r="AM45" s="41">
        <v>56426.944000000003</v>
      </c>
      <c r="AN45" s="41">
        <v>82625.168000000005</v>
      </c>
      <c r="AO45" s="39">
        <v>138346.7752</v>
      </c>
      <c r="AP45" s="56">
        <v>15497.567139999999</v>
      </c>
      <c r="AQ45" s="41">
        <v>36809.267549999997</v>
      </c>
      <c r="AR45" s="41">
        <v>58039.508999999998</v>
      </c>
      <c r="AS45" s="41">
        <v>85379.172449999998</v>
      </c>
      <c r="AT45" s="84">
        <v>142553.18</v>
      </c>
      <c r="AU45" s="48">
        <v>15456.167100000001</v>
      </c>
      <c r="AV45" s="36">
        <v>37377.659</v>
      </c>
      <c r="AW45" s="36">
        <v>58895.068099999997</v>
      </c>
      <c r="AX45" s="36">
        <v>86271.677800000005</v>
      </c>
      <c r="AY45" s="88">
        <v>143449.394</v>
      </c>
      <c r="AZ45" s="48">
        <v>16120.784</v>
      </c>
      <c r="BA45" s="36">
        <v>38699.957090000004</v>
      </c>
      <c r="BB45" s="36">
        <v>60452.94</v>
      </c>
      <c r="BC45" s="36">
        <v>89671.861000000004</v>
      </c>
      <c r="BD45" s="88">
        <v>151132.35</v>
      </c>
      <c r="BE45" s="48">
        <v>17143.224999999999</v>
      </c>
      <c r="BF45" s="36">
        <v>40337</v>
      </c>
      <c r="BG45" s="36">
        <v>62522.35</v>
      </c>
      <c r="BH45" s="36">
        <v>91928.023000000001</v>
      </c>
      <c r="BI45" s="88">
        <v>153583.1275</v>
      </c>
      <c r="BJ45" s="36">
        <v>17822.499199999998</v>
      </c>
      <c r="BK45" s="36">
        <v>41051.824000000001</v>
      </c>
      <c r="BL45" s="36">
        <v>63730.453600000001</v>
      </c>
      <c r="BM45" s="36">
        <v>95019.953599999993</v>
      </c>
      <c r="BN45" s="88">
        <v>158199.712</v>
      </c>
      <c r="BO45" s="36">
        <v>19547.207200000001</v>
      </c>
      <c r="BP45" s="36">
        <v>43729.319199999998</v>
      </c>
      <c r="BQ45" s="36">
        <v>68012.19</v>
      </c>
      <c r="BR45" s="36">
        <v>100758.8</v>
      </c>
      <c r="BS45" s="88">
        <v>165244.432</v>
      </c>
      <c r="BT45" s="36">
        <v>20223.78</v>
      </c>
      <c r="BU45" s="36">
        <v>45503.504999999997</v>
      </c>
      <c r="BV45" s="36">
        <v>69270.491255999994</v>
      </c>
      <c r="BW45" s="36">
        <v>101118.9</v>
      </c>
      <c r="BX45" s="88">
        <v>171902.13</v>
      </c>
      <c r="BY45" s="36">
        <v>21275.037</v>
      </c>
      <c r="BZ45" s="36">
        <v>46399.842600000004</v>
      </c>
      <c r="CA45" s="36">
        <v>71929.887000000002</v>
      </c>
      <c r="CB45" s="36">
        <v>105159.46859999999</v>
      </c>
      <c r="CC45" s="88">
        <v>177291.97500000001</v>
      </c>
      <c r="CD45" s="36">
        <v>22829.276999999998</v>
      </c>
      <c r="CE45" s="36">
        <v>49699.133999999998</v>
      </c>
      <c r="CF45" s="36">
        <v>76063.9185</v>
      </c>
      <c r="CG45" s="36">
        <v>111115.95</v>
      </c>
      <c r="CH45" s="88">
        <v>184856.535</v>
      </c>
      <c r="CN45" s="36">
        <v>22658.416000000001</v>
      </c>
      <c r="CO45" s="36">
        <v>51805.378400000001</v>
      </c>
      <c r="CP45" s="36">
        <v>80437.376799999998</v>
      </c>
      <c r="CQ45" s="36">
        <v>116793.8352</v>
      </c>
      <c r="CR45" s="36">
        <v>197128.21919999999</v>
      </c>
    </row>
    <row r="46" spans="1:96">
      <c r="A46" s="39" t="s">
        <v>45</v>
      </c>
      <c r="B46" s="39">
        <v>12230</v>
      </c>
      <c r="C46" s="41">
        <v>29863</v>
      </c>
      <c r="D46" s="41">
        <v>47758</v>
      </c>
      <c r="E46" s="41">
        <v>69038</v>
      </c>
      <c r="F46" s="39">
        <v>104451</v>
      </c>
      <c r="G46" s="56">
        <v>15000</v>
      </c>
      <c r="H46" s="41">
        <v>33500</v>
      </c>
      <c r="I46" s="41">
        <v>54046</v>
      </c>
      <c r="J46" s="41">
        <v>76351</v>
      </c>
      <c r="K46" s="39">
        <v>120100</v>
      </c>
      <c r="L46" s="56">
        <v>16749</v>
      </c>
      <c r="M46" s="41">
        <v>37110</v>
      </c>
      <c r="N46" s="41">
        <v>59326</v>
      </c>
      <c r="O46" s="41">
        <v>83500</v>
      </c>
      <c r="P46" s="39">
        <v>131715</v>
      </c>
      <c r="Q46" s="56">
        <v>16728</v>
      </c>
      <c r="R46" s="41">
        <v>38159</v>
      </c>
      <c r="S46" s="41">
        <v>61070</v>
      </c>
      <c r="T46" s="41">
        <v>87277</v>
      </c>
      <c r="U46" s="39">
        <v>140200</v>
      </c>
      <c r="V46" s="56">
        <v>21532.31</v>
      </c>
      <c r="W46" s="41">
        <v>45705.375</v>
      </c>
      <c r="X46" s="41">
        <v>66607.966499999995</v>
      </c>
      <c r="Y46" s="41">
        <v>92426.425000000003</v>
      </c>
      <c r="Z46" s="39">
        <v>148694.82</v>
      </c>
      <c r="AA46" s="56">
        <v>23626.624800000001</v>
      </c>
      <c r="AB46" s="41">
        <v>48882.671999999999</v>
      </c>
      <c r="AC46" s="41">
        <v>71898.263399999996</v>
      </c>
      <c r="AD46" s="41">
        <v>99802.122000000003</v>
      </c>
      <c r="AE46" s="39">
        <v>163145.9178</v>
      </c>
      <c r="AF46" s="56">
        <v>21988.560000000001</v>
      </c>
      <c r="AG46" s="41">
        <v>46975.56</v>
      </c>
      <c r="AH46" s="41">
        <v>69963.600000000006</v>
      </c>
      <c r="AI46" s="41">
        <v>96949.56</v>
      </c>
      <c r="AJ46" s="39">
        <v>157218.204</v>
      </c>
      <c r="AK46" s="56">
        <v>21966.2032</v>
      </c>
      <c r="AL46" s="41">
        <v>47025.812080000003</v>
      </c>
      <c r="AM46" s="41">
        <v>70533.679999999993</v>
      </c>
      <c r="AN46" s="41">
        <v>97941.052800000005</v>
      </c>
      <c r="AO46" s="39">
        <v>159305.35440000001</v>
      </c>
      <c r="AP46" s="56">
        <v>21993.9192</v>
      </c>
      <c r="AQ46" s="41">
        <v>47857.139000000003</v>
      </c>
      <c r="AR46" s="41">
        <v>71276.59</v>
      </c>
      <c r="AS46" s="41">
        <v>100907.2867</v>
      </c>
      <c r="AT46" s="84">
        <v>160066.85639999999</v>
      </c>
      <c r="AU46" s="48">
        <v>23133.740300000001</v>
      </c>
      <c r="AV46" s="36">
        <v>48996.049706999998</v>
      </c>
      <c r="AW46" s="36">
        <v>73745.111000000004</v>
      </c>
      <c r="AX46" s="36">
        <v>103344.1761</v>
      </c>
      <c r="AY46" s="88">
        <v>168704.56899999999</v>
      </c>
      <c r="AZ46" s="48">
        <v>23375.1368</v>
      </c>
      <c r="BA46" s="36">
        <v>49873.675499999998</v>
      </c>
      <c r="BB46" s="36">
        <v>74558.626000000004</v>
      </c>
      <c r="BC46" s="36">
        <v>106195.6646</v>
      </c>
      <c r="BD46" s="88">
        <v>174708.99660000001</v>
      </c>
      <c r="BE46" s="48">
        <v>24202.2</v>
      </c>
      <c r="BF46" s="36">
        <v>51429.675000000003</v>
      </c>
      <c r="BG46" s="36">
        <v>77951.252500000002</v>
      </c>
      <c r="BH46" s="36">
        <v>109414.1125</v>
      </c>
      <c r="BI46" s="88">
        <v>178491.22500000001</v>
      </c>
      <c r="BJ46" s="36">
        <v>26032.864000000001</v>
      </c>
      <c r="BK46" s="36">
        <v>52466.2336</v>
      </c>
      <c r="BL46" s="36">
        <v>80101.119999999995</v>
      </c>
      <c r="BM46" s="36">
        <v>111340.55680000001</v>
      </c>
      <c r="BN46" s="88">
        <v>185634.3456</v>
      </c>
      <c r="BO46" s="36">
        <v>26902.599600000001</v>
      </c>
      <c r="BP46" s="36">
        <v>55115.063600000001</v>
      </c>
      <c r="BQ46" s="36">
        <v>82622.216</v>
      </c>
      <c r="BR46" s="36">
        <v>117988.5548</v>
      </c>
      <c r="BS46" s="88">
        <v>197084.21280000001</v>
      </c>
      <c r="BT46" s="36">
        <v>28313.292000000001</v>
      </c>
      <c r="BU46" s="36">
        <v>57840.010799999996</v>
      </c>
      <c r="BV46" s="36">
        <v>85951.065000000002</v>
      </c>
      <c r="BW46" s="36">
        <v>121342.68</v>
      </c>
      <c r="BX46" s="88">
        <v>202237.8</v>
      </c>
      <c r="BY46" s="36">
        <v>28366.716</v>
      </c>
      <c r="BZ46" s="36">
        <v>58253.077499999999</v>
      </c>
      <c r="CA46" s="36">
        <v>88139.438999999998</v>
      </c>
      <c r="CB46" s="36">
        <v>126130.5765</v>
      </c>
      <c r="CC46" s="88">
        <v>207684.88500000001</v>
      </c>
      <c r="CD46" s="36">
        <v>30304.35</v>
      </c>
      <c r="CE46" s="36">
        <v>63437.106</v>
      </c>
      <c r="CF46" s="36">
        <v>93135.369000000006</v>
      </c>
      <c r="CG46" s="36">
        <v>131621.89350000001</v>
      </c>
      <c r="CH46" s="88">
        <v>216171.03</v>
      </c>
      <c r="CN46" s="36">
        <v>32236.7464</v>
      </c>
      <c r="CO46" s="36">
        <v>66842.3272</v>
      </c>
      <c r="CP46" s="36">
        <v>100623.9656</v>
      </c>
      <c r="CQ46" s="36">
        <v>142233.05679999999</v>
      </c>
      <c r="CR46" s="36">
        <v>234823.584</v>
      </c>
    </row>
    <row r="47" spans="1:96">
      <c r="A47" s="39" t="s">
        <v>46</v>
      </c>
      <c r="B47" s="39">
        <v>11280</v>
      </c>
      <c r="C47" s="41">
        <v>26144</v>
      </c>
      <c r="D47" s="41">
        <v>42100</v>
      </c>
      <c r="E47" s="41">
        <v>59125</v>
      </c>
      <c r="F47" s="39">
        <v>93457</v>
      </c>
      <c r="G47" s="56">
        <v>12820</v>
      </c>
      <c r="H47" s="41">
        <v>30100</v>
      </c>
      <c r="I47" s="41">
        <v>47200</v>
      </c>
      <c r="J47" s="41">
        <v>66293</v>
      </c>
      <c r="K47" s="39">
        <v>103316</v>
      </c>
      <c r="L47" s="56">
        <v>13200</v>
      </c>
      <c r="M47" s="41">
        <v>30232</v>
      </c>
      <c r="N47" s="41">
        <v>48500</v>
      </c>
      <c r="O47" s="41">
        <v>72064</v>
      </c>
      <c r="P47" s="39">
        <v>112000</v>
      </c>
      <c r="Q47" s="56">
        <v>12799</v>
      </c>
      <c r="R47" s="41">
        <v>29298</v>
      </c>
      <c r="S47" s="41">
        <v>48760</v>
      </c>
      <c r="T47" s="41">
        <v>72395</v>
      </c>
      <c r="U47" s="39">
        <v>115265</v>
      </c>
      <c r="V47" s="56">
        <v>15844.53</v>
      </c>
      <c r="W47" s="41">
        <v>35122.041499999999</v>
      </c>
      <c r="X47" s="41">
        <v>52815.1</v>
      </c>
      <c r="Y47" s="41">
        <v>76175.625</v>
      </c>
      <c r="Z47" s="39">
        <v>124928.02499999999</v>
      </c>
      <c r="AA47" s="56">
        <v>17618.129700000001</v>
      </c>
      <c r="AB47" s="41">
        <v>37680.392999999996</v>
      </c>
      <c r="AC47" s="41">
        <v>57844.495199999998</v>
      </c>
      <c r="AD47" s="41">
        <v>83304.220199999996</v>
      </c>
      <c r="AE47" s="39">
        <v>135853.0926</v>
      </c>
      <c r="AF47" s="56">
        <v>15991.68</v>
      </c>
      <c r="AG47" s="41">
        <v>36181.175999999999</v>
      </c>
      <c r="AH47" s="41">
        <v>56070.828000000001</v>
      </c>
      <c r="AI47" s="41">
        <v>80957.88</v>
      </c>
      <c r="AJ47" s="39">
        <v>133930.32</v>
      </c>
      <c r="AK47" s="56">
        <v>16827.320800000001</v>
      </c>
      <c r="AL47" s="41">
        <v>36274.464</v>
      </c>
      <c r="AM47" s="41">
        <v>56426.944000000003</v>
      </c>
      <c r="AN47" s="41">
        <v>81819.068799999994</v>
      </c>
      <c r="AO47" s="39">
        <v>135021.61600000001</v>
      </c>
      <c r="AP47" s="56">
        <v>15986.320900000001</v>
      </c>
      <c r="AQ47" s="41">
        <v>36656.531999999999</v>
      </c>
      <c r="AR47" s="41">
        <v>56715.800900000002</v>
      </c>
      <c r="AS47" s="41">
        <v>83495.433999999994</v>
      </c>
      <c r="AT47" s="84">
        <v>140109.4112</v>
      </c>
      <c r="AU47" s="48">
        <v>16264.332700000001</v>
      </c>
      <c r="AV47" s="36">
        <v>37074.596899999997</v>
      </c>
      <c r="AW47" s="36">
        <v>57076.695500000002</v>
      </c>
      <c r="AX47" s="36">
        <v>83645.139599999995</v>
      </c>
      <c r="AY47" s="88">
        <v>140317.75229999999</v>
      </c>
      <c r="AZ47" s="48">
        <v>16926.823199999999</v>
      </c>
      <c r="BA47" s="36">
        <v>37883.842400000001</v>
      </c>
      <c r="BB47" s="36">
        <v>58437.841999999997</v>
      </c>
      <c r="BC47" s="36">
        <v>85641.664999999994</v>
      </c>
      <c r="BD47" s="88">
        <v>146094.60500000001</v>
      </c>
      <c r="BE47" s="48">
        <v>17818.869750000002</v>
      </c>
      <c r="BF47" s="36">
        <v>39933.629999999997</v>
      </c>
      <c r="BG47" s="36">
        <v>61191.228999999999</v>
      </c>
      <c r="BH47" s="36">
        <v>89265.781000000003</v>
      </c>
      <c r="BI47" s="88">
        <v>149246.9</v>
      </c>
      <c r="BJ47" s="36">
        <v>19224.268800000002</v>
      </c>
      <c r="BK47" s="36">
        <v>40851.571199999998</v>
      </c>
      <c r="BL47" s="36">
        <v>63279.8848</v>
      </c>
      <c r="BM47" s="36">
        <v>93117.551999999996</v>
      </c>
      <c r="BN47" s="88">
        <v>154194.65599999999</v>
      </c>
      <c r="BO47" s="36">
        <v>19345.689600000002</v>
      </c>
      <c r="BP47" s="36">
        <v>42318.696000000004</v>
      </c>
      <c r="BQ47" s="36">
        <v>65493.22</v>
      </c>
      <c r="BR47" s="36">
        <v>95720.86</v>
      </c>
      <c r="BS47" s="88">
        <v>161214.07999999999</v>
      </c>
      <c r="BT47" s="36">
        <v>20223.78</v>
      </c>
      <c r="BU47" s="36">
        <v>43986.7215</v>
      </c>
      <c r="BV47" s="36">
        <v>66738.474000000002</v>
      </c>
      <c r="BW47" s="36">
        <v>97984.214099999997</v>
      </c>
      <c r="BX47" s="88">
        <v>162801.429</v>
      </c>
      <c r="BY47" s="36">
        <v>21781.585500000001</v>
      </c>
      <c r="BZ47" s="36">
        <v>44576.267999999996</v>
      </c>
      <c r="CA47" s="36">
        <v>68890.596000000005</v>
      </c>
      <c r="CB47" s="36">
        <v>101309.7</v>
      </c>
      <c r="CC47" s="88">
        <v>171446.40531</v>
      </c>
      <c r="CD47" s="36">
        <v>22223.19</v>
      </c>
      <c r="CE47" s="36">
        <v>48284.930999999997</v>
      </c>
      <c r="CF47" s="36">
        <v>73336.527000000002</v>
      </c>
      <c r="CG47" s="36">
        <v>106368.26850000001</v>
      </c>
      <c r="CH47" s="88">
        <v>172734.79500000001</v>
      </c>
      <c r="CN47" s="36">
        <v>24718.272000000001</v>
      </c>
      <c r="CO47" s="36">
        <v>52320.342400000001</v>
      </c>
      <c r="CP47" s="36">
        <v>79304.456000000006</v>
      </c>
      <c r="CQ47" s="36">
        <v>114630.98639999999</v>
      </c>
      <c r="CR47" s="36">
        <v>192596.53599999999</v>
      </c>
    </row>
    <row r="48" spans="1:96">
      <c r="A48" s="39" t="s">
        <v>47</v>
      </c>
      <c r="B48" s="39">
        <v>11000</v>
      </c>
      <c r="C48" s="41">
        <v>24371</v>
      </c>
      <c r="D48" s="41">
        <v>39000</v>
      </c>
      <c r="E48" s="41">
        <v>58400</v>
      </c>
      <c r="F48" s="39">
        <v>91999</v>
      </c>
      <c r="G48" s="56">
        <v>11653</v>
      </c>
      <c r="H48" s="41">
        <v>26048</v>
      </c>
      <c r="I48" s="41">
        <v>42790</v>
      </c>
      <c r="J48" s="41">
        <v>63942</v>
      </c>
      <c r="K48" s="39">
        <v>99868</v>
      </c>
      <c r="L48" s="56">
        <v>13189</v>
      </c>
      <c r="M48" s="41">
        <v>30050</v>
      </c>
      <c r="N48" s="41">
        <v>47859</v>
      </c>
      <c r="O48" s="41">
        <v>70324</v>
      </c>
      <c r="P48" s="39">
        <v>110686</v>
      </c>
      <c r="Q48" s="56">
        <v>13409</v>
      </c>
      <c r="R48" s="41">
        <v>30199</v>
      </c>
      <c r="S48" s="41">
        <v>50500</v>
      </c>
      <c r="T48" s="41">
        <v>74104</v>
      </c>
      <c r="U48" s="39">
        <v>118062</v>
      </c>
      <c r="V48" s="56">
        <v>18789.987499999999</v>
      </c>
      <c r="W48" s="41">
        <v>38392.514999999999</v>
      </c>
      <c r="X48" s="41">
        <v>55862.125</v>
      </c>
      <c r="Y48" s="41">
        <v>79141.395999999993</v>
      </c>
      <c r="Z48" s="39">
        <v>124420.1875</v>
      </c>
      <c r="AA48" s="56">
        <v>21793.524600000001</v>
      </c>
      <c r="AB48" s="41">
        <v>42772.338000000003</v>
      </c>
      <c r="AC48" s="41">
        <v>61307.017800000001</v>
      </c>
      <c r="AD48" s="41">
        <v>84017.092499999999</v>
      </c>
      <c r="AE48" s="39">
        <v>132390.57</v>
      </c>
      <c r="AF48" s="56">
        <v>18990.12</v>
      </c>
      <c r="AG48" s="41">
        <v>39979.199999999997</v>
      </c>
      <c r="AH48" s="41">
        <v>59968.800000000003</v>
      </c>
      <c r="AI48" s="41">
        <v>81957.36</v>
      </c>
      <c r="AJ48" s="39">
        <v>132535.04592</v>
      </c>
      <c r="AK48" s="56">
        <v>20354.004799999999</v>
      </c>
      <c r="AL48" s="41">
        <v>40308.990495999999</v>
      </c>
      <c r="AM48" s="41">
        <v>60487.668720000001</v>
      </c>
      <c r="AN48" s="41">
        <v>84841.940799999997</v>
      </c>
      <c r="AO48" s="39">
        <v>130991.12</v>
      </c>
      <c r="AP48" s="56">
        <v>20364.740000000002</v>
      </c>
      <c r="AQ48" s="41">
        <v>43071.4251</v>
      </c>
      <c r="AR48" s="41">
        <v>64148.930999999997</v>
      </c>
      <c r="AS48" s="41">
        <v>89808.503400000001</v>
      </c>
      <c r="AT48" s="84">
        <v>145302.41990000001</v>
      </c>
      <c r="AU48" s="48">
        <v>21214.347000000002</v>
      </c>
      <c r="AV48" s="36">
        <v>42933.797500000001</v>
      </c>
      <c r="AW48" s="36">
        <v>63744.061699999998</v>
      </c>
      <c r="AX48" s="36">
        <v>90070.056119999994</v>
      </c>
      <c r="AY48" s="88">
        <v>146480.01500000001</v>
      </c>
      <c r="AZ48" s="48">
        <v>20856.264299999999</v>
      </c>
      <c r="BA48" s="36">
        <v>43828.381500000003</v>
      </c>
      <c r="BB48" s="36">
        <v>64886.155599999998</v>
      </c>
      <c r="BC48" s="36">
        <v>92896.017800000001</v>
      </c>
      <c r="BD48" s="88">
        <v>146094.60500000001</v>
      </c>
      <c r="BE48" s="48">
        <v>22185.35</v>
      </c>
      <c r="BF48" s="36">
        <v>45883.337500000001</v>
      </c>
      <c r="BG48" s="36">
        <v>67564.475000000006</v>
      </c>
      <c r="BH48" s="36">
        <v>95800.375</v>
      </c>
      <c r="BI48" s="88">
        <v>150255.32500000001</v>
      </c>
      <c r="BJ48" s="36">
        <v>21627.3024</v>
      </c>
      <c r="BK48" s="36">
        <v>47159.534399999997</v>
      </c>
      <c r="BL48" s="36">
        <v>72091.008000000002</v>
      </c>
      <c r="BM48" s="36">
        <v>100126.39999999999</v>
      </c>
      <c r="BN48" s="88">
        <v>160202.23999999999</v>
      </c>
      <c r="BO48" s="36">
        <v>24292.946680000001</v>
      </c>
      <c r="BP48" s="36">
        <v>48162.706400000003</v>
      </c>
      <c r="BQ48" s="36">
        <v>72546.335999999996</v>
      </c>
      <c r="BR48" s="36">
        <v>101967.9056</v>
      </c>
      <c r="BS48" s="88">
        <v>166252.01999999999</v>
      </c>
      <c r="BT48" s="36">
        <v>24976.368299999998</v>
      </c>
      <c r="BU48" s="36">
        <v>50053.855499999998</v>
      </c>
      <c r="BV48" s="36">
        <v>74827.986000000004</v>
      </c>
      <c r="BW48" s="36">
        <v>104152.467</v>
      </c>
      <c r="BX48" s="88">
        <v>162599.1912</v>
      </c>
      <c r="BY48" s="36">
        <v>24314.328000000001</v>
      </c>
      <c r="BZ48" s="36">
        <v>50553.540300000001</v>
      </c>
      <c r="CA48" s="36">
        <v>75982.274999999994</v>
      </c>
      <c r="CB48" s="36">
        <v>104348.99099999999</v>
      </c>
      <c r="CC48" s="88">
        <v>171213.39300000001</v>
      </c>
      <c r="CD48" s="36">
        <v>26465.798999999999</v>
      </c>
      <c r="CE48" s="36">
        <v>52527.54</v>
      </c>
      <c r="CF48" s="36">
        <v>78892.324500000002</v>
      </c>
      <c r="CG48" s="36">
        <v>110105.80499999999</v>
      </c>
      <c r="CH48" s="88">
        <v>179805.81</v>
      </c>
      <c r="CN48" s="36">
        <v>28837.984</v>
      </c>
      <c r="CO48" s="36">
        <v>60456.7736</v>
      </c>
      <c r="CP48" s="36">
        <v>87749.865600000005</v>
      </c>
      <c r="CQ48" s="36">
        <v>122623.22768</v>
      </c>
      <c r="CR48" s="36">
        <v>200835.96</v>
      </c>
    </row>
    <row r="49" spans="1:96">
      <c r="A49" s="39" t="s">
        <v>48</v>
      </c>
      <c r="B49" s="39">
        <v>10635</v>
      </c>
      <c r="C49" s="41">
        <v>23152</v>
      </c>
      <c r="D49" s="41">
        <v>37187</v>
      </c>
      <c r="E49" s="41">
        <v>53452</v>
      </c>
      <c r="F49" s="39">
        <v>81815</v>
      </c>
      <c r="G49" s="56">
        <v>10595</v>
      </c>
      <c r="H49" s="41">
        <v>22526</v>
      </c>
      <c r="I49" s="41">
        <v>37364</v>
      </c>
      <c r="J49" s="41">
        <v>56100</v>
      </c>
      <c r="K49" s="39">
        <v>86104</v>
      </c>
      <c r="L49" s="56">
        <v>11000</v>
      </c>
      <c r="M49" s="41">
        <v>25441</v>
      </c>
      <c r="N49" s="41">
        <v>41197</v>
      </c>
      <c r="O49" s="41">
        <v>60640</v>
      </c>
      <c r="P49" s="39">
        <v>93400</v>
      </c>
      <c r="Q49" s="56">
        <v>12111</v>
      </c>
      <c r="R49" s="41">
        <v>27806</v>
      </c>
      <c r="S49" s="41">
        <v>44719</v>
      </c>
      <c r="T49" s="41">
        <v>64550</v>
      </c>
      <c r="U49" s="39">
        <v>101708</v>
      </c>
      <c r="V49" s="56">
        <v>18282.150000000001</v>
      </c>
      <c r="W49" s="41">
        <v>37579.974999999999</v>
      </c>
      <c r="X49" s="41">
        <v>55862.125</v>
      </c>
      <c r="Y49" s="41">
        <v>76317.819499999998</v>
      </c>
      <c r="Z49" s="39">
        <v>113207.1355</v>
      </c>
      <c r="AA49" s="56">
        <v>20367.78</v>
      </c>
      <c r="AB49" s="41">
        <v>42568.660199999998</v>
      </c>
      <c r="AC49" s="41">
        <v>62223.567900000002</v>
      </c>
      <c r="AD49" s="41">
        <v>87683.2929</v>
      </c>
      <c r="AE49" s="39">
        <v>132390.57</v>
      </c>
      <c r="AF49" s="56">
        <v>22988.04</v>
      </c>
      <c r="AG49" s="41">
        <v>44576.807999999997</v>
      </c>
      <c r="AH49" s="41">
        <v>64546.418400000002</v>
      </c>
      <c r="AI49" s="41">
        <v>89703.33</v>
      </c>
      <c r="AJ49" s="39">
        <v>140626.83600000001</v>
      </c>
      <c r="AK49" s="56">
        <v>20152.48</v>
      </c>
      <c r="AL49" s="41">
        <v>42118.683199999999</v>
      </c>
      <c r="AM49" s="41">
        <v>63480.311999999998</v>
      </c>
      <c r="AN49" s="41">
        <v>85648.04</v>
      </c>
      <c r="AO49" s="39">
        <v>129681.20879999999</v>
      </c>
      <c r="AP49" s="56">
        <v>20364.740000000002</v>
      </c>
      <c r="AQ49" s="41">
        <v>45820.665000000001</v>
      </c>
      <c r="AR49" s="41">
        <v>67203.642000000007</v>
      </c>
      <c r="AS49" s="41">
        <v>96528.867599999998</v>
      </c>
      <c r="AT49" s="84">
        <v>146218.83319999999</v>
      </c>
      <c r="AU49" s="48">
        <v>22224.554</v>
      </c>
      <c r="AV49" s="36">
        <v>46065.439200000001</v>
      </c>
      <c r="AW49" s="36">
        <v>70714.490000000005</v>
      </c>
      <c r="AX49" s="36">
        <v>101849.06974000001</v>
      </c>
      <c r="AY49" s="88">
        <v>170927.02439999999</v>
      </c>
      <c r="AZ49" s="48">
        <v>23072.872100000001</v>
      </c>
      <c r="BA49" s="36">
        <v>47354.803</v>
      </c>
      <c r="BB49" s="36">
        <v>71535.979000000007</v>
      </c>
      <c r="BC49" s="36">
        <v>100754.9</v>
      </c>
      <c r="BD49" s="88">
        <v>157782.1734</v>
      </c>
      <c r="BE49" s="48">
        <v>23193.775000000001</v>
      </c>
      <c r="BF49" s="36">
        <v>50421.25</v>
      </c>
      <c r="BG49" s="36">
        <v>73615.024999999994</v>
      </c>
      <c r="BH49" s="36">
        <v>100842.5</v>
      </c>
      <c r="BI49" s="88">
        <v>172743.20250000001</v>
      </c>
      <c r="BJ49" s="36">
        <v>24030.335999999999</v>
      </c>
      <c r="BK49" s="36">
        <v>50063.199999999997</v>
      </c>
      <c r="BL49" s="36">
        <v>79099.856</v>
      </c>
      <c r="BM49" s="36">
        <v>110038.9136</v>
      </c>
      <c r="BN49" s="88">
        <v>170214.88</v>
      </c>
      <c r="BO49" s="36">
        <v>25189.7</v>
      </c>
      <c r="BP49" s="36">
        <v>52787.535320000003</v>
      </c>
      <c r="BQ49" s="36">
        <v>78491.105200000005</v>
      </c>
      <c r="BR49" s="36">
        <v>110834.68</v>
      </c>
      <c r="BS49" s="88">
        <v>166655.0552</v>
      </c>
      <c r="BT49" s="36">
        <v>25279.724999999999</v>
      </c>
      <c r="BU49" s="36">
        <v>56424.3462</v>
      </c>
      <c r="BV49" s="36">
        <v>80895.12</v>
      </c>
      <c r="BW49" s="36">
        <v>112039.7412</v>
      </c>
      <c r="BX49" s="88">
        <v>175643.52929999999</v>
      </c>
      <c r="BY49" s="36">
        <v>28366.716</v>
      </c>
      <c r="BZ49" s="36">
        <v>56632.122300000003</v>
      </c>
      <c r="CA49" s="36">
        <v>87126.342000000004</v>
      </c>
      <c r="CB49" s="36">
        <v>121875.56909999999</v>
      </c>
      <c r="CC49" s="88">
        <v>197249.9859</v>
      </c>
      <c r="CD49" s="36">
        <v>27273.915000000001</v>
      </c>
      <c r="CE49" s="36">
        <v>57376.235999999997</v>
      </c>
      <c r="CF49" s="36">
        <v>88892.76</v>
      </c>
      <c r="CG49" s="36">
        <v>122884.13924999999</v>
      </c>
      <c r="CH49" s="88">
        <v>211120.30499999999</v>
      </c>
      <c r="CN49" s="36">
        <v>30382.876</v>
      </c>
      <c r="CO49" s="36">
        <v>60714.255599999997</v>
      </c>
      <c r="CP49" s="36">
        <v>87708.668479999993</v>
      </c>
      <c r="CQ49" s="36">
        <v>123591.36</v>
      </c>
      <c r="CR49" s="36">
        <v>185387.04</v>
      </c>
    </row>
    <row r="50" spans="1:96">
      <c r="A50" s="39" t="s">
        <v>49</v>
      </c>
      <c r="B50" s="39">
        <v>10640</v>
      </c>
      <c r="C50" s="41">
        <v>26073</v>
      </c>
      <c r="D50" s="41">
        <v>43598</v>
      </c>
      <c r="E50" s="41">
        <v>65000</v>
      </c>
      <c r="F50" s="39">
        <v>103470</v>
      </c>
      <c r="G50" s="56">
        <v>12000</v>
      </c>
      <c r="H50" s="41">
        <v>28692</v>
      </c>
      <c r="I50" s="41">
        <v>47437</v>
      </c>
      <c r="J50" s="41">
        <v>69404</v>
      </c>
      <c r="K50" s="39">
        <v>113866</v>
      </c>
      <c r="L50" s="56">
        <v>12826</v>
      </c>
      <c r="M50" s="41">
        <v>30000</v>
      </c>
      <c r="N50" s="41">
        <v>48050</v>
      </c>
      <c r="O50" s="41">
        <v>72374</v>
      </c>
      <c r="P50" s="39">
        <v>119828</v>
      </c>
      <c r="Q50" s="56">
        <v>12319</v>
      </c>
      <c r="R50" s="41">
        <v>30000</v>
      </c>
      <c r="S50" s="41">
        <v>48994</v>
      </c>
      <c r="T50" s="41">
        <v>74000</v>
      </c>
      <c r="U50" s="39">
        <v>122610</v>
      </c>
      <c r="V50" s="56">
        <v>16250.8</v>
      </c>
      <c r="W50" s="41">
        <v>36564.300000000003</v>
      </c>
      <c r="X50" s="41">
        <v>55963.692499999997</v>
      </c>
      <c r="Y50" s="41">
        <v>80746.162500000006</v>
      </c>
      <c r="Z50" s="39">
        <v>130006.39999999999</v>
      </c>
      <c r="AA50" s="56">
        <v>17312.613000000001</v>
      </c>
      <c r="AB50" s="41">
        <v>39493.125419999997</v>
      </c>
      <c r="AC50" s="41">
        <v>59901.640979999996</v>
      </c>
      <c r="AD50" s="41">
        <v>85646.514899999995</v>
      </c>
      <c r="AE50" s="39">
        <v>140537.682</v>
      </c>
      <c r="AF50" s="56">
        <v>15991.68</v>
      </c>
      <c r="AG50" s="41">
        <v>37280.603999999999</v>
      </c>
      <c r="AH50" s="41">
        <v>57070.307999999997</v>
      </c>
      <c r="AI50" s="41">
        <v>82656.995999999999</v>
      </c>
      <c r="AJ50" s="39">
        <v>134829.85200000001</v>
      </c>
      <c r="AK50" s="56">
        <v>15618.172</v>
      </c>
      <c r="AL50" s="41">
        <v>36274.464</v>
      </c>
      <c r="AM50" s="41">
        <v>56930.756000000001</v>
      </c>
      <c r="AN50" s="41">
        <v>82625.168000000005</v>
      </c>
      <c r="AO50" s="39">
        <v>136029.24</v>
      </c>
      <c r="AP50" s="56">
        <v>15579.026099999999</v>
      </c>
      <c r="AQ50" s="41">
        <v>37257.291830000002</v>
      </c>
      <c r="AR50" s="41">
        <v>59057.745999999999</v>
      </c>
      <c r="AS50" s="41">
        <v>85124.613200000007</v>
      </c>
      <c r="AT50" s="84">
        <v>138989.3505</v>
      </c>
      <c r="AU50" s="48">
        <v>16062.291300000001</v>
      </c>
      <c r="AV50" s="36">
        <v>38387.866000000002</v>
      </c>
      <c r="AW50" s="36">
        <v>59844.662680000001</v>
      </c>
      <c r="AX50" s="36">
        <v>86645.454389999999</v>
      </c>
      <c r="AY50" s="88">
        <v>144459.601</v>
      </c>
      <c r="AZ50" s="48">
        <v>16926.823199999999</v>
      </c>
      <c r="BA50" s="36">
        <v>38790.636500000001</v>
      </c>
      <c r="BB50" s="36">
        <v>60452.94</v>
      </c>
      <c r="BC50" s="36">
        <v>89671.861000000004</v>
      </c>
      <c r="BD50" s="88">
        <v>151132.35</v>
      </c>
      <c r="BE50" s="48">
        <v>17143.224999999999</v>
      </c>
      <c r="BF50" s="36">
        <v>40337</v>
      </c>
      <c r="BG50" s="36">
        <v>62421.5075</v>
      </c>
      <c r="BH50" s="36">
        <v>91867.517500000002</v>
      </c>
      <c r="BI50" s="88">
        <v>152272.17499999999</v>
      </c>
      <c r="BJ50" s="36">
        <v>18022.752</v>
      </c>
      <c r="BK50" s="36">
        <v>41452.329599999997</v>
      </c>
      <c r="BL50" s="36">
        <v>65082.16</v>
      </c>
      <c r="BM50" s="36">
        <v>94619.448000000004</v>
      </c>
      <c r="BN50" s="88">
        <v>157198.448</v>
      </c>
      <c r="BO50" s="36">
        <v>18640.378000000001</v>
      </c>
      <c r="BP50" s="36">
        <v>43326.284</v>
      </c>
      <c r="BQ50" s="36">
        <v>66500.808000000005</v>
      </c>
      <c r="BR50" s="36">
        <v>97736.035999999993</v>
      </c>
      <c r="BS50" s="88">
        <v>161314.8388</v>
      </c>
      <c r="BT50" s="36">
        <v>20223.78</v>
      </c>
      <c r="BU50" s="36">
        <v>44492.315999999999</v>
      </c>
      <c r="BV50" s="36">
        <v>69519.243749999994</v>
      </c>
      <c r="BW50" s="36">
        <v>101118.9</v>
      </c>
      <c r="BX50" s="88">
        <v>166846.185</v>
      </c>
      <c r="BY50" s="36">
        <v>20667.178800000002</v>
      </c>
      <c r="BZ50" s="36">
        <v>46095.913500000002</v>
      </c>
      <c r="CA50" s="36">
        <v>72254.078039999993</v>
      </c>
      <c r="CB50" s="36">
        <v>105362.088</v>
      </c>
      <c r="CC50" s="88">
        <v>174252.68400000001</v>
      </c>
      <c r="CD50" s="36">
        <v>22223.19</v>
      </c>
      <c r="CE50" s="36">
        <v>48891.017999999996</v>
      </c>
      <c r="CF50" s="36">
        <v>74952.759000000005</v>
      </c>
      <c r="CG50" s="36">
        <v>109125.96434999999</v>
      </c>
      <c r="CH50" s="88">
        <v>183149.38995000001</v>
      </c>
      <c r="CN50" s="36">
        <v>22864.401600000001</v>
      </c>
      <c r="CO50" s="36">
        <v>51702.385600000001</v>
      </c>
      <c r="CP50" s="36">
        <v>80643.362399999998</v>
      </c>
      <c r="CQ50" s="36">
        <v>117102.81359999999</v>
      </c>
      <c r="CR50" s="36">
        <v>195171.356</v>
      </c>
    </row>
    <row r="51" spans="1:96">
      <c r="A51" s="39" t="s">
        <v>50</v>
      </c>
      <c r="B51" s="39">
        <v>10386</v>
      </c>
      <c r="C51" s="41">
        <v>23944</v>
      </c>
      <c r="D51" s="41">
        <v>35999</v>
      </c>
      <c r="E51" s="41">
        <v>52767</v>
      </c>
      <c r="F51" s="39">
        <v>91542</v>
      </c>
      <c r="G51" s="56">
        <v>12234</v>
      </c>
      <c r="H51" s="41">
        <v>26480</v>
      </c>
      <c r="I51" s="41">
        <v>41001</v>
      </c>
      <c r="J51" s="41">
        <v>60200</v>
      </c>
      <c r="K51" s="39">
        <v>97500</v>
      </c>
      <c r="L51" s="56">
        <v>12400</v>
      </c>
      <c r="M51" s="41">
        <v>28800</v>
      </c>
      <c r="N51" s="41">
        <v>44720</v>
      </c>
      <c r="O51" s="41">
        <v>63034</v>
      </c>
      <c r="P51" s="39">
        <v>96481</v>
      </c>
      <c r="Q51" s="56">
        <v>11000</v>
      </c>
      <c r="R51" s="41">
        <v>27840</v>
      </c>
      <c r="S51" s="41">
        <v>45071</v>
      </c>
      <c r="T51" s="41">
        <v>65016</v>
      </c>
      <c r="U51" s="39">
        <v>102769</v>
      </c>
      <c r="V51" s="56">
        <v>17266.474999999999</v>
      </c>
      <c r="W51" s="41">
        <v>37787.172700000003</v>
      </c>
      <c r="X51" s="41">
        <v>53830.775000000001</v>
      </c>
      <c r="Y51" s="41">
        <v>74652.112500000003</v>
      </c>
      <c r="Z51" s="39">
        <v>118630.84</v>
      </c>
      <c r="AA51" s="56">
        <v>18331.002</v>
      </c>
      <c r="AB51" s="41">
        <v>40328.204400000002</v>
      </c>
      <c r="AC51" s="41">
        <v>58353.689700000003</v>
      </c>
      <c r="AD51" s="41">
        <v>79434.342000000004</v>
      </c>
      <c r="AE51" s="39">
        <v>124243.458</v>
      </c>
      <c r="AF51" s="56">
        <v>16631.3472</v>
      </c>
      <c r="AG51" s="41">
        <v>38080.188000000002</v>
      </c>
      <c r="AH51" s="41">
        <v>56970.36</v>
      </c>
      <c r="AI51" s="41">
        <v>77959.44</v>
      </c>
      <c r="AJ51" s="39">
        <v>127733.54399999999</v>
      </c>
      <c r="AK51" s="56">
        <v>19547.905599999998</v>
      </c>
      <c r="AL51" s="41">
        <v>40506.484799999998</v>
      </c>
      <c r="AM51" s="41">
        <v>60558.202400000002</v>
      </c>
      <c r="AN51" s="41">
        <v>84641.423624000003</v>
      </c>
      <c r="AO51" s="39">
        <v>130991.12</v>
      </c>
      <c r="AP51" s="56">
        <v>20364.740000000002</v>
      </c>
      <c r="AQ51" s="41">
        <v>42765.953999999998</v>
      </c>
      <c r="AR51" s="41">
        <v>63639.8125</v>
      </c>
      <c r="AS51" s="41">
        <v>87161.087199999994</v>
      </c>
      <c r="AT51" s="84">
        <v>139498.46900000001</v>
      </c>
      <c r="AU51" s="48">
        <v>20709.2435</v>
      </c>
      <c r="AV51" s="36">
        <v>40812.362800000003</v>
      </c>
      <c r="AW51" s="36">
        <v>62026.709799999997</v>
      </c>
      <c r="AX51" s="36">
        <v>86594.944039998227</v>
      </c>
      <c r="AY51" s="88">
        <v>135064.6759</v>
      </c>
      <c r="AZ51" s="48">
        <v>20292.03686</v>
      </c>
      <c r="BA51" s="36">
        <v>40301.96</v>
      </c>
      <c r="BB51" s="36">
        <v>60452.94</v>
      </c>
      <c r="BC51" s="36">
        <v>84634.115999999995</v>
      </c>
      <c r="BD51" s="88">
        <v>142850.29722000001</v>
      </c>
      <c r="BE51" s="48">
        <v>19664.287499999999</v>
      </c>
      <c r="BF51" s="36">
        <v>43664.802499999998</v>
      </c>
      <c r="BG51" s="36">
        <v>65850.152499999997</v>
      </c>
      <c r="BH51" s="36">
        <v>91766.675000000003</v>
      </c>
      <c r="BI51" s="88">
        <v>146221.625</v>
      </c>
      <c r="BJ51" s="36">
        <v>21827.555199999999</v>
      </c>
      <c r="BK51" s="36">
        <v>44856.627200000003</v>
      </c>
      <c r="BL51" s="36">
        <v>67084.687999999995</v>
      </c>
      <c r="BM51" s="36">
        <v>90614.392000000007</v>
      </c>
      <c r="BN51" s="88">
        <v>149192.341056</v>
      </c>
      <c r="BO51" s="36">
        <v>22368.453600000001</v>
      </c>
      <c r="BP51" s="36">
        <v>48364.224000000002</v>
      </c>
      <c r="BQ51" s="36">
        <v>70531.16</v>
      </c>
      <c r="BR51" s="36">
        <v>95821.618799999997</v>
      </c>
      <c r="BS51" s="88">
        <v>152145.788</v>
      </c>
      <c r="BT51" s="36">
        <v>21234.969000000001</v>
      </c>
      <c r="BU51" s="36">
        <v>50053.855499999998</v>
      </c>
      <c r="BV51" s="36">
        <v>73513.440300000002</v>
      </c>
      <c r="BW51" s="36">
        <v>103141.27800000001</v>
      </c>
      <c r="BX51" s="88">
        <v>166037.23379999999</v>
      </c>
      <c r="BY51" s="36">
        <v>22288.133999999998</v>
      </c>
      <c r="BZ51" s="36">
        <v>46602.462</v>
      </c>
      <c r="CA51" s="36">
        <v>71929.887000000002</v>
      </c>
      <c r="CB51" s="36">
        <v>99891.364199999996</v>
      </c>
      <c r="CC51" s="88">
        <v>155307.77009999999</v>
      </c>
      <c r="CD51" s="36">
        <v>27880.002</v>
      </c>
      <c r="CE51" s="36">
        <v>54547.83</v>
      </c>
      <c r="CF51" s="36">
        <v>79599.426000000007</v>
      </c>
      <c r="CG51" s="36">
        <v>111115.95</v>
      </c>
      <c r="CH51" s="88">
        <v>171724.65</v>
      </c>
      <c r="CN51" s="36">
        <v>25645.207200000001</v>
      </c>
      <c r="CO51" s="36">
        <v>57161.004000000001</v>
      </c>
      <c r="CP51" s="36">
        <v>85072.052800000005</v>
      </c>
      <c r="CQ51" s="36">
        <v>115351.936</v>
      </c>
      <c r="CR51" s="36">
        <v>180237.4</v>
      </c>
    </row>
    <row r="52" spans="1:96">
      <c r="A52" s="42" t="s">
        <v>51</v>
      </c>
      <c r="B52" s="42">
        <v>13013</v>
      </c>
      <c r="C52" s="43">
        <v>28815</v>
      </c>
      <c r="D52" s="43">
        <v>45156</v>
      </c>
      <c r="E52" s="43">
        <v>63720</v>
      </c>
      <c r="F52" s="42">
        <v>96600</v>
      </c>
      <c r="G52" s="58">
        <v>13489</v>
      </c>
      <c r="H52" s="43">
        <v>30277</v>
      </c>
      <c r="I52" s="43">
        <v>50000</v>
      </c>
      <c r="J52" s="43">
        <v>71700</v>
      </c>
      <c r="K52" s="42">
        <v>111000</v>
      </c>
      <c r="L52" s="58">
        <v>14910</v>
      </c>
      <c r="M52" s="43">
        <v>32000</v>
      </c>
      <c r="N52" s="43">
        <v>51140</v>
      </c>
      <c r="O52" s="43">
        <v>73550</v>
      </c>
      <c r="P52" s="42">
        <v>116265</v>
      </c>
      <c r="Q52" s="58">
        <v>14000</v>
      </c>
      <c r="R52" s="43">
        <v>30862</v>
      </c>
      <c r="S52" s="43">
        <v>50100</v>
      </c>
      <c r="T52" s="43">
        <v>73024</v>
      </c>
      <c r="U52" s="42">
        <v>112164</v>
      </c>
      <c r="V52" s="58">
        <v>20110.365000000002</v>
      </c>
      <c r="W52" s="43">
        <v>40627</v>
      </c>
      <c r="X52" s="43">
        <v>60432.662499999999</v>
      </c>
      <c r="Y52" s="43">
        <v>83082.214999999997</v>
      </c>
      <c r="Z52" s="42">
        <v>126959.375</v>
      </c>
      <c r="AA52" s="58">
        <v>22506.3969</v>
      </c>
      <c r="AB52" s="43">
        <v>44198.082600000002</v>
      </c>
      <c r="AC52" s="43">
        <v>65889.768299999996</v>
      </c>
      <c r="AD52" s="43">
        <v>89618.232000000004</v>
      </c>
      <c r="AE52" s="42">
        <v>136565.96489999999</v>
      </c>
      <c r="AF52" s="58">
        <v>19789.704000000002</v>
      </c>
      <c r="AG52" s="43">
        <v>41978.16</v>
      </c>
      <c r="AH52" s="43">
        <v>62567.447999999997</v>
      </c>
      <c r="AI52" s="43">
        <v>87263.599320000241</v>
      </c>
      <c r="AJ52" s="42">
        <v>136928.76</v>
      </c>
      <c r="AK52" s="58">
        <v>19547.905599999998</v>
      </c>
      <c r="AL52" s="43">
        <v>40637.475919999997</v>
      </c>
      <c r="AM52" s="43">
        <v>61868.113599999997</v>
      </c>
      <c r="AN52" s="43">
        <v>87562.525599999994</v>
      </c>
      <c r="AO52" s="42">
        <v>138649.0624</v>
      </c>
      <c r="AP52" s="58">
        <v>19346.503000000001</v>
      </c>
      <c r="AQ52" s="43">
        <v>40729.480000000003</v>
      </c>
      <c r="AR52" s="43">
        <v>63028.870300000002</v>
      </c>
      <c r="AS52" s="43">
        <v>88892.090100000001</v>
      </c>
      <c r="AT52" s="85">
        <v>139702.1164</v>
      </c>
      <c r="AU52" s="72">
        <v>20709.2435</v>
      </c>
      <c r="AV52" s="35">
        <v>43236.859600000003</v>
      </c>
      <c r="AW52" s="35">
        <v>64855.289400000001</v>
      </c>
      <c r="AX52" s="35">
        <v>90918.63</v>
      </c>
      <c r="AY52" s="89">
        <v>142439.18700000001</v>
      </c>
      <c r="AZ52" s="72">
        <v>20150.98</v>
      </c>
      <c r="BA52" s="35">
        <v>42317.057999999997</v>
      </c>
      <c r="BB52" s="35">
        <v>65490.684999999998</v>
      </c>
      <c r="BC52" s="35">
        <v>92795.262900000002</v>
      </c>
      <c r="BD52" s="89">
        <v>148109.70300000001</v>
      </c>
      <c r="BE52" s="72">
        <v>20168.5</v>
      </c>
      <c r="BF52" s="35">
        <v>43866.487500000003</v>
      </c>
      <c r="BG52" s="35">
        <v>66858.577499999999</v>
      </c>
      <c r="BH52" s="35">
        <v>94086.052500000005</v>
      </c>
      <c r="BI52" s="89">
        <v>151263.75</v>
      </c>
      <c r="BJ52" s="35">
        <v>23429.577600000001</v>
      </c>
      <c r="BK52" s="35">
        <v>47489.951520000002</v>
      </c>
      <c r="BL52" s="35">
        <v>70589.111999999994</v>
      </c>
      <c r="BM52" s="35">
        <v>98374.187999999995</v>
      </c>
      <c r="BN52" s="89">
        <v>153794.15040000001</v>
      </c>
      <c r="BO52" s="35">
        <v>22670.73</v>
      </c>
      <c r="BP52" s="35">
        <v>48364.224000000002</v>
      </c>
      <c r="BQ52" s="35">
        <v>72848.612399999998</v>
      </c>
      <c r="BR52" s="35">
        <v>101967.9056</v>
      </c>
      <c r="BS52" s="89">
        <v>163420.69772</v>
      </c>
      <c r="BT52" s="35">
        <v>24470.773799999999</v>
      </c>
      <c r="BU52" s="35">
        <v>50559.45</v>
      </c>
      <c r="BV52" s="35">
        <v>75839.175000000003</v>
      </c>
      <c r="BW52" s="35">
        <v>106174.845</v>
      </c>
      <c r="BX52" s="89">
        <v>171396.5355</v>
      </c>
      <c r="BY52" s="72">
        <v>25327.424999999999</v>
      </c>
      <c r="BZ52" s="35">
        <v>51667.947</v>
      </c>
      <c r="CA52" s="35">
        <v>77805.849600000001</v>
      </c>
      <c r="CB52" s="35">
        <v>109414.476</v>
      </c>
      <c r="CC52" s="89">
        <v>173442.2064</v>
      </c>
      <c r="CD52" s="36">
        <v>27546.654149999998</v>
      </c>
      <c r="CE52" s="36">
        <v>55962.033000000003</v>
      </c>
      <c r="CF52" s="36">
        <v>82427.831999999995</v>
      </c>
      <c r="CG52" s="36">
        <v>113742.327</v>
      </c>
      <c r="CH52" s="88">
        <v>181826.1</v>
      </c>
      <c r="CN52" s="36">
        <v>28209.727920000001</v>
      </c>
      <c r="CO52" s="36">
        <v>58705.896000000001</v>
      </c>
      <c r="CP52" s="36">
        <v>87028.915999999997</v>
      </c>
      <c r="CQ52" s="36">
        <v>121634.49679999999</v>
      </c>
      <c r="CR52" s="36">
        <v>195171.356</v>
      </c>
    </row>
    <row r="53" spans="1:96">
      <c r="A53" s="33" t="s">
        <v>98</v>
      </c>
      <c r="B53" s="44">
        <f>MEDIAN(B55:B63)</f>
        <v>11245</v>
      </c>
      <c r="C53" s="44">
        <f>MEDIAN(C55:C63)</f>
        <v>26340</v>
      </c>
      <c r="D53" s="44">
        <f>MEDIAN(D55:D63)</f>
        <v>43300</v>
      </c>
      <c r="E53" s="44">
        <f t="shared" ref="E53:AJ53" si="66">MEDIAN(E55:E63)</f>
        <v>64008</v>
      </c>
      <c r="F53" s="49">
        <f t="shared" si="66"/>
        <v>108438</v>
      </c>
      <c r="G53" s="60">
        <f t="shared" si="66"/>
        <v>12420</v>
      </c>
      <c r="H53" s="44">
        <f t="shared" si="66"/>
        <v>27642</v>
      </c>
      <c r="I53" s="44">
        <f t="shared" si="66"/>
        <v>47996.5</v>
      </c>
      <c r="J53" s="44">
        <f t="shared" si="66"/>
        <v>71405</v>
      </c>
      <c r="K53" s="49">
        <f t="shared" si="66"/>
        <v>119207</v>
      </c>
      <c r="L53" s="60">
        <f t="shared" si="66"/>
        <v>13000</v>
      </c>
      <c r="M53" s="44">
        <f t="shared" si="66"/>
        <v>31003</v>
      </c>
      <c r="N53" s="44">
        <f t="shared" si="66"/>
        <v>51164</v>
      </c>
      <c r="O53" s="44">
        <f t="shared" si="66"/>
        <v>78323</v>
      </c>
      <c r="P53" s="49">
        <f t="shared" si="66"/>
        <v>129012</v>
      </c>
      <c r="Q53" s="60">
        <f t="shared" si="66"/>
        <v>13250</v>
      </c>
      <c r="R53" s="44">
        <f t="shared" si="66"/>
        <v>30463</v>
      </c>
      <c r="S53" s="44">
        <f t="shared" si="66"/>
        <v>51040</v>
      </c>
      <c r="T53" s="44">
        <f t="shared" si="66"/>
        <v>79050</v>
      </c>
      <c r="U53" s="49">
        <f t="shared" si="66"/>
        <v>134144</v>
      </c>
      <c r="V53" s="60">
        <f t="shared" si="66"/>
        <v>19399.392500000002</v>
      </c>
      <c r="W53" s="44">
        <f t="shared" si="66"/>
        <v>43338.852250000004</v>
      </c>
      <c r="X53" s="44">
        <f t="shared" si="66"/>
        <v>64596.93</v>
      </c>
      <c r="Y53" s="44">
        <f t="shared" si="66"/>
        <v>93442.1</v>
      </c>
      <c r="Z53" s="49">
        <f t="shared" si="66"/>
        <v>153468.49249999999</v>
      </c>
      <c r="AA53" s="60">
        <f t="shared" si="66"/>
        <v>22200.8802</v>
      </c>
      <c r="AB53" s="44">
        <f t="shared" si="66"/>
        <v>45827.504999999997</v>
      </c>
      <c r="AC53" s="44">
        <f t="shared" si="66"/>
        <v>72305.619000000006</v>
      </c>
      <c r="AD53" s="44">
        <f t="shared" si="66"/>
        <v>103366.4835</v>
      </c>
      <c r="AE53" s="49">
        <f t="shared" si="66"/>
        <v>169093.30955999999</v>
      </c>
      <c r="AF53" s="60">
        <f t="shared" si="66"/>
        <v>20329.423200000001</v>
      </c>
      <c r="AG53" s="44">
        <f t="shared" si="66"/>
        <v>43977.120000000003</v>
      </c>
      <c r="AH53" s="44">
        <f t="shared" si="66"/>
        <v>68364.432000000001</v>
      </c>
      <c r="AI53" s="44">
        <f t="shared" si="66"/>
        <v>101946.96</v>
      </c>
      <c r="AJ53" s="49">
        <f t="shared" si="66"/>
        <v>164914.20000000001</v>
      </c>
      <c r="AK53" s="60">
        <f t="shared" ref="AK53:AO53" si="67">MEDIAN(AK55:AK63)</f>
        <v>20152.48</v>
      </c>
      <c r="AL53" s="44">
        <f t="shared" si="67"/>
        <v>42592.266479999998</v>
      </c>
      <c r="AM53" s="44">
        <f t="shared" si="67"/>
        <v>67510.808000000005</v>
      </c>
      <c r="AN53" s="44">
        <f t="shared" si="67"/>
        <v>101266.212</v>
      </c>
      <c r="AO53" s="49">
        <f t="shared" si="67"/>
        <v>162227.46400000001</v>
      </c>
      <c r="AP53" s="60">
        <f t="shared" ref="AP53:AT53" si="68">MEDIAN(AP55:AP63)</f>
        <v>20059.268899999999</v>
      </c>
      <c r="AQ53" s="44">
        <f t="shared" si="68"/>
        <v>46248.324540000001</v>
      </c>
      <c r="AR53" s="44">
        <f t="shared" si="68"/>
        <v>69036.468599999993</v>
      </c>
      <c r="AS53" s="44">
        <f t="shared" si="68"/>
        <v>103351.0555</v>
      </c>
      <c r="AT53" s="86">
        <f t="shared" si="68"/>
        <v>176155.00099999999</v>
      </c>
      <c r="AU53" s="59">
        <f t="shared" ref="AU53:AY53" si="69">MEDIAN(AU55:AU63)</f>
        <v>20204.14</v>
      </c>
      <c r="AV53" s="49">
        <f t="shared" si="69"/>
        <v>45459.315000000002</v>
      </c>
      <c r="AW53" s="49">
        <f t="shared" si="69"/>
        <v>71926.738400000002</v>
      </c>
      <c r="AX53" s="49">
        <f t="shared" si="69"/>
        <v>105061.52800000001</v>
      </c>
      <c r="AY53" s="86">
        <f t="shared" si="69"/>
        <v>182645.42559999999</v>
      </c>
      <c r="AZ53" s="59">
        <f t="shared" ref="AZ53:BD53" si="70">MEDIAN(AZ55:AZ63)</f>
        <v>20553.999599999999</v>
      </c>
      <c r="BA53" s="49">
        <f t="shared" si="70"/>
        <v>45339.705000000002</v>
      </c>
      <c r="BB53" s="49">
        <f t="shared" si="70"/>
        <v>71535.979000000007</v>
      </c>
      <c r="BC53" s="49">
        <f t="shared" si="70"/>
        <v>107404.7234</v>
      </c>
      <c r="BD53" s="86">
        <f t="shared" si="70"/>
        <v>178336.17300000001</v>
      </c>
      <c r="BE53" s="59">
        <f t="shared" ref="BE53:BI53" si="71">MEDIAN(BE55:BE63)</f>
        <v>21781.98</v>
      </c>
      <c r="BF53" s="49">
        <f t="shared" si="71"/>
        <v>45379.125</v>
      </c>
      <c r="BG53" s="49">
        <f t="shared" si="71"/>
        <v>71194.804999999993</v>
      </c>
      <c r="BH53" s="49">
        <f t="shared" si="71"/>
        <v>110926.75</v>
      </c>
      <c r="BI53" s="86">
        <f t="shared" si="71"/>
        <v>189583.9</v>
      </c>
      <c r="BJ53" s="49">
        <f t="shared" ref="BJ53:BN53" si="72">MEDIAN(BJ55:BJ63)</f>
        <v>22928.945599999999</v>
      </c>
      <c r="BK53" s="49">
        <f t="shared" si="72"/>
        <v>49362.315199999997</v>
      </c>
      <c r="BL53" s="49">
        <f t="shared" si="72"/>
        <v>76096.063999999998</v>
      </c>
      <c r="BM53" s="49">
        <f t="shared" si="72"/>
        <v>113142.83199999999</v>
      </c>
      <c r="BN53" s="86">
        <f t="shared" si="72"/>
        <v>200252.79999999999</v>
      </c>
      <c r="BO53" s="49">
        <f t="shared" ref="BO53:BS53" si="73">MEDIAN(BO55:BO63)</f>
        <v>22973.006399999998</v>
      </c>
      <c r="BP53" s="49">
        <f t="shared" si="73"/>
        <v>51185.470399999998</v>
      </c>
      <c r="BQ53" s="49">
        <f t="shared" si="73"/>
        <v>78591.864000000001</v>
      </c>
      <c r="BR53" s="49">
        <f t="shared" si="73"/>
        <v>118895.38400000001</v>
      </c>
      <c r="BS53" s="86">
        <f t="shared" si="73"/>
        <v>206454.7812</v>
      </c>
      <c r="BT53" s="49">
        <f t="shared" ref="BT53:CC53" si="74">MEDIAN(BT55:BT63)</f>
        <v>24976.368299999998</v>
      </c>
      <c r="BU53" s="49">
        <f t="shared" si="74"/>
        <v>53593.017</v>
      </c>
      <c r="BV53" s="49">
        <f t="shared" si="74"/>
        <v>83928.687000000005</v>
      </c>
      <c r="BW53" s="49">
        <f t="shared" si="74"/>
        <v>123365.058</v>
      </c>
      <c r="BX53" s="86">
        <f t="shared" si="74"/>
        <v>207546.54225</v>
      </c>
      <c r="BY53" s="49">
        <f>MEDIAN(BY55:BY63)</f>
        <v>26340.522000000001</v>
      </c>
      <c r="BZ53" s="49">
        <f t="shared" si="74"/>
        <v>55315.0962</v>
      </c>
      <c r="CA53" s="49">
        <f t="shared" si="74"/>
        <v>84289.670400000003</v>
      </c>
      <c r="CB53" s="49">
        <f t="shared" si="74"/>
        <v>127852.8414</v>
      </c>
      <c r="CC53" s="86">
        <f t="shared" si="74"/>
        <v>216296.2095</v>
      </c>
      <c r="CD53" s="49">
        <f t="shared" ref="CD53:CH53" si="75">MEDIAN(CD55:CD63)</f>
        <v>26263.77</v>
      </c>
      <c r="CE53" s="49">
        <f t="shared" si="75"/>
        <v>57881.308499999999</v>
      </c>
      <c r="CF53" s="49">
        <f t="shared" si="75"/>
        <v>89902.904999999999</v>
      </c>
      <c r="CG53" s="49">
        <f t="shared" si="75"/>
        <v>137278.70550000001</v>
      </c>
      <c r="CH53" s="86">
        <f t="shared" si="75"/>
        <v>221221.755</v>
      </c>
      <c r="CI53" s="86"/>
      <c r="CJ53" s="86"/>
      <c r="CK53" s="86"/>
      <c r="CL53" s="86"/>
      <c r="CM53" s="86"/>
      <c r="CN53" s="86">
        <f t="shared" ref="CI53:CR53" si="76">MEDIAN(CN55:CN63)</f>
        <v>28323.02</v>
      </c>
      <c r="CO53" s="86">
        <f t="shared" si="76"/>
        <v>69211.161600000007</v>
      </c>
      <c r="CP53" s="86">
        <f t="shared" si="76"/>
        <v>107112.512</v>
      </c>
      <c r="CQ53" s="86">
        <f t="shared" si="76"/>
        <v>142645.02799999999</v>
      </c>
      <c r="CR53" s="86">
        <f t="shared" si="76"/>
        <v>244298.9216</v>
      </c>
    </row>
    <row r="54" spans="1:96">
      <c r="A54" s="33" t="s">
        <v>83</v>
      </c>
      <c r="B54" s="40">
        <f>(B53/B$5)*100</f>
        <v>112.39380309845077</v>
      </c>
      <c r="C54" s="40">
        <f>(C53/C$5)*100</f>
        <v>109.74999999999999</v>
      </c>
      <c r="D54" s="40">
        <f t="shared" ref="D54:AJ54" si="77">(D53/D$5)*100</f>
        <v>109.71469112653931</v>
      </c>
      <c r="E54" s="40">
        <f t="shared" si="77"/>
        <v>106.67999999999999</v>
      </c>
      <c r="F54" s="40">
        <f t="shared" si="77"/>
        <v>107.73877534799155</v>
      </c>
      <c r="G54" s="55">
        <f t="shared" si="77"/>
        <v>108.94736842105263</v>
      </c>
      <c r="H54" s="40">
        <f t="shared" si="77"/>
        <v>106.27450980392157</v>
      </c>
      <c r="I54" s="40">
        <f t="shared" si="77"/>
        <v>111.61976744186046</v>
      </c>
      <c r="J54" s="40">
        <f t="shared" si="77"/>
        <v>109.43630456105934</v>
      </c>
      <c r="K54" s="40">
        <f t="shared" si="77"/>
        <v>107.97735507246378</v>
      </c>
      <c r="L54" s="55">
        <f t="shared" si="77"/>
        <v>107.68721007289597</v>
      </c>
      <c r="M54" s="40">
        <f t="shared" si="77"/>
        <v>109.77621981446073</v>
      </c>
      <c r="N54" s="40">
        <f t="shared" si="77"/>
        <v>109.82698664834929</v>
      </c>
      <c r="O54" s="40">
        <f t="shared" si="77"/>
        <v>109.07280525846703</v>
      </c>
      <c r="P54" s="40">
        <f t="shared" si="77"/>
        <v>106.4762926587711</v>
      </c>
      <c r="Q54" s="55">
        <f t="shared" si="77"/>
        <v>108.8921761998685</v>
      </c>
      <c r="R54" s="40">
        <f t="shared" si="77"/>
        <v>106.43955276030748</v>
      </c>
      <c r="S54" s="40">
        <f t="shared" si="77"/>
        <v>106.55532359081418</v>
      </c>
      <c r="T54" s="40">
        <f t="shared" si="77"/>
        <v>106.64274343685076</v>
      </c>
      <c r="U54" s="40">
        <f t="shared" si="77"/>
        <v>106.04939442810613</v>
      </c>
      <c r="V54" s="55">
        <f t="shared" si="77"/>
        <v>115.06024096385541</v>
      </c>
      <c r="W54" s="40">
        <f t="shared" si="77"/>
        <v>115.95108695652176</v>
      </c>
      <c r="X54" s="40">
        <f t="shared" si="77"/>
        <v>110.41666666666667</v>
      </c>
      <c r="Y54" s="40">
        <f t="shared" si="77"/>
        <v>108.74704491725768</v>
      </c>
      <c r="Z54" s="40">
        <f t="shared" si="77"/>
        <v>105.64955950216752</v>
      </c>
      <c r="AA54" s="55">
        <f t="shared" si="77"/>
        <v>121.1111111111111</v>
      </c>
      <c r="AB54" s="40">
        <f t="shared" si="77"/>
        <v>112.5</v>
      </c>
      <c r="AC54" s="40">
        <f t="shared" si="77"/>
        <v>114.33172302737522</v>
      </c>
      <c r="AD54" s="40">
        <f t="shared" si="77"/>
        <v>110.80786026200873</v>
      </c>
      <c r="AE54" s="40">
        <f t="shared" si="77"/>
        <v>106.97764319309321</v>
      </c>
      <c r="AF54" s="55">
        <f t="shared" si="77"/>
        <v>119.64705882352942</v>
      </c>
      <c r="AG54" s="40">
        <f t="shared" si="77"/>
        <v>113.11053984575837</v>
      </c>
      <c r="AH54" s="40">
        <f t="shared" si="77"/>
        <v>112.1311475409836</v>
      </c>
      <c r="AI54" s="40">
        <f t="shared" si="77"/>
        <v>112.21122112211222</v>
      </c>
      <c r="AJ54" s="40">
        <f t="shared" si="77"/>
        <v>106.48596321394</v>
      </c>
      <c r="AK54" s="55">
        <f t="shared" ref="AK54:AO54" si="78">(AK53/AK$5)*100</f>
        <v>120.48192771084337</v>
      </c>
      <c r="AL54" s="40">
        <f t="shared" si="78"/>
        <v>112.03286509408959</v>
      </c>
      <c r="AM54" s="40">
        <f t="shared" si="78"/>
        <v>111.66666666666667</v>
      </c>
      <c r="AN54" s="40">
        <f t="shared" si="78"/>
        <v>111.66666666666667</v>
      </c>
      <c r="AO54" s="40">
        <f t="shared" si="78"/>
        <v>105.22875816993465</v>
      </c>
      <c r="AP54" s="55">
        <f t="shared" ref="AP54:AT54" si="79">(AP53/AP$5)*100</f>
        <v>120.85889570552146</v>
      </c>
      <c r="AQ54" s="40">
        <f t="shared" si="79"/>
        <v>120.15873015873015</v>
      </c>
      <c r="AR54" s="40">
        <f t="shared" si="79"/>
        <v>112.99999999999999</v>
      </c>
      <c r="AS54" s="40">
        <f t="shared" si="79"/>
        <v>111.66116611661165</v>
      </c>
      <c r="AT54" s="83">
        <f t="shared" si="79"/>
        <v>110.89743589743588</v>
      </c>
      <c r="AU54" s="55">
        <f t="shared" ref="AU54:AY54" si="80">(AU53/AU$5)*100</f>
        <v>119.04761904761905</v>
      </c>
      <c r="AV54" s="40">
        <f t="shared" si="80"/>
        <v>115.68123393316195</v>
      </c>
      <c r="AW54" s="40">
        <f t="shared" si="80"/>
        <v>114.83870967741936</v>
      </c>
      <c r="AX54" s="40">
        <f t="shared" si="80"/>
        <v>111.22994652406418</v>
      </c>
      <c r="AY54" s="83">
        <f t="shared" si="80"/>
        <v>112.80963374305858</v>
      </c>
      <c r="AZ54" s="55">
        <f t="shared" ref="AZ54:BD54" si="81">(AZ53/AZ$5)*100</f>
        <v>120</v>
      </c>
      <c r="BA54" s="40">
        <f t="shared" si="81"/>
        <v>112.78195488721805</v>
      </c>
      <c r="BB54" s="40">
        <f t="shared" si="81"/>
        <v>111.81102362204724</v>
      </c>
      <c r="BC54" s="40">
        <f t="shared" si="81"/>
        <v>111.04166666666666</v>
      </c>
      <c r="BD54" s="83">
        <f t="shared" si="81"/>
        <v>105.98802395209582</v>
      </c>
      <c r="BE54" s="55">
        <f t="shared" ref="BE54:BI54" si="82">(BE53/BE$5)*100</f>
        <v>120.67039106145252</v>
      </c>
      <c r="BF54" s="40">
        <f t="shared" si="82"/>
        <v>111.11111111111111</v>
      </c>
      <c r="BG54" s="40">
        <f t="shared" si="82"/>
        <v>108.44854070660521</v>
      </c>
      <c r="BH54" s="40">
        <f t="shared" si="82"/>
        <v>111.11111111111111</v>
      </c>
      <c r="BI54" s="83">
        <f t="shared" si="82"/>
        <v>109.94152046783626</v>
      </c>
      <c r="BJ54" s="40">
        <f t="shared" ref="BJ54:BN54" si="83">(BJ53/BJ$5)*100</f>
        <v>121.16402116402116</v>
      </c>
      <c r="BK54" s="40">
        <f t="shared" si="83"/>
        <v>116.27358490566037</v>
      </c>
      <c r="BL54" s="40">
        <f t="shared" si="83"/>
        <v>111.76470588235293</v>
      </c>
      <c r="BM54" s="40">
        <f t="shared" si="83"/>
        <v>110.78431372549021</v>
      </c>
      <c r="BN54" s="83">
        <f t="shared" si="83"/>
        <v>111.73184357541899</v>
      </c>
      <c r="BO54" s="40">
        <f t="shared" ref="BO54:BS54" si="84">(BO53/BO$5)*100</f>
        <v>115.15151515151514</v>
      </c>
      <c r="BP54" s="40">
        <f t="shared" si="84"/>
        <v>115.45454545454544</v>
      </c>
      <c r="BQ54" s="40">
        <f t="shared" si="84"/>
        <v>111.26961483594864</v>
      </c>
      <c r="BR54" s="40">
        <f t="shared" si="84"/>
        <v>112.16730038022816</v>
      </c>
      <c r="BS54" s="83">
        <f t="shared" si="84"/>
        <v>110.75675675675676</v>
      </c>
      <c r="BT54" s="40">
        <f t="shared" ref="BT54:CC54" si="85">(BT53/BT$5)*100</f>
        <v>121.67487684729063</v>
      </c>
      <c r="BU54" s="40">
        <f t="shared" si="85"/>
        <v>115.21739130434783</v>
      </c>
      <c r="BV54" s="40">
        <f t="shared" si="85"/>
        <v>113.6986301369863</v>
      </c>
      <c r="BW54" s="40">
        <f t="shared" si="85"/>
        <v>111.51736745886656</v>
      </c>
      <c r="BX54" s="83">
        <f t="shared" si="85"/>
        <v>107.4607329842932</v>
      </c>
      <c r="BY54" s="40">
        <f>(BY53/BY$5)*100</f>
        <v>122.64150943396226</v>
      </c>
      <c r="BZ54" s="40">
        <f t="shared" si="85"/>
        <v>114.22594142259415</v>
      </c>
      <c r="CA54" s="40">
        <f t="shared" si="85"/>
        <v>110.46202867764205</v>
      </c>
      <c r="CB54" s="40">
        <f t="shared" si="85"/>
        <v>111.68141592920355</v>
      </c>
      <c r="CC54" s="83">
        <f t="shared" si="85"/>
        <v>106.75000000000001</v>
      </c>
      <c r="CD54" s="40">
        <f t="shared" ref="CD54:CH54" si="86">(CD53/CD$5)*100</f>
        <v>113.04347826086958</v>
      </c>
      <c r="CE54" s="40">
        <f t="shared" si="86"/>
        <v>113.24110671936758</v>
      </c>
      <c r="CF54" s="40">
        <f t="shared" si="86"/>
        <v>111.24999999999999</v>
      </c>
      <c r="CG54" s="40">
        <f t="shared" si="86"/>
        <v>113.62876254180603</v>
      </c>
      <c r="CH54" s="83">
        <f t="shared" si="86"/>
        <v>104.78468899521532</v>
      </c>
      <c r="CI54" s="83"/>
      <c r="CJ54" s="83"/>
      <c r="CK54" s="83"/>
      <c r="CL54" s="83"/>
      <c r="CM54" s="83"/>
      <c r="CN54" s="83">
        <f t="shared" ref="CI54:CR54" si="87">(CN53/CN$5)*100</f>
        <v>119.56521739130434</v>
      </c>
      <c r="CO54" s="83">
        <f t="shared" si="87"/>
        <v>127.51423149905123</v>
      </c>
      <c r="CP54" s="83">
        <f t="shared" si="87"/>
        <v>124.55089820359282</v>
      </c>
      <c r="CQ54" s="83">
        <f t="shared" si="87"/>
        <v>110.79999999999998</v>
      </c>
      <c r="CR54" s="83">
        <f t="shared" si="87"/>
        <v>108.11303555150411</v>
      </c>
    </row>
    <row r="55" spans="1:96">
      <c r="A55" s="39" t="s">
        <v>53</v>
      </c>
      <c r="B55" s="39">
        <v>12000</v>
      </c>
      <c r="C55" s="41">
        <v>30000</v>
      </c>
      <c r="D55" s="41">
        <v>50060</v>
      </c>
      <c r="E55" s="41">
        <v>77662</v>
      </c>
      <c r="F55" s="39">
        <v>127424</v>
      </c>
      <c r="G55" s="56">
        <v>14592</v>
      </c>
      <c r="H55" s="41">
        <v>33628</v>
      </c>
      <c r="I55" s="41">
        <v>56331</v>
      </c>
      <c r="J55" s="41">
        <v>86000</v>
      </c>
      <c r="K55" s="39">
        <v>141679</v>
      </c>
      <c r="L55" s="56">
        <v>15026</v>
      </c>
      <c r="M55" s="41">
        <v>35150</v>
      </c>
      <c r="N55" s="41">
        <v>60000</v>
      </c>
      <c r="O55" s="41">
        <v>88982</v>
      </c>
      <c r="P55" s="39">
        <v>147000</v>
      </c>
      <c r="Q55" s="56">
        <v>14241</v>
      </c>
      <c r="R55" s="41">
        <v>37231</v>
      </c>
      <c r="S55" s="41">
        <v>63000</v>
      </c>
      <c r="T55" s="41">
        <v>93921</v>
      </c>
      <c r="U55" s="39">
        <v>154000</v>
      </c>
      <c r="V55" s="56">
        <v>23411.30875</v>
      </c>
      <c r="W55" s="41">
        <v>51799.425000000003</v>
      </c>
      <c r="X55" s="41">
        <v>79222.649999999994</v>
      </c>
      <c r="Y55" s="41">
        <v>111602.36900000001</v>
      </c>
      <c r="Z55" s="39">
        <v>192978.25</v>
      </c>
      <c r="AA55" s="56">
        <v>24441.335999999999</v>
      </c>
      <c r="AB55" s="41">
        <v>56011.394999999997</v>
      </c>
      <c r="AC55" s="41">
        <v>85799.273249999998</v>
      </c>
      <c r="AD55" s="41">
        <v>122206.68</v>
      </c>
      <c r="AE55" s="39">
        <v>212843.30100000001</v>
      </c>
      <c r="AF55" s="56">
        <v>23587.727999999999</v>
      </c>
      <c r="AG55" s="41">
        <v>52372.752</v>
      </c>
      <c r="AH55" s="41">
        <v>82956.84</v>
      </c>
      <c r="AI55" s="41">
        <v>119937.60000000001</v>
      </c>
      <c r="AJ55" s="39">
        <v>201894.96</v>
      </c>
      <c r="AK55" s="56">
        <v>22772.3024</v>
      </c>
      <c r="AL55" s="41">
        <v>51388.824000000001</v>
      </c>
      <c r="AM55" s="41">
        <v>81012.969599999997</v>
      </c>
      <c r="AN55" s="41">
        <v>116884.38400000001</v>
      </c>
      <c r="AO55" s="39">
        <v>202532.424</v>
      </c>
      <c r="AP55" s="56">
        <v>22401.214</v>
      </c>
      <c r="AQ55" s="41">
        <v>51930.087</v>
      </c>
      <c r="AR55" s="41">
        <v>84106.376199999999</v>
      </c>
      <c r="AS55" s="41">
        <v>123715.79549999999</v>
      </c>
      <c r="AT55" s="84">
        <v>212302.41450000001</v>
      </c>
      <c r="AU55" s="48">
        <v>22022.512599999998</v>
      </c>
      <c r="AV55" s="36">
        <v>53540.970999999998</v>
      </c>
      <c r="AW55" s="36">
        <v>84352.284499999994</v>
      </c>
      <c r="AX55" s="36">
        <v>122235.04700000001</v>
      </c>
      <c r="AY55" s="88">
        <v>215578.17379999999</v>
      </c>
      <c r="AZ55" s="48">
        <v>23878.9113</v>
      </c>
      <c r="BA55" s="36">
        <v>53601.606800000001</v>
      </c>
      <c r="BB55" s="36">
        <v>85641.664999999994</v>
      </c>
      <c r="BC55" s="36">
        <v>127958.723</v>
      </c>
      <c r="BD55" s="88">
        <v>228713.62299999999</v>
      </c>
      <c r="BE55" s="48">
        <v>25210.625</v>
      </c>
      <c r="BF55" s="36">
        <v>55463.375</v>
      </c>
      <c r="BG55" s="36">
        <v>89144.77</v>
      </c>
      <c r="BH55" s="36">
        <v>131095.25</v>
      </c>
      <c r="BI55" s="88">
        <v>230626.79749999999</v>
      </c>
      <c r="BJ55" s="36">
        <v>24030.335999999999</v>
      </c>
      <c r="BK55" s="36">
        <v>57072.048000000003</v>
      </c>
      <c r="BL55" s="36">
        <v>91155.074559999994</v>
      </c>
      <c r="BM55" s="36">
        <v>135170.64000000001</v>
      </c>
      <c r="BN55" s="88">
        <v>236298.304</v>
      </c>
      <c r="BO55" s="36">
        <v>25794.252799999998</v>
      </c>
      <c r="BP55" s="36">
        <v>60052.2448</v>
      </c>
      <c r="BQ55" s="36">
        <v>95720.86</v>
      </c>
      <c r="BR55" s="36">
        <v>138392.21179999999</v>
      </c>
      <c r="BS55" s="88">
        <v>246153.74840000001</v>
      </c>
      <c r="BT55" s="36">
        <v>26493.1518</v>
      </c>
      <c r="BU55" s="36">
        <v>58244.486400000002</v>
      </c>
      <c r="BV55" s="36">
        <v>93231.625799999994</v>
      </c>
      <c r="BW55" s="36">
        <v>139544.08199999999</v>
      </c>
      <c r="BX55" s="88">
        <v>252797.25</v>
      </c>
      <c r="BY55" s="36">
        <v>26340.522000000001</v>
      </c>
      <c r="BZ55" s="36">
        <v>60785.82</v>
      </c>
      <c r="CA55" s="36">
        <v>98270.409</v>
      </c>
      <c r="CB55" s="36">
        <v>146899.065</v>
      </c>
      <c r="CC55" s="88">
        <v>259352.83199999999</v>
      </c>
      <c r="CD55" s="36">
        <v>26263.77</v>
      </c>
      <c r="CE55" s="36">
        <v>63639.135000000002</v>
      </c>
      <c r="CF55" s="36">
        <v>102024.645</v>
      </c>
      <c r="CG55" s="36">
        <v>151521.75</v>
      </c>
      <c r="CH55" s="88">
        <v>271456.26585000003</v>
      </c>
      <c r="CN55" s="36">
        <v>29466.24008</v>
      </c>
      <c r="CO55" s="36">
        <v>69211.161600000007</v>
      </c>
      <c r="CP55" s="36">
        <v>107112.512</v>
      </c>
      <c r="CQ55" s="36">
        <v>159638.84</v>
      </c>
      <c r="CR55" s="36">
        <v>283230.2</v>
      </c>
    </row>
    <row r="56" spans="1:96">
      <c r="A56" s="39" t="s">
        <v>54</v>
      </c>
      <c r="B56" s="39">
        <v>10912</v>
      </c>
      <c r="C56" s="41">
        <v>23590</v>
      </c>
      <c r="D56" s="41">
        <v>36505</v>
      </c>
      <c r="E56" s="41">
        <v>52122</v>
      </c>
      <c r="F56" s="39">
        <v>85000</v>
      </c>
      <c r="G56" s="56">
        <v>12582</v>
      </c>
      <c r="H56" s="41">
        <v>27013</v>
      </c>
      <c r="I56" s="41">
        <v>41300</v>
      </c>
      <c r="J56" s="41">
        <v>61820</v>
      </c>
      <c r="K56" s="39">
        <v>102131</v>
      </c>
      <c r="L56" s="56">
        <v>10596</v>
      </c>
      <c r="M56" s="41">
        <v>25000</v>
      </c>
      <c r="N56" s="41">
        <v>41600</v>
      </c>
      <c r="O56" s="41">
        <v>62300</v>
      </c>
      <c r="P56" s="39">
        <v>103592</v>
      </c>
      <c r="Q56" s="56">
        <v>11000</v>
      </c>
      <c r="R56" s="41">
        <v>25742</v>
      </c>
      <c r="S56" s="41">
        <v>43316</v>
      </c>
      <c r="T56" s="41">
        <v>65100</v>
      </c>
      <c r="U56" s="39">
        <v>104000</v>
      </c>
      <c r="V56" s="56">
        <v>17957.133999999998</v>
      </c>
      <c r="W56" s="41">
        <v>35579.095249999998</v>
      </c>
      <c r="X56" s="41">
        <v>53221.37</v>
      </c>
      <c r="Y56" s="41">
        <v>75261.517500000002</v>
      </c>
      <c r="Z56" s="39">
        <v>121271.595</v>
      </c>
      <c r="AA56" s="56">
        <v>17923.646400000001</v>
      </c>
      <c r="AB56" s="41">
        <v>36437.958420000003</v>
      </c>
      <c r="AC56" s="41">
        <v>57029.784</v>
      </c>
      <c r="AD56" s="41">
        <v>81471.12</v>
      </c>
      <c r="AE56" s="39">
        <v>125261.84699999999</v>
      </c>
      <c r="AF56" s="56">
        <v>18490.38</v>
      </c>
      <c r="AG56" s="41">
        <v>36780.864000000001</v>
      </c>
      <c r="AH56" s="41">
        <v>56070.828000000001</v>
      </c>
      <c r="AI56" s="41">
        <v>79958.399999999994</v>
      </c>
      <c r="AJ56" s="39">
        <v>129932.4</v>
      </c>
      <c r="AK56" s="56">
        <v>17028.845600000001</v>
      </c>
      <c r="AL56" s="41">
        <v>36677.513599999998</v>
      </c>
      <c r="AM56" s="41">
        <v>57333.8056</v>
      </c>
      <c r="AN56" s="41">
        <v>80307.632800000007</v>
      </c>
      <c r="AO56" s="39">
        <v>129983.496</v>
      </c>
      <c r="AP56" s="56">
        <v>18124.618600000002</v>
      </c>
      <c r="AQ56" s="41">
        <v>37369.297899999998</v>
      </c>
      <c r="AR56" s="41">
        <v>58711.545420000002</v>
      </c>
      <c r="AS56" s="41">
        <v>84106.376199999999</v>
      </c>
      <c r="AT56" s="84">
        <v>133389.04699999999</v>
      </c>
      <c r="AU56" s="48">
        <v>18385.767400000001</v>
      </c>
      <c r="AV56" s="36">
        <v>38387.866000000002</v>
      </c>
      <c r="AW56" s="36">
        <v>59501.192300000002</v>
      </c>
      <c r="AX56" s="36">
        <v>83847.180999999997</v>
      </c>
      <c r="AY56" s="88">
        <v>135367.73800000001</v>
      </c>
      <c r="AZ56" s="48">
        <v>19627.054520000002</v>
      </c>
      <c r="BA56" s="36">
        <v>38387.616900000001</v>
      </c>
      <c r="BB56" s="36">
        <v>60150.675300000003</v>
      </c>
      <c r="BC56" s="36">
        <v>86145.439499999993</v>
      </c>
      <c r="BD56" s="88">
        <v>141893.12567000001</v>
      </c>
      <c r="BE56" s="48">
        <v>17949.965</v>
      </c>
      <c r="BF56" s="36">
        <v>39126.89</v>
      </c>
      <c r="BG56" s="36">
        <v>62018.137499999997</v>
      </c>
      <c r="BH56" s="36">
        <v>90758.25</v>
      </c>
      <c r="BI56" s="88">
        <v>148238.47500000001</v>
      </c>
      <c r="BJ56" s="36">
        <v>20525.912</v>
      </c>
      <c r="BK56" s="36">
        <v>42153.214399999997</v>
      </c>
      <c r="BL56" s="36">
        <v>65712.956319999998</v>
      </c>
      <c r="BM56" s="36">
        <v>92116.288</v>
      </c>
      <c r="BN56" s="88">
        <v>153093.26560000001</v>
      </c>
      <c r="BO56" s="36">
        <v>22166.936000000002</v>
      </c>
      <c r="BP56" s="36">
        <v>45341.46</v>
      </c>
      <c r="BQ56" s="36">
        <v>67508.395999999993</v>
      </c>
      <c r="BR56" s="36">
        <v>98139.071200000006</v>
      </c>
      <c r="BS56" s="88">
        <v>159198.90400000001</v>
      </c>
      <c r="BT56" s="36">
        <v>24976.368299999998</v>
      </c>
      <c r="BU56" s="36">
        <v>47495.547330000001</v>
      </c>
      <c r="BV56" s="36">
        <v>70783.23</v>
      </c>
      <c r="BW56" s="36">
        <v>101118.9</v>
      </c>
      <c r="BX56" s="88">
        <v>162922.77168000001</v>
      </c>
      <c r="BY56" s="36">
        <v>24719.566800000001</v>
      </c>
      <c r="BZ56" s="36">
        <v>48426.036599999999</v>
      </c>
      <c r="CA56" s="36">
        <v>73246.913100000005</v>
      </c>
      <c r="CB56" s="36">
        <v>103335.894</v>
      </c>
      <c r="CC56" s="88">
        <v>169288.50870000001</v>
      </c>
      <c r="CD56" s="36">
        <v>25253.625</v>
      </c>
      <c r="CE56" s="36">
        <v>50103.192000000003</v>
      </c>
      <c r="CF56" s="36">
        <v>75760.875</v>
      </c>
      <c r="CG56" s="36">
        <v>108388.5585</v>
      </c>
      <c r="CH56" s="88">
        <v>184856.535</v>
      </c>
      <c r="CN56" s="36">
        <v>25851.192800000001</v>
      </c>
      <c r="CO56" s="36">
        <v>53762.241600000001</v>
      </c>
      <c r="CP56" s="36">
        <v>81673.290399999998</v>
      </c>
      <c r="CQ56" s="36">
        <v>118441.72</v>
      </c>
      <c r="CR56" s="36">
        <v>194141.42800000001</v>
      </c>
    </row>
    <row r="57" spans="1:96">
      <c r="A57" s="39" t="s">
        <v>55</v>
      </c>
      <c r="B57" s="39">
        <v>10920</v>
      </c>
      <c r="C57" s="41">
        <v>27000</v>
      </c>
      <c r="D57" s="41">
        <v>46600</v>
      </c>
      <c r="E57" s="41">
        <v>70968</v>
      </c>
      <c r="F57" s="39">
        <v>116674</v>
      </c>
      <c r="G57" s="56">
        <v>11910</v>
      </c>
      <c r="H57" s="41">
        <v>27642</v>
      </c>
      <c r="I57" s="41">
        <v>49512</v>
      </c>
      <c r="J57" s="41">
        <v>75453</v>
      </c>
      <c r="K57" s="39">
        <v>130999</v>
      </c>
      <c r="L57" s="56">
        <v>13000</v>
      </c>
      <c r="M57" s="41">
        <v>32274</v>
      </c>
      <c r="N57" s="41">
        <v>55640</v>
      </c>
      <c r="O57" s="41">
        <v>85644</v>
      </c>
      <c r="P57" s="39">
        <v>143400</v>
      </c>
      <c r="Q57" s="56">
        <v>13600</v>
      </c>
      <c r="R57" s="41">
        <v>33789</v>
      </c>
      <c r="S57" s="41">
        <v>58050</v>
      </c>
      <c r="T57" s="41">
        <v>90506</v>
      </c>
      <c r="U57" s="39">
        <v>152884</v>
      </c>
      <c r="V57" s="56">
        <v>20313.5</v>
      </c>
      <c r="W57" s="41">
        <v>48153.151749999997</v>
      </c>
      <c r="X57" s="41">
        <v>74448.977499999994</v>
      </c>
      <c r="Y57" s="41">
        <v>106645.875</v>
      </c>
      <c r="Z57" s="39">
        <v>174594.5325</v>
      </c>
      <c r="AA57" s="56">
        <v>22200.8802</v>
      </c>
      <c r="AB57" s="41">
        <v>52548.8724</v>
      </c>
      <c r="AC57" s="41">
        <v>81471.12</v>
      </c>
      <c r="AD57" s="41">
        <v>115963.95543</v>
      </c>
      <c r="AE57" s="39">
        <v>196039.88250000001</v>
      </c>
      <c r="AF57" s="56">
        <v>22688.196</v>
      </c>
      <c r="AG57" s="41">
        <v>51173.375999999997</v>
      </c>
      <c r="AH57" s="41">
        <v>81257.724000000002</v>
      </c>
      <c r="AI57" s="41">
        <v>117009.12360000001</v>
      </c>
      <c r="AJ57" s="39">
        <v>194898.6</v>
      </c>
      <c r="AK57" s="56">
        <v>20152.48</v>
      </c>
      <c r="AL57" s="41">
        <v>49172.051200000002</v>
      </c>
      <c r="AM57" s="41">
        <v>78594.672000000006</v>
      </c>
      <c r="AN57" s="41">
        <v>114869.136</v>
      </c>
      <c r="AO57" s="39">
        <v>193433.57928000001</v>
      </c>
      <c r="AP57" s="56">
        <v>20059.268899999999</v>
      </c>
      <c r="AQ57" s="41">
        <v>48875.375999999997</v>
      </c>
      <c r="AR57" s="41">
        <v>80359.264039999995</v>
      </c>
      <c r="AS57" s="41">
        <v>119133.72900000001</v>
      </c>
      <c r="AT57" s="84">
        <v>203077.18728000001</v>
      </c>
      <c r="AU57" s="48">
        <v>20204.14</v>
      </c>
      <c r="AV57" s="36">
        <v>50914.432800000002</v>
      </c>
      <c r="AW57" s="36">
        <v>83039.015400000004</v>
      </c>
      <c r="AX57" s="36">
        <v>122235.04700000001</v>
      </c>
      <c r="AY57" s="88">
        <v>207092.435</v>
      </c>
      <c r="AZ57" s="48">
        <v>20553.999599999999</v>
      </c>
      <c r="BA57" s="36">
        <v>51515.980369999997</v>
      </c>
      <c r="BB57" s="36">
        <v>83525.812099999996</v>
      </c>
      <c r="BC57" s="36">
        <v>124936.076</v>
      </c>
      <c r="BD57" s="88">
        <v>211585.29</v>
      </c>
      <c r="BE57" s="48">
        <v>21781.98</v>
      </c>
      <c r="BF57" s="36">
        <v>54152.422500000001</v>
      </c>
      <c r="BG57" s="36">
        <v>88338.03</v>
      </c>
      <c r="BH57" s="36">
        <v>132103.67499999999</v>
      </c>
      <c r="BI57" s="88">
        <v>221853.5</v>
      </c>
      <c r="BJ57" s="36">
        <v>22928.945599999999</v>
      </c>
      <c r="BK57" s="36">
        <v>55570.152000000002</v>
      </c>
      <c r="BL57" s="36">
        <v>90564.328800000003</v>
      </c>
      <c r="BM57" s="36">
        <v>132467.22719999999</v>
      </c>
      <c r="BN57" s="88">
        <v>230290.72</v>
      </c>
      <c r="BO57" s="36">
        <v>24323.174319999998</v>
      </c>
      <c r="BP57" s="36">
        <v>58440.103999999999</v>
      </c>
      <c r="BQ57" s="36">
        <v>94713.271999999997</v>
      </c>
      <c r="BR57" s="36">
        <v>140054.73199999999</v>
      </c>
      <c r="BS57" s="88">
        <v>236783.18</v>
      </c>
      <c r="BT57" s="36">
        <v>25279.724999999999</v>
      </c>
      <c r="BU57" s="36">
        <v>60671.34</v>
      </c>
      <c r="BV57" s="36">
        <v>99804.354300000006</v>
      </c>
      <c r="BW57" s="36">
        <v>146622.405</v>
      </c>
      <c r="BX57" s="88">
        <v>254516.27129999999</v>
      </c>
      <c r="BY57" s="36">
        <v>26543.1414</v>
      </c>
      <c r="BZ57" s="36">
        <v>63217.252800000002</v>
      </c>
      <c r="CA57" s="36">
        <v>101309.7</v>
      </c>
      <c r="CB57" s="36">
        <v>151964.54999999999</v>
      </c>
      <c r="CC57" s="88">
        <v>262392.12300000002</v>
      </c>
      <c r="CD57" s="36">
        <v>29294.205000000002</v>
      </c>
      <c r="CE57" s="36">
        <v>68891.888999999996</v>
      </c>
      <c r="CF57" s="36">
        <v>108085.515</v>
      </c>
      <c r="CG57" s="36">
        <v>159461.48970000001</v>
      </c>
      <c r="CH57" s="88">
        <v>272739.15000000002</v>
      </c>
      <c r="CN57" s="36">
        <v>28323.02</v>
      </c>
      <c r="CO57" s="36">
        <v>71888.974400000006</v>
      </c>
      <c r="CP57" s="36">
        <v>114332.30727999999</v>
      </c>
      <c r="CQ57" s="36">
        <v>170968.04800000001</v>
      </c>
      <c r="CR57" s="36">
        <v>302798.83199999999</v>
      </c>
    </row>
    <row r="58" spans="1:96">
      <c r="A58" s="39" t="s">
        <v>56</v>
      </c>
      <c r="B58" s="39">
        <v>12728</v>
      </c>
      <c r="C58" s="41">
        <v>29500</v>
      </c>
      <c r="D58" s="41">
        <v>45938</v>
      </c>
      <c r="E58" s="41">
        <v>65202</v>
      </c>
      <c r="F58" s="39">
        <v>109492</v>
      </c>
      <c r="G58" s="56">
        <v>15000</v>
      </c>
      <c r="H58" s="41">
        <v>33004</v>
      </c>
      <c r="I58" s="41">
        <v>50693</v>
      </c>
      <c r="J58" s="41">
        <v>75030</v>
      </c>
      <c r="K58" s="39">
        <v>126973</v>
      </c>
      <c r="L58" s="56">
        <v>15991</v>
      </c>
      <c r="M58" s="41">
        <v>36000</v>
      </c>
      <c r="N58" s="41">
        <v>57125</v>
      </c>
      <c r="O58" s="41">
        <v>84250</v>
      </c>
      <c r="P58" s="39">
        <v>137568</v>
      </c>
      <c r="Q58" s="56">
        <v>17030</v>
      </c>
      <c r="R58" s="41">
        <v>39141</v>
      </c>
      <c r="S58" s="41">
        <v>63300</v>
      </c>
      <c r="T58" s="41">
        <v>90771</v>
      </c>
      <c r="U58" s="39">
        <v>147512</v>
      </c>
      <c r="V58" s="56">
        <v>25330.934499999999</v>
      </c>
      <c r="W58" s="41">
        <v>50072.777499999997</v>
      </c>
      <c r="X58" s="41">
        <v>71706.654999999999</v>
      </c>
      <c r="Y58" s="41">
        <v>98520.475000000006</v>
      </c>
      <c r="Z58" s="39">
        <v>153468.49249999999</v>
      </c>
      <c r="AA58" s="56">
        <v>25459.724999999999</v>
      </c>
      <c r="AB58" s="41">
        <v>51021.2889</v>
      </c>
      <c r="AC58" s="41">
        <v>77112.415080000006</v>
      </c>
      <c r="AD58" s="41">
        <v>107959.41789</v>
      </c>
      <c r="AE58" s="39">
        <v>169093.30955999999</v>
      </c>
      <c r="AF58" s="56">
        <v>24987</v>
      </c>
      <c r="AG58" s="41">
        <v>49974</v>
      </c>
      <c r="AH58" s="41">
        <v>72962.039999999994</v>
      </c>
      <c r="AI58" s="41">
        <v>103945.92</v>
      </c>
      <c r="AJ58" s="39">
        <v>164914.20000000001</v>
      </c>
      <c r="AK58" s="56">
        <v>23719.468959999998</v>
      </c>
      <c r="AL58" s="41">
        <v>49071.288800000002</v>
      </c>
      <c r="AM58" s="41">
        <v>75571.8</v>
      </c>
      <c r="AN58" s="41">
        <v>105498.2328</v>
      </c>
      <c r="AO58" s="39">
        <v>162227.46400000001</v>
      </c>
      <c r="AP58" s="56">
        <v>26066.867200000001</v>
      </c>
      <c r="AQ58" s="41">
        <v>51319.144800000002</v>
      </c>
      <c r="AR58" s="41">
        <v>76775.069799999997</v>
      </c>
      <c r="AS58" s="41">
        <v>107933.122</v>
      </c>
      <c r="AT58" s="84">
        <v>176155.00099999999</v>
      </c>
      <c r="AU58" s="48">
        <v>23739.8645</v>
      </c>
      <c r="AV58" s="36">
        <v>51358.923880000002</v>
      </c>
      <c r="AW58" s="36">
        <v>78392.063200000004</v>
      </c>
      <c r="AX58" s="36">
        <v>112132.977</v>
      </c>
      <c r="AY58" s="88">
        <v>182645.42559999999</v>
      </c>
      <c r="AZ58" s="48">
        <v>26599.293600000001</v>
      </c>
      <c r="BA58" s="36">
        <v>51284.244100000004</v>
      </c>
      <c r="BB58" s="36">
        <v>76976.743600000002</v>
      </c>
      <c r="BC58" s="36">
        <v>108815.292</v>
      </c>
      <c r="BD58" s="88">
        <v>178336.17300000001</v>
      </c>
      <c r="BE58" s="48">
        <v>25405.856080000125</v>
      </c>
      <c r="BF58" s="36">
        <v>53305.345500000003</v>
      </c>
      <c r="BG58" s="36">
        <v>80895.853499999997</v>
      </c>
      <c r="BH58" s="36">
        <v>114960.45</v>
      </c>
      <c r="BI58" s="88">
        <v>189583.9</v>
      </c>
      <c r="BJ58" s="36">
        <v>28035.392</v>
      </c>
      <c r="BK58" s="36">
        <v>57072.048000000003</v>
      </c>
      <c r="BL58" s="36">
        <v>85107.44</v>
      </c>
      <c r="BM58" s="36">
        <v>120151.67999999999</v>
      </c>
      <c r="BN58" s="88">
        <v>200252.79999999999</v>
      </c>
      <c r="BO58" s="36">
        <v>30227.64</v>
      </c>
      <c r="BP58" s="36">
        <v>60455.28</v>
      </c>
      <c r="BQ58" s="36">
        <v>87660.156000000003</v>
      </c>
      <c r="BR58" s="36">
        <v>122724.2184</v>
      </c>
      <c r="BS58" s="88">
        <v>206454.7812</v>
      </c>
      <c r="BT58" s="36">
        <v>30032.313300000002</v>
      </c>
      <c r="BU58" s="36">
        <v>61682.529000000002</v>
      </c>
      <c r="BV58" s="36">
        <v>91007.01</v>
      </c>
      <c r="BW58" s="36">
        <v>131454.57</v>
      </c>
      <c r="BX58" s="88">
        <v>207546.54225</v>
      </c>
      <c r="BY58" s="36">
        <v>30666.446189999999</v>
      </c>
      <c r="BZ58" s="36">
        <v>61494.9879</v>
      </c>
      <c r="CA58" s="36">
        <v>94420.640400000004</v>
      </c>
      <c r="CB58" s="36">
        <v>132209.15849999999</v>
      </c>
      <c r="CC58" s="88">
        <v>216296.2095</v>
      </c>
      <c r="CD58" s="36">
        <v>34344.93</v>
      </c>
      <c r="CE58" s="36">
        <v>64881.61335</v>
      </c>
      <c r="CF58" s="36">
        <v>96771.891000000003</v>
      </c>
      <c r="CG58" s="36">
        <v>138591.894</v>
      </c>
      <c r="CH58" s="88">
        <v>221221.755</v>
      </c>
      <c r="CN58" s="36">
        <v>35944.487200000003</v>
      </c>
      <c r="CO58" s="36">
        <v>72506.931200000006</v>
      </c>
      <c r="CP58" s="36">
        <v>109069.37519999999</v>
      </c>
      <c r="CQ58" s="36">
        <v>149339.56</v>
      </c>
      <c r="CR58" s="36">
        <v>244298.9216</v>
      </c>
    </row>
    <row r="59" spans="1:96">
      <c r="A59" s="39" t="s">
        <v>57</v>
      </c>
      <c r="B59" s="39">
        <v>12090</v>
      </c>
      <c r="C59" s="41">
        <v>31121</v>
      </c>
      <c r="D59" s="41">
        <v>52596</v>
      </c>
      <c r="E59" s="41">
        <v>76000</v>
      </c>
      <c r="F59" s="39">
        <v>126000</v>
      </c>
      <c r="G59" s="56">
        <v>13881</v>
      </c>
      <c r="H59" s="41">
        <v>33020</v>
      </c>
      <c r="I59" s="41">
        <v>55116</v>
      </c>
      <c r="J59" s="41">
        <v>82500</v>
      </c>
      <c r="K59" s="39">
        <v>142904</v>
      </c>
      <c r="L59" s="56">
        <v>15000</v>
      </c>
      <c r="M59" s="41">
        <v>35300</v>
      </c>
      <c r="N59" s="41">
        <v>60200</v>
      </c>
      <c r="O59" s="41">
        <v>91200</v>
      </c>
      <c r="P59" s="39">
        <v>152378</v>
      </c>
      <c r="Q59" s="56">
        <v>15536</v>
      </c>
      <c r="R59" s="41">
        <v>38005</v>
      </c>
      <c r="S59" s="41">
        <v>64740</v>
      </c>
      <c r="T59" s="41">
        <v>97380</v>
      </c>
      <c r="U59" s="39">
        <v>160300</v>
      </c>
      <c r="V59" s="56">
        <v>22344.85</v>
      </c>
      <c r="W59" s="41">
        <v>50783.75</v>
      </c>
      <c r="X59" s="41">
        <v>77394.434999999998</v>
      </c>
      <c r="Y59" s="41">
        <v>111724.25</v>
      </c>
      <c r="Z59" s="39">
        <v>188915.55</v>
      </c>
      <c r="AA59" s="56">
        <v>25256.047200000001</v>
      </c>
      <c r="AB59" s="41">
        <v>54993.006000000001</v>
      </c>
      <c r="AC59" s="41">
        <v>85748.353799999997</v>
      </c>
      <c r="AD59" s="41">
        <v>123225.069</v>
      </c>
      <c r="AE59" s="39">
        <v>206223.77249999999</v>
      </c>
      <c r="AF59" s="56">
        <v>22888.092000000001</v>
      </c>
      <c r="AG59" s="41">
        <v>52672.595999999998</v>
      </c>
      <c r="AH59" s="41">
        <v>83956.32</v>
      </c>
      <c r="AI59" s="41">
        <v>120427.3452</v>
      </c>
      <c r="AJ59" s="39">
        <v>203494.128</v>
      </c>
      <c r="AK59" s="56">
        <v>21361.628799999999</v>
      </c>
      <c r="AL59" s="41">
        <v>51388.824000000001</v>
      </c>
      <c r="AM59" s="41">
        <v>82524.405599999998</v>
      </c>
      <c r="AN59" s="41">
        <v>122325.5536</v>
      </c>
      <c r="AO59" s="39">
        <v>204950.72159999999</v>
      </c>
      <c r="AP59" s="56">
        <v>22401.214</v>
      </c>
      <c r="AQ59" s="41">
        <v>51930.087</v>
      </c>
      <c r="AR59" s="41">
        <v>82375.373300000007</v>
      </c>
      <c r="AS59" s="41">
        <v>123206.677</v>
      </c>
      <c r="AT59" s="84">
        <v>207211.22949999999</v>
      </c>
      <c r="AU59" s="48">
        <v>22224.554</v>
      </c>
      <c r="AV59" s="36">
        <v>52328.722600000001</v>
      </c>
      <c r="AW59" s="36">
        <v>85322.08322</v>
      </c>
      <c r="AX59" s="36">
        <v>126275.875</v>
      </c>
      <c r="AY59" s="88">
        <v>210345.30153999999</v>
      </c>
      <c r="AZ59" s="48">
        <v>21561.548599999998</v>
      </c>
      <c r="BA59" s="36">
        <v>52392.548000000003</v>
      </c>
      <c r="BB59" s="36">
        <v>85641.664999999994</v>
      </c>
      <c r="BC59" s="36">
        <v>127958.723</v>
      </c>
      <c r="BD59" s="88">
        <v>219645.682</v>
      </c>
      <c r="BE59" s="48">
        <v>23092.932499999999</v>
      </c>
      <c r="BF59" s="36">
        <v>54454.95</v>
      </c>
      <c r="BG59" s="36">
        <v>88741.4</v>
      </c>
      <c r="BH59" s="36">
        <v>131599.46249999999</v>
      </c>
      <c r="BI59" s="88">
        <v>224878.77499999999</v>
      </c>
      <c r="BJ59" s="36">
        <v>23029.072</v>
      </c>
      <c r="BK59" s="36">
        <v>55069.52</v>
      </c>
      <c r="BL59" s="36">
        <v>90113.76</v>
      </c>
      <c r="BM59" s="36">
        <v>135170.64000000001</v>
      </c>
      <c r="BN59" s="88">
        <v>237299.568</v>
      </c>
      <c r="BO59" s="36">
        <v>24182.112000000001</v>
      </c>
      <c r="BP59" s="36">
        <v>57634.033600000002</v>
      </c>
      <c r="BQ59" s="36">
        <v>94713.271999999997</v>
      </c>
      <c r="BR59" s="36">
        <v>141163.07879999999</v>
      </c>
      <c r="BS59" s="88">
        <v>244642.3664</v>
      </c>
      <c r="BT59" s="36">
        <v>25845.990839999999</v>
      </c>
      <c r="BU59" s="36">
        <v>60671.34</v>
      </c>
      <c r="BV59" s="36">
        <v>97579.738500000007</v>
      </c>
      <c r="BW59" s="36">
        <v>144600.027</v>
      </c>
      <c r="BX59" s="88">
        <v>252797.25</v>
      </c>
      <c r="BY59" s="36">
        <v>26340.522000000001</v>
      </c>
      <c r="BZ59" s="36">
        <v>62508.084900000002</v>
      </c>
      <c r="CA59" s="36">
        <v>101309.7</v>
      </c>
      <c r="CB59" s="36">
        <v>151964.54999999999</v>
      </c>
      <c r="CC59" s="88">
        <v>270091.66019999998</v>
      </c>
      <c r="CD59" s="36">
        <v>29294.205000000002</v>
      </c>
      <c r="CE59" s="36">
        <v>67275.657000000007</v>
      </c>
      <c r="CF59" s="36">
        <v>106873.341</v>
      </c>
      <c r="CG59" s="36">
        <v>158693.7795</v>
      </c>
      <c r="CH59" s="88">
        <v>275466.54149999999</v>
      </c>
      <c r="CN59" s="36">
        <v>28837.984</v>
      </c>
      <c r="CO59" s="36">
        <v>69437.745760000005</v>
      </c>
      <c r="CP59" s="36">
        <v>110202.296</v>
      </c>
      <c r="CQ59" s="36">
        <v>164788.48000000001</v>
      </c>
      <c r="CR59" s="36">
        <v>292499.55200000003</v>
      </c>
    </row>
    <row r="60" spans="1:96">
      <c r="A60" s="39" t="s">
        <v>58</v>
      </c>
      <c r="B60" s="39">
        <v>7800</v>
      </c>
      <c r="C60" s="41">
        <v>21003</v>
      </c>
      <c r="D60" s="41">
        <v>38400</v>
      </c>
      <c r="E60" s="41">
        <v>60500</v>
      </c>
      <c r="F60" s="39">
        <v>107000</v>
      </c>
      <c r="G60" s="56">
        <v>9246</v>
      </c>
      <c r="H60" s="41">
        <v>24261</v>
      </c>
      <c r="I60" s="41">
        <v>42224</v>
      </c>
      <c r="J60" s="41">
        <v>67592</v>
      </c>
      <c r="K60" s="39">
        <v>119207</v>
      </c>
      <c r="L60" s="56">
        <v>11000</v>
      </c>
      <c r="M60" s="41">
        <v>27290</v>
      </c>
      <c r="N60" s="41">
        <v>47341</v>
      </c>
      <c r="O60" s="41">
        <v>75043</v>
      </c>
      <c r="P60" s="39">
        <v>129012</v>
      </c>
      <c r="Q60" s="56">
        <v>11005</v>
      </c>
      <c r="R60" s="41">
        <v>28000</v>
      </c>
      <c r="S60" s="41">
        <v>49109</v>
      </c>
      <c r="T60" s="41">
        <v>77000</v>
      </c>
      <c r="U60" s="39">
        <v>134144</v>
      </c>
      <c r="V60" s="56">
        <v>15651.551750000001</v>
      </c>
      <c r="W60" s="41">
        <v>38392.514999999999</v>
      </c>
      <c r="X60" s="41">
        <v>61956.175000000003</v>
      </c>
      <c r="Y60" s="41">
        <v>93442.1</v>
      </c>
      <c r="Z60" s="39">
        <v>162812.70250000001</v>
      </c>
      <c r="AA60" s="56">
        <v>17414.4519</v>
      </c>
      <c r="AB60" s="41">
        <v>41560.455090000003</v>
      </c>
      <c r="AC60" s="41">
        <v>68028.385200000004</v>
      </c>
      <c r="AD60" s="41">
        <v>101838.9</v>
      </c>
      <c r="AE60" s="39">
        <v>179317.93512000001</v>
      </c>
      <c r="AF60" s="56">
        <v>16691.315999999999</v>
      </c>
      <c r="AG60" s="41">
        <v>40848.747600000002</v>
      </c>
      <c r="AH60" s="41">
        <v>66965.16</v>
      </c>
      <c r="AI60" s="41">
        <v>101946.96</v>
      </c>
      <c r="AJ60" s="39">
        <v>180905.88</v>
      </c>
      <c r="AK60" s="56">
        <v>16121.984</v>
      </c>
      <c r="AL60" s="41">
        <v>40304.959999999999</v>
      </c>
      <c r="AM60" s="41">
        <v>65717.237280000001</v>
      </c>
      <c r="AN60" s="41">
        <v>101266.212</v>
      </c>
      <c r="AO60" s="39">
        <v>178047.16080000001</v>
      </c>
      <c r="AP60" s="56">
        <v>16291.791999999999</v>
      </c>
      <c r="AQ60" s="41">
        <v>40525.832600000002</v>
      </c>
      <c r="AR60" s="41">
        <v>67203.642000000007</v>
      </c>
      <c r="AS60" s="41">
        <v>103351.0555</v>
      </c>
      <c r="AT60" s="84">
        <v>182264.42300000001</v>
      </c>
      <c r="AU60" s="48">
        <v>16466.374100000001</v>
      </c>
      <c r="AV60" s="36">
        <v>40812.362800000003</v>
      </c>
      <c r="AW60" s="36">
        <v>68694.076000000001</v>
      </c>
      <c r="AX60" s="36">
        <v>104556.42449999999</v>
      </c>
      <c r="AY60" s="88">
        <v>184160.73610000001</v>
      </c>
      <c r="AZ60" s="48">
        <v>16624.558499999999</v>
      </c>
      <c r="BA60" s="36">
        <v>41309.508999999998</v>
      </c>
      <c r="BB60" s="36">
        <v>70125.410399999993</v>
      </c>
      <c r="BC60" s="36">
        <v>107404.7234</v>
      </c>
      <c r="BD60" s="88">
        <v>193449.408</v>
      </c>
      <c r="BE60" s="48">
        <v>17143.224999999999</v>
      </c>
      <c r="BF60" s="36">
        <v>42353.85</v>
      </c>
      <c r="BG60" s="36">
        <v>71194.804999999993</v>
      </c>
      <c r="BH60" s="36">
        <v>110926.75</v>
      </c>
      <c r="BI60" s="88">
        <v>199869.83499999999</v>
      </c>
      <c r="BJ60" s="36">
        <v>17822.499199999998</v>
      </c>
      <c r="BK60" s="36">
        <v>44556.248</v>
      </c>
      <c r="BL60" s="36">
        <v>74293.788799999995</v>
      </c>
      <c r="BM60" s="36">
        <v>113142.83199999999</v>
      </c>
      <c r="BN60" s="88">
        <v>201754.696</v>
      </c>
      <c r="BO60" s="36">
        <v>18136.583999999999</v>
      </c>
      <c r="BP60" s="36">
        <v>45341.46</v>
      </c>
      <c r="BQ60" s="36">
        <v>77584.275999999998</v>
      </c>
      <c r="BR60" s="36">
        <v>118895.38400000001</v>
      </c>
      <c r="BS60" s="88">
        <v>214112.45</v>
      </c>
      <c r="BT60" s="36">
        <v>20021.5422</v>
      </c>
      <c r="BU60" s="36">
        <v>48132.596400000002</v>
      </c>
      <c r="BV60" s="36">
        <v>80389.525500000003</v>
      </c>
      <c r="BW60" s="36">
        <v>123365.058</v>
      </c>
      <c r="BX60" s="88">
        <v>222461.58</v>
      </c>
      <c r="BY60" s="36">
        <v>20261.939999999999</v>
      </c>
      <c r="BZ60" s="36">
        <v>50654.85</v>
      </c>
      <c r="CA60" s="36">
        <v>83945.217420000001</v>
      </c>
      <c r="CB60" s="36">
        <v>127852.8414</v>
      </c>
      <c r="CC60" s="88">
        <v>231999.21299999999</v>
      </c>
      <c r="CD60" s="36">
        <v>22021.161</v>
      </c>
      <c r="CE60" s="36">
        <v>54042.7575</v>
      </c>
      <c r="CF60" s="36">
        <v>89599.861499999999</v>
      </c>
      <c r="CG60" s="36">
        <v>137278.70550000001</v>
      </c>
      <c r="CH60" s="88">
        <v>251526.10500000001</v>
      </c>
      <c r="CN60" s="36">
        <v>21834.473600000001</v>
      </c>
      <c r="CO60" s="36">
        <v>73124.888000000006</v>
      </c>
      <c r="CP60" s="36">
        <v>114322.008</v>
      </c>
      <c r="CQ60" s="36">
        <v>142645.02799999999</v>
      </c>
      <c r="CR60" s="36">
        <v>258923.89920000001</v>
      </c>
    </row>
    <row r="61" spans="1:96">
      <c r="A61" s="39" t="s">
        <v>59</v>
      </c>
      <c r="B61" s="39">
        <v>11566</v>
      </c>
      <c r="C61" s="41">
        <v>26340</v>
      </c>
      <c r="D61" s="41">
        <v>43300</v>
      </c>
      <c r="E61" s="41">
        <v>64008</v>
      </c>
      <c r="F61" s="39">
        <v>108438</v>
      </c>
      <c r="G61" s="56">
        <v>12420</v>
      </c>
      <c r="H61" s="41">
        <v>28946</v>
      </c>
      <c r="I61" s="41">
        <v>47000</v>
      </c>
      <c r="J61" s="41">
        <v>70646</v>
      </c>
      <c r="K61" s="39">
        <v>117152</v>
      </c>
      <c r="L61" s="56">
        <v>13212</v>
      </c>
      <c r="M61" s="41">
        <v>31003</v>
      </c>
      <c r="N61" s="41">
        <v>49812</v>
      </c>
      <c r="O61" s="41">
        <v>74736</v>
      </c>
      <c r="P61" s="39">
        <v>124084</v>
      </c>
      <c r="Q61" s="56">
        <v>13179</v>
      </c>
      <c r="R61" s="41">
        <v>30010</v>
      </c>
      <c r="S61" s="41">
        <v>50000</v>
      </c>
      <c r="T61" s="41">
        <v>75629</v>
      </c>
      <c r="U61" s="39">
        <v>128900</v>
      </c>
      <c r="V61" s="56">
        <v>18282.150000000001</v>
      </c>
      <c r="W61" s="41">
        <v>38189.379999999997</v>
      </c>
      <c r="X61" s="41">
        <v>57893.474999999999</v>
      </c>
      <c r="Y61" s="41">
        <v>83285.350000000006</v>
      </c>
      <c r="Z61" s="39">
        <v>137725.53</v>
      </c>
      <c r="AA61" s="56">
        <v>19553.068800000001</v>
      </c>
      <c r="AB61" s="41">
        <v>41753.949000000001</v>
      </c>
      <c r="AC61" s="41">
        <v>63343.7958</v>
      </c>
      <c r="AD61" s="41">
        <v>91655.01</v>
      </c>
      <c r="AE61" s="39">
        <v>151739.96100000001</v>
      </c>
      <c r="AF61" s="56">
        <v>18990.12</v>
      </c>
      <c r="AG61" s="41">
        <v>40458.950400000002</v>
      </c>
      <c r="AH61" s="41">
        <v>62367.552000000003</v>
      </c>
      <c r="AI61" s="41">
        <v>90153.096000000005</v>
      </c>
      <c r="AJ61" s="39">
        <v>151221.32399999999</v>
      </c>
      <c r="AK61" s="56">
        <v>18741.806400000001</v>
      </c>
      <c r="AL61" s="41">
        <v>40304.959999999999</v>
      </c>
      <c r="AM61" s="41">
        <v>61565.826399999998</v>
      </c>
      <c r="AN61" s="41">
        <v>89678.535999999993</v>
      </c>
      <c r="AO61" s="39">
        <v>150942.07519999999</v>
      </c>
      <c r="AP61" s="56">
        <v>18837.3845</v>
      </c>
      <c r="AQ61" s="41">
        <v>40841.486069999999</v>
      </c>
      <c r="AR61" s="41">
        <v>63385.253250000002</v>
      </c>
      <c r="AS61" s="41">
        <v>92557.743300000002</v>
      </c>
      <c r="AT61" s="84">
        <v>154873.84770000001</v>
      </c>
      <c r="AU61" s="48">
        <v>19395.974399999999</v>
      </c>
      <c r="AV61" s="36">
        <v>41317.4663</v>
      </c>
      <c r="AW61" s="36">
        <v>64653.248</v>
      </c>
      <c r="AX61" s="36">
        <v>95060.478700000007</v>
      </c>
      <c r="AY61" s="88">
        <v>158299.4369</v>
      </c>
      <c r="AZ61" s="48">
        <v>19445.6957</v>
      </c>
      <c r="BA61" s="36">
        <v>42921.587399999997</v>
      </c>
      <c r="BB61" s="36">
        <v>66397.479099999997</v>
      </c>
      <c r="BC61" s="36">
        <v>97732.252999999997</v>
      </c>
      <c r="BD61" s="88">
        <v>165238.03599999999</v>
      </c>
      <c r="BE61" s="48">
        <v>19865.9725</v>
      </c>
      <c r="BF61" s="36">
        <v>43362.275000000001</v>
      </c>
      <c r="BG61" s="36">
        <v>68169.53</v>
      </c>
      <c r="BH61" s="36">
        <v>99834.074999999997</v>
      </c>
      <c r="BI61" s="88">
        <v>169516.24249999999</v>
      </c>
      <c r="BJ61" s="36">
        <v>20626.038400000001</v>
      </c>
      <c r="BK61" s="36">
        <v>45056.88</v>
      </c>
      <c r="BL61" s="36">
        <v>70088.479999999996</v>
      </c>
      <c r="BM61" s="36">
        <v>101528.16959999999</v>
      </c>
      <c r="BN61" s="88">
        <v>175821.9584</v>
      </c>
      <c r="BO61" s="36">
        <v>21360.865600000001</v>
      </c>
      <c r="BP61" s="36">
        <v>46550.565600000002</v>
      </c>
      <c r="BQ61" s="36">
        <v>71841.024399999995</v>
      </c>
      <c r="BR61" s="36">
        <v>105796.74</v>
      </c>
      <c r="BS61" s="88">
        <v>178544.59359999999</v>
      </c>
      <c r="BT61" s="36">
        <v>22549.5147</v>
      </c>
      <c r="BU61" s="36">
        <v>49851.617700000003</v>
      </c>
      <c r="BV61" s="36">
        <v>76243.650599999994</v>
      </c>
      <c r="BW61" s="36">
        <v>111230.79</v>
      </c>
      <c r="BX61" s="88">
        <v>191418.07769999999</v>
      </c>
      <c r="BY61" s="36">
        <v>23807.779500000001</v>
      </c>
      <c r="BZ61" s="36">
        <v>50654.85</v>
      </c>
      <c r="CA61" s="36">
        <v>78211.088399999993</v>
      </c>
      <c r="CB61" s="36">
        <v>113466.864</v>
      </c>
      <c r="CC61" s="88">
        <v>192488.43</v>
      </c>
      <c r="CD61" s="36">
        <v>23435.364000000001</v>
      </c>
      <c r="CE61" s="36">
        <v>52426.525500000003</v>
      </c>
      <c r="CF61" s="36">
        <v>81114.643500000006</v>
      </c>
      <c r="CG61" s="36">
        <v>118186.965</v>
      </c>
      <c r="CH61" s="88">
        <v>202029</v>
      </c>
      <c r="CN61" s="36">
        <v>24862.461920000002</v>
      </c>
      <c r="CO61" s="36">
        <v>56646.04</v>
      </c>
      <c r="CP61" s="36">
        <v>87543.88</v>
      </c>
      <c r="CQ61" s="36">
        <v>128535.0144</v>
      </c>
      <c r="CR61" s="36">
        <v>219992.6208</v>
      </c>
    </row>
    <row r="62" spans="1:96">
      <c r="A62" s="39" t="s">
        <v>60</v>
      </c>
      <c r="B62" s="39">
        <v>9000</v>
      </c>
      <c r="C62" s="41">
        <v>24000</v>
      </c>
      <c r="D62" s="41">
        <v>42000</v>
      </c>
      <c r="E62" s="41">
        <v>64000</v>
      </c>
      <c r="F62" s="39">
        <v>105494</v>
      </c>
      <c r="G62" s="56">
        <v>10188</v>
      </c>
      <c r="H62" s="41">
        <v>27000</v>
      </c>
      <c r="I62" s="41">
        <v>47996.5</v>
      </c>
      <c r="J62" s="41">
        <v>71405</v>
      </c>
      <c r="K62" s="39">
        <v>116440</v>
      </c>
      <c r="L62" s="56">
        <v>12000</v>
      </c>
      <c r="M62" s="41">
        <v>30012</v>
      </c>
      <c r="N62" s="41">
        <v>51164</v>
      </c>
      <c r="O62" s="41">
        <v>78323</v>
      </c>
      <c r="P62" s="39">
        <v>128400</v>
      </c>
      <c r="Q62" s="56">
        <v>12038</v>
      </c>
      <c r="R62" s="41">
        <v>30160</v>
      </c>
      <c r="S62" s="41">
        <v>51040</v>
      </c>
      <c r="T62" s="41">
        <v>79050</v>
      </c>
      <c r="U62" s="39">
        <v>128082</v>
      </c>
      <c r="V62" s="56">
        <v>18282.150000000001</v>
      </c>
      <c r="W62" s="41">
        <v>43338.852250000004</v>
      </c>
      <c r="X62" s="41">
        <v>64596.93</v>
      </c>
      <c r="Y62" s="41">
        <v>91898.274000000005</v>
      </c>
      <c r="Z62" s="39">
        <v>143007.04000000001</v>
      </c>
      <c r="AA62" s="56">
        <v>22404.558000000001</v>
      </c>
      <c r="AB62" s="41">
        <v>45827.504999999997</v>
      </c>
      <c r="AC62" s="41">
        <v>72305.619000000006</v>
      </c>
      <c r="AD62" s="41">
        <v>103366.4835</v>
      </c>
      <c r="AE62" s="39">
        <v>162433.04550000001</v>
      </c>
      <c r="AF62" s="56">
        <v>18790.223999999998</v>
      </c>
      <c r="AG62" s="41">
        <v>42977.64</v>
      </c>
      <c r="AH62" s="41">
        <v>68364.432000000001</v>
      </c>
      <c r="AI62" s="41">
        <v>97949.04</v>
      </c>
      <c r="AJ62" s="39">
        <v>159916.79999999999</v>
      </c>
      <c r="AK62" s="56">
        <v>18137.232</v>
      </c>
      <c r="AL62" s="41">
        <v>41514.108800000002</v>
      </c>
      <c r="AM62" s="41">
        <v>67510.808000000005</v>
      </c>
      <c r="AN62" s="41">
        <v>97739.528000000006</v>
      </c>
      <c r="AO62" s="39">
        <v>161219.84</v>
      </c>
      <c r="AP62" s="56">
        <v>18430.0897</v>
      </c>
      <c r="AQ62" s="41">
        <v>42765.953999999998</v>
      </c>
      <c r="AR62" s="41">
        <v>69036.468599999993</v>
      </c>
      <c r="AS62" s="41">
        <v>100296.34450000001</v>
      </c>
      <c r="AT62" s="84">
        <v>164954.394</v>
      </c>
      <c r="AU62" s="48">
        <v>19699.036499999998</v>
      </c>
      <c r="AV62" s="36">
        <v>45459.315000000002</v>
      </c>
      <c r="AW62" s="36">
        <v>71926.738400000002</v>
      </c>
      <c r="AX62" s="36">
        <v>105061.52800000001</v>
      </c>
      <c r="AY62" s="88">
        <v>169179.36629000001</v>
      </c>
      <c r="AZ62" s="48">
        <v>18559.05258</v>
      </c>
      <c r="BA62" s="36">
        <v>44835.930500000002</v>
      </c>
      <c r="BB62" s="36">
        <v>71535.979000000007</v>
      </c>
      <c r="BC62" s="36">
        <v>103979.05680000001</v>
      </c>
      <c r="BD62" s="88">
        <v>173298.42800000001</v>
      </c>
      <c r="BE62" s="48">
        <v>19664.287499999999</v>
      </c>
      <c r="BF62" s="36">
        <v>44370.7</v>
      </c>
      <c r="BG62" s="36">
        <v>70993.119999999995</v>
      </c>
      <c r="BH62" s="36">
        <v>104876.2</v>
      </c>
      <c r="BI62" s="88">
        <v>182625.76749999999</v>
      </c>
      <c r="BJ62" s="36">
        <v>20515.899359999999</v>
      </c>
      <c r="BK62" s="36">
        <v>46058.144</v>
      </c>
      <c r="BL62" s="36">
        <v>76096.063999999998</v>
      </c>
      <c r="BM62" s="36">
        <v>111140.304</v>
      </c>
      <c r="BN62" s="88">
        <v>180227.52</v>
      </c>
      <c r="BO62" s="36">
        <v>20151.759999999998</v>
      </c>
      <c r="BP62" s="36">
        <v>48162.706400000003</v>
      </c>
      <c r="BQ62" s="36">
        <v>78591.864000000001</v>
      </c>
      <c r="BR62" s="36">
        <v>112325.91024</v>
      </c>
      <c r="BS62" s="88">
        <v>181365.84</v>
      </c>
      <c r="BT62" s="36">
        <v>22751.752499999999</v>
      </c>
      <c r="BU62" s="36">
        <v>53593.017</v>
      </c>
      <c r="BV62" s="36">
        <v>83928.687000000005</v>
      </c>
      <c r="BW62" s="36">
        <v>121342.68</v>
      </c>
      <c r="BX62" s="88">
        <v>194148.288</v>
      </c>
      <c r="BY62" s="36">
        <v>21882.895199999999</v>
      </c>
      <c r="BZ62" s="36">
        <v>55315.0962</v>
      </c>
      <c r="CA62" s="36">
        <v>84289.670400000003</v>
      </c>
      <c r="CB62" s="36">
        <v>121571.64</v>
      </c>
      <c r="CC62" s="88">
        <v>202619.4</v>
      </c>
      <c r="CD62" s="36">
        <v>25657.683000000001</v>
      </c>
      <c r="CE62" s="36">
        <v>57881.308499999999</v>
      </c>
      <c r="CF62" s="36">
        <v>89902.904999999999</v>
      </c>
      <c r="CG62" s="36">
        <v>126470.15399999999</v>
      </c>
      <c r="CH62" s="88">
        <v>207079.72500000001</v>
      </c>
      <c r="CN62" s="36">
        <v>26263.164000000001</v>
      </c>
      <c r="CO62" s="36">
        <v>61795.68</v>
      </c>
      <c r="CP62" s="36">
        <v>97843.16</v>
      </c>
      <c r="CQ62" s="36">
        <v>139040.28</v>
      </c>
      <c r="CR62" s="36">
        <v>226584.16</v>
      </c>
    </row>
    <row r="63" spans="1:96">
      <c r="A63" s="42" t="s">
        <v>61</v>
      </c>
      <c r="B63" s="42">
        <v>11245</v>
      </c>
      <c r="C63" s="43">
        <v>25000</v>
      </c>
      <c r="D63" s="43">
        <v>39710</v>
      </c>
      <c r="E63" s="43">
        <v>55000</v>
      </c>
      <c r="F63" s="42">
        <v>86960</v>
      </c>
      <c r="G63" s="58">
        <v>11572</v>
      </c>
      <c r="H63" s="43">
        <v>26500.5</v>
      </c>
      <c r="I63" s="43">
        <v>42400</v>
      </c>
      <c r="J63" s="43">
        <v>61598</v>
      </c>
      <c r="K63" s="42">
        <v>102469</v>
      </c>
      <c r="L63" s="58">
        <v>12600</v>
      </c>
      <c r="M63" s="43">
        <v>28040</v>
      </c>
      <c r="N63" s="43">
        <v>45000</v>
      </c>
      <c r="O63" s="43">
        <v>67610</v>
      </c>
      <c r="P63" s="42">
        <v>108634</v>
      </c>
      <c r="Q63" s="58">
        <v>13250</v>
      </c>
      <c r="R63" s="43">
        <v>30463</v>
      </c>
      <c r="S63" s="43">
        <v>50000</v>
      </c>
      <c r="T63" s="43">
        <v>74722</v>
      </c>
      <c r="U63" s="42">
        <v>123698</v>
      </c>
      <c r="V63" s="58">
        <v>19399.392500000002</v>
      </c>
      <c r="W63" s="43">
        <v>40423.864999999998</v>
      </c>
      <c r="X63" s="43">
        <v>57893.474999999999</v>
      </c>
      <c r="Y63" s="43">
        <v>81254</v>
      </c>
      <c r="Z63" s="42">
        <v>125740.565</v>
      </c>
      <c r="AA63" s="58">
        <v>21284.330099999999</v>
      </c>
      <c r="AB63" s="43">
        <v>43587.049200000001</v>
      </c>
      <c r="AC63" s="43">
        <v>63140.118000000002</v>
      </c>
      <c r="AD63" s="43">
        <v>89414.554199999999</v>
      </c>
      <c r="AE63" s="42">
        <v>142574.46</v>
      </c>
      <c r="AF63" s="58">
        <v>20329.423200000001</v>
      </c>
      <c r="AG63" s="43">
        <v>43977.120000000003</v>
      </c>
      <c r="AH63" s="43">
        <v>64166.616000000002</v>
      </c>
      <c r="AI63" s="43">
        <v>90053.148000000001</v>
      </c>
      <c r="AJ63" s="42">
        <v>142575.82199999999</v>
      </c>
      <c r="AK63" s="58">
        <v>20454.767199999998</v>
      </c>
      <c r="AL63" s="43">
        <v>42592.266479999998</v>
      </c>
      <c r="AM63" s="43">
        <v>62573.450400000002</v>
      </c>
      <c r="AN63" s="43">
        <v>89172.708752000006</v>
      </c>
      <c r="AO63" s="42">
        <v>146105.48000000001</v>
      </c>
      <c r="AP63" s="58">
        <v>21769.907060000001</v>
      </c>
      <c r="AQ63" s="43">
        <v>46248.324540000001</v>
      </c>
      <c r="AR63" s="43">
        <v>67203.642000000007</v>
      </c>
      <c r="AS63" s="43">
        <v>92048.624800000005</v>
      </c>
      <c r="AT63" s="85">
        <v>148367.31327000001</v>
      </c>
      <c r="AU63" s="72">
        <v>23436.8024</v>
      </c>
      <c r="AV63" s="35">
        <v>44550.128700000001</v>
      </c>
      <c r="AW63" s="35">
        <v>65562.434299999994</v>
      </c>
      <c r="AX63" s="35">
        <v>90918.63</v>
      </c>
      <c r="AY63" s="89">
        <v>148651.96004999999</v>
      </c>
      <c r="AZ63" s="72">
        <v>21863.813300000002</v>
      </c>
      <c r="BA63" s="35">
        <v>45339.705000000002</v>
      </c>
      <c r="BB63" s="35">
        <v>68513.331999999995</v>
      </c>
      <c r="BC63" s="35">
        <v>97733.260548999999</v>
      </c>
      <c r="BD63" s="89">
        <v>160200.291</v>
      </c>
      <c r="BE63" s="72">
        <v>23697.987499999999</v>
      </c>
      <c r="BF63" s="35">
        <v>45379.125</v>
      </c>
      <c r="BG63" s="35">
        <v>68976.27</v>
      </c>
      <c r="BH63" s="35">
        <v>97313.012499999997</v>
      </c>
      <c r="BI63" s="89">
        <v>159331.15</v>
      </c>
      <c r="BJ63" s="35">
        <v>24430.8416</v>
      </c>
      <c r="BK63" s="35">
        <v>49362.315199999997</v>
      </c>
      <c r="BL63" s="35">
        <v>76096.063999999998</v>
      </c>
      <c r="BM63" s="35">
        <v>103530.6976</v>
      </c>
      <c r="BN63" s="89">
        <v>168232.37727999999</v>
      </c>
      <c r="BO63" s="35">
        <v>22973.006399999998</v>
      </c>
      <c r="BP63" s="35">
        <v>51185.470399999998</v>
      </c>
      <c r="BQ63" s="35">
        <v>77483.517200000002</v>
      </c>
      <c r="BR63" s="35">
        <v>105796.74</v>
      </c>
      <c r="BS63" s="89">
        <v>169980.0956</v>
      </c>
      <c r="BT63" s="35">
        <v>22751.752499999999</v>
      </c>
      <c r="BU63" s="35">
        <v>49244.904300000002</v>
      </c>
      <c r="BV63" s="35">
        <v>71592.181200000006</v>
      </c>
      <c r="BW63" s="35">
        <v>103505.30604</v>
      </c>
      <c r="BX63" s="89">
        <v>163408.14240000001</v>
      </c>
      <c r="BY63" s="36">
        <v>26745.7608</v>
      </c>
      <c r="BZ63" s="36">
        <v>52782.3537</v>
      </c>
      <c r="CA63" s="36">
        <v>81047.759999999995</v>
      </c>
      <c r="CB63" s="36">
        <v>111440.67</v>
      </c>
      <c r="CC63" s="88">
        <v>175873.63920000001</v>
      </c>
      <c r="CD63" s="48">
        <v>26768.842499999999</v>
      </c>
      <c r="CE63" s="36">
        <v>53992.250249999997</v>
      </c>
      <c r="CF63" s="36">
        <v>83640.005999999994</v>
      </c>
      <c r="CG63" s="36">
        <v>121217.4</v>
      </c>
      <c r="CH63" s="88">
        <v>195968.13</v>
      </c>
      <c r="CN63" s="36">
        <v>30537.3652</v>
      </c>
      <c r="CO63" s="36">
        <v>60559.7664</v>
      </c>
      <c r="CP63" s="36">
        <v>87646.872799999997</v>
      </c>
      <c r="CQ63" s="36">
        <v>124796.37576</v>
      </c>
      <c r="CR63" s="36">
        <v>216284.88</v>
      </c>
    </row>
    <row r="64" spans="1:96" ht="12.95">
      <c r="A64" s="67" t="s">
        <v>62</v>
      </c>
      <c r="B64" s="70"/>
      <c r="C64" s="70"/>
      <c r="D64" s="70"/>
      <c r="E64" s="70"/>
      <c r="F64" s="70"/>
      <c r="G64" s="71"/>
      <c r="H64" s="71"/>
      <c r="I64" s="71"/>
      <c r="J64" s="71"/>
      <c r="K64" s="71"/>
      <c r="L64" s="71"/>
      <c r="M64" s="71"/>
      <c r="N64" s="71"/>
      <c r="O64" s="71"/>
      <c r="P64" s="71"/>
      <c r="Q64" s="71"/>
      <c r="R64" s="71"/>
      <c r="S64" s="71"/>
      <c r="T64" s="71"/>
      <c r="U64" s="71"/>
      <c r="V64" s="71">
        <v>10867.7225</v>
      </c>
      <c r="W64" s="71">
        <v>32907.870000000003</v>
      </c>
      <c r="X64" s="71">
        <v>60026.392500000002</v>
      </c>
      <c r="Y64" s="71">
        <v>114629.0805</v>
      </c>
      <c r="Z64" s="71">
        <v>236652.27499999999</v>
      </c>
      <c r="AA64" s="71">
        <v>12220.668</v>
      </c>
      <c r="AB64" s="71">
        <v>36254.648399999998</v>
      </c>
      <c r="AC64" s="71">
        <v>65940.687749999997</v>
      </c>
      <c r="AD64" s="71">
        <v>122206.68</v>
      </c>
      <c r="AE64" s="71">
        <v>251949.43859999999</v>
      </c>
      <c r="AF64" s="71">
        <v>11793.864</v>
      </c>
      <c r="AG64" s="71">
        <v>37480.5</v>
      </c>
      <c r="AH64" s="71">
        <v>71462.820000000007</v>
      </c>
      <c r="AI64" s="71">
        <v>126933.96</v>
      </c>
      <c r="AJ64" s="71">
        <v>245872.08</v>
      </c>
      <c r="AK64" s="71">
        <v>12091.487999999999</v>
      </c>
      <c r="AL64" s="71">
        <v>41514.108800000002</v>
      </c>
      <c r="AM64" s="71">
        <v>77083.236000000004</v>
      </c>
      <c r="AN64" s="71">
        <v>137036.864</v>
      </c>
      <c r="AO64" s="71">
        <v>267020.36</v>
      </c>
      <c r="AP64" s="71">
        <v>10691.488499999999</v>
      </c>
      <c r="AQ64" s="71">
        <v>37878.416400000002</v>
      </c>
      <c r="AR64" s="71">
        <v>74840.419500000004</v>
      </c>
      <c r="AS64" s="71">
        <v>141534.943</v>
      </c>
      <c r="AT64" s="87">
        <v>278996.93800000002</v>
      </c>
      <c r="AU64" s="72">
        <v>14243.9187</v>
      </c>
      <c r="AV64" s="35">
        <v>41014.404199999997</v>
      </c>
      <c r="AW64" s="35">
        <v>86473.719200000007</v>
      </c>
      <c r="AX64" s="35">
        <v>141428.98000000001</v>
      </c>
      <c r="AY64" s="89">
        <v>260633.40599999999</v>
      </c>
      <c r="AZ64" s="72">
        <v>10075.49</v>
      </c>
      <c r="BA64" s="35">
        <v>35264.214999999997</v>
      </c>
      <c r="BB64" s="35">
        <v>71838.243700000006</v>
      </c>
      <c r="BC64" s="35">
        <v>135011.56599999999</v>
      </c>
      <c r="BD64" s="89">
        <v>281307.68079999997</v>
      </c>
      <c r="BE64" s="72">
        <v>15126.375</v>
      </c>
      <c r="BF64" s="35">
        <v>42585.787750000003</v>
      </c>
      <c r="BG64" s="35">
        <v>85211.912500000006</v>
      </c>
      <c r="BH64" s="35">
        <v>148843.53</v>
      </c>
      <c r="BI64" s="89">
        <v>288409.55</v>
      </c>
      <c r="BJ64" s="35">
        <v>15018.96</v>
      </c>
      <c r="BK64" s="35">
        <v>46058.144</v>
      </c>
      <c r="BL64" s="35">
        <v>93117.551999999996</v>
      </c>
      <c r="BM64" s="35">
        <v>164507.6752</v>
      </c>
      <c r="BN64" s="89">
        <v>308389.31199999998</v>
      </c>
      <c r="BO64" s="35">
        <v>11587.262000000001</v>
      </c>
      <c r="BP64" s="35">
        <v>47356.635999999999</v>
      </c>
      <c r="BQ64" s="35">
        <v>100658.04120000001</v>
      </c>
      <c r="BR64" s="35">
        <v>168267.196</v>
      </c>
      <c r="BS64" s="89">
        <v>328473.68800000002</v>
      </c>
      <c r="BT64" s="35">
        <v>14156.646000000001</v>
      </c>
      <c r="BU64" s="35">
        <v>56222.108399999997</v>
      </c>
      <c r="BV64" s="35">
        <v>107084.9151</v>
      </c>
      <c r="BW64" s="35">
        <v>182014.02</v>
      </c>
      <c r="BX64" s="89">
        <v>323580.48</v>
      </c>
      <c r="BY64" s="99">
        <v>16331.12364</v>
      </c>
      <c r="BZ64" s="71">
        <v>58557.006600000001</v>
      </c>
      <c r="CA64" s="71">
        <v>112453.76700000001</v>
      </c>
      <c r="CB64" s="71">
        <v>197553.91500000001</v>
      </c>
      <c r="CC64" s="87">
        <v>334322.01</v>
      </c>
      <c r="CD64" s="72">
        <v>22223.19</v>
      </c>
      <c r="CE64" s="35">
        <v>68083.773000000001</v>
      </c>
      <c r="CF64" s="35">
        <v>129803.63250000001</v>
      </c>
      <c r="CG64" s="35">
        <v>203039.14499999999</v>
      </c>
      <c r="CH64" s="89">
        <v>355712.46029999998</v>
      </c>
      <c r="CN64" s="172">
        <v>16272.8624</v>
      </c>
      <c r="CO64" s="36">
        <v>67460.284</v>
      </c>
      <c r="CP64" s="36">
        <v>138010.35200000001</v>
      </c>
      <c r="CQ64" s="36">
        <v>226584.16</v>
      </c>
      <c r="CR64" s="36">
        <v>386223</v>
      </c>
    </row>
    <row r="65" spans="2:92">
      <c r="B65" s="36" t="s">
        <v>99</v>
      </c>
      <c r="C65" s="36"/>
      <c r="D65" s="36"/>
      <c r="E65" s="36"/>
      <c r="F65" s="36"/>
      <c r="G65" s="36"/>
      <c r="L65" s="36"/>
      <c r="Q65" s="36"/>
      <c r="V65" s="36"/>
      <c r="AA65" s="36"/>
    </row>
    <row r="66" spans="2:92">
      <c r="B66" s="51" t="s">
        <v>100</v>
      </c>
      <c r="C66" s="52"/>
      <c r="D66" s="52"/>
      <c r="E66" s="52"/>
      <c r="F66" s="52"/>
      <c r="G66" s="51" t="s">
        <v>101</v>
      </c>
      <c r="H66" s="53"/>
      <c r="I66" s="53"/>
      <c r="J66" s="53"/>
      <c r="K66" s="53"/>
      <c r="L66" s="51" t="s">
        <v>102</v>
      </c>
      <c r="M66" s="53"/>
      <c r="N66" s="53"/>
      <c r="O66" s="53"/>
      <c r="P66" s="53"/>
      <c r="Q66" s="51" t="s">
        <v>103</v>
      </c>
      <c r="R66" s="53"/>
      <c r="S66" s="53"/>
      <c r="T66" s="53"/>
      <c r="U66" s="53"/>
      <c r="V66" s="51" t="s">
        <v>104</v>
      </c>
      <c r="W66" s="53"/>
      <c r="X66" s="53"/>
      <c r="Y66" s="53"/>
      <c r="Z66" s="53"/>
      <c r="AA66" s="51" t="s">
        <v>105</v>
      </c>
      <c r="AB66" s="53"/>
      <c r="AC66" s="53"/>
      <c r="AD66" s="53"/>
      <c r="AE66" s="53"/>
      <c r="AF66" s="51" t="s">
        <v>106</v>
      </c>
      <c r="AK66" s="51" t="s">
        <v>107</v>
      </c>
      <c r="AP66" s="51" t="s">
        <v>108</v>
      </c>
      <c r="AU66" s="51" t="s">
        <v>109</v>
      </c>
      <c r="AZ66" s="51" t="s">
        <v>110</v>
      </c>
      <c r="BE66" s="51" t="s">
        <v>111</v>
      </c>
      <c r="BJ66" s="51" t="s">
        <v>112</v>
      </c>
      <c r="BO66" s="51"/>
      <c r="BT66" s="51" t="s">
        <v>113</v>
      </c>
      <c r="BY66" s="51" t="s">
        <v>114</v>
      </c>
      <c r="CD66" s="51" t="s">
        <v>115</v>
      </c>
    </row>
    <row r="67" spans="2:92">
      <c r="G67" s="36"/>
      <c r="L67" s="36"/>
      <c r="Q67" s="36"/>
      <c r="V67" s="36"/>
      <c r="AA67" s="36"/>
    </row>
    <row r="68" spans="2:92">
      <c r="G68" s="36"/>
      <c r="L68" s="36"/>
      <c r="Q68" s="36"/>
      <c r="V68" s="36"/>
      <c r="AA68" s="36"/>
      <c r="CN68" s="36" t="s">
        <v>116</v>
      </c>
    </row>
    <row r="69" spans="2:92">
      <c r="G69" s="36"/>
      <c r="L69" s="36"/>
      <c r="Q69" s="36"/>
      <c r="V69" s="36"/>
      <c r="AA69" s="36"/>
    </row>
    <row r="70" spans="2:92">
      <c r="G70" s="36"/>
      <c r="L70" s="36"/>
      <c r="Q70" s="36"/>
      <c r="V70" s="36"/>
      <c r="AA70" s="36"/>
    </row>
    <row r="71" spans="2:92">
      <c r="G71" s="36"/>
      <c r="L71" s="36"/>
      <c r="Q71" s="36"/>
      <c r="V71" s="36"/>
      <c r="AA71" s="36"/>
    </row>
    <row r="72" spans="2:92">
      <c r="G72" s="36"/>
      <c r="L72" s="36"/>
      <c r="Q72" s="36"/>
      <c r="V72" s="36"/>
      <c r="AA72" s="36"/>
    </row>
    <row r="73" spans="2:92">
      <c r="G73" s="36"/>
      <c r="L73" s="36"/>
      <c r="Q73" s="36"/>
      <c r="V73" s="36"/>
      <c r="AA73" s="36"/>
    </row>
    <row r="74" spans="2:92">
      <c r="G74" s="36"/>
      <c r="L74" s="36"/>
      <c r="Q74" s="36"/>
      <c r="V74" s="36"/>
      <c r="AA74" s="36"/>
    </row>
    <row r="75" spans="2:92">
      <c r="G75" s="36"/>
      <c r="L75" s="36"/>
      <c r="Q75" s="36"/>
      <c r="V75" s="36"/>
      <c r="AA75" s="36"/>
    </row>
    <row r="76" spans="2:92">
      <c r="G76" s="36"/>
      <c r="L76" s="36"/>
      <c r="Q76" s="36"/>
      <c r="V76" s="36"/>
      <c r="AA76" s="36"/>
    </row>
    <row r="77" spans="2:92">
      <c r="G77" s="36"/>
      <c r="L77" s="36"/>
      <c r="Q77" s="36"/>
      <c r="V77" s="36"/>
      <c r="AA77" s="36"/>
    </row>
    <row r="78" spans="2:92">
      <c r="G78" s="36"/>
      <c r="L78" s="36"/>
      <c r="Q78" s="36"/>
      <c r="V78" s="36"/>
      <c r="AA78" s="36"/>
    </row>
    <row r="79" spans="2:92">
      <c r="G79" s="36"/>
      <c r="L79" s="36"/>
      <c r="Q79" s="36"/>
      <c r="V79" s="36"/>
      <c r="AA79" s="36"/>
    </row>
    <row r="80" spans="2:92">
      <c r="G80" s="36"/>
      <c r="L80" s="36"/>
      <c r="Q80" s="36"/>
      <c r="V80" s="36"/>
      <c r="AA80" s="36"/>
    </row>
    <row r="81" spans="7:27">
      <c r="G81" s="36"/>
      <c r="L81" s="36"/>
      <c r="Q81" s="36"/>
      <c r="V81" s="36"/>
      <c r="AA81" s="36"/>
    </row>
    <row r="82" spans="7:27">
      <c r="G82" s="36"/>
      <c r="L82" s="36"/>
      <c r="Q82" s="36"/>
      <c r="V82" s="36"/>
      <c r="AA82" s="36"/>
    </row>
  </sheetData>
  <mergeCells count="10">
    <mergeCell ref="CI3:CM3"/>
    <mergeCell ref="CN3:CR3"/>
    <mergeCell ref="CD3:CH3"/>
    <mergeCell ref="BY3:CC3"/>
    <mergeCell ref="BT3:BX3"/>
    <mergeCell ref="AU3:AY3"/>
    <mergeCell ref="AZ3:BD3"/>
    <mergeCell ref="BE3:BI3"/>
    <mergeCell ref="BJ3:BN3"/>
    <mergeCell ref="BO3:BS3"/>
  </mergeCells>
  <phoneticPr fontId="0" type="noConversion"/>
  <pageMargins left="0.5" right="0.5" top="0.51" bottom="0.5" header="0.5" footer="0.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U60"/>
  <sheetViews>
    <sheetView zoomScale="85" workbookViewId="0">
      <pane xSplit="1" ySplit="2" topLeftCell="Q59" activePane="bottomRight" state="frozen"/>
      <selection pane="bottomRight" activeCell="Q40" sqref="Q40"/>
      <selection pane="bottomLeft" activeCell="A3" sqref="A3"/>
      <selection pane="topRight" activeCell="B1" sqref="B1"/>
    </sheetView>
  </sheetViews>
  <sheetFormatPr defaultColWidth="9" defaultRowHeight="12.6"/>
  <cols>
    <col min="1" max="1" width="12.875" style="2" customWidth="1"/>
    <col min="2" max="5" width="9" style="2"/>
    <col min="6" max="6" width="9.75" style="31" customWidth="1"/>
    <col min="7" max="17" width="9" style="31"/>
    <col min="18" max="18" width="10.75" style="31" bestFit="1" customWidth="1"/>
    <col min="19" max="19" width="9" style="31"/>
    <col min="20" max="20" width="10.25" style="31" bestFit="1" customWidth="1"/>
    <col min="21" max="16384" width="9" style="2"/>
  </cols>
  <sheetData>
    <row r="1" spans="1:21" ht="16.5" customHeight="1">
      <c r="A1" s="8"/>
      <c r="B1" s="9"/>
      <c r="C1" s="9"/>
      <c r="D1" s="9"/>
      <c r="E1" s="9"/>
      <c r="F1" s="10">
        <v>2004</v>
      </c>
      <c r="G1" s="11"/>
      <c r="H1" s="12"/>
      <c r="I1" s="10">
        <v>2005</v>
      </c>
      <c r="J1" s="11"/>
      <c r="K1" s="12"/>
      <c r="L1" s="10">
        <v>2006</v>
      </c>
      <c r="M1" s="11"/>
      <c r="N1" s="12"/>
      <c r="O1" s="10">
        <v>2007</v>
      </c>
      <c r="P1" s="11"/>
      <c r="Q1" s="12"/>
      <c r="R1" s="10">
        <v>2008</v>
      </c>
      <c r="S1" s="11"/>
      <c r="T1" s="12"/>
      <c r="U1" s="50"/>
    </row>
    <row r="2" spans="1:21" ht="16.5" customHeight="1">
      <c r="A2" s="13"/>
      <c r="B2" s="14">
        <v>2000</v>
      </c>
      <c r="C2" s="14">
        <v>2001</v>
      </c>
      <c r="D2" s="14">
        <v>2002</v>
      </c>
      <c r="E2" s="14">
        <v>2003</v>
      </c>
      <c r="F2" s="15" t="s">
        <v>117</v>
      </c>
      <c r="G2" s="14" t="s">
        <v>118</v>
      </c>
      <c r="H2" s="14" t="s">
        <v>119</v>
      </c>
      <c r="I2" s="15" t="s">
        <v>117</v>
      </c>
      <c r="J2" s="14" t="s">
        <v>118</v>
      </c>
      <c r="K2" s="14" t="s">
        <v>119</v>
      </c>
      <c r="L2" s="15" t="s">
        <v>117</v>
      </c>
      <c r="M2" s="14" t="s">
        <v>118</v>
      </c>
      <c r="N2" s="14" t="s">
        <v>119</v>
      </c>
      <c r="O2" s="15" t="s">
        <v>117</v>
      </c>
      <c r="P2" s="14" t="s">
        <v>118</v>
      </c>
      <c r="Q2" s="14" t="s">
        <v>119</v>
      </c>
      <c r="R2" s="15" t="s">
        <v>117</v>
      </c>
      <c r="S2" s="14" t="s">
        <v>118</v>
      </c>
      <c r="T2" s="14" t="s">
        <v>119</v>
      </c>
      <c r="U2" s="50"/>
    </row>
    <row r="3" spans="1:21" ht="15.75" customHeight="1">
      <c r="A3" s="16" t="s">
        <v>120</v>
      </c>
      <c r="B3" s="17">
        <v>41486</v>
      </c>
      <c r="C3" s="17">
        <v>42317</v>
      </c>
      <c r="D3" s="18">
        <v>43057</v>
      </c>
      <c r="E3" s="18">
        <v>43564</v>
      </c>
      <c r="F3" s="19">
        <v>44470</v>
      </c>
      <c r="G3" s="18">
        <v>44684</v>
      </c>
      <c r="H3" s="20">
        <v>44898</v>
      </c>
      <c r="I3" s="19">
        <v>46138</v>
      </c>
      <c r="J3" s="18">
        <v>46242</v>
      </c>
      <c r="K3" s="20">
        <v>46346</v>
      </c>
      <c r="L3" s="19">
        <v>48369</v>
      </c>
      <c r="M3" s="18">
        <v>48451</v>
      </c>
      <c r="N3" s="20">
        <v>48533</v>
      </c>
      <c r="O3" s="19">
        <v>50665</v>
      </c>
      <c r="P3" s="18">
        <v>50740</v>
      </c>
      <c r="Q3" s="20">
        <v>50815</v>
      </c>
      <c r="R3" s="19">
        <v>51956</v>
      </c>
      <c r="S3" s="18">
        <v>52029</v>
      </c>
      <c r="T3" s="20">
        <v>52102</v>
      </c>
      <c r="U3" s="50"/>
    </row>
    <row r="4" spans="1:21" ht="15.75" customHeight="1">
      <c r="A4" s="21"/>
      <c r="B4" s="22"/>
      <c r="C4" s="22"/>
      <c r="D4" s="23"/>
      <c r="E4" s="23"/>
      <c r="F4" s="19"/>
      <c r="G4" s="18"/>
      <c r="H4" s="20"/>
      <c r="I4" s="19"/>
      <c r="J4" s="18"/>
      <c r="K4" s="20"/>
      <c r="L4" s="19"/>
      <c r="M4" s="18"/>
      <c r="N4" s="20"/>
      <c r="O4" s="19"/>
      <c r="P4" s="18"/>
      <c r="Q4" s="20"/>
      <c r="R4" s="19"/>
      <c r="S4" s="18"/>
      <c r="T4" s="20"/>
      <c r="U4" s="50"/>
    </row>
    <row r="5" spans="1:21">
      <c r="A5" s="24" t="s">
        <v>9</v>
      </c>
      <c r="B5" s="25">
        <v>33433</v>
      </c>
      <c r="C5" s="25">
        <v>33798</v>
      </c>
      <c r="D5" s="26">
        <v>35412</v>
      </c>
      <c r="E5" s="26">
        <v>35158</v>
      </c>
      <c r="F5" s="19">
        <v>35542</v>
      </c>
      <c r="G5" s="18">
        <v>36709</v>
      </c>
      <c r="H5" s="20">
        <v>37876</v>
      </c>
      <c r="I5" s="19">
        <v>36350</v>
      </c>
      <c r="J5" s="18">
        <v>36879</v>
      </c>
      <c r="K5" s="20">
        <v>37408</v>
      </c>
      <c r="L5" s="19">
        <v>38271</v>
      </c>
      <c r="M5" s="18">
        <v>38783</v>
      </c>
      <c r="N5" s="20">
        <v>39295</v>
      </c>
      <c r="O5" s="19">
        <v>40126</v>
      </c>
      <c r="P5" s="18">
        <v>40554</v>
      </c>
      <c r="Q5" s="20">
        <v>40982</v>
      </c>
      <c r="R5" s="19">
        <v>41984</v>
      </c>
      <c r="S5" s="18">
        <v>42666</v>
      </c>
      <c r="T5" s="20">
        <v>43348</v>
      </c>
      <c r="U5" s="36"/>
    </row>
    <row r="6" spans="1:21">
      <c r="A6" s="24" t="s">
        <v>10</v>
      </c>
      <c r="B6" s="25">
        <v>33188</v>
      </c>
      <c r="C6" s="25">
        <v>32942</v>
      </c>
      <c r="D6" s="26">
        <v>34402</v>
      </c>
      <c r="E6" s="26">
        <v>34246</v>
      </c>
      <c r="F6" s="19">
        <v>32213</v>
      </c>
      <c r="G6" s="18">
        <v>32983</v>
      </c>
      <c r="H6" s="20">
        <v>33753</v>
      </c>
      <c r="I6" s="19">
        <v>34400</v>
      </c>
      <c r="J6" s="18">
        <v>34999</v>
      </c>
      <c r="K6" s="20">
        <v>35598</v>
      </c>
      <c r="L6" s="19">
        <v>36108</v>
      </c>
      <c r="M6" s="18">
        <v>36599</v>
      </c>
      <c r="N6" s="20">
        <v>37090</v>
      </c>
      <c r="O6" s="19">
        <v>37395</v>
      </c>
      <c r="P6" s="18">
        <v>38134</v>
      </c>
      <c r="Q6" s="20">
        <v>38873</v>
      </c>
      <c r="R6" s="19">
        <v>38113</v>
      </c>
      <c r="S6" s="18">
        <v>38815</v>
      </c>
      <c r="T6" s="20">
        <v>39517</v>
      </c>
      <c r="U6" s="50"/>
    </row>
    <row r="7" spans="1:21">
      <c r="A7" s="24" t="s">
        <v>11</v>
      </c>
      <c r="B7" s="25">
        <v>47695</v>
      </c>
      <c r="C7" s="25">
        <v>49134</v>
      </c>
      <c r="D7" s="26">
        <v>50025</v>
      </c>
      <c r="E7" s="26">
        <v>50583</v>
      </c>
      <c r="F7" s="19">
        <v>48925</v>
      </c>
      <c r="G7" s="18">
        <v>50315</v>
      </c>
      <c r="H7" s="20">
        <v>51705</v>
      </c>
      <c r="I7" s="19">
        <v>51083</v>
      </c>
      <c r="J7" s="18">
        <v>52499</v>
      </c>
      <c r="K7" s="20">
        <v>53915</v>
      </c>
      <c r="L7" s="19">
        <v>51418</v>
      </c>
      <c r="M7" s="18">
        <v>52833</v>
      </c>
      <c r="N7" s="20">
        <v>54248</v>
      </c>
      <c r="O7" s="19">
        <v>53029</v>
      </c>
      <c r="P7" s="18">
        <v>54610</v>
      </c>
      <c r="Q7" s="20">
        <v>56191</v>
      </c>
      <c r="R7" s="19">
        <v>56388</v>
      </c>
      <c r="S7" s="18">
        <v>57989</v>
      </c>
      <c r="T7" s="20">
        <v>59590</v>
      </c>
      <c r="U7" s="50"/>
    </row>
    <row r="8" spans="1:21">
      <c r="A8" s="24" t="s">
        <v>12</v>
      </c>
      <c r="B8" s="25">
        <v>38054</v>
      </c>
      <c r="C8" s="25">
        <v>38048</v>
      </c>
      <c r="D8" s="26">
        <v>39265</v>
      </c>
      <c r="E8" s="26">
        <v>39871</v>
      </c>
      <c r="F8" s="19">
        <v>40674</v>
      </c>
      <c r="G8" s="18">
        <v>41236</v>
      </c>
      <c r="H8" s="20">
        <v>41798</v>
      </c>
      <c r="I8" s="19">
        <v>42161</v>
      </c>
      <c r="J8" s="18">
        <v>42433</v>
      </c>
      <c r="K8" s="20">
        <v>42705</v>
      </c>
      <c r="L8" s="19">
        <v>45248</v>
      </c>
      <c r="M8" s="18">
        <v>45495</v>
      </c>
      <c r="N8" s="20">
        <v>45742</v>
      </c>
      <c r="O8" s="19">
        <v>47463</v>
      </c>
      <c r="P8" s="18">
        <v>47804</v>
      </c>
      <c r="Q8" s="20">
        <v>48145</v>
      </c>
      <c r="R8" s="19">
        <v>47427</v>
      </c>
      <c r="S8" s="18">
        <v>47778</v>
      </c>
      <c r="T8" s="20">
        <v>48129</v>
      </c>
      <c r="U8" s="50"/>
    </row>
    <row r="9" spans="1:21">
      <c r="A9" s="24" t="s">
        <v>13</v>
      </c>
      <c r="B9" s="25">
        <v>41295</v>
      </c>
      <c r="C9" s="25">
        <v>42497</v>
      </c>
      <c r="D9" s="26">
        <v>42069</v>
      </c>
      <c r="E9" s="26">
        <v>42742</v>
      </c>
      <c r="F9" s="19">
        <v>42353</v>
      </c>
      <c r="G9" s="18">
        <v>43037</v>
      </c>
      <c r="H9" s="20">
        <v>43721</v>
      </c>
      <c r="I9" s="19">
        <v>45166</v>
      </c>
      <c r="J9" s="18">
        <v>45604</v>
      </c>
      <c r="K9" s="20">
        <v>46042</v>
      </c>
      <c r="L9" s="19">
        <v>46431</v>
      </c>
      <c r="M9" s="18">
        <v>46832</v>
      </c>
      <c r="N9" s="20">
        <v>47233</v>
      </c>
      <c r="O9" s="19">
        <v>48648</v>
      </c>
      <c r="P9" s="18">
        <v>49136</v>
      </c>
      <c r="Q9" s="20">
        <v>49624</v>
      </c>
      <c r="R9" s="19">
        <v>50451</v>
      </c>
      <c r="S9" s="18">
        <v>50861</v>
      </c>
      <c r="T9" s="20">
        <v>51271</v>
      </c>
      <c r="U9" s="50"/>
    </row>
    <row r="10" spans="1:21">
      <c r="A10" s="24" t="s">
        <v>14</v>
      </c>
      <c r="B10" s="25">
        <v>32862</v>
      </c>
      <c r="C10" s="25">
        <v>33672</v>
      </c>
      <c r="D10" s="26">
        <v>34973</v>
      </c>
      <c r="E10" s="26">
        <v>34368</v>
      </c>
      <c r="F10" s="19">
        <v>34213</v>
      </c>
      <c r="G10" s="18">
        <v>35269</v>
      </c>
      <c r="H10" s="20">
        <v>36325</v>
      </c>
      <c r="I10" s="19">
        <v>36890</v>
      </c>
      <c r="J10" s="18">
        <v>37369</v>
      </c>
      <c r="K10" s="20">
        <v>37848</v>
      </c>
      <c r="L10" s="19">
        <v>38837</v>
      </c>
      <c r="M10" s="18">
        <v>39372</v>
      </c>
      <c r="N10" s="20">
        <v>39907</v>
      </c>
      <c r="O10" s="19">
        <v>39745</v>
      </c>
      <c r="P10" s="18">
        <v>40267</v>
      </c>
      <c r="Q10" s="20">
        <v>40789</v>
      </c>
      <c r="R10" s="19">
        <v>41092</v>
      </c>
      <c r="S10" s="18">
        <v>41538</v>
      </c>
      <c r="T10" s="20">
        <v>41984</v>
      </c>
      <c r="U10" s="50"/>
    </row>
    <row r="11" spans="1:21">
      <c r="A11" s="24" t="s">
        <v>15</v>
      </c>
      <c r="B11" s="25">
        <v>30985</v>
      </c>
      <c r="C11" s="25">
        <v>33557</v>
      </c>
      <c r="D11" s="26">
        <v>33311</v>
      </c>
      <c r="E11" s="26">
        <v>34141</v>
      </c>
      <c r="F11" s="19">
        <v>34243</v>
      </c>
      <c r="G11" s="18">
        <v>35110</v>
      </c>
      <c r="H11" s="20">
        <v>35977</v>
      </c>
      <c r="I11" s="19">
        <v>36154</v>
      </c>
      <c r="J11" s="18">
        <v>36729</v>
      </c>
      <c r="K11" s="20">
        <v>37304</v>
      </c>
      <c r="L11" s="19">
        <v>38734</v>
      </c>
      <c r="M11" s="18">
        <v>39337</v>
      </c>
      <c r="N11" s="20">
        <v>39940</v>
      </c>
      <c r="O11" s="19">
        <v>40469</v>
      </c>
      <c r="P11" s="18">
        <v>40926</v>
      </c>
      <c r="Q11" s="20">
        <v>41383</v>
      </c>
      <c r="R11" s="19">
        <v>43102</v>
      </c>
      <c r="S11" s="18">
        <v>43733</v>
      </c>
      <c r="T11" s="20">
        <v>44364</v>
      </c>
      <c r="U11" s="50"/>
    </row>
    <row r="12" spans="1:21">
      <c r="A12" s="24" t="s">
        <v>16</v>
      </c>
      <c r="B12" s="25">
        <v>52447</v>
      </c>
      <c r="C12" s="25">
        <v>53756</v>
      </c>
      <c r="D12" s="26">
        <v>55650</v>
      </c>
      <c r="E12" s="26">
        <v>57218</v>
      </c>
      <c r="F12" s="19">
        <v>55674</v>
      </c>
      <c r="G12" s="18">
        <v>57424</v>
      </c>
      <c r="H12" s="20">
        <v>59174</v>
      </c>
      <c r="I12" s="19">
        <v>60997</v>
      </c>
      <c r="J12" s="18">
        <v>61592</v>
      </c>
      <c r="K12" s="20">
        <v>62187</v>
      </c>
      <c r="L12" s="19">
        <v>64485</v>
      </c>
      <c r="M12" s="18">
        <v>65144</v>
      </c>
      <c r="N12" s="20">
        <v>65803</v>
      </c>
      <c r="O12" s="19">
        <v>67340</v>
      </c>
      <c r="P12" s="18">
        <v>68080</v>
      </c>
      <c r="Q12" s="20">
        <v>68820</v>
      </c>
      <c r="R12" s="19">
        <v>69923</v>
      </c>
      <c r="S12" s="18">
        <v>70545</v>
      </c>
      <c r="T12" s="20">
        <v>71167</v>
      </c>
      <c r="U12" s="50"/>
    </row>
    <row r="13" spans="1:21">
      <c r="A13" s="24" t="s">
        <v>17</v>
      </c>
      <c r="B13" s="25">
        <v>32728</v>
      </c>
      <c r="C13" s="25">
        <v>32153</v>
      </c>
      <c r="D13" s="26">
        <v>31690</v>
      </c>
      <c r="E13" s="26">
        <v>32466</v>
      </c>
      <c r="F13" s="19">
        <v>30668</v>
      </c>
      <c r="G13" s="18">
        <v>31642</v>
      </c>
      <c r="H13" s="20">
        <v>32616</v>
      </c>
      <c r="I13" s="19">
        <v>32323</v>
      </c>
      <c r="J13" s="18">
        <v>32938</v>
      </c>
      <c r="K13" s="20">
        <v>33553</v>
      </c>
      <c r="L13" s="19">
        <v>33859</v>
      </c>
      <c r="M13" s="18">
        <v>34473</v>
      </c>
      <c r="N13" s="20">
        <v>35087</v>
      </c>
      <c r="O13" s="19">
        <v>35652</v>
      </c>
      <c r="P13" s="18">
        <v>36338</v>
      </c>
      <c r="Q13" s="20">
        <v>37024</v>
      </c>
      <c r="R13" s="19">
        <v>37114</v>
      </c>
      <c r="S13" s="18">
        <v>37790</v>
      </c>
      <c r="T13" s="20">
        <v>38466</v>
      </c>
      <c r="U13" s="50"/>
    </row>
    <row r="14" spans="1:21">
      <c r="A14" s="24" t="s">
        <v>18</v>
      </c>
      <c r="B14" s="25">
        <v>37784</v>
      </c>
      <c r="C14" s="25">
        <v>38832</v>
      </c>
      <c r="D14" s="26">
        <v>38204</v>
      </c>
      <c r="E14" s="26">
        <v>38234</v>
      </c>
      <c r="F14" s="19">
        <v>37655</v>
      </c>
      <c r="G14" s="18">
        <v>39428</v>
      </c>
      <c r="H14" s="20">
        <v>41201</v>
      </c>
      <c r="I14" s="19">
        <v>40408</v>
      </c>
      <c r="J14" s="18">
        <v>40729</v>
      </c>
      <c r="K14" s="20">
        <v>41050</v>
      </c>
      <c r="L14" s="19">
        <v>42185</v>
      </c>
      <c r="M14" s="18">
        <v>42625</v>
      </c>
      <c r="N14" s="20">
        <v>43065</v>
      </c>
      <c r="O14" s="19">
        <v>44238</v>
      </c>
      <c r="P14" s="18">
        <v>44670</v>
      </c>
      <c r="Q14" s="20">
        <v>45102</v>
      </c>
      <c r="R14" s="19">
        <v>46126</v>
      </c>
      <c r="S14" s="18">
        <v>46549</v>
      </c>
      <c r="T14" s="20">
        <v>46972</v>
      </c>
      <c r="U14" s="50"/>
    </row>
    <row r="15" spans="1:21">
      <c r="A15" s="24" t="s">
        <v>19</v>
      </c>
      <c r="B15" s="25">
        <v>34135</v>
      </c>
      <c r="C15" s="25">
        <v>33714</v>
      </c>
      <c r="D15" s="26">
        <v>35568</v>
      </c>
      <c r="E15" s="26">
        <v>35129</v>
      </c>
      <c r="F15" s="19">
        <v>34665</v>
      </c>
      <c r="G15" s="18">
        <v>35357</v>
      </c>
      <c r="H15" s="20">
        <v>36049</v>
      </c>
      <c r="I15" s="19">
        <v>36497</v>
      </c>
      <c r="J15" s="18">
        <v>37063</v>
      </c>
      <c r="K15" s="20">
        <v>37629</v>
      </c>
      <c r="L15" s="19">
        <v>38121</v>
      </c>
      <c r="M15" s="18">
        <v>38770</v>
      </c>
      <c r="N15" s="20">
        <v>39419</v>
      </c>
      <c r="O15" s="19">
        <v>41172</v>
      </c>
      <c r="P15" s="18">
        <v>41567</v>
      </c>
      <c r="Q15" s="20">
        <v>41962</v>
      </c>
      <c r="R15" s="19">
        <v>42109</v>
      </c>
      <c r="S15" s="18">
        <v>42822</v>
      </c>
      <c r="T15" s="20">
        <v>43535</v>
      </c>
      <c r="U15" s="50"/>
    </row>
    <row r="16" spans="1:21">
      <c r="A16" s="24" t="s">
        <v>20</v>
      </c>
      <c r="B16" s="25">
        <v>36439</v>
      </c>
      <c r="C16" s="25">
        <v>38714</v>
      </c>
      <c r="D16" s="26">
        <v>37936</v>
      </c>
      <c r="E16" s="26">
        <v>38467</v>
      </c>
      <c r="F16" s="19">
        <v>38176</v>
      </c>
      <c r="G16" s="18">
        <v>39837</v>
      </c>
      <c r="H16" s="20">
        <v>41498</v>
      </c>
      <c r="I16" s="19">
        <v>38702</v>
      </c>
      <c r="J16" s="18">
        <v>39316</v>
      </c>
      <c r="K16" s="20">
        <v>39930</v>
      </c>
      <c r="L16" s="19">
        <v>40669</v>
      </c>
      <c r="M16" s="18">
        <v>41100</v>
      </c>
      <c r="N16" s="20">
        <v>41531</v>
      </c>
      <c r="O16" s="19">
        <v>42694</v>
      </c>
      <c r="P16" s="18">
        <v>43329</v>
      </c>
      <c r="Q16" s="20">
        <v>43964</v>
      </c>
      <c r="R16" s="19">
        <v>43992</v>
      </c>
      <c r="S16" s="18">
        <v>44625</v>
      </c>
      <c r="T16" s="20">
        <v>45258</v>
      </c>
      <c r="U16" s="50"/>
    </row>
    <row r="17" spans="1:20">
      <c r="A17" s="24" t="s">
        <v>21</v>
      </c>
      <c r="B17" s="25">
        <v>36559</v>
      </c>
      <c r="C17" s="25">
        <v>36318</v>
      </c>
      <c r="D17" s="26">
        <v>37281</v>
      </c>
      <c r="E17" s="26">
        <v>38247</v>
      </c>
      <c r="F17" s="19">
        <v>37626</v>
      </c>
      <c r="G17" s="18">
        <v>38794</v>
      </c>
      <c r="H17" s="20">
        <v>39962</v>
      </c>
      <c r="I17" s="19">
        <v>38393</v>
      </c>
      <c r="J17" s="18">
        <v>38874</v>
      </c>
      <c r="K17" s="20">
        <v>39355</v>
      </c>
      <c r="L17" s="19">
        <v>39890</v>
      </c>
      <c r="M17" s="18">
        <v>40315</v>
      </c>
      <c r="N17" s="20">
        <v>40740</v>
      </c>
      <c r="O17" s="19">
        <v>42022</v>
      </c>
      <c r="P17" s="18">
        <v>42367</v>
      </c>
      <c r="Q17" s="20">
        <v>42712</v>
      </c>
      <c r="R17" s="19">
        <v>43189</v>
      </c>
      <c r="S17" s="18">
        <v>43614</v>
      </c>
      <c r="T17" s="20">
        <v>44039</v>
      </c>
    </row>
    <row r="18" spans="1:20">
      <c r="A18" s="24" t="s">
        <v>22</v>
      </c>
      <c r="B18" s="25">
        <v>39398</v>
      </c>
      <c r="C18" s="25">
        <v>40547</v>
      </c>
      <c r="D18" s="26">
        <v>41376</v>
      </c>
      <c r="E18" s="26">
        <v>40674</v>
      </c>
      <c r="F18" s="19">
        <v>41268</v>
      </c>
      <c r="G18" s="18">
        <v>41759</v>
      </c>
      <c r="H18" s="20">
        <v>42250</v>
      </c>
      <c r="I18" s="19">
        <v>41892</v>
      </c>
      <c r="J18" s="18">
        <v>42139</v>
      </c>
      <c r="K18" s="20">
        <v>42386</v>
      </c>
      <c r="L18" s="19">
        <v>44635</v>
      </c>
      <c r="M18" s="18">
        <v>44922</v>
      </c>
      <c r="N18" s="20">
        <v>45209</v>
      </c>
      <c r="O18" s="19">
        <v>47240</v>
      </c>
      <c r="P18" s="18">
        <v>47548</v>
      </c>
      <c r="Q18" s="20">
        <v>47856</v>
      </c>
      <c r="R18" s="19">
        <v>49823</v>
      </c>
      <c r="S18" s="18">
        <v>50043</v>
      </c>
      <c r="T18" s="20">
        <v>50263</v>
      </c>
    </row>
    <row r="19" spans="1:20">
      <c r="A19" s="24" t="s">
        <v>23</v>
      </c>
      <c r="B19" s="25">
        <v>47125</v>
      </c>
      <c r="C19" s="25">
        <v>48603</v>
      </c>
      <c r="D19" s="26">
        <v>48986</v>
      </c>
      <c r="E19" s="26">
        <v>50805</v>
      </c>
      <c r="F19" s="19">
        <v>50315</v>
      </c>
      <c r="G19" s="18">
        <v>51689</v>
      </c>
      <c r="H19" s="20">
        <v>53063</v>
      </c>
      <c r="I19" s="19">
        <v>53700</v>
      </c>
      <c r="J19" s="18">
        <v>54240</v>
      </c>
      <c r="K19" s="20">
        <v>54780</v>
      </c>
      <c r="L19" s="19">
        <v>55819</v>
      </c>
      <c r="M19" s="18">
        <v>56277</v>
      </c>
      <c r="N19" s="20">
        <v>56735</v>
      </c>
      <c r="O19" s="19">
        <v>58973</v>
      </c>
      <c r="P19" s="18">
        <v>59562</v>
      </c>
      <c r="Q19" s="20">
        <v>60151</v>
      </c>
      <c r="R19" s="19">
        <v>60798</v>
      </c>
      <c r="S19" s="18">
        <v>61233</v>
      </c>
      <c r="T19" s="20">
        <v>61668</v>
      </c>
    </row>
    <row r="20" spans="1:20">
      <c r="A20" s="24" t="s">
        <v>24</v>
      </c>
      <c r="B20" s="25">
        <v>29089</v>
      </c>
      <c r="C20" s="25">
        <v>29582</v>
      </c>
      <c r="D20" s="26">
        <v>30982</v>
      </c>
      <c r="E20" s="26">
        <v>31008</v>
      </c>
      <c r="F20" s="19">
        <v>29846</v>
      </c>
      <c r="G20" s="18">
        <v>31504</v>
      </c>
      <c r="H20" s="20">
        <v>33162</v>
      </c>
      <c r="I20" s="19">
        <v>32651</v>
      </c>
      <c r="J20" s="18">
        <v>33452</v>
      </c>
      <c r="K20" s="20">
        <v>34253</v>
      </c>
      <c r="L20" s="19">
        <v>34441</v>
      </c>
      <c r="M20" s="18">
        <v>35059</v>
      </c>
      <c r="N20" s="20">
        <v>35677</v>
      </c>
      <c r="O20" s="19">
        <v>36300</v>
      </c>
      <c r="P20" s="18">
        <v>37060</v>
      </c>
      <c r="Q20" s="20">
        <v>37820</v>
      </c>
      <c r="R20" s="19">
        <v>36972</v>
      </c>
      <c r="S20" s="18">
        <v>37989</v>
      </c>
      <c r="T20" s="20">
        <v>39006</v>
      </c>
    </row>
    <row r="21" spans="1:20">
      <c r="A21" s="24"/>
      <c r="B21" s="25"/>
      <c r="C21" s="25"/>
      <c r="D21" s="26"/>
      <c r="E21" s="26"/>
      <c r="F21" s="19"/>
      <c r="G21" s="18"/>
      <c r="H21" s="20"/>
      <c r="I21" s="19"/>
      <c r="J21" s="18"/>
      <c r="K21" s="20"/>
      <c r="L21" s="19"/>
      <c r="M21" s="18"/>
      <c r="N21" s="20"/>
      <c r="O21" s="19"/>
      <c r="P21" s="18"/>
      <c r="Q21" s="20"/>
      <c r="R21" s="19"/>
      <c r="S21" s="18"/>
      <c r="T21" s="20"/>
    </row>
    <row r="22" spans="1:20">
      <c r="A22" s="24" t="s">
        <v>26</v>
      </c>
      <c r="B22" s="25">
        <v>52906</v>
      </c>
      <c r="C22" s="25">
        <v>55938</v>
      </c>
      <c r="D22" s="26">
        <v>56536</v>
      </c>
      <c r="E22" s="26">
        <v>52499</v>
      </c>
      <c r="F22" s="19">
        <v>54372</v>
      </c>
      <c r="G22" s="18">
        <v>57027</v>
      </c>
      <c r="H22" s="20">
        <v>59682</v>
      </c>
      <c r="I22" s="19">
        <v>54427</v>
      </c>
      <c r="J22" s="18">
        <v>56234</v>
      </c>
      <c r="K22" s="20">
        <v>58041</v>
      </c>
      <c r="L22" s="19">
        <v>57951</v>
      </c>
      <c r="M22" s="18">
        <v>59393</v>
      </c>
      <c r="N22" s="20">
        <v>60835</v>
      </c>
      <c r="O22" s="19">
        <v>62739</v>
      </c>
      <c r="P22" s="18">
        <v>64333</v>
      </c>
      <c r="Q22" s="20">
        <v>65927</v>
      </c>
      <c r="R22" s="19">
        <v>66543</v>
      </c>
      <c r="S22" s="18">
        <v>68460</v>
      </c>
      <c r="T22" s="20">
        <v>70377</v>
      </c>
    </row>
    <row r="23" spans="1:20">
      <c r="A23" s="24" t="s">
        <v>27</v>
      </c>
      <c r="B23" s="25">
        <v>38547</v>
      </c>
      <c r="C23" s="25">
        <v>40909</v>
      </c>
      <c r="D23" s="26">
        <v>41172</v>
      </c>
      <c r="E23" s="26">
        <v>40762</v>
      </c>
      <c r="F23" s="19">
        <v>41248</v>
      </c>
      <c r="G23" s="18">
        <v>41995</v>
      </c>
      <c r="H23" s="20">
        <v>42742</v>
      </c>
      <c r="I23" s="19">
        <v>43636</v>
      </c>
      <c r="J23" s="18">
        <v>44282</v>
      </c>
      <c r="K23" s="20">
        <v>44928</v>
      </c>
      <c r="L23" s="19">
        <v>46826</v>
      </c>
      <c r="M23" s="18">
        <v>47265</v>
      </c>
      <c r="N23" s="20">
        <v>47704</v>
      </c>
      <c r="O23" s="19">
        <v>49381</v>
      </c>
      <c r="P23" s="18">
        <v>49889</v>
      </c>
      <c r="Q23" s="20">
        <v>50397</v>
      </c>
      <c r="R23" s="19">
        <v>50447</v>
      </c>
      <c r="S23" s="18">
        <v>50958</v>
      </c>
      <c r="T23" s="20">
        <v>51469</v>
      </c>
    </row>
    <row r="24" spans="1:20">
      <c r="A24" s="24" t="s">
        <v>28</v>
      </c>
      <c r="B24" s="25">
        <v>46617</v>
      </c>
      <c r="C24" s="25">
        <v>48139</v>
      </c>
      <c r="D24" s="26">
        <v>49738</v>
      </c>
      <c r="E24" s="26">
        <v>50220</v>
      </c>
      <c r="F24" s="19">
        <v>50732</v>
      </c>
      <c r="G24" s="18">
        <v>51185</v>
      </c>
      <c r="H24" s="20">
        <v>51638</v>
      </c>
      <c r="I24" s="19">
        <v>53305</v>
      </c>
      <c r="J24" s="18">
        <v>53629</v>
      </c>
      <c r="K24" s="20">
        <v>53953</v>
      </c>
      <c r="L24" s="19">
        <v>56409</v>
      </c>
      <c r="M24" s="18">
        <v>56645</v>
      </c>
      <c r="N24" s="20">
        <v>56881</v>
      </c>
      <c r="O24" s="19">
        <v>59653</v>
      </c>
      <c r="P24" s="18">
        <v>59948</v>
      </c>
      <c r="Q24" s="20">
        <v>60243</v>
      </c>
      <c r="R24" s="19">
        <v>60785</v>
      </c>
      <c r="S24" s="18">
        <v>61021</v>
      </c>
      <c r="T24" s="20">
        <v>61257</v>
      </c>
    </row>
    <row r="25" spans="1:20">
      <c r="A25" s="24" t="s">
        <v>29</v>
      </c>
      <c r="B25" s="25">
        <v>46391</v>
      </c>
      <c r="C25" s="25">
        <v>47481</v>
      </c>
      <c r="D25" s="26">
        <v>48282</v>
      </c>
      <c r="E25" s="26">
        <v>50538</v>
      </c>
      <c r="F25" s="19">
        <v>45432</v>
      </c>
      <c r="G25" s="18">
        <v>48198</v>
      </c>
      <c r="H25" s="20">
        <v>50964</v>
      </c>
      <c r="I25" s="19">
        <v>50099</v>
      </c>
      <c r="J25" s="18">
        <v>50652</v>
      </c>
      <c r="K25" s="20">
        <v>51205</v>
      </c>
      <c r="L25" s="19">
        <v>51524</v>
      </c>
      <c r="M25" s="18">
        <v>52015</v>
      </c>
      <c r="N25" s="20">
        <v>52506</v>
      </c>
      <c r="O25" s="19">
        <v>54562</v>
      </c>
      <c r="P25" s="18">
        <v>55212</v>
      </c>
      <c r="Q25" s="20">
        <v>55862</v>
      </c>
      <c r="R25" s="19">
        <v>56370</v>
      </c>
      <c r="S25" s="18">
        <v>56993</v>
      </c>
      <c r="T25" s="20">
        <v>57616</v>
      </c>
    </row>
    <row r="26" spans="1:20">
      <c r="A26" s="24" t="s">
        <v>53</v>
      </c>
      <c r="B26" s="25">
        <v>54129</v>
      </c>
      <c r="C26" s="25">
        <v>56390</v>
      </c>
      <c r="D26" s="26">
        <v>56543</v>
      </c>
      <c r="E26" s="26">
        <v>56803</v>
      </c>
      <c r="F26" s="19">
        <v>59402</v>
      </c>
      <c r="G26" s="18">
        <v>60528</v>
      </c>
      <c r="H26" s="20">
        <v>61654</v>
      </c>
      <c r="I26" s="19">
        <v>60129</v>
      </c>
      <c r="J26" s="18">
        <v>60941</v>
      </c>
      <c r="K26" s="20">
        <v>61753</v>
      </c>
      <c r="L26" s="19">
        <v>62598</v>
      </c>
      <c r="M26" s="18">
        <v>63422</v>
      </c>
      <c r="N26" s="20">
        <v>64246</v>
      </c>
      <c r="O26" s="19">
        <v>65152</v>
      </c>
      <c r="P26" s="18">
        <v>65967</v>
      </c>
      <c r="Q26" s="20">
        <v>66782</v>
      </c>
      <c r="R26" s="19">
        <v>67464</v>
      </c>
      <c r="S26" s="18">
        <v>68595</v>
      </c>
      <c r="T26" s="20">
        <v>69726</v>
      </c>
    </row>
    <row r="27" spans="1:20">
      <c r="A27" s="24" t="s">
        <v>30</v>
      </c>
      <c r="B27" s="25">
        <v>51587</v>
      </c>
      <c r="C27" s="25">
        <v>49960</v>
      </c>
      <c r="D27" s="26">
        <v>50565</v>
      </c>
      <c r="E27" s="26">
        <v>50787</v>
      </c>
      <c r="F27" s="19">
        <v>50159</v>
      </c>
      <c r="G27" s="18">
        <v>53554</v>
      </c>
      <c r="H27" s="20">
        <v>56949</v>
      </c>
      <c r="I27" s="19">
        <v>56143</v>
      </c>
      <c r="J27" s="18">
        <v>58112</v>
      </c>
      <c r="K27" s="20">
        <v>60081</v>
      </c>
      <c r="L27" s="19">
        <v>59998</v>
      </c>
      <c r="M27" s="18">
        <v>61160</v>
      </c>
      <c r="N27" s="20">
        <v>62322</v>
      </c>
      <c r="O27" s="19">
        <v>61823</v>
      </c>
      <c r="P27" s="18">
        <v>63746</v>
      </c>
      <c r="Q27" s="20">
        <v>65669</v>
      </c>
      <c r="R27" s="19">
        <v>65346</v>
      </c>
      <c r="S27" s="18">
        <v>67214</v>
      </c>
      <c r="T27" s="20">
        <v>69082</v>
      </c>
    </row>
    <row r="28" spans="1:20">
      <c r="A28" s="24" t="s">
        <v>31</v>
      </c>
      <c r="B28" s="25">
        <v>37569</v>
      </c>
      <c r="C28" s="25">
        <v>36913</v>
      </c>
      <c r="D28" s="26">
        <v>37261</v>
      </c>
      <c r="E28" s="26">
        <v>39492</v>
      </c>
      <c r="F28" s="19">
        <v>37915</v>
      </c>
      <c r="G28" s="18">
        <v>39934</v>
      </c>
      <c r="H28" s="20">
        <v>41953</v>
      </c>
      <c r="I28" s="19">
        <v>40602</v>
      </c>
      <c r="J28" s="18">
        <v>41443</v>
      </c>
      <c r="K28" s="20">
        <v>42284</v>
      </c>
      <c r="L28" s="19">
        <v>41988</v>
      </c>
      <c r="M28" s="18">
        <v>42865</v>
      </c>
      <c r="N28" s="20">
        <v>43742</v>
      </c>
      <c r="O28" s="19">
        <v>45498</v>
      </c>
      <c r="P28" s="18">
        <v>46253</v>
      </c>
      <c r="Q28" s="20">
        <v>47008</v>
      </c>
      <c r="R28" s="19">
        <v>46615</v>
      </c>
      <c r="S28" s="18">
        <v>47576</v>
      </c>
      <c r="T28" s="20">
        <v>48537</v>
      </c>
    </row>
    <row r="29" spans="1:20">
      <c r="A29" s="24" t="s">
        <v>40</v>
      </c>
      <c r="B29" s="25">
        <v>45708</v>
      </c>
      <c r="C29" s="25">
        <v>46204</v>
      </c>
      <c r="D29" s="26">
        <v>46528</v>
      </c>
      <c r="E29" s="26">
        <v>47977</v>
      </c>
      <c r="F29" s="19">
        <v>47844</v>
      </c>
      <c r="G29" s="18">
        <v>48953</v>
      </c>
      <c r="H29" s="20">
        <v>50062</v>
      </c>
      <c r="I29" s="19">
        <v>49922</v>
      </c>
      <c r="J29" s="18">
        <v>50260</v>
      </c>
      <c r="K29" s="20">
        <v>50598</v>
      </c>
      <c r="L29" s="19">
        <v>51732</v>
      </c>
      <c r="M29" s="18">
        <v>52006</v>
      </c>
      <c r="N29" s="20">
        <v>52280</v>
      </c>
      <c r="O29" s="19">
        <v>53754</v>
      </c>
      <c r="P29" s="18">
        <v>54124</v>
      </c>
      <c r="Q29" s="20">
        <v>54494</v>
      </c>
      <c r="R29" s="19">
        <v>55872</v>
      </c>
      <c r="S29" s="18">
        <v>56235</v>
      </c>
      <c r="T29" s="20">
        <v>56598</v>
      </c>
    </row>
    <row r="30" spans="1:20">
      <c r="A30" s="24" t="s">
        <v>41</v>
      </c>
      <c r="B30" s="25">
        <v>40794</v>
      </c>
      <c r="C30" s="25">
        <v>41715</v>
      </c>
      <c r="D30" s="26">
        <v>41906</v>
      </c>
      <c r="E30" s="26">
        <v>42067</v>
      </c>
      <c r="F30" s="19">
        <v>41405</v>
      </c>
      <c r="G30" s="18">
        <v>42195</v>
      </c>
      <c r="H30" s="20">
        <v>42985</v>
      </c>
      <c r="I30" s="19">
        <v>43490</v>
      </c>
      <c r="J30" s="18">
        <v>43993</v>
      </c>
      <c r="K30" s="20">
        <v>44496</v>
      </c>
      <c r="L30" s="19">
        <v>44973</v>
      </c>
      <c r="M30" s="18">
        <v>45394</v>
      </c>
      <c r="N30" s="20">
        <v>45815</v>
      </c>
      <c r="O30" s="19">
        <v>47070</v>
      </c>
      <c r="P30" s="18">
        <v>47448</v>
      </c>
      <c r="Q30" s="20">
        <v>47826</v>
      </c>
      <c r="R30" s="19">
        <v>47427</v>
      </c>
      <c r="S30" s="18">
        <v>47966</v>
      </c>
      <c r="T30" s="20">
        <v>48505</v>
      </c>
    </row>
    <row r="31" spans="1:20">
      <c r="A31" s="24" t="s">
        <v>42</v>
      </c>
      <c r="B31" s="25">
        <v>38179</v>
      </c>
      <c r="C31" s="25">
        <v>39645</v>
      </c>
      <c r="D31" s="26">
        <v>39288</v>
      </c>
      <c r="E31" s="26">
        <v>40526</v>
      </c>
      <c r="F31" s="19">
        <v>40398</v>
      </c>
      <c r="G31" s="18">
        <v>41350</v>
      </c>
      <c r="H31" s="20">
        <v>42302</v>
      </c>
      <c r="I31" s="19">
        <v>43089</v>
      </c>
      <c r="J31" s="18">
        <v>43609</v>
      </c>
      <c r="K31" s="20">
        <v>44129</v>
      </c>
      <c r="L31" s="19">
        <v>43968</v>
      </c>
      <c r="M31" s="18">
        <v>44491</v>
      </c>
      <c r="N31" s="20">
        <v>45014</v>
      </c>
      <c r="O31" s="19">
        <v>46715</v>
      </c>
      <c r="P31" s="18">
        <v>47292</v>
      </c>
      <c r="Q31" s="20">
        <v>47869</v>
      </c>
      <c r="R31" s="19">
        <v>48337</v>
      </c>
      <c r="S31" s="18">
        <v>48980</v>
      </c>
      <c r="T31" s="20">
        <v>49623</v>
      </c>
    </row>
    <row r="32" spans="1:20">
      <c r="A32" s="24" t="s">
        <v>43</v>
      </c>
      <c r="B32" s="25">
        <v>40264</v>
      </c>
      <c r="C32" s="25">
        <v>38998</v>
      </c>
      <c r="D32" s="26">
        <v>40051</v>
      </c>
      <c r="E32" s="26">
        <v>41075</v>
      </c>
      <c r="F32" s="19">
        <v>40873</v>
      </c>
      <c r="G32" s="18">
        <v>41638</v>
      </c>
      <c r="H32" s="20">
        <v>42403</v>
      </c>
      <c r="I32" s="19">
        <v>42188</v>
      </c>
      <c r="J32" s="18">
        <v>42920</v>
      </c>
      <c r="K32" s="20">
        <v>43652</v>
      </c>
      <c r="L32" s="19">
        <v>44972</v>
      </c>
      <c r="M32" s="18">
        <v>45478</v>
      </c>
      <c r="N32" s="20">
        <v>45984</v>
      </c>
      <c r="O32" s="19">
        <v>46811</v>
      </c>
      <c r="P32" s="18">
        <v>47451</v>
      </c>
      <c r="Q32" s="20">
        <v>48091</v>
      </c>
      <c r="R32" s="19">
        <v>49699</v>
      </c>
      <c r="S32" s="18">
        <v>50177</v>
      </c>
      <c r="T32" s="20">
        <v>50655</v>
      </c>
    </row>
    <row r="33" spans="1:20">
      <c r="A33" s="24" t="s">
        <v>54</v>
      </c>
      <c r="B33" s="25">
        <v>36608</v>
      </c>
      <c r="C33" s="25">
        <v>37359</v>
      </c>
      <c r="D33" s="26">
        <v>39990</v>
      </c>
      <c r="E33" s="26">
        <v>39838</v>
      </c>
      <c r="F33" s="19">
        <v>41056</v>
      </c>
      <c r="G33" s="18">
        <v>42163</v>
      </c>
      <c r="H33" s="20">
        <v>43270</v>
      </c>
      <c r="I33" s="19">
        <v>41832</v>
      </c>
      <c r="J33" s="18">
        <v>42801</v>
      </c>
      <c r="K33" s="20">
        <v>43770</v>
      </c>
      <c r="L33" s="19">
        <v>42666</v>
      </c>
      <c r="M33" s="18">
        <v>43439</v>
      </c>
      <c r="N33" s="20">
        <v>44212</v>
      </c>
      <c r="O33" s="19">
        <v>45178</v>
      </c>
      <c r="P33" s="18">
        <v>45888</v>
      </c>
      <c r="Q33" s="20">
        <v>46598</v>
      </c>
      <c r="R33" s="19">
        <v>45689</v>
      </c>
      <c r="S33" s="18">
        <v>46581</v>
      </c>
      <c r="T33" s="20">
        <v>47473</v>
      </c>
    </row>
    <row r="34" spans="1:20">
      <c r="A34" s="24" t="s">
        <v>55</v>
      </c>
      <c r="B34" s="25">
        <v>49801</v>
      </c>
      <c r="C34" s="25">
        <v>52477</v>
      </c>
      <c r="D34" s="26">
        <v>55266</v>
      </c>
      <c r="E34" s="26">
        <v>53610</v>
      </c>
      <c r="F34" s="19">
        <v>54813</v>
      </c>
      <c r="G34" s="18">
        <v>55658</v>
      </c>
      <c r="H34" s="20">
        <v>56503</v>
      </c>
      <c r="I34" s="19">
        <v>56490</v>
      </c>
      <c r="J34" s="18">
        <v>57184</v>
      </c>
      <c r="K34" s="20">
        <v>57878</v>
      </c>
      <c r="L34" s="19">
        <v>59340</v>
      </c>
      <c r="M34" s="18">
        <v>59963</v>
      </c>
      <c r="N34" s="20">
        <v>60586</v>
      </c>
      <c r="O34" s="19">
        <v>61855</v>
      </c>
      <c r="P34" s="18">
        <v>62365</v>
      </c>
      <c r="Q34" s="20">
        <v>62875</v>
      </c>
      <c r="R34" s="19">
        <v>64804</v>
      </c>
      <c r="S34" s="18">
        <v>65401</v>
      </c>
      <c r="T34" s="20">
        <v>65998</v>
      </c>
    </row>
    <row r="35" spans="1:20">
      <c r="A35" s="24" t="s">
        <v>44</v>
      </c>
      <c r="B35" s="25">
        <v>43387</v>
      </c>
      <c r="C35" s="25">
        <v>44517</v>
      </c>
      <c r="D35" s="26">
        <v>43795</v>
      </c>
      <c r="E35" s="26">
        <v>44407</v>
      </c>
      <c r="F35" s="19">
        <v>44240</v>
      </c>
      <c r="G35" s="18">
        <v>44905</v>
      </c>
      <c r="H35" s="20">
        <v>45570</v>
      </c>
      <c r="I35" s="19">
        <v>45590</v>
      </c>
      <c r="J35" s="18">
        <v>46039</v>
      </c>
      <c r="K35" s="20">
        <v>46488</v>
      </c>
      <c r="L35" s="19">
        <v>46864</v>
      </c>
      <c r="M35" s="18">
        <v>47182</v>
      </c>
      <c r="N35" s="20">
        <v>47500</v>
      </c>
      <c r="O35" s="19">
        <v>47564</v>
      </c>
      <c r="P35" s="18">
        <v>47950</v>
      </c>
      <c r="Q35" s="20">
        <v>48336</v>
      </c>
      <c r="R35" s="19">
        <v>48170</v>
      </c>
      <c r="S35" s="18">
        <v>48591</v>
      </c>
      <c r="T35" s="20">
        <v>49012</v>
      </c>
    </row>
    <row r="36" spans="1:20">
      <c r="A36" s="24" t="s">
        <v>45</v>
      </c>
      <c r="B36" s="25">
        <v>47753</v>
      </c>
      <c r="C36" s="25">
        <v>49834</v>
      </c>
      <c r="D36" s="26">
        <v>49352</v>
      </c>
      <c r="E36" s="26">
        <v>50100</v>
      </c>
      <c r="F36" s="19">
        <v>50125</v>
      </c>
      <c r="G36" s="18">
        <v>50860</v>
      </c>
      <c r="H36" s="20">
        <v>51595</v>
      </c>
      <c r="I36" s="19">
        <v>51658</v>
      </c>
      <c r="J36" s="18">
        <v>52024</v>
      </c>
      <c r="K36" s="20">
        <v>52390</v>
      </c>
      <c r="L36" s="19">
        <v>53578</v>
      </c>
      <c r="M36" s="18">
        <v>54023</v>
      </c>
      <c r="N36" s="20">
        <v>54468</v>
      </c>
      <c r="O36" s="19">
        <v>55197</v>
      </c>
      <c r="P36" s="18">
        <v>55802</v>
      </c>
      <c r="Q36" s="20">
        <v>56407</v>
      </c>
      <c r="R36" s="19">
        <v>56768</v>
      </c>
      <c r="S36" s="18">
        <v>57288</v>
      </c>
      <c r="T36" s="20">
        <v>57808</v>
      </c>
    </row>
    <row r="37" spans="1:20">
      <c r="A37" s="24" t="s">
        <v>46</v>
      </c>
      <c r="B37" s="25">
        <v>37145</v>
      </c>
      <c r="C37" s="25">
        <v>39211</v>
      </c>
      <c r="D37" s="26">
        <v>40198</v>
      </c>
      <c r="E37" s="26">
        <v>40725</v>
      </c>
      <c r="F37" s="19">
        <v>40465</v>
      </c>
      <c r="G37" s="18">
        <v>41473</v>
      </c>
      <c r="H37" s="20">
        <v>42481</v>
      </c>
      <c r="I37" s="19">
        <v>41614</v>
      </c>
      <c r="J37" s="18">
        <v>41974</v>
      </c>
      <c r="K37" s="20">
        <v>42334</v>
      </c>
      <c r="L37" s="19">
        <v>42392</v>
      </c>
      <c r="M37" s="18">
        <v>42841</v>
      </c>
      <c r="N37" s="20">
        <v>43290</v>
      </c>
      <c r="O37" s="19">
        <v>44625</v>
      </c>
      <c r="P37" s="18">
        <v>45114</v>
      </c>
      <c r="Q37" s="20">
        <v>45603</v>
      </c>
      <c r="R37" s="19">
        <v>46494</v>
      </c>
      <c r="S37" s="18">
        <v>46867</v>
      </c>
      <c r="T37" s="20">
        <v>47240</v>
      </c>
    </row>
    <row r="38" spans="1:20">
      <c r="A38" s="24" t="s">
        <v>32</v>
      </c>
      <c r="B38" s="25">
        <v>33103</v>
      </c>
      <c r="C38" s="25">
        <v>32764</v>
      </c>
      <c r="D38" s="26">
        <v>35257</v>
      </c>
      <c r="E38" s="26">
        <v>35399</v>
      </c>
      <c r="F38" s="19">
        <v>33613</v>
      </c>
      <c r="G38" s="18">
        <v>35239</v>
      </c>
      <c r="H38" s="20">
        <v>36865</v>
      </c>
      <c r="I38" s="19">
        <v>38336</v>
      </c>
      <c r="J38" s="18">
        <v>39301</v>
      </c>
      <c r="K38" s="20">
        <v>40266</v>
      </c>
      <c r="L38" s="19">
        <v>39922</v>
      </c>
      <c r="M38" s="18">
        <v>40627</v>
      </c>
      <c r="N38" s="20">
        <v>41332</v>
      </c>
      <c r="O38" s="19">
        <v>42503</v>
      </c>
      <c r="P38" s="18">
        <v>43531</v>
      </c>
      <c r="Q38" s="20">
        <v>44559</v>
      </c>
      <c r="R38" s="19">
        <v>42391</v>
      </c>
      <c r="S38" s="18">
        <v>43654</v>
      </c>
      <c r="T38" s="20">
        <v>44917</v>
      </c>
    </row>
    <row r="39" spans="1:20">
      <c r="A39" s="24" t="s">
        <v>47</v>
      </c>
      <c r="B39" s="25">
        <v>37379</v>
      </c>
      <c r="C39" s="25">
        <v>39880</v>
      </c>
      <c r="D39" s="26">
        <v>39904</v>
      </c>
      <c r="E39" s="26">
        <v>41406</v>
      </c>
      <c r="F39" s="19">
        <v>41016</v>
      </c>
      <c r="G39" s="18">
        <v>41657</v>
      </c>
      <c r="H39" s="20">
        <v>42298</v>
      </c>
      <c r="I39" s="19">
        <v>43087</v>
      </c>
      <c r="J39" s="18">
        <v>43849</v>
      </c>
      <c r="K39" s="20">
        <v>44611</v>
      </c>
      <c r="L39" s="19">
        <v>44895</v>
      </c>
      <c r="M39" s="18">
        <v>45474</v>
      </c>
      <c r="N39" s="20">
        <v>46053</v>
      </c>
      <c r="O39" s="19">
        <v>46396</v>
      </c>
      <c r="P39" s="18">
        <v>47085</v>
      </c>
      <c r="Q39" s="20">
        <v>47774</v>
      </c>
      <c r="R39" s="19">
        <v>48882</v>
      </c>
      <c r="S39" s="18">
        <v>49693</v>
      </c>
      <c r="T39" s="20">
        <v>50504</v>
      </c>
    </row>
    <row r="40" spans="1:20">
      <c r="A40" s="24" t="s">
        <v>33</v>
      </c>
      <c r="B40" s="25">
        <v>42401</v>
      </c>
      <c r="C40" s="25">
        <v>43842</v>
      </c>
      <c r="D40" s="26">
        <v>43928</v>
      </c>
      <c r="E40" s="26">
        <v>45395</v>
      </c>
      <c r="F40" s="19">
        <v>42935</v>
      </c>
      <c r="G40" s="18">
        <v>44646</v>
      </c>
      <c r="H40" s="20">
        <v>46357</v>
      </c>
      <c r="I40" s="19">
        <v>48279</v>
      </c>
      <c r="J40" s="18">
        <v>49169</v>
      </c>
      <c r="K40" s="20">
        <v>50059</v>
      </c>
      <c r="L40" s="19">
        <v>51949</v>
      </c>
      <c r="M40" s="18">
        <v>52998</v>
      </c>
      <c r="N40" s="20">
        <v>54047</v>
      </c>
      <c r="O40" s="19">
        <v>54126</v>
      </c>
      <c r="P40" s="18">
        <v>55062</v>
      </c>
      <c r="Q40" s="20">
        <v>55998</v>
      </c>
      <c r="R40" s="19">
        <v>55568</v>
      </c>
      <c r="S40" s="18">
        <v>56361</v>
      </c>
      <c r="T40" s="20">
        <v>57154</v>
      </c>
    </row>
    <row r="41" spans="1:20">
      <c r="A41" s="24" t="s">
        <v>56</v>
      </c>
      <c r="B41" s="25">
        <v>50969</v>
      </c>
      <c r="C41" s="25">
        <v>52479</v>
      </c>
      <c r="D41" s="26">
        <v>54225</v>
      </c>
      <c r="E41" s="26">
        <v>53910</v>
      </c>
      <c r="F41" s="19">
        <v>54414</v>
      </c>
      <c r="G41" s="18">
        <v>55580</v>
      </c>
      <c r="H41" s="20">
        <v>56746</v>
      </c>
      <c r="I41" s="19">
        <v>55769</v>
      </c>
      <c r="J41" s="18">
        <v>56768</v>
      </c>
      <c r="K41" s="20">
        <v>57767</v>
      </c>
      <c r="L41" s="19">
        <v>58445</v>
      </c>
      <c r="M41" s="18">
        <v>59683</v>
      </c>
      <c r="N41" s="20">
        <v>60921</v>
      </c>
      <c r="O41" s="19">
        <v>61222</v>
      </c>
      <c r="P41" s="18">
        <v>62369</v>
      </c>
      <c r="Q41" s="20">
        <v>63516</v>
      </c>
      <c r="R41" s="19">
        <v>62089</v>
      </c>
      <c r="S41" s="18">
        <v>63731</v>
      </c>
      <c r="T41" s="20">
        <v>65373</v>
      </c>
    </row>
    <row r="42" spans="1:20">
      <c r="A42" s="24" t="s">
        <v>57</v>
      </c>
      <c r="B42" s="25">
        <v>54276</v>
      </c>
      <c r="C42" s="25">
        <v>56231</v>
      </c>
      <c r="D42" s="26">
        <v>58759</v>
      </c>
      <c r="E42" s="26">
        <v>58588</v>
      </c>
      <c r="F42" s="19">
        <v>60319</v>
      </c>
      <c r="G42" s="18">
        <v>61359</v>
      </c>
      <c r="H42" s="20">
        <v>62399</v>
      </c>
      <c r="I42" s="19">
        <v>61146</v>
      </c>
      <c r="J42" s="18">
        <v>61672</v>
      </c>
      <c r="K42" s="20">
        <v>62198</v>
      </c>
      <c r="L42" s="19">
        <v>63812</v>
      </c>
      <c r="M42" s="18">
        <v>64470</v>
      </c>
      <c r="N42" s="20">
        <v>65128</v>
      </c>
      <c r="O42" s="19">
        <v>66462</v>
      </c>
      <c r="P42" s="18">
        <v>67035</v>
      </c>
      <c r="Q42" s="20">
        <v>67608</v>
      </c>
      <c r="R42" s="19">
        <v>69862</v>
      </c>
      <c r="S42" s="18">
        <v>70378</v>
      </c>
      <c r="T42" s="20">
        <v>70894</v>
      </c>
    </row>
    <row r="43" spans="1:20">
      <c r="A43" s="24" t="s">
        <v>34</v>
      </c>
      <c r="B43" s="25">
        <v>33428</v>
      </c>
      <c r="C43" s="25">
        <v>34243</v>
      </c>
      <c r="D43" s="26">
        <v>36019</v>
      </c>
      <c r="E43" s="26">
        <v>34805</v>
      </c>
      <c r="F43" s="19">
        <v>33903</v>
      </c>
      <c r="G43" s="18">
        <v>36043</v>
      </c>
      <c r="H43" s="20">
        <v>38183</v>
      </c>
      <c r="I43" s="19">
        <v>36743</v>
      </c>
      <c r="J43" s="18">
        <v>37492</v>
      </c>
      <c r="K43" s="20">
        <v>38241</v>
      </c>
      <c r="L43" s="19">
        <v>39915</v>
      </c>
      <c r="M43" s="18">
        <v>40629</v>
      </c>
      <c r="N43" s="20">
        <v>41343</v>
      </c>
      <c r="O43" s="19">
        <v>40775</v>
      </c>
      <c r="P43" s="18">
        <v>41452</v>
      </c>
      <c r="Q43" s="20">
        <v>42129</v>
      </c>
      <c r="R43" s="19">
        <v>42596</v>
      </c>
      <c r="S43" s="18">
        <v>43508</v>
      </c>
      <c r="T43" s="20">
        <v>44420</v>
      </c>
    </row>
    <row r="44" spans="1:20">
      <c r="A44" s="24" t="s">
        <v>58</v>
      </c>
      <c r="B44" s="25">
        <v>43735</v>
      </c>
      <c r="C44" s="25">
        <v>44020</v>
      </c>
      <c r="D44" s="26">
        <v>44923</v>
      </c>
      <c r="E44" s="26">
        <v>46195</v>
      </c>
      <c r="F44" s="19">
        <v>46601</v>
      </c>
      <c r="G44" s="18">
        <v>47349</v>
      </c>
      <c r="H44" s="20">
        <v>48097</v>
      </c>
      <c r="I44" s="19">
        <v>49058</v>
      </c>
      <c r="J44" s="18">
        <v>49480</v>
      </c>
      <c r="K44" s="20">
        <v>49902</v>
      </c>
      <c r="L44" s="19">
        <v>51129</v>
      </c>
      <c r="M44" s="18">
        <v>51384</v>
      </c>
      <c r="N44" s="20">
        <v>51639</v>
      </c>
      <c r="O44" s="19">
        <v>53165</v>
      </c>
      <c r="P44" s="18">
        <v>53514</v>
      </c>
      <c r="Q44" s="20">
        <v>53863</v>
      </c>
      <c r="R44" s="19">
        <v>55653</v>
      </c>
      <c r="S44" s="18">
        <v>56033</v>
      </c>
      <c r="T44" s="20">
        <v>56413</v>
      </c>
    </row>
    <row r="45" spans="1:20">
      <c r="A45" s="24" t="s">
        <v>48</v>
      </c>
      <c r="B45" s="25">
        <v>34376</v>
      </c>
      <c r="C45" s="25">
        <v>35201</v>
      </c>
      <c r="D45" s="26">
        <v>36237</v>
      </c>
      <c r="E45" s="26">
        <v>37554</v>
      </c>
      <c r="F45" s="19">
        <v>38235</v>
      </c>
      <c r="G45" s="18">
        <v>39447</v>
      </c>
      <c r="H45" s="20">
        <v>40659</v>
      </c>
      <c r="I45" s="19">
        <v>40325</v>
      </c>
      <c r="J45" s="18">
        <v>41030</v>
      </c>
      <c r="K45" s="20">
        <v>41735</v>
      </c>
      <c r="L45" s="19">
        <v>40919</v>
      </c>
      <c r="M45" s="18">
        <v>41919</v>
      </c>
      <c r="N45" s="20">
        <v>42919</v>
      </c>
      <c r="O45" s="19">
        <v>42548</v>
      </c>
      <c r="P45" s="18">
        <v>43753</v>
      </c>
      <c r="Q45" s="20">
        <v>44958</v>
      </c>
      <c r="R45" s="19">
        <v>44711</v>
      </c>
      <c r="S45" s="18">
        <v>45685</v>
      </c>
      <c r="T45" s="20">
        <v>46659</v>
      </c>
    </row>
    <row r="46" spans="1:20">
      <c r="A46" s="24" t="s">
        <v>49</v>
      </c>
      <c r="B46" s="25">
        <v>39745</v>
      </c>
      <c r="C46" s="25">
        <v>40884</v>
      </c>
      <c r="D46" s="26">
        <v>40697</v>
      </c>
      <c r="E46" s="26">
        <v>41350</v>
      </c>
      <c r="F46" s="19">
        <v>41139</v>
      </c>
      <c r="G46" s="18">
        <v>42240</v>
      </c>
      <c r="H46" s="20">
        <v>43341</v>
      </c>
      <c r="I46" s="19">
        <v>43153</v>
      </c>
      <c r="J46" s="18">
        <v>43493</v>
      </c>
      <c r="K46" s="20">
        <v>43833</v>
      </c>
      <c r="L46" s="19">
        <v>44180</v>
      </c>
      <c r="M46" s="18">
        <v>44532</v>
      </c>
      <c r="N46" s="20">
        <v>44884</v>
      </c>
      <c r="O46" s="19">
        <v>46293</v>
      </c>
      <c r="P46" s="18">
        <v>46597</v>
      </c>
      <c r="Q46" s="20">
        <v>46901</v>
      </c>
      <c r="R46" s="19">
        <v>47671</v>
      </c>
      <c r="S46" s="18">
        <v>47988</v>
      </c>
      <c r="T46" s="20">
        <v>48305</v>
      </c>
    </row>
    <row r="47" spans="1:20">
      <c r="A47" s="24" t="s">
        <v>35</v>
      </c>
      <c r="B47" s="25">
        <v>39090</v>
      </c>
      <c r="C47" s="25">
        <v>40644</v>
      </c>
      <c r="D47" s="26">
        <v>40378</v>
      </c>
      <c r="E47" s="26">
        <v>40319</v>
      </c>
      <c r="F47" s="19">
        <v>40761</v>
      </c>
      <c r="G47" s="18">
        <v>41794</v>
      </c>
      <c r="H47" s="20">
        <v>42827</v>
      </c>
      <c r="I47" s="19">
        <v>42362</v>
      </c>
      <c r="J47" s="18">
        <v>42944</v>
      </c>
      <c r="K47" s="20">
        <v>43526</v>
      </c>
      <c r="L47" s="19">
        <v>45727</v>
      </c>
      <c r="M47" s="18">
        <v>46230</v>
      </c>
      <c r="N47" s="20">
        <v>46733</v>
      </c>
      <c r="O47" s="19">
        <v>48049</v>
      </c>
      <c r="P47" s="18">
        <v>48730</v>
      </c>
      <c r="Q47" s="20">
        <v>49411</v>
      </c>
      <c r="R47" s="19">
        <v>49646</v>
      </c>
      <c r="S47" s="18">
        <v>50169</v>
      </c>
      <c r="T47" s="20">
        <v>50692</v>
      </c>
    </row>
    <row r="48" spans="1:20">
      <c r="A48" s="24" t="s">
        <v>59</v>
      </c>
      <c r="B48" s="25">
        <v>39661</v>
      </c>
      <c r="C48" s="25">
        <v>40990</v>
      </c>
      <c r="D48" s="26">
        <v>41171</v>
      </c>
      <c r="E48" s="26">
        <v>41478</v>
      </c>
      <c r="F48" s="19">
        <v>42335</v>
      </c>
      <c r="G48" s="18">
        <v>42941</v>
      </c>
      <c r="H48" s="20">
        <v>43547</v>
      </c>
      <c r="I48" s="19">
        <v>44145</v>
      </c>
      <c r="J48" s="18">
        <v>44537</v>
      </c>
      <c r="K48" s="20">
        <v>44929</v>
      </c>
      <c r="L48" s="19">
        <v>45969</v>
      </c>
      <c r="M48" s="18">
        <v>46259</v>
      </c>
      <c r="N48" s="20">
        <v>46549</v>
      </c>
      <c r="O48" s="19">
        <v>48279</v>
      </c>
      <c r="P48" s="18">
        <v>48576</v>
      </c>
      <c r="Q48" s="20">
        <v>48873</v>
      </c>
      <c r="R48" s="19">
        <v>50453</v>
      </c>
      <c r="S48" s="18">
        <v>50713</v>
      </c>
      <c r="T48" s="20">
        <v>50973</v>
      </c>
    </row>
    <row r="49" spans="1:20">
      <c r="A49" s="24" t="s">
        <v>60</v>
      </c>
      <c r="B49" s="25">
        <v>43778</v>
      </c>
      <c r="C49" s="25">
        <v>42784</v>
      </c>
      <c r="D49" s="26">
        <v>45634</v>
      </c>
      <c r="E49" s="26">
        <v>48854</v>
      </c>
      <c r="F49" s="19">
        <v>47249</v>
      </c>
      <c r="G49" s="18">
        <v>48722</v>
      </c>
      <c r="H49" s="20">
        <v>50195</v>
      </c>
      <c r="I49" s="19">
        <v>50084</v>
      </c>
      <c r="J49" s="18">
        <v>51458</v>
      </c>
      <c r="K49" s="20">
        <v>52832</v>
      </c>
      <c r="L49" s="19">
        <v>50663</v>
      </c>
      <c r="M49" s="18">
        <v>51814</v>
      </c>
      <c r="N49" s="20">
        <v>52965</v>
      </c>
      <c r="O49" s="19">
        <v>52215</v>
      </c>
      <c r="P49" s="18">
        <v>53568</v>
      </c>
      <c r="Q49" s="20">
        <v>54921</v>
      </c>
      <c r="R49" s="19">
        <v>53910</v>
      </c>
      <c r="S49" s="18">
        <v>55701</v>
      </c>
      <c r="T49" s="20">
        <v>57492</v>
      </c>
    </row>
    <row r="50" spans="1:20">
      <c r="A50" s="24" t="s">
        <v>50</v>
      </c>
      <c r="B50" s="25">
        <v>34840</v>
      </c>
      <c r="C50" s="25">
        <v>36722</v>
      </c>
      <c r="D50" s="26">
        <v>37252</v>
      </c>
      <c r="E50" s="26">
        <v>38415</v>
      </c>
      <c r="F50" s="19">
        <v>37068</v>
      </c>
      <c r="G50" s="18">
        <v>38472</v>
      </c>
      <c r="H50" s="20">
        <v>39876</v>
      </c>
      <c r="I50" s="19">
        <v>39420</v>
      </c>
      <c r="J50" s="18">
        <v>40310</v>
      </c>
      <c r="K50" s="20">
        <v>41200</v>
      </c>
      <c r="L50" s="19">
        <v>41808</v>
      </c>
      <c r="M50" s="18">
        <v>42791</v>
      </c>
      <c r="N50" s="20">
        <v>43774</v>
      </c>
      <c r="O50" s="19">
        <v>42480</v>
      </c>
      <c r="P50" s="18">
        <v>43424</v>
      </c>
      <c r="Q50" s="20">
        <v>44368</v>
      </c>
      <c r="R50" s="19">
        <v>44860</v>
      </c>
      <c r="S50" s="18">
        <v>46032</v>
      </c>
      <c r="T50" s="20">
        <v>47204</v>
      </c>
    </row>
    <row r="51" spans="1:20">
      <c r="A51" s="24" t="s">
        <v>36</v>
      </c>
      <c r="B51" s="25">
        <v>45536</v>
      </c>
      <c r="C51" s="25">
        <v>45987</v>
      </c>
      <c r="D51" s="26">
        <v>46443</v>
      </c>
      <c r="E51" s="26">
        <v>46873</v>
      </c>
      <c r="F51" s="19">
        <v>45627</v>
      </c>
      <c r="G51" s="18">
        <v>47074</v>
      </c>
      <c r="H51" s="20">
        <v>48521</v>
      </c>
      <c r="I51" s="19">
        <v>46988</v>
      </c>
      <c r="J51" s="18">
        <v>47934</v>
      </c>
      <c r="K51" s="20">
        <v>48880</v>
      </c>
      <c r="L51" s="19">
        <v>50736</v>
      </c>
      <c r="M51" s="18">
        <v>51309</v>
      </c>
      <c r="N51" s="20">
        <v>51882</v>
      </c>
      <c r="O51" s="19">
        <v>54347</v>
      </c>
      <c r="P51" s="18">
        <v>55109</v>
      </c>
      <c r="Q51" s="20">
        <v>55871</v>
      </c>
      <c r="R51" s="19">
        <v>55928</v>
      </c>
      <c r="S51" s="18">
        <v>56633</v>
      </c>
      <c r="T51" s="20">
        <v>57338</v>
      </c>
    </row>
    <row r="52" spans="1:20">
      <c r="A52" s="24" t="s">
        <v>61</v>
      </c>
      <c r="B52" s="25">
        <v>40505</v>
      </c>
      <c r="C52" s="25">
        <v>42027</v>
      </c>
      <c r="D52" s="26">
        <v>43914</v>
      </c>
      <c r="E52" s="26">
        <v>43697</v>
      </c>
      <c r="F52" s="19">
        <v>45259</v>
      </c>
      <c r="G52" s="18">
        <v>46543</v>
      </c>
      <c r="H52" s="20">
        <v>47827</v>
      </c>
      <c r="I52" s="19">
        <v>44490</v>
      </c>
      <c r="J52" s="18">
        <v>45686</v>
      </c>
      <c r="K52" s="20">
        <v>46882</v>
      </c>
      <c r="L52" s="19">
        <v>46395</v>
      </c>
      <c r="M52" s="18">
        <v>47665</v>
      </c>
      <c r="N52" s="20">
        <v>48935</v>
      </c>
      <c r="O52" s="19">
        <v>48731</v>
      </c>
      <c r="P52" s="18">
        <v>49907</v>
      </c>
      <c r="Q52" s="20">
        <v>51083</v>
      </c>
      <c r="R52" s="19">
        <v>51124</v>
      </c>
      <c r="S52" s="18">
        <v>52104</v>
      </c>
      <c r="T52" s="20">
        <v>53084</v>
      </c>
    </row>
    <row r="53" spans="1:20">
      <c r="A53" s="24" t="s">
        <v>37</v>
      </c>
      <c r="B53" s="25">
        <v>45246</v>
      </c>
      <c r="C53" s="25">
        <v>45816</v>
      </c>
      <c r="D53" s="26">
        <v>46041</v>
      </c>
      <c r="E53" s="26">
        <v>46868</v>
      </c>
      <c r="F53" s="19">
        <v>45574</v>
      </c>
      <c r="G53" s="18">
        <v>47659</v>
      </c>
      <c r="H53" s="20">
        <v>49744</v>
      </c>
      <c r="I53" s="19">
        <v>48618</v>
      </c>
      <c r="J53" s="18">
        <v>49262</v>
      </c>
      <c r="K53" s="20">
        <v>49906</v>
      </c>
      <c r="L53" s="19">
        <v>52104</v>
      </c>
      <c r="M53" s="18">
        <v>52583</v>
      </c>
      <c r="N53" s="20">
        <v>53062</v>
      </c>
      <c r="O53" s="19">
        <v>55090</v>
      </c>
      <c r="P53" s="18">
        <v>55591</v>
      </c>
      <c r="Q53" s="20">
        <v>56092</v>
      </c>
      <c r="R53" s="19">
        <v>57503</v>
      </c>
      <c r="S53" s="18">
        <v>58078</v>
      </c>
      <c r="T53" s="20">
        <v>58653</v>
      </c>
    </row>
    <row r="54" spans="1:20">
      <c r="A54" s="24" t="s">
        <v>51</v>
      </c>
      <c r="B54" s="25">
        <v>42209</v>
      </c>
      <c r="C54" s="25">
        <v>42980</v>
      </c>
      <c r="D54" s="26">
        <v>43617</v>
      </c>
      <c r="E54" s="26">
        <v>44084</v>
      </c>
      <c r="F54" s="19">
        <v>43512</v>
      </c>
      <c r="G54" s="18">
        <v>45315</v>
      </c>
      <c r="H54" s="20">
        <v>47118</v>
      </c>
      <c r="I54" s="19">
        <v>46711</v>
      </c>
      <c r="J54" s="18">
        <v>47105</v>
      </c>
      <c r="K54" s="20">
        <v>47499</v>
      </c>
      <c r="L54" s="19">
        <v>48332</v>
      </c>
      <c r="M54" s="18">
        <v>48772</v>
      </c>
      <c r="N54" s="20">
        <v>49212</v>
      </c>
      <c r="O54" s="19">
        <v>50214</v>
      </c>
      <c r="P54" s="18">
        <v>50578</v>
      </c>
      <c r="Q54" s="20">
        <v>50942</v>
      </c>
      <c r="R54" s="19">
        <v>51737</v>
      </c>
      <c r="S54" s="18">
        <v>52094</v>
      </c>
      <c r="T54" s="20">
        <v>52451</v>
      </c>
    </row>
    <row r="55" spans="1:20">
      <c r="A55" s="24" t="s">
        <v>38</v>
      </c>
      <c r="B55" s="25">
        <v>38614</v>
      </c>
      <c r="C55" s="25">
        <v>39055</v>
      </c>
      <c r="D55" s="26">
        <v>41099</v>
      </c>
      <c r="E55" s="26">
        <v>43332</v>
      </c>
      <c r="F55" s="19">
        <v>42581</v>
      </c>
      <c r="G55" s="18">
        <v>44275</v>
      </c>
      <c r="H55" s="20">
        <v>45969</v>
      </c>
      <c r="I55" s="19">
        <v>44684</v>
      </c>
      <c r="J55" s="18">
        <v>46202</v>
      </c>
      <c r="K55" s="20">
        <v>47720</v>
      </c>
      <c r="L55" s="19">
        <v>45944</v>
      </c>
      <c r="M55" s="18">
        <v>47423</v>
      </c>
      <c r="N55" s="20">
        <v>48902</v>
      </c>
      <c r="O55" s="19">
        <v>50409</v>
      </c>
      <c r="P55" s="18">
        <v>51731</v>
      </c>
      <c r="Q55" s="20">
        <v>53053</v>
      </c>
      <c r="R55" s="19">
        <v>53207</v>
      </c>
      <c r="S55" s="18">
        <v>53207</v>
      </c>
      <c r="T55" s="20">
        <v>53207</v>
      </c>
    </row>
    <row r="56" spans="1:20">
      <c r="A56" s="24"/>
      <c r="B56" s="25"/>
      <c r="C56" s="25"/>
      <c r="D56" s="26"/>
      <c r="E56" s="26"/>
      <c r="F56" s="19"/>
      <c r="G56" s="18"/>
      <c r="H56" s="20"/>
      <c r="I56" s="19"/>
      <c r="J56" s="18"/>
      <c r="K56" s="20"/>
      <c r="L56" s="19"/>
      <c r="M56" s="18"/>
      <c r="N56" s="20"/>
      <c r="O56" s="19"/>
      <c r="P56" s="18"/>
      <c r="Q56" s="20"/>
      <c r="R56" s="19"/>
      <c r="S56" s="18"/>
      <c r="T56" s="20"/>
    </row>
    <row r="57" spans="1:20">
      <c r="A57" s="24" t="s">
        <v>62</v>
      </c>
      <c r="B57" s="25">
        <v>40926</v>
      </c>
      <c r="C57" s="25">
        <v>41189</v>
      </c>
      <c r="D57" s="26">
        <v>43681</v>
      </c>
      <c r="E57" s="26">
        <v>42118</v>
      </c>
      <c r="F57" s="19">
        <v>45371</v>
      </c>
      <c r="G57" s="18">
        <v>46574</v>
      </c>
      <c r="H57" s="20">
        <v>47777</v>
      </c>
      <c r="I57" s="19">
        <v>45287</v>
      </c>
      <c r="J57" s="18">
        <v>47221</v>
      </c>
      <c r="K57" s="20">
        <v>49155</v>
      </c>
      <c r="L57" s="19">
        <v>50626</v>
      </c>
      <c r="M57" s="18">
        <v>51847</v>
      </c>
      <c r="N57" s="20">
        <v>53068</v>
      </c>
      <c r="O57" s="19">
        <v>52333</v>
      </c>
      <c r="P57" s="18">
        <v>54317</v>
      </c>
      <c r="Q57" s="20">
        <v>56301</v>
      </c>
      <c r="R57" s="19">
        <v>55534</v>
      </c>
      <c r="S57" s="18">
        <v>57936</v>
      </c>
      <c r="T57" s="20">
        <v>60338</v>
      </c>
    </row>
    <row r="58" spans="1:20">
      <c r="A58" s="50"/>
      <c r="B58" s="50"/>
      <c r="C58" s="50"/>
      <c r="D58" s="50"/>
      <c r="E58" s="50"/>
      <c r="F58" s="18"/>
      <c r="G58" s="18"/>
      <c r="H58" s="18"/>
      <c r="I58" s="18"/>
      <c r="J58" s="18"/>
      <c r="K58" s="18"/>
      <c r="L58" s="18"/>
      <c r="M58" s="18"/>
      <c r="N58" s="18"/>
      <c r="O58" s="18"/>
      <c r="P58" s="18"/>
      <c r="Q58" s="18"/>
      <c r="R58" s="18"/>
      <c r="S58" s="18"/>
      <c r="T58" s="18"/>
    </row>
    <row r="59" spans="1:20" ht="348">
      <c r="A59" s="27"/>
      <c r="B59" s="28" t="s">
        <v>121</v>
      </c>
      <c r="C59" s="53"/>
      <c r="D59" s="53"/>
      <c r="E59" s="53"/>
      <c r="F59" s="28" t="s">
        <v>122</v>
      </c>
      <c r="G59" s="29"/>
      <c r="H59" s="29"/>
      <c r="I59" s="28" t="s">
        <v>123</v>
      </c>
      <c r="J59" s="29"/>
      <c r="K59" s="29"/>
      <c r="L59" s="28" t="s">
        <v>124</v>
      </c>
      <c r="M59" s="18"/>
      <c r="N59" s="18"/>
      <c r="O59" s="28" t="s">
        <v>125</v>
      </c>
      <c r="P59" s="18"/>
      <c r="Q59" s="18"/>
      <c r="R59" s="28" t="s">
        <v>126</v>
      </c>
      <c r="S59" s="18"/>
      <c r="T59" s="18"/>
    </row>
    <row r="60" spans="1:20">
      <c r="A60" s="24"/>
      <c r="B60" s="30"/>
      <c r="C60" s="50"/>
      <c r="D60" s="50"/>
      <c r="E60" s="50"/>
      <c r="F60" s="24"/>
      <c r="G60" s="18"/>
      <c r="H60" s="18"/>
      <c r="I60" s="24"/>
      <c r="J60" s="18"/>
      <c r="K60" s="18"/>
      <c r="L60" s="24"/>
      <c r="M60" s="18"/>
      <c r="N60" s="18"/>
      <c r="O60" s="24"/>
      <c r="P60" s="18"/>
      <c r="Q60" s="18"/>
      <c r="R60" s="24"/>
      <c r="S60" s="18"/>
      <c r="T60" s="18"/>
    </row>
  </sheetData>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G61"/>
  <sheetViews>
    <sheetView workbookViewId="0">
      <selection activeCell="A61" sqref="A61"/>
    </sheetView>
  </sheetViews>
  <sheetFormatPr defaultColWidth="9" defaultRowHeight="12.6"/>
  <cols>
    <col min="1" max="1" width="18.625" style="1" customWidth="1"/>
    <col min="2" max="2" width="11.25" style="1" customWidth="1"/>
    <col min="3" max="16384" width="9" style="2"/>
  </cols>
  <sheetData>
    <row r="1" spans="1:7">
      <c r="A1" s="74" t="s">
        <v>127</v>
      </c>
      <c r="B1" s="74"/>
      <c r="C1" s="50"/>
      <c r="D1" s="50"/>
      <c r="E1" s="50"/>
      <c r="F1" s="50"/>
      <c r="G1" s="50"/>
    </row>
    <row r="3" spans="1:7">
      <c r="A3" s="74"/>
      <c r="B3" s="74" t="s">
        <v>128</v>
      </c>
      <c r="C3" s="50" t="s">
        <v>129</v>
      </c>
      <c r="D3" s="50" t="s">
        <v>130</v>
      </c>
      <c r="E3" s="50" t="s">
        <v>131</v>
      </c>
      <c r="F3" s="50" t="s">
        <v>132</v>
      </c>
      <c r="G3" s="50" t="s">
        <v>133</v>
      </c>
    </row>
    <row r="4" spans="1:7">
      <c r="A4" s="74" t="s">
        <v>134</v>
      </c>
      <c r="B4" s="106">
        <v>41994</v>
      </c>
      <c r="C4" s="106">
        <v>45367</v>
      </c>
      <c r="D4" s="106">
        <v>29423</v>
      </c>
      <c r="E4" s="106">
        <v>33676</v>
      </c>
      <c r="F4" s="106">
        <v>30599</v>
      </c>
      <c r="G4" s="106">
        <v>51908</v>
      </c>
    </row>
    <row r="5" spans="1:7">
      <c r="A5" s="74" t="s">
        <v>71</v>
      </c>
      <c r="B5" s="4">
        <f t="shared" ref="B5:G5" si="0">MEDIAN(B7:B22)</f>
        <v>36721</v>
      </c>
      <c r="C5" s="4">
        <f t="shared" si="0"/>
        <v>40379</v>
      </c>
      <c r="D5" s="4">
        <f t="shared" si="0"/>
        <v>26099</v>
      </c>
      <c r="E5" s="4">
        <f t="shared" si="0"/>
        <v>31832</v>
      </c>
      <c r="F5" s="4">
        <f t="shared" si="0"/>
        <v>31926.5</v>
      </c>
      <c r="G5" s="4">
        <f t="shared" si="0"/>
        <v>45861</v>
      </c>
    </row>
    <row r="6" spans="1:7">
      <c r="A6" s="74"/>
      <c r="B6" s="5"/>
      <c r="C6" s="5"/>
      <c r="D6" s="5"/>
      <c r="E6" s="5"/>
      <c r="F6" s="5"/>
      <c r="G6" s="5"/>
    </row>
    <row r="7" spans="1:7">
      <c r="A7" s="74" t="s">
        <v>9</v>
      </c>
      <c r="B7" s="107">
        <v>34135</v>
      </c>
      <c r="C7" s="106">
        <v>38566</v>
      </c>
      <c r="D7" s="106">
        <v>21782</v>
      </c>
      <c r="E7" s="106">
        <v>30366</v>
      </c>
      <c r="F7" s="106">
        <v>31511</v>
      </c>
      <c r="G7" s="106">
        <v>42007</v>
      </c>
    </row>
    <row r="8" spans="1:7">
      <c r="A8" s="74" t="s">
        <v>10</v>
      </c>
      <c r="B8" s="107">
        <v>32182</v>
      </c>
      <c r="C8" s="106">
        <v>34687</v>
      </c>
      <c r="D8" s="106">
        <v>20699</v>
      </c>
      <c r="E8" s="106">
        <v>28275</v>
      </c>
      <c r="F8" s="106">
        <v>28904</v>
      </c>
      <c r="G8" s="106">
        <v>37841</v>
      </c>
    </row>
    <row r="9" spans="1:7">
      <c r="A9" s="74" t="s">
        <v>11</v>
      </c>
      <c r="B9" s="107">
        <v>47381</v>
      </c>
      <c r="C9" s="106">
        <v>50668</v>
      </c>
      <c r="D9" s="106">
        <v>35517</v>
      </c>
      <c r="E9" s="106">
        <v>36290</v>
      </c>
      <c r="F9" s="106">
        <v>37684</v>
      </c>
      <c r="G9" s="106">
        <v>65190</v>
      </c>
    </row>
    <row r="10" spans="1:7">
      <c r="A10" s="74" t="s">
        <v>12</v>
      </c>
      <c r="B10" s="107">
        <v>38819</v>
      </c>
      <c r="C10" s="106">
        <v>41558</v>
      </c>
      <c r="D10" s="106">
        <v>28033</v>
      </c>
      <c r="E10" s="106">
        <v>34333</v>
      </c>
      <c r="F10" s="106">
        <v>32806</v>
      </c>
      <c r="G10" s="106">
        <v>44780</v>
      </c>
    </row>
    <row r="11" spans="1:7">
      <c r="A11" s="74" t="s">
        <v>13</v>
      </c>
      <c r="B11" s="107">
        <v>42433</v>
      </c>
      <c r="C11" s="106">
        <v>48002</v>
      </c>
      <c r="D11" s="106">
        <v>30998</v>
      </c>
      <c r="E11" s="106">
        <v>39041</v>
      </c>
      <c r="F11" s="106">
        <v>37073</v>
      </c>
      <c r="G11" s="106">
        <v>50496</v>
      </c>
    </row>
    <row r="12" spans="1:7">
      <c r="A12" s="74" t="s">
        <v>14</v>
      </c>
      <c r="B12" s="107">
        <v>33672</v>
      </c>
      <c r="C12" s="106">
        <v>34665</v>
      </c>
      <c r="D12" s="106">
        <v>24278</v>
      </c>
      <c r="E12" s="106">
        <v>29541</v>
      </c>
      <c r="F12" s="106">
        <v>23844</v>
      </c>
      <c r="G12" s="106">
        <v>46225</v>
      </c>
    </row>
    <row r="13" spans="1:7">
      <c r="A13" s="74" t="s">
        <v>15</v>
      </c>
      <c r="B13" s="107">
        <v>32566</v>
      </c>
      <c r="C13" s="106">
        <v>39200</v>
      </c>
      <c r="D13" s="106">
        <v>20442</v>
      </c>
      <c r="E13" s="106">
        <v>32596</v>
      </c>
      <c r="F13" s="106">
        <v>30628</v>
      </c>
      <c r="G13" s="106">
        <v>36115</v>
      </c>
    </row>
    <row r="14" spans="1:7">
      <c r="A14" s="74" t="s">
        <v>16</v>
      </c>
      <c r="B14" s="107">
        <v>52868</v>
      </c>
      <c r="C14" s="106">
        <v>58005</v>
      </c>
      <c r="D14" s="106">
        <v>41652</v>
      </c>
      <c r="E14" s="106">
        <v>48257</v>
      </c>
      <c r="F14" s="106">
        <v>52372</v>
      </c>
      <c r="G14" s="106">
        <v>59589</v>
      </c>
    </row>
    <row r="15" spans="1:7">
      <c r="A15" s="74" t="s">
        <v>17</v>
      </c>
      <c r="B15" s="107">
        <v>31330</v>
      </c>
      <c r="C15" s="106">
        <v>37436</v>
      </c>
      <c r="D15" s="106">
        <v>20572</v>
      </c>
      <c r="E15" s="106">
        <v>30856</v>
      </c>
      <c r="F15" s="106">
        <v>26883</v>
      </c>
      <c r="G15" s="106">
        <v>40427</v>
      </c>
    </row>
    <row r="16" spans="1:7">
      <c r="A16" s="74" t="s">
        <v>18</v>
      </c>
      <c r="B16" s="107">
        <v>39184</v>
      </c>
      <c r="C16" s="106">
        <v>42718</v>
      </c>
      <c r="D16" s="106">
        <v>27845</v>
      </c>
      <c r="E16" s="106">
        <v>32353</v>
      </c>
      <c r="F16" s="106">
        <v>30390</v>
      </c>
      <c r="G16" s="106">
        <v>49497</v>
      </c>
    </row>
    <row r="17" spans="1:7">
      <c r="A17" s="74" t="s">
        <v>19</v>
      </c>
      <c r="B17" s="107">
        <v>33400</v>
      </c>
      <c r="C17" s="106">
        <v>35513</v>
      </c>
      <c r="D17" s="106">
        <v>23812</v>
      </c>
      <c r="E17" s="106">
        <v>27904</v>
      </c>
      <c r="F17" s="106">
        <v>27359</v>
      </c>
      <c r="G17" s="106">
        <v>34547</v>
      </c>
    </row>
    <row r="18" spans="1:7">
      <c r="A18" s="74" t="s">
        <v>20</v>
      </c>
      <c r="B18" s="107">
        <v>37082</v>
      </c>
      <c r="C18" s="106">
        <v>42158</v>
      </c>
      <c r="D18" s="106">
        <v>25032</v>
      </c>
      <c r="E18" s="106">
        <v>31645</v>
      </c>
      <c r="F18" s="106">
        <v>32342</v>
      </c>
      <c r="G18" s="106">
        <v>43915</v>
      </c>
    </row>
    <row r="19" spans="1:7">
      <c r="A19" s="74" t="s">
        <v>21</v>
      </c>
      <c r="B19" s="107">
        <v>36360</v>
      </c>
      <c r="C19" s="106">
        <v>38204</v>
      </c>
      <c r="D19" s="106">
        <v>27166</v>
      </c>
      <c r="E19" s="106">
        <v>32019</v>
      </c>
      <c r="F19" s="106">
        <v>33764</v>
      </c>
      <c r="G19" s="106">
        <v>45497</v>
      </c>
    </row>
    <row r="20" spans="1:7">
      <c r="A20" s="74" t="s">
        <v>22</v>
      </c>
      <c r="B20" s="107">
        <v>39927</v>
      </c>
      <c r="C20" s="106">
        <v>47162</v>
      </c>
      <c r="D20" s="106">
        <v>29305</v>
      </c>
      <c r="E20" s="106">
        <v>29873</v>
      </c>
      <c r="F20" s="106">
        <v>34926</v>
      </c>
      <c r="G20" s="106">
        <v>50049</v>
      </c>
    </row>
    <row r="21" spans="1:7">
      <c r="A21" s="74" t="s">
        <v>23</v>
      </c>
      <c r="B21" s="107">
        <v>46677</v>
      </c>
      <c r="C21" s="106">
        <v>50558</v>
      </c>
      <c r="D21" s="106">
        <v>32269</v>
      </c>
      <c r="E21" s="106">
        <v>46281</v>
      </c>
      <c r="F21" s="106">
        <v>42667</v>
      </c>
      <c r="G21" s="106">
        <v>57420</v>
      </c>
    </row>
    <row r="22" spans="1:7">
      <c r="A22" s="74" t="s">
        <v>24</v>
      </c>
      <c r="B22" s="107">
        <v>29696</v>
      </c>
      <c r="C22" s="106">
        <v>30018</v>
      </c>
      <c r="D22" s="106">
        <v>20510</v>
      </c>
      <c r="E22" s="106">
        <v>29172</v>
      </c>
      <c r="F22" s="106">
        <v>26250</v>
      </c>
      <c r="G22" s="106">
        <v>50658</v>
      </c>
    </row>
    <row r="23" spans="1:7">
      <c r="A23" s="74"/>
      <c r="B23" s="5"/>
      <c r="C23" s="5"/>
      <c r="D23" s="5"/>
      <c r="E23" s="5"/>
      <c r="F23" s="5"/>
      <c r="G23" s="5"/>
    </row>
    <row r="24" spans="1:7">
      <c r="A24" s="74" t="s">
        <v>26</v>
      </c>
      <c r="B24" s="107">
        <v>51571</v>
      </c>
      <c r="C24" s="106">
        <v>56024</v>
      </c>
      <c r="D24" s="106">
        <v>42887</v>
      </c>
      <c r="E24" s="106">
        <v>41659</v>
      </c>
      <c r="F24" s="106">
        <v>33140</v>
      </c>
      <c r="G24" s="106">
        <v>47121</v>
      </c>
    </row>
    <row r="25" spans="1:7">
      <c r="A25" s="74" t="s">
        <v>27</v>
      </c>
      <c r="B25" s="107">
        <v>40558</v>
      </c>
      <c r="C25" s="106">
        <v>44148</v>
      </c>
      <c r="D25" s="106">
        <v>33922</v>
      </c>
      <c r="E25" s="106">
        <v>31673</v>
      </c>
      <c r="F25" s="106">
        <v>24514</v>
      </c>
      <c r="G25" s="106">
        <v>45802</v>
      </c>
    </row>
    <row r="26" spans="1:7">
      <c r="A26" s="74" t="s">
        <v>28</v>
      </c>
      <c r="B26" s="107">
        <v>47493</v>
      </c>
      <c r="C26" s="106">
        <v>53734</v>
      </c>
      <c r="D26" s="106">
        <v>34956</v>
      </c>
      <c r="E26" s="106">
        <v>36532</v>
      </c>
      <c r="F26" s="106">
        <v>36547</v>
      </c>
      <c r="G26" s="106">
        <v>55366</v>
      </c>
    </row>
    <row r="27" spans="1:7">
      <c r="A27" s="74" t="s">
        <v>29</v>
      </c>
      <c r="B27" s="107">
        <v>47203</v>
      </c>
      <c r="C27" s="106">
        <v>50546</v>
      </c>
      <c r="D27" s="106">
        <v>36544</v>
      </c>
      <c r="E27" s="106">
        <v>34740</v>
      </c>
      <c r="F27" s="106">
        <v>36384</v>
      </c>
      <c r="G27" s="106">
        <v>48619</v>
      </c>
    </row>
    <row r="28" spans="1:7">
      <c r="A28" s="74" t="s">
        <v>53</v>
      </c>
      <c r="B28" s="107">
        <v>53935</v>
      </c>
      <c r="C28" s="106">
        <v>58564</v>
      </c>
      <c r="D28" s="106">
        <v>35104</v>
      </c>
      <c r="E28" s="106">
        <v>32075</v>
      </c>
      <c r="F28" s="106">
        <v>37078</v>
      </c>
      <c r="G28" s="106">
        <v>61587</v>
      </c>
    </row>
    <row r="29" spans="1:7">
      <c r="A29" s="74" t="s">
        <v>30</v>
      </c>
      <c r="B29" s="107">
        <v>49820</v>
      </c>
      <c r="C29" s="106">
        <v>49976</v>
      </c>
      <c r="D29" s="106">
        <v>41032</v>
      </c>
      <c r="E29" s="106">
        <v>37704</v>
      </c>
      <c r="F29" s="106">
        <v>42135</v>
      </c>
      <c r="G29" s="106">
        <v>54232</v>
      </c>
    </row>
    <row r="30" spans="1:7">
      <c r="A30" s="74" t="s">
        <v>31</v>
      </c>
      <c r="B30" s="107">
        <v>37572</v>
      </c>
      <c r="C30" s="106">
        <v>38563</v>
      </c>
      <c r="D30" s="106">
        <v>31667</v>
      </c>
      <c r="E30" s="106">
        <v>28990</v>
      </c>
      <c r="F30" s="106">
        <v>29351</v>
      </c>
      <c r="G30" s="106">
        <v>45746</v>
      </c>
    </row>
    <row r="31" spans="1:7">
      <c r="A31" s="74" t="s">
        <v>40</v>
      </c>
      <c r="B31" s="107">
        <v>46590</v>
      </c>
      <c r="C31" s="106">
        <v>50218</v>
      </c>
      <c r="D31" s="106">
        <v>31699</v>
      </c>
      <c r="E31" s="106">
        <v>41047</v>
      </c>
      <c r="F31" s="106">
        <v>39329</v>
      </c>
      <c r="G31" s="106">
        <v>57333</v>
      </c>
    </row>
    <row r="32" spans="1:7">
      <c r="A32" s="74" t="s">
        <v>41</v>
      </c>
      <c r="B32" s="107">
        <v>41567</v>
      </c>
      <c r="C32" s="106">
        <v>42806</v>
      </c>
      <c r="D32" s="106">
        <v>29164</v>
      </c>
      <c r="E32" s="106">
        <v>37141</v>
      </c>
      <c r="F32" s="106">
        <v>34375</v>
      </c>
      <c r="G32" s="106">
        <v>42933</v>
      </c>
    </row>
    <row r="33" spans="1:7">
      <c r="A33" s="74" t="s">
        <v>42</v>
      </c>
      <c r="B33" s="107">
        <v>39469</v>
      </c>
      <c r="C33" s="106">
        <v>39986</v>
      </c>
      <c r="D33" s="106">
        <v>24938</v>
      </c>
      <c r="E33" s="106">
        <v>32971</v>
      </c>
      <c r="F33" s="106">
        <v>27362</v>
      </c>
      <c r="G33" s="106">
        <v>40348</v>
      </c>
    </row>
    <row r="34" spans="1:7">
      <c r="A34" s="74" t="s">
        <v>43</v>
      </c>
      <c r="B34" s="107">
        <v>40624</v>
      </c>
      <c r="C34" s="106">
        <v>41873</v>
      </c>
      <c r="D34" s="106">
        <v>28627</v>
      </c>
      <c r="E34" s="106">
        <v>32623</v>
      </c>
      <c r="F34" s="106">
        <v>34296</v>
      </c>
      <c r="G34" s="106">
        <v>42767</v>
      </c>
    </row>
    <row r="35" spans="1:7">
      <c r="A35" s="74" t="s">
        <v>54</v>
      </c>
      <c r="B35" s="107">
        <v>37240</v>
      </c>
      <c r="C35" s="106">
        <v>37405</v>
      </c>
      <c r="D35" s="106">
        <v>30758</v>
      </c>
      <c r="E35" s="106">
        <v>36224</v>
      </c>
      <c r="F35" s="106">
        <v>25470</v>
      </c>
      <c r="G35" s="106">
        <v>37873</v>
      </c>
    </row>
    <row r="36" spans="1:7">
      <c r="A36" s="74" t="s">
        <v>55</v>
      </c>
      <c r="B36" s="107">
        <v>50502</v>
      </c>
      <c r="C36" s="106">
        <v>53031</v>
      </c>
      <c r="D36" s="106">
        <v>33727</v>
      </c>
      <c r="E36" s="106">
        <v>27300</v>
      </c>
      <c r="F36" s="106">
        <v>36810</v>
      </c>
      <c r="G36" s="106">
        <v>51273</v>
      </c>
    </row>
    <row r="37" spans="1:7">
      <c r="A37" s="74" t="s">
        <v>44</v>
      </c>
      <c r="B37" s="107">
        <v>44667</v>
      </c>
      <c r="C37" s="106">
        <v>46907</v>
      </c>
      <c r="D37" s="106">
        <v>31051</v>
      </c>
      <c r="E37" s="106">
        <v>38481</v>
      </c>
      <c r="F37" s="106">
        <v>37043</v>
      </c>
      <c r="G37" s="106">
        <v>57966</v>
      </c>
    </row>
    <row r="38" spans="1:7">
      <c r="A38" s="74" t="s">
        <v>45</v>
      </c>
      <c r="B38" s="107">
        <v>47111</v>
      </c>
      <c r="C38" s="106">
        <v>48389</v>
      </c>
      <c r="D38" s="106">
        <v>28926</v>
      </c>
      <c r="E38" s="106">
        <v>35933</v>
      </c>
      <c r="F38" s="106">
        <v>28533</v>
      </c>
      <c r="G38" s="106">
        <v>45520</v>
      </c>
    </row>
    <row r="39" spans="1:7">
      <c r="A39" s="74" t="s">
        <v>46</v>
      </c>
      <c r="B39" s="107">
        <v>37934</v>
      </c>
      <c r="C39" s="106">
        <v>39674</v>
      </c>
      <c r="D39" s="106">
        <v>27263</v>
      </c>
      <c r="E39" s="106">
        <v>33188</v>
      </c>
      <c r="F39" s="106">
        <v>29313</v>
      </c>
      <c r="G39" s="106">
        <v>41075</v>
      </c>
    </row>
    <row r="40" spans="1:7">
      <c r="A40" s="74" t="s">
        <v>32</v>
      </c>
      <c r="B40" s="107">
        <v>33024</v>
      </c>
      <c r="C40" s="106">
        <v>33821</v>
      </c>
      <c r="D40" s="106">
        <v>26142</v>
      </c>
      <c r="E40" s="106">
        <v>27976</v>
      </c>
      <c r="F40" s="106">
        <v>22520</v>
      </c>
      <c r="G40" s="106">
        <v>24419</v>
      </c>
    </row>
    <row r="41" spans="1:7">
      <c r="A41" s="74" t="s">
        <v>47</v>
      </c>
      <c r="B41" s="107">
        <v>39250</v>
      </c>
      <c r="C41" s="106">
        <v>40263</v>
      </c>
      <c r="D41" s="106">
        <v>26080</v>
      </c>
      <c r="E41" s="106">
        <v>32961</v>
      </c>
      <c r="F41" s="106">
        <v>23970</v>
      </c>
      <c r="G41" s="106">
        <v>41945</v>
      </c>
    </row>
    <row r="42" spans="1:7">
      <c r="A42" s="74" t="s">
        <v>33</v>
      </c>
      <c r="B42" s="107">
        <v>44581</v>
      </c>
      <c r="C42" s="106">
        <v>47289</v>
      </c>
      <c r="D42" s="106">
        <v>33627</v>
      </c>
      <c r="E42" s="106">
        <v>38040</v>
      </c>
      <c r="F42" s="106">
        <v>34921</v>
      </c>
      <c r="G42" s="106">
        <v>46328</v>
      </c>
    </row>
    <row r="43" spans="1:7">
      <c r="A43" s="74" t="s">
        <v>56</v>
      </c>
      <c r="B43" s="107">
        <v>49467</v>
      </c>
      <c r="C43" s="106">
        <v>49746</v>
      </c>
      <c r="D43" s="106">
        <v>43474</v>
      </c>
      <c r="E43" s="106">
        <v>39985</v>
      </c>
      <c r="F43" s="106">
        <v>40542</v>
      </c>
      <c r="G43" s="106">
        <v>56344</v>
      </c>
    </row>
    <row r="44" spans="1:7">
      <c r="A44" s="74" t="s">
        <v>135</v>
      </c>
      <c r="B44" s="107">
        <v>55146</v>
      </c>
      <c r="C44" s="106">
        <v>60600</v>
      </c>
      <c r="D44" s="106">
        <v>38513</v>
      </c>
      <c r="E44" s="106">
        <v>39609</v>
      </c>
      <c r="F44" s="106">
        <v>44553</v>
      </c>
      <c r="G44" s="106">
        <v>72224</v>
      </c>
    </row>
    <row r="45" spans="1:7">
      <c r="A45" s="74" t="s">
        <v>34</v>
      </c>
      <c r="B45" s="107">
        <v>34133</v>
      </c>
      <c r="C45" s="106">
        <v>40383</v>
      </c>
      <c r="D45" s="106">
        <v>30439</v>
      </c>
      <c r="E45" s="106">
        <v>28424</v>
      </c>
      <c r="F45" s="106">
        <v>23440</v>
      </c>
      <c r="G45" s="106">
        <v>42010</v>
      </c>
    </row>
    <row r="46" spans="1:7">
      <c r="A46" s="74" t="s">
        <v>58</v>
      </c>
      <c r="B46" s="107">
        <v>43393</v>
      </c>
      <c r="C46" s="106">
        <v>49474</v>
      </c>
      <c r="D46" s="106">
        <v>31364</v>
      </c>
      <c r="E46" s="106">
        <v>30499</v>
      </c>
      <c r="F46" s="106">
        <v>30088</v>
      </c>
      <c r="G46" s="106">
        <v>45402</v>
      </c>
    </row>
    <row r="47" spans="1:7">
      <c r="A47" s="74" t="s">
        <v>48</v>
      </c>
      <c r="B47" s="107">
        <v>34604</v>
      </c>
      <c r="C47" s="106">
        <v>35237</v>
      </c>
      <c r="D47" s="106">
        <v>29657</v>
      </c>
      <c r="E47" s="106">
        <v>29113</v>
      </c>
      <c r="F47" s="106">
        <v>21995</v>
      </c>
      <c r="G47" s="106">
        <v>35441</v>
      </c>
    </row>
    <row r="48" spans="1:7">
      <c r="A48" s="74" t="s">
        <v>49</v>
      </c>
      <c r="B48" s="107">
        <v>40956</v>
      </c>
      <c r="C48" s="106">
        <v>42899</v>
      </c>
      <c r="D48" s="106">
        <v>26619</v>
      </c>
      <c r="E48" s="106">
        <v>33133</v>
      </c>
      <c r="F48" s="106">
        <v>30982</v>
      </c>
      <c r="G48" s="106">
        <v>49266</v>
      </c>
    </row>
    <row r="49" spans="1:7">
      <c r="A49" s="74" t="s">
        <v>35</v>
      </c>
      <c r="B49" s="107">
        <v>40916</v>
      </c>
      <c r="C49" s="106">
        <v>41779</v>
      </c>
      <c r="D49" s="106">
        <v>30437</v>
      </c>
      <c r="E49" s="106">
        <v>31914</v>
      </c>
      <c r="F49" s="106">
        <v>30735</v>
      </c>
      <c r="G49" s="106">
        <v>46955</v>
      </c>
    </row>
    <row r="50" spans="1:7">
      <c r="A50" s="74" t="s">
        <v>59</v>
      </c>
      <c r="B50" s="107">
        <v>40106</v>
      </c>
      <c r="C50" s="106">
        <v>41742</v>
      </c>
      <c r="D50" s="106">
        <v>27415</v>
      </c>
      <c r="E50" s="106">
        <v>26930</v>
      </c>
      <c r="F50" s="106">
        <v>30992</v>
      </c>
      <c r="G50" s="106">
        <v>44205</v>
      </c>
    </row>
    <row r="51" spans="1:7">
      <c r="A51" s="74" t="s">
        <v>60</v>
      </c>
      <c r="B51" s="107">
        <v>42090</v>
      </c>
      <c r="C51" s="106">
        <v>45314</v>
      </c>
      <c r="D51" s="106">
        <v>24973</v>
      </c>
      <c r="E51" s="106">
        <v>22851</v>
      </c>
      <c r="F51" s="106">
        <v>22813</v>
      </c>
      <c r="G51" s="106">
        <v>36473</v>
      </c>
    </row>
    <row r="52" spans="1:7">
      <c r="A52" s="74" t="s">
        <v>50</v>
      </c>
      <c r="B52" s="107">
        <v>35282</v>
      </c>
      <c r="C52" s="106">
        <v>36440</v>
      </c>
      <c r="D52" s="106">
        <v>30840</v>
      </c>
      <c r="E52" s="106">
        <v>29844</v>
      </c>
      <c r="F52" s="106">
        <v>19371</v>
      </c>
      <c r="G52" s="106">
        <v>38346</v>
      </c>
    </row>
    <row r="53" spans="1:7">
      <c r="A53" s="74" t="s">
        <v>36</v>
      </c>
      <c r="B53" s="107">
        <v>45726</v>
      </c>
      <c r="C53" s="106">
        <v>47010</v>
      </c>
      <c r="D53" s="106">
        <v>34943</v>
      </c>
      <c r="E53" s="106">
        <v>35981</v>
      </c>
      <c r="F53" s="106">
        <v>26889</v>
      </c>
      <c r="G53" s="106">
        <v>42219</v>
      </c>
    </row>
    <row r="54" spans="1:7">
      <c r="A54" s="74" t="s">
        <v>61</v>
      </c>
      <c r="B54" s="107">
        <v>40856</v>
      </c>
      <c r="C54" s="106">
        <v>41077</v>
      </c>
      <c r="D54" s="106">
        <v>31585</v>
      </c>
      <c r="E54" s="106">
        <v>38728</v>
      </c>
      <c r="F54" s="106">
        <v>27216</v>
      </c>
      <c r="G54" s="106">
        <v>39630</v>
      </c>
    </row>
    <row r="55" spans="1:7">
      <c r="A55" s="74" t="s">
        <v>37</v>
      </c>
      <c r="B55" s="107">
        <v>45776</v>
      </c>
      <c r="C55" s="106">
        <v>47312</v>
      </c>
      <c r="D55" s="106">
        <v>35919</v>
      </c>
      <c r="E55" s="106">
        <v>32757</v>
      </c>
      <c r="F55" s="106">
        <v>32670</v>
      </c>
      <c r="G55" s="106">
        <v>47517</v>
      </c>
    </row>
    <row r="56" spans="1:7">
      <c r="A56" s="74" t="s">
        <v>51</v>
      </c>
      <c r="B56" s="107">
        <v>43791</v>
      </c>
      <c r="C56" s="106">
        <v>45326</v>
      </c>
      <c r="D56" s="106">
        <v>25589</v>
      </c>
      <c r="E56" s="106">
        <v>34978</v>
      </c>
      <c r="F56" s="106">
        <v>32389</v>
      </c>
      <c r="G56" s="106">
        <v>39847</v>
      </c>
    </row>
    <row r="57" spans="1:7">
      <c r="A57" s="74" t="s">
        <v>38</v>
      </c>
      <c r="B57" s="107">
        <v>37892</v>
      </c>
      <c r="C57" s="106">
        <v>38872</v>
      </c>
      <c r="D57" s="106">
        <v>32098</v>
      </c>
      <c r="E57" s="106">
        <v>30438</v>
      </c>
      <c r="F57" s="106">
        <v>24328</v>
      </c>
      <c r="G57" s="106">
        <v>40293</v>
      </c>
    </row>
    <row r="58" spans="1:7">
      <c r="A58" s="74"/>
      <c r="B58" s="50"/>
      <c r="C58" s="50"/>
      <c r="D58" s="50"/>
      <c r="E58" s="50"/>
      <c r="F58" s="50"/>
      <c r="G58" s="50"/>
    </row>
    <row r="59" spans="1:7">
      <c r="A59" s="74" t="s">
        <v>62</v>
      </c>
      <c r="B59" s="107">
        <v>40127</v>
      </c>
      <c r="C59" s="106">
        <v>67266</v>
      </c>
      <c r="D59" s="106">
        <v>30478</v>
      </c>
      <c r="E59" s="106">
        <v>36156</v>
      </c>
      <c r="F59" s="106">
        <v>36359</v>
      </c>
      <c r="G59" s="106">
        <v>36031</v>
      </c>
    </row>
    <row r="61" spans="1:7">
      <c r="A61" s="74" t="s">
        <v>136</v>
      </c>
      <c r="B61" s="74"/>
      <c r="C61" s="50"/>
      <c r="D61" s="50"/>
      <c r="E61" s="50"/>
      <c r="F61" s="50"/>
      <c r="G61" s="50"/>
    </row>
  </sheetData>
  <phoneticPr fontId="12" type="noConversion"/>
  <pageMargins left="0.75" right="0.75" top="1" bottom="1" header="0.5" footer="0.5"/>
  <pageSetup orientation="portrait" horizontalDpi="200" verticalDpi="200" copies="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SharedWithUsers xmlns="fc2f2499-f938-4cc0-a2cd-f3e7b3a200ae">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7375BC-2C9F-4C1E-9A01-227EABD482C7}"/>
</file>

<file path=customXml/itemProps2.xml><?xml version="1.0" encoding="utf-8"?>
<ds:datastoreItem xmlns:ds="http://schemas.openxmlformats.org/officeDocument/2006/customXml" ds:itemID="{A84B254D-BD01-4395-8143-ED4D9EA28A91}"/>
</file>

<file path=customXml/itemProps3.xml><?xml version="1.0" encoding="utf-8"?>
<ds:datastoreItem xmlns:ds="http://schemas.openxmlformats.org/officeDocument/2006/customXml" ds:itemID="{A21D0830-038E-4435-B658-B12801A2818A}"/>
</file>

<file path=docMetadata/LabelInfo.xml><?xml version="1.0" encoding="utf-8"?>
<clbl:labelList xmlns:clbl="http://schemas.microsoft.com/office/2020/mipLabelMetadata">
  <clbl:label id="{00260771-a9fd-4aa8-a138-a40ac53a5467}" enabled="1" method="Standar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subject/>
  <dc:creator>jmarks</dc:creator>
  <cp:keywords/>
  <dc:description/>
  <cp:lastModifiedBy>MJ Kim</cp:lastModifiedBy>
  <cp:revision/>
  <dcterms:created xsi:type="dcterms:W3CDTF">1999-01-25T16:38:31Z</dcterms:created>
  <dcterms:modified xsi:type="dcterms:W3CDTF">2024-09-06T17:31:04Z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2018-09-18T19:34:51.3041005Z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Order">
    <vt:r8>1820800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MediaServiceImageTags">
    <vt:lpwstr/>
  </property>
</Properties>
</file>