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1_Population/FB23/"/>
    </mc:Choice>
  </mc:AlternateContent>
  <xr:revisionPtr revIDLastSave="131" documentId="13_ncr:1_{64E82561-56D1-44E2-80F6-D2AC26C6D229}" xr6:coauthVersionLast="47" xr6:coauthVersionMax="47" xr10:uidLastSave="{98BCAEC3-ED40-4F88-B9D9-7EA103789EC8}"/>
  <bookViews>
    <workbookView xWindow="-110" yWindow="-110" windowWidth="19420" windowHeight="10420" tabRatio="734" xr2:uid="{00000000-000D-0000-FFFF-FFFF00000000}"/>
  </bookViews>
  <sheets>
    <sheet name="Table 13" sheetId="22" r:id="rId1"/>
    <sheet name="Unemployment rates" sheetId="13" r:id="rId2"/>
    <sheet name="Unemployment changes" sheetId="19" r:id="rId3"/>
    <sheet name="Employmt Changes" sheetId="17" r:id="rId4"/>
    <sheet name="LaborF Changes" sheetId="18" r:id="rId5"/>
    <sheet name="Labor Force" sheetId="2" r:id="rId6"/>
    <sheet name="Employment" sheetId="10" r:id="rId7"/>
    <sheet name="Unemployment" sheetId="1" r:id="rId8"/>
  </sheets>
  <definedNames>
    <definedName name="_xlnm._FilterDatabase" localSheetId="6" hidden="1">Employment!$B$1:$AC$4</definedName>
    <definedName name="_xlnm.Print_Area" localSheetId="0">'Table 13'!$A$1:$K$73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22" l="1"/>
  <c r="K59" i="22"/>
  <c r="K60" i="22"/>
  <c r="K61" i="22"/>
  <c r="K62" i="22"/>
  <c r="K63" i="22"/>
  <c r="K64" i="22"/>
  <c r="K65" i="22"/>
  <c r="K66" i="22"/>
  <c r="K58" i="22"/>
  <c r="K45" i="22"/>
  <c r="K46" i="22"/>
  <c r="K47" i="22"/>
  <c r="K48" i="22"/>
  <c r="K49" i="22"/>
  <c r="K50" i="22"/>
  <c r="K51" i="22"/>
  <c r="K52" i="22"/>
  <c r="K53" i="22"/>
  <c r="K54" i="22"/>
  <c r="K55" i="22"/>
  <c r="K44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29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11" i="22"/>
  <c r="I67" i="22"/>
  <c r="I59" i="22"/>
  <c r="I60" i="22"/>
  <c r="I61" i="22"/>
  <c r="I62" i="22"/>
  <c r="I63" i="22"/>
  <c r="I64" i="22"/>
  <c r="I65" i="22"/>
  <c r="I66" i="22"/>
  <c r="I58" i="22"/>
  <c r="I56" i="22"/>
  <c r="I45" i="22"/>
  <c r="I46" i="22"/>
  <c r="I47" i="22"/>
  <c r="I48" i="22"/>
  <c r="I49" i="22"/>
  <c r="I50" i="22"/>
  <c r="I51" i="22"/>
  <c r="I52" i="22"/>
  <c r="I53" i="22"/>
  <c r="I54" i="22"/>
  <c r="I55" i="22"/>
  <c r="I44" i="22"/>
  <c r="I42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29" i="22"/>
  <c r="I27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11" i="22"/>
  <c r="I9" i="22"/>
  <c r="I8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11" i="22"/>
  <c r="G67" i="22"/>
  <c r="G59" i="22"/>
  <c r="G60" i="22"/>
  <c r="G61" i="22"/>
  <c r="G62" i="22"/>
  <c r="G63" i="22"/>
  <c r="G64" i="22"/>
  <c r="G65" i="22"/>
  <c r="G66" i="22"/>
  <c r="G58" i="22"/>
  <c r="G56" i="22"/>
  <c r="G45" i="22"/>
  <c r="G46" i="22"/>
  <c r="G47" i="22"/>
  <c r="G48" i="22"/>
  <c r="G49" i="22"/>
  <c r="G50" i="22"/>
  <c r="G51" i="22"/>
  <c r="G52" i="22"/>
  <c r="G53" i="22"/>
  <c r="G54" i="22"/>
  <c r="G55" i="22"/>
  <c r="G44" i="22"/>
  <c r="G42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29" i="22"/>
  <c r="G27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11" i="22"/>
  <c r="G9" i="22"/>
  <c r="G8" i="22"/>
  <c r="F67" i="22"/>
  <c r="F59" i="22"/>
  <c r="F60" i="22"/>
  <c r="F61" i="22"/>
  <c r="F62" i="22"/>
  <c r="F63" i="22"/>
  <c r="F64" i="22"/>
  <c r="F65" i="22"/>
  <c r="F66" i="22"/>
  <c r="F58" i="22"/>
  <c r="F56" i="22"/>
  <c r="F45" i="22"/>
  <c r="F46" i="22"/>
  <c r="F47" i="22"/>
  <c r="F48" i="22"/>
  <c r="F49" i="22"/>
  <c r="F50" i="22"/>
  <c r="F51" i="22"/>
  <c r="F52" i="22"/>
  <c r="F53" i="22"/>
  <c r="F54" i="22"/>
  <c r="F55" i="22"/>
  <c r="F44" i="22"/>
  <c r="F42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29" i="22"/>
  <c r="F27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11" i="22"/>
  <c r="F9" i="22"/>
  <c r="F8" i="22"/>
  <c r="E67" i="22"/>
  <c r="E59" i="22"/>
  <c r="E60" i="22"/>
  <c r="E61" i="22"/>
  <c r="E62" i="22"/>
  <c r="E63" i="22"/>
  <c r="E64" i="22"/>
  <c r="E65" i="22"/>
  <c r="E66" i="22"/>
  <c r="E58" i="22"/>
  <c r="E56" i="22"/>
  <c r="E45" i="22"/>
  <c r="E46" i="22"/>
  <c r="E47" i="22"/>
  <c r="E48" i="22"/>
  <c r="E49" i="22"/>
  <c r="E50" i="22"/>
  <c r="E51" i="22"/>
  <c r="E52" i="22"/>
  <c r="E53" i="22"/>
  <c r="E54" i="22"/>
  <c r="E55" i="22"/>
  <c r="E44" i="22"/>
  <c r="E42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29" i="22"/>
  <c r="E27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11" i="22"/>
  <c r="E9" i="22"/>
  <c r="D67" i="22"/>
  <c r="D59" i="22"/>
  <c r="D60" i="22"/>
  <c r="D61" i="22"/>
  <c r="D62" i="22"/>
  <c r="D63" i="22"/>
  <c r="D64" i="22"/>
  <c r="D65" i="22"/>
  <c r="D66" i="22"/>
  <c r="D58" i="22"/>
  <c r="D56" i="22"/>
  <c r="D45" i="22"/>
  <c r="D46" i="22"/>
  <c r="D47" i="22"/>
  <c r="D48" i="22"/>
  <c r="D49" i="22"/>
  <c r="D50" i="22"/>
  <c r="D51" i="22"/>
  <c r="D52" i="22"/>
  <c r="D53" i="22"/>
  <c r="D54" i="22"/>
  <c r="D55" i="22"/>
  <c r="D44" i="22"/>
  <c r="D42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9" i="22"/>
  <c r="E8" i="22"/>
  <c r="D27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11" i="22"/>
  <c r="D9" i="22"/>
  <c r="D8" i="22"/>
  <c r="C67" i="22"/>
  <c r="C59" i="22"/>
  <c r="C60" i="22"/>
  <c r="C61" i="22"/>
  <c r="C62" i="22"/>
  <c r="C63" i="22"/>
  <c r="C64" i="22"/>
  <c r="C65" i="22"/>
  <c r="C66" i="22"/>
  <c r="C58" i="22"/>
  <c r="C56" i="22"/>
  <c r="C45" i="22"/>
  <c r="C46" i="22"/>
  <c r="C47" i="22"/>
  <c r="C48" i="22"/>
  <c r="C49" i="22"/>
  <c r="C50" i="22"/>
  <c r="C51" i="22"/>
  <c r="C52" i="22"/>
  <c r="C53" i="22"/>
  <c r="C54" i="22"/>
  <c r="C55" i="22"/>
  <c r="C44" i="22"/>
  <c r="C42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29" i="22"/>
  <c r="C27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11" i="22"/>
  <c r="C9" i="22"/>
  <c r="C8" i="22"/>
  <c r="AU4" i="13"/>
  <c r="J59" i="22"/>
  <c r="J60" i="22"/>
  <c r="J61" i="22"/>
  <c r="J62" i="22"/>
  <c r="J63" i="22"/>
  <c r="J64" i="22"/>
  <c r="J65" i="22"/>
  <c r="J66" i="22"/>
  <c r="J67" i="22"/>
  <c r="J58" i="22"/>
  <c r="J45" i="22"/>
  <c r="J46" i="22"/>
  <c r="J47" i="22"/>
  <c r="J48" i="22"/>
  <c r="J49" i="22"/>
  <c r="J50" i="22"/>
  <c r="J51" i="22"/>
  <c r="J52" i="22"/>
  <c r="J53" i="22"/>
  <c r="J54" i="22"/>
  <c r="J55" i="22"/>
  <c r="J44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29" i="22"/>
  <c r="J26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11" i="22"/>
  <c r="H67" i="22"/>
  <c r="H59" i="22"/>
  <c r="H60" i="22"/>
  <c r="H61" i="22"/>
  <c r="H62" i="22"/>
  <c r="H63" i="22"/>
  <c r="H64" i="22"/>
  <c r="H65" i="22"/>
  <c r="H66" i="22"/>
  <c r="H58" i="22"/>
  <c r="H56" i="22"/>
  <c r="H45" i="22"/>
  <c r="H46" i="22"/>
  <c r="H47" i="22"/>
  <c r="H48" i="22"/>
  <c r="H49" i="22"/>
  <c r="H50" i="22"/>
  <c r="H51" i="22"/>
  <c r="H52" i="22"/>
  <c r="H53" i="22"/>
  <c r="H54" i="22"/>
  <c r="H55" i="22"/>
  <c r="H44" i="22"/>
  <c r="H42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29" i="22"/>
  <c r="H27" i="22"/>
  <c r="H9" i="22"/>
  <c r="H8" i="22"/>
  <c r="AU24" i="13"/>
  <c r="AV24" i="13"/>
  <c r="AU25" i="13"/>
  <c r="AV25" i="13"/>
  <c r="AU27" i="13"/>
  <c r="AV27" i="13"/>
  <c r="AU28" i="13"/>
  <c r="AV28" i="13"/>
  <c r="AU29" i="13"/>
  <c r="AV29" i="13"/>
  <c r="AU30" i="13"/>
  <c r="AV30" i="13"/>
  <c r="AU31" i="13"/>
  <c r="AV31" i="13"/>
  <c r="AU32" i="13"/>
  <c r="AV32" i="13"/>
  <c r="AU33" i="13"/>
  <c r="AV33" i="13"/>
  <c r="AU34" i="13"/>
  <c r="AV34" i="13"/>
  <c r="AU35" i="13"/>
  <c r="AV35" i="13"/>
  <c r="AU36" i="13"/>
  <c r="AV36" i="13"/>
  <c r="AU37" i="13"/>
  <c r="AV37" i="13"/>
  <c r="AU38" i="13"/>
  <c r="AV38" i="13"/>
  <c r="AU39" i="13"/>
  <c r="AV39" i="13"/>
  <c r="AU41" i="13"/>
  <c r="AV41" i="13"/>
  <c r="AU42" i="13"/>
  <c r="AV42" i="13"/>
  <c r="AU43" i="13"/>
  <c r="AV43" i="13"/>
  <c r="AU44" i="13"/>
  <c r="AV44" i="13"/>
  <c r="AU45" i="13"/>
  <c r="AV45" i="13"/>
  <c r="AU46" i="13"/>
  <c r="AV46" i="13"/>
  <c r="AU47" i="13"/>
  <c r="AV47" i="13"/>
  <c r="AU48" i="13"/>
  <c r="AV48" i="13"/>
  <c r="AU49" i="13"/>
  <c r="AV49" i="13"/>
  <c r="AU50" i="13"/>
  <c r="AV50" i="13"/>
  <c r="AU51" i="13"/>
  <c r="AV51" i="13"/>
  <c r="AU52" i="13"/>
  <c r="AV52" i="13"/>
  <c r="AU54" i="13"/>
  <c r="AV54" i="13"/>
  <c r="AU55" i="13"/>
  <c r="AV55" i="13"/>
  <c r="AU56" i="13"/>
  <c r="AV56" i="13"/>
  <c r="AU57" i="13"/>
  <c r="AV57" i="13"/>
  <c r="AU58" i="13"/>
  <c r="AV58" i="13"/>
  <c r="AU59" i="13"/>
  <c r="AV59" i="13"/>
  <c r="AU60" i="13"/>
  <c r="AV60" i="13"/>
  <c r="AU61" i="13"/>
  <c r="AV61" i="13"/>
  <c r="AU62" i="13"/>
  <c r="AV62" i="13"/>
  <c r="AU63" i="13"/>
  <c r="AV63" i="13"/>
  <c r="AU10" i="13"/>
  <c r="AV10" i="13"/>
  <c r="AU11" i="13"/>
  <c r="AV11" i="13"/>
  <c r="AU12" i="13"/>
  <c r="AV12" i="13"/>
  <c r="AU13" i="13"/>
  <c r="AV13" i="13"/>
  <c r="AU14" i="13"/>
  <c r="AV14" i="13"/>
  <c r="AU15" i="13"/>
  <c r="AV15" i="13"/>
  <c r="AU16" i="13"/>
  <c r="AV16" i="13"/>
  <c r="AU17" i="13"/>
  <c r="AV17" i="13"/>
  <c r="AU18" i="13"/>
  <c r="AV18" i="13"/>
  <c r="AU19" i="13"/>
  <c r="AV19" i="13"/>
  <c r="AU20" i="13"/>
  <c r="AV20" i="13"/>
  <c r="AU21" i="13"/>
  <c r="AV21" i="13"/>
  <c r="AU22" i="13"/>
  <c r="AV22" i="13"/>
  <c r="AU23" i="13"/>
  <c r="AV23" i="13"/>
  <c r="AU5" i="13"/>
  <c r="AV5" i="13"/>
  <c r="AU6" i="13"/>
  <c r="AV6" i="13"/>
  <c r="AU7" i="13"/>
  <c r="AV7" i="13"/>
  <c r="AV8" i="13"/>
  <c r="AT6" i="13"/>
  <c r="AT7" i="13"/>
  <c r="AT8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4" i="13"/>
  <c r="AT55" i="13"/>
  <c r="AT56" i="13"/>
  <c r="AT57" i="13"/>
  <c r="AT58" i="13"/>
  <c r="AT59" i="13"/>
  <c r="AT60" i="13"/>
  <c r="AT61" i="13"/>
  <c r="AT62" i="13"/>
  <c r="AT63" i="13"/>
  <c r="AV4" i="13"/>
  <c r="AT40" i="19"/>
  <c r="AU40" i="19"/>
  <c r="AT41" i="19"/>
  <c r="AU41" i="19"/>
  <c r="AT42" i="19"/>
  <c r="AU42" i="19"/>
  <c r="AT43" i="19"/>
  <c r="AU43" i="19"/>
  <c r="AT44" i="19"/>
  <c r="AU44" i="19"/>
  <c r="AT45" i="19"/>
  <c r="AU45" i="19"/>
  <c r="AT46" i="19"/>
  <c r="AU46" i="19"/>
  <c r="AT47" i="19"/>
  <c r="AU47" i="19"/>
  <c r="AT48" i="19"/>
  <c r="AU48" i="19"/>
  <c r="AT49" i="19"/>
  <c r="AU49" i="19"/>
  <c r="AT50" i="19"/>
  <c r="AU50" i="19"/>
  <c r="AT51" i="19"/>
  <c r="AU51" i="19"/>
  <c r="AT54" i="19"/>
  <c r="AU54" i="19"/>
  <c r="AT55" i="19"/>
  <c r="AU55" i="19"/>
  <c r="AT56" i="19"/>
  <c r="AU56" i="19"/>
  <c r="AT57" i="19"/>
  <c r="AU57" i="19"/>
  <c r="AT58" i="19"/>
  <c r="AU58" i="19"/>
  <c r="AT59" i="19"/>
  <c r="AU59" i="19"/>
  <c r="AT60" i="19"/>
  <c r="AU60" i="19"/>
  <c r="AT61" i="19"/>
  <c r="AU61" i="19"/>
  <c r="AT62" i="19"/>
  <c r="AU62" i="19"/>
  <c r="AT63" i="19"/>
  <c r="AU63" i="19"/>
  <c r="AT25" i="19"/>
  <c r="AU25" i="19"/>
  <c r="AT26" i="19"/>
  <c r="AU26" i="19"/>
  <c r="AT27" i="19"/>
  <c r="AU27" i="19"/>
  <c r="AT28" i="19"/>
  <c r="AU28" i="19"/>
  <c r="AT29" i="19"/>
  <c r="AU29" i="19"/>
  <c r="AT30" i="19"/>
  <c r="AU30" i="19"/>
  <c r="AT31" i="19"/>
  <c r="AU31" i="19"/>
  <c r="AT32" i="19"/>
  <c r="AU32" i="19"/>
  <c r="AT33" i="19"/>
  <c r="AU33" i="19"/>
  <c r="AT34" i="19"/>
  <c r="AU34" i="19"/>
  <c r="AT35" i="19"/>
  <c r="AU35" i="19"/>
  <c r="AT36" i="19"/>
  <c r="AU36" i="19"/>
  <c r="AT37" i="19"/>
  <c r="AU37" i="19"/>
  <c r="AT38" i="19"/>
  <c r="AU38" i="19"/>
  <c r="AT7" i="19"/>
  <c r="AU7" i="19"/>
  <c r="AT8" i="19"/>
  <c r="AU8" i="19"/>
  <c r="AT9" i="19"/>
  <c r="AU9" i="19"/>
  <c r="AT10" i="19"/>
  <c r="AU10" i="19"/>
  <c r="AT11" i="19"/>
  <c r="AU11" i="19"/>
  <c r="AT12" i="19"/>
  <c r="AU12" i="19"/>
  <c r="AT13" i="19"/>
  <c r="AU13" i="19"/>
  <c r="AT14" i="19"/>
  <c r="AU14" i="19"/>
  <c r="AT15" i="19"/>
  <c r="AU15" i="19"/>
  <c r="AT16" i="19"/>
  <c r="AU16" i="19"/>
  <c r="AT17" i="19"/>
  <c r="AU17" i="19"/>
  <c r="AT18" i="19"/>
  <c r="AU18" i="19"/>
  <c r="AT19" i="19"/>
  <c r="AU19" i="19"/>
  <c r="AT20" i="19"/>
  <c r="AU20" i="19"/>
  <c r="AT21" i="19"/>
  <c r="AU21" i="19"/>
  <c r="AT22" i="19"/>
  <c r="AU22" i="19"/>
  <c r="AT23" i="19"/>
  <c r="AU23" i="19"/>
  <c r="AT5" i="19"/>
  <c r="AU5" i="19"/>
  <c r="AT4" i="19"/>
  <c r="AU4" i="19"/>
  <c r="AS5" i="19"/>
  <c r="AS55" i="17"/>
  <c r="AT55" i="17"/>
  <c r="AU55" i="17"/>
  <c r="AS56" i="17"/>
  <c r="AT56" i="17"/>
  <c r="AU56" i="17"/>
  <c r="AS57" i="17"/>
  <c r="AT57" i="17"/>
  <c r="AU57" i="17"/>
  <c r="AS58" i="17"/>
  <c r="AT58" i="17"/>
  <c r="AU58" i="17"/>
  <c r="AS59" i="17"/>
  <c r="AT59" i="17"/>
  <c r="AU59" i="17"/>
  <c r="AS60" i="17"/>
  <c r="AT60" i="17"/>
  <c r="AU60" i="17"/>
  <c r="AS61" i="17"/>
  <c r="AT61" i="17"/>
  <c r="AU61" i="17"/>
  <c r="AS62" i="17"/>
  <c r="AT62" i="17"/>
  <c r="AU62" i="17"/>
  <c r="AS63" i="17"/>
  <c r="AT63" i="17"/>
  <c r="AU63" i="17"/>
  <c r="AT54" i="17"/>
  <c r="AU54" i="17"/>
  <c r="AS41" i="17"/>
  <c r="AT41" i="17"/>
  <c r="AU41" i="17"/>
  <c r="AS42" i="17"/>
  <c r="AT42" i="17"/>
  <c r="AU42" i="17"/>
  <c r="AS43" i="17"/>
  <c r="AT43" i="17"/>
  <c r="AU43" i="17"/>
  <c r="AS44" i="17"/>
  <c r="AT44" i="17"/>
  <c r="AU44" i="17"/>
  <c r="AS45" i="17"/>
  <c r="AT45" i="17"/>
  <c r="AU45" i="17"/>
  <c r="AS46" i="17"/>
  <c r="AT46" i="17"/>
  <c r="AU46" i="17"/>
  <c r="AS47" i="17"/>
  <c r="AT47" i="17"/>
  <c r="AU47" i="17"/>
  <c r="AS48" i="17"/>
  <c r="AT48" i="17"/>
  <c r="AU48" i="17"/>
  <c r="AS49" i="17"/>
  <c r="AT49" i="17"/>
  <c r="AU49" i="17"/>
  <c r="AS50" i="17"/>
  <c r="AT50" i="17"/>
  <c r="AU50" i="17"/>
  <c r="AS51" i="17"/>
  <c r="AT51" i="17"/>
  <c r="AU51" i="17"/>
  <c r="AS52" i="17"/>
  <c r="AT52" i="17"/>
  <c r="AU52" i="17"/>
  <c r="AT40" i="17"/>
  <c r="AU40" i="17"/>
  <c r="AS26" i="17"/>
  <c r="AT26" i="17"/>
  <c r="AU26" i="17"/>
  <c r="AS27" i="17"/>
  <c r="AT27" i="17"/>
  <c r="AU27" i="17"/>
  <c r="AS28" i="17"/>
  <c r="AT28" i="17"/>
  <c r="AU28" i="17"/>
  <c r="AS29" i="17"/>
  <c r="AT29" i="17"/>
  <c r="AU29" i="17"/>
  <c r="AS30" i="17"/>
  <c r="AT30" i="17"/>
  <c r="AU30" i="17"/>
  <c r="AS31" i="17"/>
  <c r="AT31" i="17"/>
  <c r="AU31" i="17"/>
  <c r="AS32" i="17"/>
  <c r="AT32" i="17"/>
  <c r="AU32" i="17"/>
  <c r="AS33" i="17"/>
  <c r="AT33" i="17"/>
  <c r="AU33" i="17"/>
  <c r="AS34" i="17"/>
  <c r="AT34" i="17"/>
  <c r="AU34" i="17"/>
  <c r="AS35" i="17"/>
  <c r="AT35" i="17"/>
  <c r="AU35" i="17"/>
  <c r="AS36" i="17"/>
  <c r="AT36" i="17"/>
  <c r="AU36" i="17"/>
  <c r="AS37" i="17"/>
  <c r="AT37" i="17"/>
  <c r="AU37" i="17"/>
  <c r="AS38" i="17"/>
  <c r="AT38" i="17"/>
  <c r="AU38" i="17"/>
  <c r="AT25" i="17"/>
  <c r="AU25" i="17"/>
  <c r="AT21" i="17"/>
  <c r="AS8" i="17"/>
  <c r="AT8" i="17"/>
  <c r="AU8" i="17"/>
  <c r="AS9" i="17"/>
  <c r="AT9" i="17"/>
  <c r="AU9" i="17"/>
  <c r="AS10" i="17"/>
  <c r="AT10" i="17"/>
  <c r="AU10" i="17"/>
  <c r="AS11" i="17"/>
  <c r="AT11" i="17"/>
  <c r="AU11" i="17"/>
  <c r="AS12" i="17"/>
  <c r="AT12" i="17"/>
  <c r="AU12" i="17"/>
  <c r="AS13" i="17"/>
  <c r="AT13" i="17"/>
  <c r="AU13" i="17"/>
  <c r="AS14" i="17"/>
  <c r="AT14" i="17"/>
  <c r="AU14" i="17"/>
  <c r="AS15" i="17"/>
  <c r="AT15" i="17"/>
  <c r="AU15" i="17"/>
  <c r="AS16" i="17"/>
  <c r="AT16" i="17"/>
  <c r="AU16" i="17"/>
  <c r="AS17" i="17"/>
  <c r="AT17" i="17"/>
  <c r="AU17" i="17"/>
  <c r="AS18" i="17"/>
  <c r="AT18" i="17"/>
  <c r="AU18" i="17"/>
  <c r="AS19" i="17"/>
  <c r="AT19" i="17"/>
  <c r="AU19" i="17"/>
  <c r="AS20" i="17"/>
  <c r="AT20" i="17"/>
  <c r="AU20" i="17"/>
  <c r="AS21" i="17"/>
  <c r="AU21" i="17"/>
  <c r="AS22" i="17"/>
  <c r="AT22" i="17"/>
  <c r="AU22" i="17"/>
  <c r="AS23" i="17"/>
  <c r="AT23" i="17"/>
  <c r="AU23" i="17"/>
  <c r="AT7" i="17"/>
  <c r="AU7" i="17"/>
  <c r="AS5" i="17"/>
  <c r="AU55" i="18"/>
  <c r="AU56" i="18"/>
  <c r="AU57" i="18"/>
  <c r="AU58" i="18"/>
  <c r="AU59" i="18"/>
  <c r="AU60" i="18"/>
  <c r="AU61" i="18"/>
  <c r="AU62" i="18"/>
  <c r="AU63" i="18"/>
  <c r="AT55" i="18"/>
  <c r="AT56" i="18"/>
  <c r="AT57" i="18"/>
  <c r="AT58" i="18"/>
  <c r="AT59" i="18"/>
  <c r="AT60" i="18"/>
  <c r="AT61" i="18"/>
  <c r="AT62" i="18"/>
  <c r="AT63" i="18"/>
  <c r="AT54" i="18"/>
  <c r="AU54" i="18"/>
  <c r="AS41" i="18"/>
  <c r="AT41" i="18"/>
  <c r="AU41" i="18"/>
  <c r="AS42" i="18"/>
  <c r="AT42" i="18"/>
  <c r="AU42" i="18"/>
  <c r="AS43" i="18"/>
  <c r="AT43" i="18"/>
  <c r="AU43" i="18"/>
  <c r="AS44" i="18"/>
  <c r="AT44" i="18"/>
  <c r="AU44" i="18"/>
  <c r="AS45" i="18"/>
  <c r="AT45" i="18"/>
  <c r="AU45" i="18"/>
  <c r="AS46" i="18"/>
  <c r="AT46" i="18"/>
  <c r="AU46" i="18"/>
  <c r="AS47" i="18"/>
  <c r="AT47" i="18"/>
  <c r="AU47" i="18"/>
  <c r="AS48" i="18"/>
  <c r="AT48" i="18"/>
  <c r="AU48" i="18"/>
  <c r="AS49" i="18"/>
  <c r="AT49" i="18"/>
  <c r="AU49" i="18"/>
  <c r="AS50" i="18"/>
  <c r="AT50" i="18"/>
  <c r="AU50" i="18"/>
  <c r="AS51" i="18"/>
  <c r="AT51" i="18"/>
  <c r="AU51" i="18"/>
  <c r="AS52" i="18"/>
  <c r="AT52" i="18"/>
  <c r="AU52" i="18"/>
  <c r="AT40" i="18"/>
  <c r="AU40" i="18"/>
  <c r="AS26" i="18"/>
  <c r="AT26" i="18"/>
  <c r="AU26" i="18"/>
  <c r="AS27" i="18"/>
  <c r="AT27" i="18"/>
  <c r="AU27" i="18"/>
  <c r="AS28" i="18"/>
  <c r="AT28" i="18"/>
  <c r="AU28" i="18"/>
  <c r="AS29" i="18"/>
  <c r="AT29" i="18"/>
  <c r="AU29" i="18"/>
  <c r="AS30" i="18"/>
  <c r="AT30" i="18"/>
  <c r="AU30" i="18"/>
  <c r="AS31" i="18"/>
  <c r="AT31" i="18"/>
  <c r="AU31" i="18"/>
  <c r="AS32" i="18"/>
  <c r="AT32" i="18"/>
  <c r="AU32" i="18"/>
  <c r="AS33" i="18"/>
  <c r="AT33" i="18"/>
  <c r="AU33" i="18"/>
  <c r="AS34" i="18"/>
  <c r="AT34" i="18"/>
  <c r="AU34" i="18"/>
  <c r="AS35" i="18"/>
  <c r="AT35" i="18"/>
  <c r="AU35" i="18"/>
  <c r="AS36" i="18"/>
  <c r="AT36" i="18"/>
  <c r="AU36" i="18"/>
  <c r="AS37" i="18"/>
  <c r="AT37" i="18"/>
  <c r="AU37" i="18"/>
  <c r="AS38" i="18"/>
  <c r="AT38" i="18"/>
  <c r="AU38" i="18"/>
  <c r="AT25" i="18"/>
  <c r="AU25" i="18"/>
  <c r="AU8" i="18"/>
  <c r="AU9" i="18"/>
  <c r="AU10" i="18"/>
  <c r="AU11" i="18"/>
  <c r="AU12" i="18"/>
  <c r="AU13" i="18"/>
  <c r="AU14" i="18"/>
  <c r="AU15" i="18"/>
  <c r="AU16" i="18"/>
  <c r="AU17" i="18"/>
  <c r="AU18" i="18"/>
  <c r="AU19" i="18"/>
  <c r="AU20" i="18"/>
  <c r="AU21" i="18"/>
  <c r="AU22" i="18"/>
  <c r="AU23" i="18"/>
  <c r="AT8" i="18"/>
  <c r="AT9" i="18"/>
  <c r="AT10" i="18"/>
  <c r="AT11" i="18"/>
  <c r="AT12" i="18"/>
  <c r="AT13" i="18"/>
  <c r="AT14" i="18"/>
  <c r="AT15" i="18"/>
  <c r="AT16" i="18"/>
  <c r="AT17" i="18"/>
  <c r="AT18" i="18"/>
  <c r="AT19" i="18"/>
  <c r="AT20" i="18"/>
  <c r="AT21" i="18"/>
  <c r="AT22" i="18"/>
  <c r="AT23" i="18"/>
  <c r="AT7" i="18"/>
  <c r="AU7" i="18"/>
  <c r="AT5" i="18"/>
  <c r="AU5" i="18"/>
  <c r="AT4" i="18"/>
  <c r="AU4" i="18"/>
  <c r="AU52" i="2"/>
  <c r="AV52" i="2"/>
  <c r="AU38" i="2"/>
  <c r="AV38" i="2"/>
  <c r="AU23" i="2"/>
  <c r="AV23" i="2"/>
  <c r="AU5" i="2"/>
  <c r="AV5" i="2"/>
  <c r="AV5" i="10"/>
  <c r="AV23" i="10"/>
  <c r="AU23" i="10"/>
  <c r="AU52" i="10"/>
  <c r="AV52" i="10"/>
  <c r="AV4" i="10" s="1"/>
  <c r="AU38" i="10"/>
  <c r="AV38" i="10"/>
  <c r="AU5" i="10"/>
  <c r="AT5" i="17" s="1"/>
  <c r="AU5" i="17" l="1"/>
  <c r="AV4" i="2"/>
  <c r="AU4" i="2"/>
  <c r="AU4" i="10"/>
  <c r="AV52" i="1"/>
  <c r="AU38" i="1"/>
  <c r="AV38" i="1"/>
  <c r="AV4" i="1" s="1"/>
  <c r="AU5" i="1"/>
  <c r="AV5" i="1"/>
  <c r="AU23" i="1"/>
  <c r="AV23" i="1"/>
  <c r="AT38" i="1"/>
  <c r="AS52" i="1"/>
  <c r="AT52" i="1"/>
  <c r="AS52" i="19" s="1"/>
  <c r="AT4" i="1"/>
  <c r="AS4" i="1"/>
  <c r="AS4" i="19" s="1"/>
  <c r="AR4" i="1"/>
  <c r="AT4" i="10"/>
  <c r="AS4" i="10"/>
  <c r="AR4" i="10"/>
  <c r="AT4" i="2"/>
  <c r="AS4" i="2"/>
  <c r="AS4" i="18" s="1"/>
  <c r="AR4" i="2"/>
  <c r="AT5" i="13"/>
  <c r="AS63" i="19"/>
  <c r="AS62" i="19"/>
  <c r="AS61" i="19"/>
  <c r="AS60" i="19"/>
  <c r="AS59" i="19"/>
  <c r="AS58" i="19"/>
  <c r="AS57" i="19"/>
  <c r="AS56" i="19"/>
  <c r="AS55" i="19"/>
  <c r="AS54" i="19"/>
  <c r="AS51" i="19"/>
  <c r="AS50" i="19"/>
  <c r="AS49" i="19"/>
  <c r="AS48" i="19"/>
  <c r="AS47" i="19"/>
  <c r="AS46" i="19"/>
  <c r="AS45" i="19"/>
  <c r="AS44" i="19"/>
  <c r="AS43" i="19"/>
  <c r="AS42" i="19"/>
  <c r="AS41" i="19"/>
  <c r="AS40" i="19"/>
  <c r="AS38" i="19"/>
  <c r="AS37" i="19"/>
  <c r="AS36" i="19"/>
  <c r="AS35" i="19"/>
  <c r="AS34" i="19"/>
  <c r="AS33" i="19"/>
  <c r="AS32" i="19"/>
  <c r="AS31" i="19"/>
  <c r="AS30" i="19"/>
  <c r="AS29" i="19"/>
  <c r="AS28" i="19"/>
  <c r="AS27" i="19"/>
  <c r="AS26" i="19"/>
  <c r="AS25" i="19"/>
  <c r="AS23" i="19"/>
  <c r="AS22" i="19"/>
  <c r="AS21" i="19"/>
  <c r="AS20" i="19"/>
  <c r="AS19" i="19"/>
  <c r="AS18" i="19"/>
  <c r="AS17" i="19"/>
  <c r="AS16" i="19"/>
  <c r="AS15" i="19"/>
  <c r="AS14" i="19"/>
  <c r="AS13" i="19"/>
  <c r="AS12" i="19"/>
  <c r="AS11" i="19"/>
  <c r="AS10" i="19"/>
  <c r="AS9" i="19"/>
  <c r="AS8" i="19"/>
  <c r="AS7" i="19"/>
  <c r="AS54" i="17"/>
  <c r="AS40" i="17"/>
  <c r="AS25" i="17"/>
  <c r="AS7" i="17"/>
  <c r="AS63" i="18"/>
  <c r="AS62" i="18"/>
  <c r="AS61" i="18"/>
  <c r="AS60" i="18"/>
  <c r="AS59" i="18"/>
  <c r="AS58" i="18"/>
  <c r="AS57" i="18"/>
  <c r="AS56" i="18"/>
  <c r="AS55" i="18"/>
  <c r="AS54" i="18"/>
  <c r="AS40" i="18"/>
  <c r="AS25" i="18"/>
  <c r="AS23" i="18"/>
  <c r="AS22" i="18"/>
  <c r="AS21" i="18"/>
  <c r="AS20" i="18"/>
  <c r="AS19" i="18"/>
  <c r="AS18" i="18"/>
  <c r="AS17" i="18"/>
  <c r="AS16" i="18"/>
  <c r="AS15" i="18"/>
  <c r="AS14" i="18"/>
  <c r="AS13" i="18"/>
  <c r="AS12" i="18"/>
  <c r="AS11" i="18"/>
  <c r="AS10" i="18"/>
  <c r="AS9" i="18"/>
  <c r="AS8" i="18"/>
  <c r="AS7" i="18"/>
  <c r="AS5" i="18"/>
  <c r="AT52" i="2"/>
  <c r="AT38" i="2"/>
  <c r="AT23" i="2"/>
  <c r="AT5" i="2"/>
  <c r="AT5" i="1"/>
  <c r="AT23" i="1"/>
  <c r="AT52" i="10"/>
  <c r="AT38" i="10"/>
  <c r="AT23" i="10"/>
  <c r="AT5" i="10"/>
  <c r="AS63" i="13"/>
  <c r="AS62" i="13"/>
  <c r="AS61" i="13"/>
  <c r="AS60" i="13"/>
  <c r="AS59" i="13"/>
  <c r="AS58" i="13"/>
  <c r="AS57" i="13"/>
  <c r="AS56" i="13"/>
  <c r="AS55" i="13"/>
  <c r="AS54" i="13"/>
  <c r="AS52" i="13"/>
  <c r="AS51" i="13"/>
  <c r="AS50" i="13"/>
  <c r="AS49" i="13"/>
  <c r="AS48" i="13"/>
  <c r="AS47" i="13"/>
  <c r="AS46" i="13"/>
  <c r="AS45" i="13"/>
  <c r="AS44" i="13"/>
  <c r="AS43" i="13"/>
  <c r="AS42" i="13"/>
  <c r="AS41" i="13"/>
  <c r="AS39" i="13"/>
  <c r="AS38" i="13"/>
  <c r="AS37" i="13"/>
  <c r="AS36" i="13"/>
  <c r="AS35" i="13"/>
  <c r="AS34" i="13"/>
  <c r="AS33" i="13"/>
  <c r="AS32" i="13"/>
  <c r="AS31" i="13"/>
  <c r="AS30" i="13"/>
  <c r="AS29" i="13"/>
  <c r="AS28" i="13"/>
  <c r="AS27" i="13"/>
  <c r="AS25" i="13"/>
  <c r="AS24" i="13"/>
  <c r="AS23" i="13"/>
  <c r="AS22" i="13"/>
  <c r="AS21" i="13"/>
  <c r="AS20" i="13"/>
  <c r="AS19" i="13"/>
  <c r="AS18" i="13"/>
  <c r="AS17" i="13"/>
  <c r="AS16" i="13"/>
  <c r="AS15" i="13"/>
  <c r="AS14" i="13"/>
  <c r="AS13" i="13"/>
  <c r="AS12" i="13"/>
  <c r="AS11" i="13"/>
  <c r="AS10" i="13"/>
  <c r="AR63" i="19"/>
  <c r="AR62" i="19"/>
  <c r="AR61" i="19"/>
  <c r="AR60" i="19"/>
  <c r="AR59" i="19"/>
  <c r="AR58" i="19"/>
  <c r="AR57" i="19"/>
  <c r="AR56" i="19"/>
  <c r="AR55" i="19"/>
  <c r="AR54" i="19"/>
  <c r="AR51" i="19"/>
  <c r="AR50" i="19"/>
  <c r="AR49" i="19"/>
  <c r="AR48" i="19"/>
  <c r="AR47" i="19"/>
  <c r="AR46" i="19"/>
  <c r="AR45" i="19"/>
  <c r="AR44" i="19"/>
  <c r="AR43" i="19"/>
  <c r="AR42" i="19"/>
  <c r="AR41" i="19"/>
  <c r="AR40" i="19"/>
  <c r="AR37" i="19"/>
  <c r="AR36" i="19"/>
  <c r="AR35" i="19"/>
  <c r="AR34" i="19"/>
  <c r="AR33" i="19"/>
  <c r="AR32" i="19"/>
  <c r="AR31" i="19"/>
  <c r="AR30" i="19"/>
  <c r="AR29" i="19"/>
  <c r="AR28" i="19"/>
  <c r="AR27" i="19"/>
  <c r="AR26" i="19"/>
  <c r="AR25" i="19"/>
  <c r="AR22" i="19"/>
  <c r="AR21" i="19"/>
  <c r="AR20" i="19"/>
  <c r="AR19" i="19"/>
  <c r="AR18" i="19"/>
  <c r="AR17" i="19"/>
  <c r="AR16" i="19"/>
  <c r="AR15" i="19"/>
  <c r="AR14" i="19"/>
  <c r="AR13" i="19"/>
  <c r="AR12" i="19"/>
  <c r="AR11" i="19"/>
  <c r="AR10" i="19"/>
  <c r="AR9" i="19"/>
  <c r="AR8" i="19"/>
  <c r="AR7" i="19"/>
  <c r="AR63" i="17"/>
  <c r="AR62" i="17"/>
  <c r="AR61" i="17"/>
  <c r="AR60" i="17"/>
  <c r="AR59" i="17"/>
  <c r="AR58" i="17"/>
  <c r="AR57" i="17"/>
  <c r="AR56" i="17"/>
  <c r="AR55" i="17"/>
  <c r="AR54" i="17"/>
  <c r="AR51" i="17"/>
  <c r="AR50" i="17"/>
  <c r="AR49" i="17"/>
  <c r="AR48" i="17"/>
  <c r="AR47" i="17"/>
  <c r="AR46" i="17"/>
  <c r="AR45" i="17"/>
  <c r="AR44" i="17"/>
  <c r="AR43" i="17"/>
  <c r="AR42" i="17"/>
  <c r="AR41" i="17"/>
  <c r="AR40" i="17"/>
  <c r="AR37" i="17"/>
  <c r="AR36" i="17"/>
  <c r="AR35" i="17"/>
  <c r="AR34" i="17"/>
  <c r="AR33" i="17"/>
  <c r="AR32" i="17"/>
  <c r="AR31" i="17"/>
  <c r="AR30" i="17"/>
  <c r="AR29" i="17"/>
  <c r="AR28" i="17"/>
  <c r="AR27" i="17"/>
  <c r="AR26" i="17"/>
  <c r="AR25" i="17"/>
  <c r="AR22" i="17"/>
  <c r="AR21" i="17"/>
  <c r="AR20" i="17"/>
  <c r="AR19" i="17"/>
  <c r="AR18" i="17"/>
  <c r="AR17" i="17"/>
  <c r="AR16" i="17"/>
  <c r="AR15" i="17"/>
  <c r="AR14" i="17"/>
  <c r="AR13" i="17"/>
  <c r="AR12" i="17"/>
  <c r="AR11" i="17"/>
  <c r="AR10" i="17"/>
  <c r="AR9" i="17"/>
  <c r="AR8" i="17"/>
  <c r="AR7" i="17"/>
  <c r="AR4" i="17"/>
  <c r="AR63" i="18"/>
  <c r="AR62" i="18"/>
  <c r="AR61" i="18"/>
  <c r="AR60" i="18"/>
  <c r="AR59" i="18"/>
  <c r="AR58" i="18"/>
  <c r="AR57" i="18"/>
  <c r="AR56" i="18"/>
  <c r="AR55" i="18"/>
  <c r="AR54" i="18"/>
  <c r="AR51" i="18"/>
  <c r="AR50" i="18"/>
  <c r="AR49" i="18"/>
  <c r="AR48" i="18"/>
  <c r="AR47" i="18"/>
  <c r="AR46" i="18"/>
  <c r="AR45" i="18"/>
  <c r="AR44" i="18"/>
  <c r="AR43" i="18"/>
  <c r="AR42" i="18"/>
  <c r="AR41" i="18"/>
  <c r="AR40" i="18"/>
  <c r="AR37" i="18"/>
  <c r="AR36" i="18"/>
  <c r="AR35" i="18"/>
  <c r="AR34" i="18"/>
  <c r="AR33" i="18"/>
  <c r="AR32" i="18"/>
  <c r="AR31" i="18"/>
  <c r="AR30" i="18"/>
  <c r="AR29" i="18"/>
  <c r="AR28" i="18"/>
  <c r="AR27" i="18"/>
  <c r="AR26" i="18"/>
  <c r="AR25" i="18"/>
  <c r="AR22" i="18"/>
  <c r="AR21" i="18"/>
  <c r="AR20" i="18"/>
  <c r="AR19" i="18"/>
  <c r="AR18" i="18"/>
  <c r="AR17" i="18"/>
  <c r="AR16" i="18"/>
  <c r="AR15" i="18"/>
  <c r="AR14" i="18"/>
  <c r="AR13" i="18"/>
  <c r="AR12" i="18"/>
  <c r="AR11" i="18"/>
  <c r="AR10" i="18"/>
  <c r="AR9" i="18"/>
  <c r="AR8" i="18"/>
  <c r="AR7" i="18"/>
  <c r="AR4" i="18"/>
  <c r="AS38" i="1"/>
  <c r="AS23" i="1"/>
  <c r="AS5" i="1"/>
  <c r="AS52" i="10"/>
  <c r="AS38" i="10"/>
  <c r="AS23" i="10"/>
  <c r="AS5" i="10"/>
  <c r="AS52" i="2"/>
  <c r="AS38" i="2"/>
  <c r="AS7" i="13" s="1"/>
  <c r="AS23" i="2"/>
  <c r="AS5" i="2"/>
  <c r="AR4" i="13"/>
  <c r="AR10" i="13"/>
  <c r="AR11" i="13"/>
  <c r="AR12" i="13"/>
  <c r="AR13" i="13"/>
  <c r="AR14" i="13"/>
  <c r="AR15" i="13"/>
  <c r="AR16" i="13"/>
  <c r="AR17" i="13"/>
  <c r="AR18" i="13"/>
  <c r="AR19" i="13"/>
  <c r="AR20" i="13"/>
  <c r="AR21" i="13"/>
  <c r="AR22" i="13"/>
  <c r="AR23" i="13"/>
  <c r="AR24" i="13"/>
  <c r="AR25" i="13"/>
  <c r="AR27" i="13"/>
  <c r="AR28" i="13"/>
  <c r="AR29" i="13"/>
  <c r="AR30" i="13"/>
  <c r="AR31" i="13"/>
  <c r="AR32" i="13"/>
  <c r="AR33" i="13"/>
  <c r="AR34" i="13"/>
  <c r="AR35" i="13"/>
  <c r="AR36" i="13"/>
  <c r="AR37" i="13"/>
  <c r="AR38" i="13"/>
  <c r="AR39" i="13"/>
  <c r="AR41" i="13"/>
  <c r="AR42" i="13"/>
  <c r="AR43" i="13"/>
  <c r="AR44" i="13"/>
  <c r="AR45" i="13"/>
  <c r="AR46" i="13"/>
  <c r="AR47" i="13"/>
  <c r="AR48" i="13"/>
  <c r="AR49" i="13"/>
  <c r="AR50" i="13"/>
  <c r="AR51" i="13"/>
  <c r="AR52" i="13"/>
  <c r="AR54" i="13"/>
  <c r="AR55" i="13"/>
  <c r="AR56" i="13"/>
  <c r="AR57" i="13"/>
  <c r="AR58" i="13"/>
  <c r="AR59" i="13"/>
  <c r="AR60" i="13"/>
  <c r="AR61" i="13"/>
  <c r="AR62" i="13"/>
  <c r="AR63" i="13"/>
  <c r="AQ4" i="13"/>
  <c r="AQ10" i="13"/>
  <c r="AQ11" i="13"/>
  <c r="AQ12" i="13"/>
  <c r="AQ13" i="13"/>
  <c r="AQ14" i="13"/>
  <c r="AQ15" i="13"/>
  <c r="AQ16" i="13"/>
  <c r="AQ17" i="13"/>
  <c r="AQ18" i="13"/>
  <c r="AQ19" i="13"/>
  <c r="AQ20" i="13"/>
  <c r="AQ21" i="13"/>
  <c r="AQ22" i="13"/>
  <c r="AQ23" i="13"/>
  <c r="AQ24" i="13"/>
  <c r="AQ25" i="13"/>
  <c r="AQ27" i="13"/>
  <c r="AQ28" i="13"/>
  <c r="AQ29" i="13"/>
  <c r="AQ30" i="13"/>
  <c r="AQ31" i="13"/>
  <c r="AQ32" i="13"/>
  <c r="AQ33" i="13"/>
  <c r="AQ34" i="13"/>
  <c r="AQ35" i="13"/>
  <c r="AQ36" i="13"/>
  <c r="AQ37" i="13"/>
  <c r="AQ38" i="13"/>
  <c r="AQ39" i="13"/>
  <c r="AQ41" i="13"/>
  <c r="AQ42" i="13"/>
  <c r="AQ43" i="13"/>
  <c r="AQ44" i="13"/>
  <c r="AQ45" i="13"/>
  <c r="AQ46" i="13"/>
  <c r="AQ47" i="13"/>
  <c r="AQ48" i="13"/>
  <c r="AQ49" i="13"/>
  <c r="AQ50" i="13"/>
  <c r="AQ51" i="13"/>
  <c r="AQ52" i="13"/>
  <c r="AQ54" i="13"/>
  <c r="AQ55" i="13"/>
  <c r="AQ56" i="13"/>
  <c r="AQ57" i="13"/>
  <c r="AQ58" i="13"/>
  <c r="AQ59" i="13"/>
  <c r="AQ60" i="13"/>
  <c r="AQ61" i="13"/>
  <c r="AQ62" i="13"/>
  <c r="AQ63" i="13"/>
  <c r="AU4" i="17" l="1"/>
  <c r="AT4" i="17"/>
  <c r="AR4" i="19"/>
  <c r="AS4" i="17"/>
  <c r="AT4" i="13"/>
  <c r="AS4" i="13"/>
  <c r="AR5" i="18"/>
  <c r="AS5" i="13"/>
  <c r="AS6" i="13"/>
  <c r="AS8" i="13"/>
  <c r="AR52" i="18"/>
  <c r="AQ4" i="18"/>
  <c r="AQ7" i="18"/>
  <c r="AQ8" i="18"/>
  <c r="AQ9" i="18"/>
  <c r="AQ10" i="18"/>
  <c r="AQ11" i="18"/>
  <c r="AQ12" i="18"/>
  <c r="AQ13" i="18"/>
  <c r="AQ14" i="18"/>
  <c r="AQ15" i="18"/>
  <c r="AQ16" i="18"/>
  <c r="AQ17" i="18"/>
  <c r="AQ18" i="18"/>
  <c r="AQ19" i="18"/>
  <c r="AQ20" i="18"/>
  <c r="AQ21" i="18"/>
  <c r="AQ22" i="18"/>
  <c r="AQ25" i="18"/>
  <c r="AQ26" i="18"/>
  <c r="AQ27" i="18"/>
  <c r="AQ28" i="18"/>
  <c r="AQ29" i="18"/>
  <c r="AQ30" i="18"/>
  <c r="AQ31" i="18"/>
  <c r="AQ32" i="18"/>
  <c r="AQ33" i="18"/>
  <c r="AQ34" i="18"/>
  <c r="AQ35" i="18"/>
  <c r="AQ36" i="18"/>
  <c r="AQ37" i="18"/>
  <c r="AQ40" i="18"/>
  <c r="AQ41" i="18"/>
  <c r="AQ42" i="18"/>
  <c r="AQ43" i="18"/>
  <c r="AQ44" i="18"/>
  <c r="AQ45" i="18"/>
  <c r="AQ46" i="18"/>
  <c r="AQ47" i="18"/>
  <c r="AQ48" i="18"/>
  <c r="AQ49" i="18"/>
  <c r="AQ50" i="18"/>
  <c r="AQ51" i="18"/>
  <c r="AQ54" i="18"/>
  <c r="AQ55" i="18"/>
  <c r="AQ56" i="18"/>
  <c r="AQ57" i="18"/>
  <c r="AQ58" i="18"/>
  <c r="AQ59" i="18"/>
  <c r="AQ60" i="18"/>
  <c r="AQ61" i="18"/>
  <c r="AQ62" i="18"/>
  <c r="AQ63" i="18"/>
  <c r="AQ4" i="17"/>
  <c r="AQ7" i="17"/>
  <c r="AQ8" i="17"/>
  <c r="AQ9" i="17"/>
  <c r="AQ10" i="17"/>
  <c r="AQ11" i="17"/>
  <c r="AQ12" i="17"/>
  <c r="AQ13" i="17"/>
  <c r="AQ14" i="17"/>
  <c r="AQ15" i="17"/>
  <c r="AQ16" i="17"/>
  <c r="AQ17" i="17"/>
  <c r="AQ18" i="17"/>
  <c r="AQ19" i="17"/>
  <c r="AQ20" i="17"/>
  <c r="AQ21" i="17"/>
  <c r="AQ22" i="17"/>
  <c r="AQ25" i="17"/>
  <c r="AQ26" i="17"/>
  <c r="AQ27" i="17"/>
  <c r="AQ28" i="17"/>
  <c r="AQ29" i="17"/>
  <c r="AQ30" i="17"/>
  <c r="AQ31" i="17"/>
  <c r="AQ32" i="17"/>
  <c r="AQ33" i="17"/>
  <c r="AQ34" i="17"/>
  <c r="AQ35" i="17"/>
  <c r="AQ36" i="17"/>
  <c r="AQ37" i="17"/>
  <c r="AQ40" i="17"/>
  <c r="AQ41" i="17"/>
  <c r="AQ42" i="17"/>
  <c r="AQ43" i="17"/>
  <c r="AQ44" i="17"/>
  <c r="AQ45" i="17"/>
  <c r="AQ46" i="17"/>
  <c r="AQ47" i="17"/>
  <c r="AQ48" i="17"/>
  <c r="AQ49" i="17"/>
  <c r="AQ50" i="17"/>
  <c r="AQ51" i="17"/>
  <c r="AQ54" i="17"/>
  <c r="AQ55" i="17"/>
  <c r="AQ56" i="17"/>
  <c r="AQ57" i="17"/>
  <c r="AQ58" i="17"/>
  <c r="AQ59" i="17"/>
  <c r="AQ60" i="17"/>
  <c r="AQ61" i="17"/>
  <c r="AQ62" i="17"/>
  <c r="AQ63" i="17"/>
  <c r="AQ4" i="19"/>
  <c r="AQ7" i="19"/>
  <c r="AQ8" i="19"/>
  <c r="AQ9" i="19"/>
  <c r="AQ10" i="19"/>
  <c r="AQ11" i="19"/>
  <c r="AQ12" i="19"/>
  <c r="AQ13" i="19"/>
  <c r="AQ14" i="19"/>
  <c r="AQ15" i="19"/>
  <c r="AQ16" i="19"/>
  <c r="AQ17" i="19"/>
  <c r="AQ18" i="19"/>
  <c r="AQ19" i="19"/>
  <c r="AQ20" i="19"/>
  <c r="AQ21" i="19"/>
  <c r="AQ22" i="19"/>
  <c r="AQ25" i="19"/>
  <c r="AQ26" i="19"/>
  <c r="AQ27" i="19"/>
  <c r="AQ28" i="19"/>
  <c r="AQ29" i="19"/>
  <c r="AQ30" i="19"/>
  <c r="AQ31" i="19"/>
  <c r="AQ32" i="19"/>
  <c r="AQ33" i="19"/>
  <c r="AQ34" i="19"/>
  <c r="AQ35" i="19"/>
  <c r="AQ36" i="19"/>
  <c r="AQ37" i="19"/>
  <c r="AQ40" i="19"/>
  <c r="AQ41" i="19"/>
  <c r="AQ42" i="19"/>
  <c r="AQ43" i="19"/>
  <c r="AQ44" i="19"/>
  <c r="AQ45" i="19"/>
  <c r="AQ46" i="19"/>
  <c r="AQ47" i="19"/>
  <c r="AQ48" i="19"/>
  <c r="AQ49" i="19"/>
  <c r="AQ50" i="19"/>
  <c r="AQ51" i="19"/>
  <c r="AQ54" i="19"/>
  <c r="AQ55" i="19"/>
  <c r="AQ56" i="19"/>
  <c r="AQ57" i="19"/>
  <c r="AQ58" i="19"/>
  <c r="AQ59" i="19"/>
  <c r="AQ60" i="19"/>
  <c r="AQ61" i="19"/>
  <c r="AQ62" i="19"/>
  <c r="AQ63" i="19"/>
  <c r="AR52" i="10"/>
  <c r="AR52" i="17" s="1"/>
  <c r="AR38" i="10"/>
  <c r="AR38" i="17" s="1"/>
  <c r="AR23" i="10"/>
  <c r="AR23" i="17" s="1"/>
  <c r="AR5" i="10"/>
  <c r="AR5" i="17" s="1"/>
  <c r="AR52" i="2"/>
  <c r="AR38" i="2"/>
  <c r="AR38" i="18" s="1"/>
  <c r="AR23" i="2"/>
  <c r="AR23" i="18" s="1"/>
  <c r="AR5" i="2"/>
  <c r="AR52" i="1"/>
  <c r="AR52" i="19" s="1"/>
  <c r="AR38" i="1"/>
  <c r="AR38" i="19" s="1"/>
  <c r="AR23" i="1"/>
  <c r="AR23" i="19" s="1"/>
  <c r="AR5" i="1"/>
  <c r="AR5" i="19" s="1"/>
  <c r="AR7" i="13" l="1"/>
  <c r="AR8" i="13"/>
  <c r="AR5" i="13"/>
  <c r="AR6" i="13"/>
  <c r="AP4" i="18"/>
  <c r="AP7" i="18"/>
  <c r="AP8" i="18"/>
  <c r="AP9" i="18"/>
  <c r="AP10" i="18"/>
  <c r="AP11" i="18"/>
  <c r="AP12" i="18"/>
  <c r="AP13" i="18"/>
  <c r="AP14" i="18"/>
  <c r="AP15" i="18"/>
  <c r="AP16" i="18"/>
  <c r="AP17" i="18"/>
  <c r="AP18" i="18"/>
  <c r="AP19" i="18"/>
  <c r="AP20" i="18"/>
  <c r="AP21" i="18"/>
  <c r="AP22" i="18"/>
  <c r="AP25" i="18"/>
  <c r="AP26" i="18"/>
  <c r="AP27" i="18"/>
  <c r="AP28" i="18"/>
  <c r="AP29" i="18"/>
  <c r="AP30" i="18"/>
  <c r="AP31" i="18"/>
  <c r="AP32" i="18"/>
  <c r="AP33" i="18"/>
  <c r="AP34" i="18"/>
  <c r="AP35" i="18"/>
  <c r="AP36" i="18"/>
  <c r="AP37" i="18"/>
  <c r="AP40" i="18"/>
  <c r="AP41" i="18"/>
  <c r="AP42" i="18"/>
  <c r="AP43" i="18"/>
  <c r="AP44" i="18"/>
  <c r="AP45" i="18"/>
  <c r="AP46" i="18"/>
  <c r="AP47" i="18"/>
  <c r="AP48" i="18"/>
  <c r="AP49" i="18"/>
  <c r="AP50" i="18"/>
  <c r="AP51" i="18"/>
  <c r="AP54" i="18"/>
  <c r="AP55" i="18"/>
  <c r="AP56" i="18"/>
  <c r="AP57" i="18"/>
  <c r="AP58" i="18"/>
  <c r="AP59" i="18"/>
  <c r="AP60" i="18"/>
  <c r="AP61" i="18"/>
  <c r="AP62" i="18"/>
  <c r="AP63" i="18"/>
  <c r="AP4" i="17"/>
  <c r="AP7" i="17"/>
  <c r="AP8" i="17"/>
  <c r="AP9" i="17"/>
  <c r="AP10" i="17"/>
  <c r="AP11" i="17"/>
  <c r="AP12" i="17"/>
  <c r="AP13" i="17"/>
  <c r="AP14" i="17"/>
  <c r="AP15" i="17"/>
  <c r="AP16" i="17"/>
  <c r="AP17" i="17"/>
  <c r="AP18" i="17"/>
  <c r="AP19" i="17"/>
  <c r="AP20" i="17"/>
  <c r="AP21" i="17"/>
  <c r="AP22" i="17"/>
  <c r="AP25" i="17"/>
  <c r="AP26" i="17"/>
  <c r="AP27" i="17"/>
  <c r="AP28" i="17"/>
  <c r="AP29" i="17"/>
  <c r="AP30" i="17"/>
  <c r="AP31" i="17"/>
  <c r="AP32" i="17"/>
  <c r="AP33" i="17"/>
  <c r="AP34" i="17"/>
  <c r="AP35" i="17"/>
  <c r="AP36" i="17"/>
  <c r="AP37" i="17"/>
  <c r="AP40" i="17"/>
  <c r="AP41" i="17"/>
  <c r="AP42" i="17"/>
  <c r="AP43" i="17"/>
  <c r="AP44" i="17"/>
  <c r="AP45" i="17"/>
  <c r="AP46" i="17"/>
  <c r="AP47" i="17"/>
  <c r="AP48" i="17"/>
  <c r="AP49" i="17"/>
  <c r="AP50" i="17"/>
  <c r="AP51" i="17"/>
  <c r="AP54" i="17"/>
  <c r="AP55" i="17"/>
  <c r="AP56" i="17"/>
  <c r="AP57" i="17"/>
  <c r="AP58" i="17"/>
  <c r="AP59" i="17"/>
  <c r="AP60" i="17"/>
  <c r="AP61" i="17"/>
  <c r="AP62" i="17"/>
  <c r="AP63" i="17"/>
  <c r="AP4" i="19"/>
  <c r="AP7" i="19"/>
  <c r="AP8" i="19"/>
  <c r="AP9" i="19"/>
  <c r="AP10" i="19"/>
  <c r="AP11" i="19"/>
  <c r="AP12" i="19"/>
  <c r="AP13" i="19"/>
  <c r="AP14" i="19"/>
  <c r="AP15" i="19"/>
  <c r="AP16" i="19"/>
  <c r="AP17" i="19"/>
  <c r="AP18" i="19"/>
  <c r="AP19" i="19"/>
  <c r="AP20" i="19"/>
  <c r="AP21" i="19"/>
  <c r="AP22" i="19"/>
  <c r="AP25" i="19"/>
  <c r="AP26" i="19"/>
  <c r="AP27" i="19"/>
  <c r="AP28" i="19"/>
  <c r="AP29" i="19"/>
  <c r="AP30" i="19"/>
  <c r="AP31" i="19"/>
  <c r="AP32" i="19"/>
  <c r="AP33" i="19"/>
  <c r="AP34" i="19"/>
  <c r="AP35" i="19"/>
  <c r="AP36" i="19"/>
  <c r="AP37" i="19"/>
  <c r="AP40" i="19"/>
  <c r="AP41" i="19"/>
  <c r="AP42" i="19"/>
  <c r="AP43" i="19"/>
  <c r="AP44" i="19"/>
  <c r="AP45" i="19"/>
  <c r="AP46" i="19"/>
  <c r="AP47" i="19"/>
  <c r="AP48" i="19"/>
  <c r="AP49" i="19"/>
  <c r="AP50" i="19"/>
  <c r="AP51" i="19"/>
  <c r="AP54" i="19"/>
  <c r="AP55" i="19"/>
  <c r="AP56" i="19"/>
  <c r="AP57" i="19"/>
  <c r="AP58" i="19"/>
  <c r="AP59" i="19"/>
  <c r="AP60" i="19"/>
  <c r="AP61" i="19"/>
  <c r="AP62" i="19"/>
  <c r="AP63" i="19"/>
  <c r="AQ52" i="1"/>
  <c r="AQ52" i="19" s="1"/>
  <c r="AQ38" i="1"/>
  <c r="AQ38" i="19" s="1"/>
  <c r="AQ23" i="1"/>
  <c r="AQ23" i="19" s="1"/>
  <c r="AQ5" i="1"/>
  <c r="AQ5" i="19" s="1"/>
  <c r="AQ52" i="10"/>
  <c r="AQ52" i="17" s="1"/>
  <c r="AQ38" i="10"/>
  <c r="AQ38" i="17" s="1"/>
  <c r="AQ23" i="10"/>
  <c r="AQ23" i="17" s="1"/>
  <c r="AQ5" i="10"/>
  <c r="AQ5" i="17" s="1"/>
  <c r="AQ52" i="2"/>
  <c r="AQ38" i="2"/>
  <c r="AQ7" i="13" s="1"/>
  <c r="AQ23" i="2"/>
  <c r="AQ5" i="2"/>
  <c r="AQ5" i="13" s="1"/>
  <c r="AQ38" i="18" l="1"/>
  <c r="AQ6" i="13"/>
  <c r="AQ23" i="18"/>
  <c r="AQ5" i="18"/>
  <c r="AQ8" i="13"/>
  <c r="AQ52" i="18"/>
  <c r="AO63" i="18"/>
  <c r="AO62" i="18"/>
  <c r="AO61" i="18"/>
  <c r="AO60" i="18"/>
  <c r="AO59" i="18"/>
  <c r="AO58" i="18"/>
  <c r="AO57" i="18"/>
  <c r="AO56" i="18"/>
  <c r="AO55" i="18"/>
  <c r="AO54" i="18"/>
  <c r="AO51" i="18"/>
  <c r="AO50" i="18"/>
  <c r="AO49" i="18"/>
  <c r="AO48" i="18"/>
  <c r="AO47" i="18"/>
  <c r="AO46" i="18"/>
  <c r="AO45" i="18"/>
  <c r="AO44" i="18"/>
  <c r="AO43" i="18"/>
  <c r="AO42" i="18"/>
  <c r="AO41" i="18"/>
  <c r="AO40" i="18"/>
  <c r="AO37" i="18"/>
  <c r="AO36" i="18"/>
  <c r="AO35" i="18"/>
  <c r="AO34" i="18"/>
  <c r="AO33" i="18"/>
  <c r="AO32" i="18"/>
  <c r="AO31" i="18"/>
  <c r="AO30" i="18"/>
  <c r="AO29" i="18"/>
  <c r="AO28" i="18"/>
  <c r="AO27" i="18"/>
  <c r="AO26" i="18"/>
  <c r="AO25" i="18"/>
  <c r="AO22" i="18"/>
  <c r="AO21" i="18"/>
  <c r="AO20" i="18"/>
  <c r="AO19" i="18"/>
  <c r="AO18" i="18"/>
  <c r="AO17" i="18"/>
  <c r="AO16" i="18"/>
  <c r="AO15" i="18"/>
  <c r="AO14" i="18"/>
  <c r="AO13" i="18"/>
  <c r="AO12" i="18"/>
  <c r="AO11" i="18"/>
  <c r="AO10" i="18"/>
  <c r="AO9" i="18"/>
  <c r="AO8" i="18"/>
  <c r="AO7" i="18"/>
  <c r="AO4" i="18"/>
  <c r="AO63" i="19"/>
  <c r="AO62" i="19"/>
  <c r="AO61" i="19"/>
  <c r="AO60" i="19"/>
  <c r="AO59" i="19"/>
  <c r="AO58" i="19"/>
  <c r="AO57" i="19"/>
  <c r="AO56" i="19"/>
  <c r="AO55" i="19"/>
  <c r="AO54" i="19"/>
  <c r="AO51" i="19"/>
  <c r="AO50" i="19"/>
  <c r="AO49" i="19"/>
  <c r="AO48" i="19"/>
  <c r="AO47" i="19"/>
  <c r="AO46" i="19"/>
  <c r="AO45" i="19"/>
  <c r="AO44" i="19"/>
  <c r="AO43" i="19"/>
  <c r="AO42" i="19"/>
  <c r="AO41" i="19"/>
  <c r="AO40" i="19"/>
  <c r="AO37" i="19"/>
  <c r="AO36" i="19"/>
  <c r="AO35" i="19"/>
  <c r="AO34" i="19"/>
  <c r="AO33" i="19"/>
  <c r="AO32" i="19"/>
  <c r="AO31" i="19"/>
  <c r="AO30" i="19"/>
  <c r="AO29" i="19"/>
  <c r="AO28" i="19"/>
  <c r="AO27" i="19"/>
  <c r="AO26" i="19"/>
  <c r="AO25" i="19"/>
  <c r="AO22" i="19"/>
  <c r="AO21" i="19"/>
  <c r="AO20" i="19"/>
  <c r="AO19" i="19"/>
  <c r="AO18" i="19"/>
  <c r="AO17" i="19"/>
  <c r="AO16" i="19"/>
  <c r="AO15" i="19"/>
  <c r="AO14" i="19"/>
  <c r="AO13" i="19"/>
  <c r="AO12" i="19"/>
  <c r="AO11" i="19"/>
  <c r="AO10" i="19"/>
  <c r="AO9" i="19"/>
  <c r="AO8" i="19"/>
  <c r="AO7" i="19"/>
  <c r="AO4" i="19"/>
  <c r="AO63" i="17"/>
  <c r="AO62" i="17"/>
  <c r="AO61" i="17"/>
  <c r="AO60" i="17"/>
  <c r="AO59" i="17"/>
  <c r="AO58" i="17"/>
  <c r="AO57" i="17"/>
  <c r="AO56" i="17"/>
  <c r="AO55" i="17"/>
  <c r="AO54" i="17"/>
  <c r="AO51" i="17"/>
  <c r="AO50" i="17"/>
  <c r="AO49" i="17"/>
  <c r="AO48" i="17"/>
  <c r="AO47" i="17"/>
  <c r="AO46" i="17"/>
  <c r="AO45" i="17"/>
  <c r="AO44" i="17"/>
  <c r="AO43" i="17"/>
  <c r="AO42" i="17"/>
  <c r="AO41" i="17"/>
  <c r="AO40" i="17"/>
  <c r="AO37" i="17"/>
  <c r="AO36" i="17"/>
  <c r="AO35" i="17"/>
  <c r="AO34" i="17"/>
  <c r="AO33" i="17"/>
  <c r="AO32" i="17"/>
  <c r="AO31" i="17"/>
  <c r="AO30" i="17"/>
  <c r="AO29" i="17"/>
  <c r="AO28" i="17"/>
  <c r="AO27" i="17"/>
  <c r="AO26" i="17"/>
  <c r="AO25" i="17"/>
  <c r="AO22" i="17"/>
  <c r="AO21" i="17"/>
  <c r="AO20" i="17"/>
  <c r="AO19" i="17"/>
  <c r="AO18" i="17"/>
  <c r="AO17" i="17"/>
  <c r="AO16" i="17"/>
  <c r="AO15" i="17"/>
  <c r="AO14" i="17"/>
  <c r="AO13" i="17"/>
  <c r="AO12" i="17"/>
  <c r="AO11" i="17"/>
  <c r="AO10" i="17"/>
  <c r="AO9" i="17"/>
  <c r="AO8" i="17"/>
  <c r="AO7" i="17"/>
  <c r="AO4" i="17"/>
  <c r="AN63" i="19"/>
  <c r="AN62" i="19"/>
  <c r="AN61" i="19"/>
  <c r="AN60" i="19"/>
  <c r="AN59" i="19"/>
  <c r="AN58" i="19"/>
  <c r="AN57" i="19"/>
  <c r="AN56" i="19"/>
  <c r="AN55" i="19"/>
  <c r="AN54" i="19"/>
  <c r="AN51" i="19"/>
  <c r="AN50" i="19"/>
  <c r="AN49" i="19"/>
  <c r="AN48" i="19"/>
  <c r="AN47" i="19"/>
  <c r="AN46" i="19"/>
  <c r="AN45" i="19"/>
  <c r="AN44" i="19"/>
  <c r="AN43" i="19"/>
  <c r="AN42" i="19"/>
  <c r="AN41" i="19"/>
  <c r="AN40" i="19"/>
  <c r="AN37" i="19"/>
  <c r="AN36" i="19"/>
  <c r="AN35" i="19"/>
  <c r="AN34" i="19"/>
  <c r="AN33" i="19"/>
  <c r="AN32" i="19"/>
  <c r="AN31" i="19"/>
  <c r="AN30" i="19"/>
  <c r="AN29" i="19"/>
  <c r="AN28" i="19"/>
  <c r="AN27" i="19"/>
  <c r="AN26" i="19"/>
  <c r="AN25" i="19"/>
  <c r="AN22" i="19"/>
  <c r="AN21" i="19"/>
  <c r="AN20" i="19"/>
  <c r="AN19" i="19"/>
  <c r="AN18" i="19"/>
  <c r="AN17" i="19"/>
  <c r="AN16" i="19"/>
  <c r="AN15" i="19"/>
  <c r="AN14" i="19"/>
  <c r="AN13" i="19"/>
  <c r="AN12" i="19"/>
  <c r="AN11" i="19"/>
  <c r="AN10" i="19"/>
  <c r="AN9" i="19"/>
  <c r="AN8" i="19"/>
  <c r="AN7" i="19"/>
  <c r="AN4" i="19"/>
  <c r="AP54" i="13"/>
  <c r="AP55" i="13"/>
  <c r="AP56" i="13"/>
  <c r="AP57" i="13"/>
  <c r="AP58" i="13"/>
  <c r="AP59" i="13"/>
  <c r="AP60" i="13"/>
  <c r="AP61" i="13"/>
  <c r="AP62" i="13"/>
  <c r="AP63" i="13"/>
  <c r="AP41" i="13"/>
  <c r="AP42" i="13"/>
  <c r="AP43" i="13"/>
  <c r="AP44" i="13"/>
  <c r="AP45" i="13"/>
  <c r="AP46" i="13"/>
  <c r="AP47" i="13"/>
  <c r="AP48" i="13"/>
  <c r="AP49" i="13"/>
  <c r="AP50" i="13"/>
  <c r="AP51" i="13"/>
  <c r="AP52" i="13"/>
  <c r="AP27" i="13"/>
  <c r="AP28" i="13"/>
  <c r="AP29" i="13"/>
  <c r="AP30" i="13"/>
  <c r="AP31" i="13"/>
  <c r="AP32" i="13"/>
  <c r="AP33" i="13"/>
  <c r="AP34" i="13"/>
  <c r="AP35" i="13"/>
  <c r="AP36" i="13"/>
  <c r="AP37" i="13"/>
  <c r="AP38" i="13"/>
  <c r="AP39" i="13"/>
  <c r="AP10" i="13"/>
  <c r="AP11" i="13"/>
  <c r="AP12" i="13"/>
  <c r="AP13" i="13"/>
  <c r="AP14" i="13"/>
  <c r="AP15" i="13"/>
  <c r="AP16" i="13"/>
  <c r="AP17" i="13"/>
  <c r="AP18" i="13"/>
  <c r="AP19" i="13"/>
  <c r="AP20" i="13"/>
  <c r="AP21" i="13"/>
  <c r="AP22" i="13"/>
  <c r="AP23" i="13"/>
  <c r="AP24" i="13"/>
  <c r="AP25" i="13"/>
  <c r="AP4" i="13"/>
  <c r="AP52" i="1"/>
  <c r="AP52" i="19" s="1"/>
  <c r="AP38" i="1"/>
  <c r="AP23" i="1"/>
  <c r="AP5" i="1"/>
  <c r="AP5" i="19" s="1"/>
  <c r="AP52" i="10"/>
  <c r="AP52" i="17" s="1"/>
  <c r="AP38" i="10"/>
  <c r="AP38" i="17" s="1"/>
  <c r="AP23" i="10"/>
  <c r="AP23" i="17" s="1"/>
  <c r="AP5" i="10"/>
  <c r="AP5" i="17" s="1"/>
  <c r="AP52" i="2"/>
  <c r="AP52" i="18" s="1"/>
  <c r="AP38" i="2"/>
  <c r="AP38" i="18" s="1"/>
  <c r="AP23" i="2"/>
  <c r="AP23" i="18" s="1"/>
  <c r="AP5" i="2"/>
  <c r="AP5" i="18" s="1"/>
  <c r="AN63" i="18"/>
  <c r="AN62" i="18"/>
  <c r="AN61" i="18"/>
  <c r="AN60" i="18"/>
  <c r="AN59" i="18"/>
  <c r="AN58" i="18"/>
  <c r="AN57" i="18"/>
  <c r="AN56" i="18"/>
  <c r="AN55" i="18"/>
  <c r="AN54" i="18"/>
  <c r="AN51" i="18"/>
  <c r="AN50" i="18"/>
  <c r="AN49" i="18"/>
  <c r="AN48" i="18"/>
  <c r="AN47" i="18"/>
  <c r="AN46" i="18"/>
  <c r="AN45" i="18"/>
  <c r="AN44" i="18"/>
  <c r="AN43" i="18"/>
  <c r="AN42" i="18"/>
  <c r="AN41" i="18"/>
  <c r="AN40" i="18"/>
  <c r="AN37" i="18"/>
  <c r="AN36" i="18"/>
  <c r="AN35" i="18"/>
  <c r="AN34" i="18"/>
  <c r="AN33" i="18"/>
  <c r="AN32" i="18"/>
  <c r="AN31" i="18"/>
  <c r="AN30" i="18"/>
  <c r="AN29" i="18"/>
  <c r="AN28" i="18"/>
  <c r="AN27" i="18"/>
  <c r="AN26" i="18"/>
  <c r="AN25" i="18"/>
  <c r="AN22" i="18"/>
  <c r="AN21" i="18"/>
  <c r="AN20" i="18"/>
  <c r="AN19" i="18"/>
  <c r="AN18" i="18"/>
  <c r="AN17" i="18"/>
  <c r="AN16" i="18"/>
  <c r="AN15" i="18"/>
  <c r="AN14" i="18"/>
  <c r="AN13" i="18"/>
  <c r="AN12" i="18"/>
  <c r="AN11" i="18"/>
  <c r="AN10" i="18"/>
  <c r="AN9" i="18"/>
  <c r="AN8" i="18"/>
  <c r="AN7" i="18"/>
  <c r="AN4" i="18"/>
  <c r="AN63" i="17"/>
  <c r="AN62" i="17"/>
  <c r="AN61" i="17"/>
  <c r="AN60" i="17"/>
  <c r="AN59" i="17"/>
  <c r="AN58" i="17"/>
  <c r="AN57" i="17"/>
  <c r="AN56" i="17"/>
  <c r="AN55" i="17"/>
  <c r="AN54" i="17"/>
  <c r="AN51" i="17"/>
  <c r="AN50" i="17"/>
  <c r="AN49" i="17"/>
  <c r="AN48" i="17"/>
  <c r="AN47" i="17"/>
  <c r="AN46" i="17"/>
  <c r="AN45" i="17"/>
  <c r="AN44" i="17"/>
  <c r="AN43" i="17"/>
  <c r="AN42" i="17"/>
  <c r="AN41" i="17"/>
  <c r="AN40" i="17"/>
  <c r="AN37" i="17"/>
  <c r="AN36" i="17"/>
  <c r="AN35" i="17"/>
  <c r="AN34" i="17"/>
  <c r="AN33" i="17"/>
  <c r="AN32" i="17"/>
  <c r="AN31" i="17"/>
  <c r="AN30" i="17"/>
  <c r="AN29" i="17"/>
  <c r="AN28" i="17"/>
  <c r="AN27" i="17"/>
  <c r="AN26" i="17"/>
  <c r="AN25" i="17"/>
  <c r="AN22" i="17"/>
  <c r="AN21" i="17"/>
  <c r="AN20" i="17"/>
  <c r="AN19" i="17"/>
  <c r="AN18" i="17"/>
  <c r="AN17" i="17"/>
  <c r="AN16" i="17"/>
  <c r="AN15" i="17"/>
  <c r="AN14" i="17"/>
  <c r="AN13" i="17"/>
  <c r="AN12" i="17"/>
  <c r="AN11" i="17"/>
  <c r="AN10" i="17"/>
  <c r="AN9" i="17"/>
  <c r="AN8" i="17"/>
  <c r="AN7" i="17"/>
  <c r="AN4" i="17"/>
  <c r="AO54" i="13"/>
  <c r="AO55" i="13"/>
  <c r="AO56" i="13"/>
  <c r="AO57" i="13"/>
  <c r="AO58" i="13"/>
  <c r="AO59" i="13"/>
  <c r="AO60" i="13"/>
  <c r="AO61" i="13"/>
  <c r="AO62" i="13"/>
  <c r="AO63" i="13"/>
  <c r="AO41" i="13"/>
  <c r="AO42" i="13"/>
  <c r="AO43" i="13"/>
  <c r="AO44" i="13"/>
  <c r="AO45" i="13"/>
  <c r="AO46" i="13"/>
  <c r="AO47" i="13"/>
  <c r="AO48" i="13"/>
  <c r="AO49" i="13"/>
  <c r="AO50" i="13"/>
  <c r="AO51" i="13"/>
  <c r="AO52" i="13"/>
  <c r="AO27" i="13"/>
  <c r="AO28" i="13"/>
  <c r="AO29" i="13"/>
  <c r="AO30" i="13"/>
  <c r="AO31" i="13"/>
  <c r="AO32" i="13"/>
  <c r="AO33" i="13"/>
  <c r="AO34" i="13"/>
  <c r="AO35" i="13"/>
  <c r="AO36" i="13"/>
  <c r="AO37" i="13"/>
  <c r="AO38" i="13"/>
  <c r="AO39" i="13"/>
  <c r="AO10" i="13"/>
  <c r="AO11" i="13"/>
  <c r="AO12" i="13"/>
  <c r="AO13" i="13"/>
  <c r="AO14" i="13"/>
  <c r="AO15" i="13"/>
  <c r="AO16" i="13"/>
  <c r="AO17" i="13"/>
  <c r="AO18" i="13"/>
  <c r="AO19" i="13"/>
  <c r="AO20" i="13"/>
  <c r="AO21" i="13"/>
  <c r="AO22" i="13"/>
  <c r="AO23" i="13"/>
  <c r="AO24" i="13"/>
  <c r="AO25" i="13"/>
  <c r="AO4" i="13"/>
  <c r="AO52" i="1"/>
  <c r="AO38" i="1"/>
  <c r="AO23" i="1"/>
  <c r="AO5" i="1"/>
  <c r="AO52" i="10"/>
  <c r="AO38" i="10"/>
  <c r="AO23" i="10"/>
  <c r="AO5" i="10"/>
  <c r="AO52" i="2"/>
  <c r="AO8" i="13" s="1"/>
  <c r="AO38" i="2"/>
  <c r="AO7" i="13" s="1"/>
  <c r="AO23" i="2"/>
  <c r="AO23" i="18" s="1"/>
  <c r="AO5" i="2"/>
  <c r="AM52" i="2"/>
  <c r="AM38" i="2"/>
  <c r="AM23" i="2"/>
  <c r="AN5" i="2"/>
  <c r="AO38" i="19" l="1"/>
  <c r="AN5" i="18"/>
  <c r="AO5" i="19"/>
  <c r="AP6" i="13"/>
  <c r="AO52" i="19"/>
  <c r="AP38" i="19"/>
  <c r="AP23" i="19"/>
  <c r="AP5" i="13"/>
  <c r="AP8" i="13"/>
  <c r="AO23" i="19"/>
  <c r="AO6" i="13"/>
  <c r="AO38" i="17"/>
  <c r="AO5" i="17"/>
  <c r="AO5" i="18"/>
  <c r="AO5" i="13"/>
  <c r="AO38" i="18"/>
  <c r="AP7" i="13"/>
  <c r="AO23" i="17"/>
  <c r="AO52" i="17"/>
  <c r="AO52" i="18"/>
  <c r="AN4" i="13"/>
  <c r="AN10" i="13"/>
  <c r="AN11" i="13"/>
  <c r="AN12" i="13"/>
  <c r="AN13" i="13"/>
  <c r="AN14" i="13"/>
  <c r="AN15" i="13"/>
  <c r="AN16" i="13"/>
  <c r="AN17" i="13"/>
  <c r="AN18" i="13"/>
  <c r="AN19" i="13"/>
  <c r="AN20" i="13"/>
  <c r="AN21" i="13"/>
  <c r="AN22" i="13"/>
  <c r="AN23" i="13"/>
  <c r="AN24" i="13"/>
  <c r="AN25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4" i="13"/>
  <c r="AN55" i="13"/>
  <c r="AN56" i="13"/>
  <c r="AN57" i="13"/>
  <c r="AN58" i="13"/>
  <c r="AN59" i="13"/>
  <c r="AN60" i="13"/>
  <c r="AN61" i="13"/>
  <c r="AN62" i="13"/>
  <c r="AN63" i="13"/>
  <c r="AM4" i="19"/>
  <c r="AM7" i="19"/>
  <c r="AM8" i="19"/>
  <c r="AM9" i="19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5" i="19"/>
  <c r="AM26" i="19"/>
  <c r="AM27" i="19"/>
  <c r="AM28" i="19"/>
  <c r="AM29" i="19"/>
  <c r="AM30" i="19"/>
  <c r="AM31" i="19"/>
  <c r="AM32" i="19"/>
  <c r="AM33" i="19"/>
  <c r="AM34" i="19"/>
  <c r="AM35" i="19"/>
  <c r="AM36" i="19"/>
  <c r="AM37" i="19"/>
  <c r="AM40" i="19"/>
  <c r="AM41" i="19"/>
  <c r="AM42" i="19"/>
  <c r="AM43" i="19"/>
  <c r="AM44" i="19"/>
  <c r="AM45" i="19"/>
  <c r="AM46" i="19"/>
  <c r="AM47" i="19"/>
  <c r="AM48" i="19"/>
  <c r="AM49" i="19"/>
  <c r="AM50" i="19"/>
  <c r="AM51" i="19"/>
  <c r="AM54" i="19"/>
  <c r="AM55" i="19"/>
  <c r="AM56" i="19"/>
  <c r="AM57" i="19"/>
  <c r="AM58" i="19"/>
  <c r="AM59" i="19"/>
  <c r="AM60" i="19"/>
  <c r="AM61" i="19"/>
  <c r="AM62" i="19"/>
  <c r="AM63" i="19"/>
  <c r="AN52" i="1"/>
  <c r="AN52" i="19" s="1"/>
  <c r="AN38" i="1"/>
  <c r="AN38" i="19" s="1"/>
  <c r="AN23" i="1"/>
  <c r="AN23" i="19" s="1"/>
  <c r="AN5" i="1"/>
  <c r="AN5" i="19" s="1"/>
  <c r="AN52" i="10"/>
  <c r="AN38" i="10"/>
  <c r="AN23" i="10"/>
  <c r="AN5" i="10"/>
  <c r="AM4" i="17"/>
  <c r="AM7" i="17"/>
  <c r="AM8" i="17"/>
  <c r="AM9" i="17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5" i="17"/>
  <c r="AM26" i="17"/>
  <c r="AM27" i="17"/>
  <c r="AM28" i="17"/>
  <c r="AM29" i="17"/>
  <c r="AM30" i="17"/>
  <c r="AM31" i="17"/>
  <c r="AM32" i="17"/>
  <c r="AM33" i="17"/>
  <c r="AM34" i="17"/>
  <c r="AM35" i="17"/>
  <c r="AM36" i="17"/>
  <c r="AM37" i="17"/>
  <c r="AM40" i="17"/>
  <c r="AM41" i="17"/>
  <c r="AM42" i="17"/>
  <c r="AM43" i="17"/>
  <c r="AM44" i="17"/>
  <c r="AM45" i="17"/>
  <c r="AM46" i="17"/>
  <c r="AM47" i="17"/>
  <c r="AM48" i="17"/>
  <c r="AM49" i="17"/>
  <c r="AM50" i="17"/>
  <c r="AM51" i="17"/>
  <c r="AM54" i="17"/>
  <c r="AM55" i="17"/>
  <c r="AM56" i="17"/>
  <c r="AM57" i="17"/>
  <c r="AM58" i="17"/>
  <c r="AM59" i="17"/>
  <c r="AM60" i="17"/>
  <c r="AM61" i="17"/>
  <c r="AM62" i="17"/>
  <c r="AM63" i="17"/>
  <c r="AM4" i="18"/>
  <c r="AM7" i="18"/>
  <c r="AM8" i="18"/>
  <c r="AM9" i="18"/>
  <c r="AM10" i="18"/>
  <c r="AM11" i="18"/>
  <c r="AM12" i="18"/>
  <c r="AM13" i="18"/>
  <c r="AM14" i="18"/>
  <c r="AM15" i="18"/>
  <c r="AM16" i="18"/>
  <c r="AM17" i="18"/>
  <c r="AM18" i="18"/>
  <c r="AM19" i="18"/>
  <c r="AM20" i="18"/>
  <c r="AM21" i="18"/>
  <c r="AM22" i="18"/>
  <c r="AM25" i="18"/>
  <c r="AM26" i="18"/>
  <c r="AM27" i="18"/>
  <c r="AM28" i="18"/>
  <c r="AM29" i="18"/>
  <c r="AM30" i="18"/>
  <c r="AM31" i="18"/>
  <c r="AM32" i="18"/>
  <c r="AM33" i="18"/>
  <c r="AM34" i="18"/>
  <c r="AM35" i="18"/>
  <c r="AM36" i="18"/>
  <c r="AM37" i="18"/>
  <c r="AM40" i="18"/>
  <c r="AM41" i="18"/>
  <c r="AM42" i="18"/>
  <c r="AM43" i="18"/>
  <c r="AM44" i="18"/>
  <c r="AM45" i="18"/>
  <c r="AM46" i="18"/>
  <c r="AM47" i="18"/>
  <c r="AM48" i="18"/>
  <c r="AM49" i="18"/>
  <c r="AM50" i="18"/>
  <c r="AM51" i="18"/>
  <c r="AM54" i="18"/>
  <c r="AM55" i="18"/>
  <c r="AM56" i="18"/>
  <c r="AM57" i="18"/>
  <c r="AM58" i="18"/>
  <c r="AM59" i="18"/>
  <c r="AM60" i="18"/>
  <c r="AM61" i="18"/>
  <c r="AM62" i="18"/>
  <c r="AM63" i="18"/>
  <c r="AN52" i="2"/>
  <c r="AN38" i="2"/>
  <c r="AN23" i="2"/>
  <c r="AN5" i="17" l="1"/>
  <c r="AN23" i="17"/>
  <c r="AN38" i="17"/>
  <c r="AN52" i="17"/>
  <c r="AN23" i="18"/>
  <c r="AN52" i="18"/>
  <c r="AN38" i="18"/>
  <c r="AN5" i="13"/>
  <c r="AN6" i="13"/>
  <c r="AN7" i="13"/>
  <c r="AN8" i="13"/>
  <c r="AL4" i="18"/>
  <c r="AL7" i="18"/>
  <c r="AL8" i="18"/>
  <c r="AL9" i="18"/>
  <c r="AL10" i="18"/>
  <c r="AL11" i="18"/>
  <c r="AL12" i="18"/>
  <c r="AL13" i="18"/>
  <c r="AL14" i="18"/>
  <c r="AL15" i="18"/>
  <c r="AL16" i="18"/>
  <c r="AL17" i="18"/>
  <c r="AL18" i="18"/>
  <c r="AL19" i="18"/>
  <c r="AL20" i="18"/>
  <c r="AL21" i="18"/>
  <c r="AL22" i="18"/>
  <c r="AL25" i="18"/>
  <c r="AL26" i="18"/>
  <c r="AL27" i="18"/>
  <c r="AL28" i="18"/>
  <c r="AL29" i="18"/>
  <c r="AL30" i="18"/>
  <c r="AL31" i="18"/>
  <c r="AL32" i="18"/>
  <c r="AL33" i="18"/>
  <c r="AL34" i="18"/>
  <c r="AL35" i="18"/>
  <c r="AL36" i="18"/>
  <c r="AL37" i="18"/>
  <c r="AL40" i="18"/>
  <c r="AL41" i="18"/>
  <c r="AL42" i="18"/>
  <c r="AL43" i="18"/>
  <c r="AL44" i="18"/>
  <c r="AL45" i="18"/>
  <c r="AL46" i="18"/>
  <c r="AL47" i="18"/>
  <c r="AL48" i="18"/>
  <c r="AL49" i="18"/>
  <c r="AL50" i="18"/>
  <c r="AL51" i="18"/>
  <c r="AL54" i="18"/>
  <c r="AL55" i="18"/>
  <c r="AL56" i="18"/>
  <c r="AL57" i="18"/>
  <c r="AL58" i="18"/>
  <c r="AL59" i="18"/>
  <c r="AL60" i="18"/>
  <c r="AL61" i="18"/>
  <c r="AL62" i="18"/>
  <c r="AL63" i="18"/>
  <c r="AL4" i="17"/>
  <c r="AL7" i="17"/>
  <c r="AL8" i="17"/>
  <c r="AL9" i="17"/>
  <c r="AL10" i="17"/>
  <c r="AL11" i="17"/>
  <c r="AL12" i="17"/>
  <c r="AL13" i="17"/>
  <c r="AL14" i="17"/>
  <c r="AL15" i="17"/>
  <c r="AL16" i="17"/>
  <c r="AL17" i="17"/>
  <c r="AL18" i="17"/>
  <c r="AL19" i="17"/>
  <c r="AL20" i="17"/>
  <c r="AL21" i="17"/>
  <c r="AL22" i="17"/>
  <c r="AL25" i="17"/>
  <c r="AL26" i="17"/>
  <c r="AL27" i="17"/>
  <c r="AL28" i="17"/>
  <c r="AL29" i="17"/>
  <c r="AL30" i="17"/>
  <c r="AL31" i="17"/>
  <c r="AL32" i="17"/>
  <c r="AL33" i="17"/>
  <c r="AL34" i="17"/>
  <c r="AL35" i="17"/>
  <c r="AL36" i="17"/>
  <c r="AL37" i="17"/>
  <c r="AL40" i="17"/>
  <c r="AL41" i="17"/>
  <c r="AL42" i="17"/>
  <c r="AL43" i="17"/>
  <c r="AL44" i="17"/>
  <c r="AL45" i="17"/>
  <c r="AL46" i="17"/>
  <c r="AL47" i="17"/>
  <c r="AL48" i="17"/>
  <c r="AL49" i="17"/>
  <c r="AL50" i="17"/>
  <c r="AL51" i="17"/>
  <c r="AL54" i="17"/>
  <c r="AL55" i="17"/>
  <c r="AL56" i="17"/>
  <c r="AL57" i="17"/>
  <c r="AL58" i="17"/>
  <c r="AL59" i="17"/>
  <c r="AL60" i="17"/>
  <c r="AL61" i="17"/>
  <c r="AL62" i="17"/>
  <c r="AL63" i="17"/>
  <c r="AL4" i="19"/>
  <c r="AL7" i="19"/>
  <c r="AL8" i="19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5" i="19"/>
  <c r="AL26" i="19"/>
  <c r="AL27" i="19"/>
  <c r="AL28" i="19"/>
  <c r="AL29" i="19"/>
  <c r="AL30" i="19"/>
  <c r="AL31" i="19"/>
  <c r="AL32" i="19"/>
  <c r="AL33" i="19"/>
  <c r="AL34" i="19"/>
  <c r="AL35" i="19"/>
  <c r="AL36" i="19"/>
  <c r="AL37" i="19"/>
  <c r="AL40" i="19"/>
  <c r="AL41" i="19"/>
  <c r="AL42" i="19"/>
  <c r="AL43" i="19"/>
  <c r="AL44" i="19"/>
  <c r="AL45" i="19"/>
  <c r="AL46" i="19"/>
  <c r="AL47" i="19"/>
  <c r="AL48" i="19"/>
  <c r="AL49" i="19"/>
  <c r="AL50" i="19"/>
  <c r="AL51" i="19"/>
  <c r="AL54" i="19"/>
  <c r="AL55" i="19"/>
  <c r="AL56" i="19"/>
  <c r="AL57" i="19"/>
  <c r="AL58" i="19"/>
  <c r="AL59" i="19"/>
  <c r="AL60" i="19"/>
  <c r="AL61" i="19"/>
  <c r="AL62" i="19"/>
  <c r="AL63" i="19"/>
  <c r="AM4" i="13"/>
  <c r="AM10" i="13"/>
  <c r="AM11" i="13"/>
  <c r="AM12" i="13"/>
  <c r="AM13" i="13"/>
  <c r="AM14" i="13"/>
  <c r="AM15" i="13"/>
  <c r="AM16" i="13"/>
  <c r="AM17" i="13"/>
  <c r="AM18" i="13"/>
  <c r="AM19" i="13"/>
  <c r="AM20" i="13"/>
  <c r="AM21" i="13"/>
  <c r="AM22" i="13"/>
  <c r="AM23" i="13"/>
  <c r="AM24" i="13"/>
  <c r="AM25" i="13"/>
  <c r="AM27" i="13"/>
  <c r="AM28" i="13"/>
  <c r="AM29" i="13"/>
  <c r="AM30" i="13"/>
  <c r="AM31" i="13"/>
  <c r="AM32" i="13"/>
  <c r="AM33" i="13"/>
  <c r="AM34" i="13"/>
  <c r="AM35" i="13"/>
  <c r="AM36" i="13"/>
  <c r="AM37" i="13"/>
  <c r="AM38" i="13"/>
  <c r="AM39" i="13"/>
  <c r="AM41" i="13"/>
  <c r="AM42" i="13"/>
  <c r="AM43" i="13"/>
  <c r="AM44" i="13"/>
  <c r="AM45" i="13"/>
  <c r="AM46" i="13"/>
  <c r="AM47" i="13"/>
  <c r="AM48" i="13"/>
  <c r="AM49" i="13"/>
  <c r="AM50" i="13"/>
  <c r="AM51" i="13"/>
  <c r="AM52" i="13"/>
  <c r="AM54" i="13"/>
  <c r="AM55" i="13"/>
  <c r="AM56" i="13"/>
  <c r="AM57" i="13"/>
  <c r="AM58" i="13"/>
  <c r="AM59" i="13"/>
  <c r="AM60" i="13"/>
  <c r="AM61" i="13"/>
  <c r="AM62" i="13"/>
  <c r="AM63" i="13"/>
  <c r="AM52" i="1" l="1"/>
  <c r="AM52" i="19" s="1"/>
  <c r="AM38" i="1"/>
  <c r="AM38" i="19" s="1"/>
  <c r="AM23" i="1"/>
  <c r="AM23" i="19" s="1"/>
  <c r="AM5" i="1"/>
  <c r="AM5" i="19" s="1"/>
  <c r="AM52" i="10"/>
  <c r="AM38" i="10"/>
  <c r="AM23" i="10"/>
  <c r="AM5" i="10"/>
  <c r="AM5" i="2"/>
  <c r="AM23" i="18"/>
  <c r="AM38" i="18"/>
  <c r="AM52" i="18"/>
  <c r="AM5" i="18" l="1"/>
  <c r="AM23" i="17"/>
  <c r="AM5" i="17"/>
  <c r="AM38" i="17"/>
  <c r="AM52" i="17"/>
  <c r="AM6" i="13"/>
  <c r="AM7" i="13"/>
  <c r="AM5" i="13"/>
  <c r="AM8" i="13"/>
  <c r="C4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AD4" i="18"/>
  <c r="AE4" i="18"/>
  <c r="AF4" i="18"/>
  <c r="AG4" i="18"/>
  <c r="AH4" i="18"/>
  <c r="AI4" i="18"/>
  <c r="AJ4" i="18"/>
  <c r="AK4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AI25" i="18"/>
  <c r="AJ25" i="18"/>
  <c r="AK25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AI26" i="18"/>
  <c r="AJ26" i="18"/>
  <c r="AK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AI27" i="18"/>
  <c r="AJ27" i="18"/>
  <c r="AK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AI29" i="18"/>
  <c r="AJ29" i="18"/>
  <c r="AK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AI30" i="18"/>
  <c r="AJ30" i="18"/>
  <c r="AK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AI31" i="18"/>
  <c r="AJ31" i="18"/>
  <c r="AK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I32" i="18"/>
  <c r="AJ32" i="18"/>
  <c r="AK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AI33" i="18"/>
  <c r="AJ33" i="18"/>
  <c r="AK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AF34" i="18"/>
  <c r="AG34" i="18"/>
  <c r="AH34" i="18"/>
  <c r="AI34" i="18"/>
  <c r="AJ34" i="18"/>
  <c r="AK34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F35" i="18"/>
  <c r="AG35" i="18"/>
  <c r="AH35" i="18"/>
  <c r="AI35" i="18"/>
  <c r="AJ35" i="18"/>
  <c r="AK35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AF36" i="18"/>
  <c r="AG36" i="18"/>
  <c r="AH36" i="18"/>
  <c r="AI36" i="18"/>
  <c r="AJ36" i="18"/>
  <c r="AK36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AI37" i="18"/>
  <c r="AJ37" i="18"/>
  <c r="AK37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G40" i="18"/>
  <c r="AH40" i="18"/>
  <c r="AI40" i="18"/>
  <c r="AJ40" i="18"/>
  <c r="AK40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AI41" i="18"/>
  <c r="AJ41" i="18"/>
  <c r="AK41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H42" i="18"/>
  <c r="AI42" i="18"/>
  <c r="AJ42" i="18"/>
  <c r="AK42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AD43" i="18"/>
  <c r="AE43" i="18"/>
  <c r="AF43" i="18"/>
  <c r="AG43" i="18"/>
  <c r="AH43" i="18"/>
  <c r="AI43" i="18"/>
  <c r="AJ43" i="18"/>
  <c r="AK43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H44" i="18"/>
  <c r="AI44" i="18"/>
  <c r="AJ44" i="18"/>
  <c r="AK44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AD45" i="18"/>
  <c r="AE45" i="18"/>
  <c r="AF45" i="18"/>
  <c r="AG45" i="18"/>
  <c r="AH45" i="18"/>
  <c r="AI45" i="18"/>
  <c r="AJ45" i="18"/>
  <c r="AK45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AD46" i="18"/>
  <c r="AE46" i="18"/>
  <c r="AF46" i="18"/>
  <c r="AG46" i="18"/>
  <c r="AH46" i="18"/>
  <c r="AI46" i="18"/>
  <c r="AJ46" i="18"/>
  <c r="AK46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AD47" i="18"/>
  <c r="AE47" i="18"/>
  <c r="AF47" i="18"/>
  <c r="AG47" i="18"/>
  <c r="AH47" i="18"/>
  <c r="AI47" i="18"/>
  <c r="AJ47" i="18"/>
  <c r="AK47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AD48" i="18"/>
  <c r="AE48" i="18"/>
  <c r="AF48" i="18"/>
  <c r="AG48" i="18"/>
  <c r="AH48" i="18"/>
  <c r="AI48" i="18"/>
  <c r="AJ48" i="18"/>
  <c r="AK48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AD49" i="18"/>
  <c r="AE49" i="18"/>
  <c r="AF49" i="18"/>
  <c r="AG49" i="18"/>
  <c r="AH49" i="18"/>
  <c r="AI49" i="18"/>
  <c r="AJ49" i="18"/>
  <c r="AK49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AD50" i="18"/>
  <c r="AE50" i="18"/>
  <c r="AF50" i="18"/>
  <c r="AG50" i="18"/>
  <c r="AH50" i="18"/>
  <c r="AI50" i="18"/>
  <c r="AJ50" i="18"/>
  <c r="AK50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AD51" i="18"/>
  <c r="AE51" i="18"/>
  <c r="AF51" i="18"/>
  <c r="AG51" i="18"/>
  <c r="AH51" i="18"/>
  <c r="AI51" i="18"/>
  <c r="AJ51" i="18"/>
  <c r="AK51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AD54" i="18"/>
  <c r="AE54" i="18"/>
  <c r="AF54" i="18"/>
  <c r="AG54" i="18"/>
  <c r="AH54" i="18"/>
  <c r="AI54" i="18"/>
  <c r="AJ54" i="18"/>
  <c r="AK54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AD55" i="18"/>
  <c r="AE55" i="18"/>
  <c r="AF55" i="18"/>
  <c r="AG55" i="18"/>
  <c r="AH55" i="18"/>
  <c r="AI55" i="18"/>
  <c r="AJ55" i="18"/>
  <c r="AK55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AD56" i="18"/>
  <c r="AE56" i="18"/>
  <c r="AF56" i="18"/>
  <c r="AG56" i="18"/>
  <c r="AH56" i="18"/>
  <c r="AI56" i="18"/>
  <c r="AJ56" i="18"/>
  <c r="AK56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AH57" i="18"/>
  <c r="AI57" i="18"/>
  <c r="AJ57" i="18"/>
  <c r="AK57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AG58" i="18"/>
  <c r="AH58" i="18"/>
  <c r="AI58" i="18"/>
  <c r="AJ58" i="18"/>
  <c r="AK58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AD59" i="18"/>
  <c r="AE59" i="18"/>
  <c r="AF59" i="18"/>
  <c r="AG59" i="18"/>
  <c r="AH59" i="18"/>
  <c r="AI59" i="18"/>
  <c r="AJ59" i="18"/>
  <c r="AK59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AD60" i="18"/>
  <c r="AE60" i="18"/>
  <c r="AF60" i="18"/>
  <c r="AG60" i="18"/>
  <c r="AH60" i="18"/>
  <c r="AI60" i="18"/>
  <c r="AJ60" i="18"/>
  <c r="AK60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AD61" i="18"/>
  <c r="AE61" i="18"/>
  <c r="AF61" i="18"/>
  <c r="AG61" i="18"/>
  <c r="AH61" i="18"/>
  <c r="AI61" i="18"/>
  <c r="AJ61" i="18"/>
  <c r="AK61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AD62" i="18"/>
  <c r="AE62" i="18"/>
  <c r="AF62" i="18"/>
  <c r="AG62" i="18"/>
  <c r="AH62" i="18"/>
  <c r="AI62" i="18"/>
  <c r="AJ62" i="18"/>
  <c r="AK62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AD63" i="18"/>
  <c r="AE63" i="18"/>
  <c r="AF63" i="18"/>
  <c r="AG63" i="18"/>
  <c r="AH63" i="18"/>
  <c r="AI63" i="18"/>
  <c r="AJ63" i="18"/>
  <c r="AK63" i="18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U4" i="17"/>
  <c r="V4" i="17"/>
  <c r="W4" i="17"/>
  <c r="X4" i="17"/>
  <c r="Y4" i="17"/>
  <c r="Z4" i="17"/>
  <c r="AA4" i="17"/>
  <c r="AB4" i="17"/>
  <c r="AC4" i="17"/>
  <c r="AD4" i="17"/>
  <c r="AE4" i="17"/>
  <c r="AF4" i="17"/>
  <c r="AG4" i="17"/>
  <c r="AH4" i="17"/>
  <c r="AI4" i="17"/>
  <c r="AJ4" i="17"/>
  <c r="AK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AH43" i="17"/>
  <c r="AI43" i="17"/>
  <c r="AJ43" i="17"/>
  <c r="AK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AH46" i="17"/>
  <c r="AI46" i="17"/>
  <c r="AJ46" i="17"/>
  <c r="AK46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AI55" i="17"/>
  <c r="AJ55" i="17"/>
  <c r="AK55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D58" i="17"/>
  <c r="AE58" i="17"/>
  <c r="AF58" i="17"/>
  <c r="AG58" i="17"/>
  <c r="AH58" i="17"/>
  <c r="AI58" i="17"/>
  <c r="AJ58" i="17"/>
  <c r="AK58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D60" i="17"/>
  <c r="AE60" i="17"/>
  <c r="AF60" i="17"/>
  <c r="AG60" i="17"/>
  <c r="AH60" i="17"/>
  <c r="AI60" i="17"/>
  <c r="AJ60" i="17"/>
  <c r="AK60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D62" i="17"/>
  <c r="AE62" i="17"/>
  <c r="AF62" i="17"/>
  <c r="AG62" i="17"/>
  <c r="AH62" i="17"/>
  <c r="AI62" i="17"/>
  <c r="AJ62" i="17"/>
  <c r="AK62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D63" i="17"/>
  <c r="AE63" i="17"/>
  <c r="AF63" i="17"/>
  <c r="AG63" i="17"/>
  <c r="AH63" i="17"/>
  <c r="AI63" i="17"/>
  <c r="AJ63" i="17"/>
  <c r="AK63" i="17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4" i="19"/>
  <c r="AH4" i="19"/>
  <c r="AI4" i="19"/>
  <c r="AJ4" i="19"/>
  <c r="AK4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AC13" i="19"/>
  <c r="AD13" i="19"/>
  <c r="AE13" i="19"/>
  <c r="AF13" i="19"/>
  <c r="AG13" i="19"/>
  <c r="AH13" i="19"/>
  <c r="AI13" i="19"/>
  <c r="AJ13" i="19"/>
  <c r="AK13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AG30" i="19"/>
  <c r="AH30" i="19"/>
  <c r="AI30" i="19"/>
  <c r="AJ30" i="19"/>
  <c r="AK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AK31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AK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C34" i="19"/>
  <c r="AD34" i="19"/>
  <c r="AE34" i="19"/>
  <c r="AF34" i="19"/>
  <c r="AG34" i="19"/>
  <c r="AH34" i="19"/>
  <c r="AI34" i="19"/>
  <c r="AJ34" i="19"/>
  <c r="AK34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AC35" i="19"/>
  <c r="AD35" i="19"/>
  <c r="AE35" i="19"/>
  <c r="AF35" i="19"/>
  <c r="AG35" i="19"/>
  <c r="AH35" i="19"/>
  <c r="AI35" i="19"/>
  <c r="AJ35" i="19"/>
  <c r="AK35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AI36" i="19"/>
  <c r="AJ36" i="19"/>
  <c r="AK36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AG37" i="19"/>
  <c r="AH37" i="19"/>
  <c r="AI37" i="19"/>
  <c r="AJ37" i="19"/>
  <c r="AK37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AI41" i="19"/>
  <c r="AJ41" i="19"/>
  <c r="AK41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AD42" i="19"/>
  <c r="AE42" i="19"/>
  <c r="AF42" i="19"/>
  <c r="AG42" i="19"/>
  <c r="AH42" i="19"/>
  <c r="AI42" i="19"/>
  <c r="AJ42" i="19"/>
  <c r="AK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F44" i="19"/>
  <c r="AG44" i="19"/>
  <c r="AH44" i="19"/>
  <c r="AI44" i="19"/>
  <c r="AJ44" i="19"/>
  <c r="AK44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AC45" i="19"/>
  <c r="AD45" i="19"/>
  <c r="AE45" i="19"/>
  <c r="AF45" i="19"/>
  <c r="AG45" i="19"/>
  <c r="AH45" i="19"/>
  <c r="AI45" i="19"/>
  <c r="AJ45" i="19"/>
  <c r="AK45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AD46" i="19"/>
  <c r="AE46" i="19"/>
  <c r="AF46" i="19"/>
  <c r="AG46" i="19"/>
  <c r="AH46" i="19"/>
  <c r="AI46" i="19"/>
  <c r="AJ46" i="19"/>
  <c r="AK46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F48" i="19"/>
  <c r="AG48" i="19"/>
  <c r="AH48" i="19"/>
  <c r="AI48" i="19"/>
  <c r="AJ48" i="19"/>
  <c r="AK48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AD49" i="19"/>
  <c r="AE49" i="19"/>
  <c r="AF49" i="19"/>
  <c r="AG49" i="19"/>
  <c r="AH49" i="19"/>
  <c r="AI49" i="19"/>
  <c r="AJ49" i="19"/>
  <c r="AK49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AD50" i="19"/>
  <c r="AE50" i="19"/>
  <c r="AF50" i="19"/>
  <c r="AG50" i="19"/>
  <c r="AH50" i="19"/>
  <c r="AI50" i="19"/>
  <c r="AJ50" i="19"/>
  <c r="AK50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AD51" i="19"/>
  <c r="AE51" i="19"/>
  <c r="AF51" i="19"/>
  <c r="AG51" i="19"/>
  <c r="AH51" i="19"/>
  <c r="AI51" i="19"/>
  <c r="AJ51" i="19"/>
  <c r="AK51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AD54" i="19"/>
  <c r="AE54" i="19"/>
  <c r="AF54" i="19"/>
  <c r="AG54" i="19"/>
  <c r="AH54" i="19"/>
  <c r="AI54" i="19"/>
  <c r="AJ54" i="19"/>
  <c r="AK54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AD55" i="19"/>
  <c r="AE55" i="19"/>
  <c r="AF55" i="19"/>
  <c r="AG55" i="19"/>
  <c r="AH55" i="19"/>
  <c r="AI55" i="19"/>
  <c r="AJ55" i="19"/>
  <c r="AK55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AD56" i="19"/>
  <c r="AE56" i="19"/>
  <c r="AF56" i="19"/>
  <c r="AG56" i="19"/>
  <c r="AH56" i="19"/>
  <c r="AI56" i="19"/>
  <c r="AJ56" i="19"/>
  <c r="AK56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AD57" i="19"/>
  <c r="AE57" i="19"/>
  <c r="AF57" i="19"/>
  <c r="AG57" i="19"/>
  <c r="AH57" i="19"/>
  <c r="AI57" i="19"/>
  <c r="AJ57" i="19"/>
  <c r="AK57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AD58" i="19"/>
  <c r="AE58" i="19"/>
  <c r="AF58" i="19"/>
  <c r="AG58" i="19"/>
  <c r="AH58" i="19"/>
  <c r="AI58" i="19"/>
  <c r="AJ58" i="19"/>
  <c r="AK58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AD59" i="19"/>
  <c r="AE59" i="19"/>
  <c r="AF59" i="19"/>
  <c r="AG59" i="19"/>
  <c r="AH59" i="19"/>
  <c r="AI59" i="19"/>
  <c r="AJ59" i="19"/>
  <c r="AK59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AD60" i="19"/>
  <c r="AE60" i="19"/>
  <c r="AF60" i="19"/>
  <c r="AG60" i="19"/>
  <c r="AH60" i="19"/>
  <c r="AI60" i="19"/>
  <c r="AJ60" i="19"/>
  <c r="AK60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AD61" i="19"/>
  <c r="AE61" i="19"/>
  <c r="AF61" i="19"/>
  <c r="AG61" i="19"/>
  <c r="AH61" i="19"/>
  <c r="AI61" i="19"/>
  <c r="AJ61" i="19"/>
  <c r="AK61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AD62" i="19"/>
  <c r="AE62" i="19"/>
  <c r="AF62" i="19"/>
  <c r="AG62" i="19"/>
  <c r="AH62" i="19"/>
  <c r="AI62" i="19"/>
  <c r="AJ62" i="19"/>
  <c r="AK62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AD63" i="19"/>
  <c r="AE63" i="19"/>
  <c r="AF63" i="19"/>
  <c r="AG63" i="19"/>
  <c r="AH63" i="19"/>
  <c r="AI63" i="19"/>
  <c r="AJ63" i="19"/>
  <c r="AK63" i="19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C52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C54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AK55" i="13"/>
  <c r="AL55" i="13"/>
  <c r="C56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C57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C59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C60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C61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C62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L5" i="1"/>
  <c r="AL5" i="19" s="1"/>
  <c r="AL23" i="1"/>
  <c r="AL23" i="19" s="1"/>
  <c r="AL38" i="1"/>
  <c r="AL38" i="19" s="1"/>
  <c r="AL52" i="1"/>
  <c r="AL52" i="19" s="1"/>
  <c r="AL5" i="10"/>
  <c r="AL23" i="10"/>
  <c r="AL38" i="10"/>
  <c r="AL52" i="10"/>
  <c r="AL38" i="17" l="1"/>
  <c r="AL52" i="17"/>
  <c r="AL23" i="17"/>
  <c r="AL5" i="17"/>
  <c r="AL5" i="2"/>
  <c r="AL23" i="2"/>
  <c r="AL38" i="2"/>
  <c r="AL52" i="2"/>
  <c r="AK52" i="1"/>
  <c r="AK52" i="19" s="1"/>
  <c r="AK38" i="1"/>
  <c r="AK38" i="19" s="1"/>
  <c r="AK23" i="1"/>
  <c r="AK23" i="19" s="1"/>
  <c r="AK5" i="1"/>
  <c r="AK5" i="19" s="1"/>
  <c r="AK5" i="10"/>
  <c r="AK23" i="10"/>
  <c r="AK38" i="10"/>
  <c r="AK52" i="10"/>
  <c r="AK5" i="2"/>
  <c r="AK23" i="2"/>
  <c r="AK38" i="2"/>
  <c r="AK52" i="2"/>
  <c r="AL52" i="18" l="1"/>
  <c r="AL38" i="18"/>
  <c r="AL23" i="18"/>
  <c r="AL5" i="18"/>
  <c r="AK52" i="17"/>
  <c r="E43" i="22"/>
  <c r="AK38" i="17"/>
  <c r="E10" i="22"/>
  <c r="AK5" i="17"/>
  <c r="AK23" i="17"/>
  <c r="AL8" i="13"/>
  <c r="AL7" i="13"/>
  <c r="C43" i="22"/>
  <c r="AL6" i="13"/>
  <c r="AL5" i="13"/>
  <c r="AK52" i="18"/>
  <c r="AK8" i="13"/>
  <c r="AK7" i="13"/>
  <c r="AK38" i="18"/>
  <c r="AK23" i="18"/>
  <c r="AK6" i="13"/>
  <c r="AK5" i="18"/>
  <c r="AK5" i="13"/>
  <c r="E28" i="22"/>
  <c r="C10" i="22"/>
  <c r="C57" i="22"/>
  <c r="E57" i="22"/>
  <c r="C28" i="22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4" i="13"/>
  <c r="B55" i="13"/>
  <c r="B56" i="13"/>
  <c r="B57" i="13"/>
  <c r="B58" i="13"/>
  <c r="B59" i="13"/>
  <c r="B60" i="13"/>
  <c r="B61" i="13"/>
  <c r="B62" i="13"/>
  <c r="B63" i="13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4" i="19"/>
  <c r="B55" i="19"/>
  <c r="B56" i="19"/>
  <c r="B57" i="19"/>
  <c r="B58" i="19"/>
  <c r="B59" i="19"/>
  <c r="B60" i="19"/>
  <c r="B61" i="19"/>
  <c r="B62" i="19"/>
  <c r="B63" i="19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4" i="17"/>
  <c r="B55" i="17"/>
  <c r="B56" i="17"/>
  <c r="B57" i="17"/>
  <c r="B58" i="17"/>
  <c r="B59" i="17"/>
  <c r="B60" i="17"/>
  <c r="B61" i="17"/>
  <c r="B62" i="17"/>
  <c r="B63" i="17"/>
  <c r="B63" i="18"/>
  <c r="B62" i="18"/>
  <c r="B61" i="18"/>
  <c r="B60" i="18"/>
  <c r="B59" i="18"/>
  <c r="B58" i="18"/>
  <c r="B57" i="18"/>
  <c r="B56" i="18"/>
  <c r="B55" i="18"/>
  <c r="B54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J52" i="10"/>
  <c r="AJ52" i="17" s="1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J38" i="10"/>
  <c r="AJ38" i="17" s="1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J23" i="10"/>
  <c r="AJ23" i="17" s="1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J5" i="10"/>
  <c r="AJ5" i="17" s="1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J52" i="1"/>
  <c r="AJ52" i="19" s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J38" i="1"/>
  <c r="AJ38" i="19" s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J23" i="1"/>
  <c r="AJ23" i="19" s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J5" i="1"/>
  <c r="AJ5" i="19" s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B4" i="18"/>
  <c r="B4" i="17"/>
  <c r="B4" i="13"/>
  <c r="B4" i="19"/>
  <c r="D52" i="19" l="1"/>
  <c r="H52" i="19"/>
  <c r="L52" i="19"/>
  <c r="P52" i="19"/>
  <c r="T52" i="19"/>
  <c r="X52" i="19"/>
  <c r="AB52" i="19"/>
  <c r="AF52" i="19"/>
  <c r="C38" i="19"/>
  <c r="K38" i="19"/>
  <c r="S38" i="19"/>
  <c r="AA38" i="19"/>
  <c r="G38" i="19"/>
  <c r="O38" i="19"/>
  <c r="W38" i="19"/>
  <c r="AE38" i="19"/>
  <c r="B23" i="19"/>
  <c r="F23" i="19"/>
  <c r="J23" i="19"/>
  <c r="N23" i="19"/>
  <c r="R23" i="19"/>
  <c r="V23" i="19"/>
  <c r="Z23" i="19"/>
  <c r="AD23" i="19"/>
  <c r="B5" i="19"/>
  <c r="U5" i="19"/>
  <c r="I5" i="19"/>
  <c r="Q5" i="19"/>
  <c r="Y5" i="19"/>
  <c r="AC5" i="19"/>
  <c r="AG5" i="19"/>
  <c r="E5" i="19"/>
  <c r="M5" i="19"/>
  <c r="B52" i="17"/>
  <c r="D52" i="17"/>
  <c r="H52" i="17"/>
  <c r="L52" i="17"/>
  <c r="P52" i="17"/>
  <c r="T52" i="17"/>
  <c r="X52" i="17"/>
  <c r="AB52" i="17"/>
  <c r="AF52" i="17"/>
  <c r="C38" i="17"/>
  <c r="G38" i="17"/>
  <c r="K38" i="17"/>
  <c r="O38" i="17"/>
  <c r="S38" i="17"/>
  <c r="W38" i="17"/>
  <c r="AA38" i="17"/>
  <c r="AE38" i="17"/>
  <c r="B38" i="17"/>
  <c r="B23" i="17"/>
  <c r="F23" i="17"/>
  <c r="J23" i="17"/>
  <c r="N23" i="17"/>
  <c r="R23" i="17"/>
  <c r="V23" i="17"/>
  <c r="Z23" i="17"/>
  <c r="AD23" i="17"/>
  <c r="Y5" i="17"/>
  <c r="E5" i="17"/>
  <c r="I5" i="17"/>
  <c r="M5" i="17"/>
  <c r="Q5" i="17"/>
  <c r="U5" i="17"/>
  <c r="AC5" i="17"/>
  <c r="M5" i="18"/>
  <c r="N5" i="13"/>
  <c r="Y5" i="18"/>
  <c r="Z5" i="13"/>
  <c r="AG5" i="18"/>
  <c r="AH5" i="13"/>
  <c r="J23" i="18"/>
  <c r="K6" i="13"/>
  <c r="V23" i="18"/>
  <c r="W6" i="13"/>
  <c r="K38" i="18"/>
  <c r="L7" i="13"/>
  <c r="W38" i="18"/>
  <c r="X7" i="13"/>
  <c r="L52" i="18"/>
  <c r="M8" i="13"/>
  <c r="AB52" i="18"/>
  <c r="AC8" i="13"/>
  <c r="N5" i="19"/>
  <c r="R5" i="19"/>
  <c r="V5" i="19"/>
  <c r="Z5" i="19"/>
  <c r="AD5" i="19"/>
  <c r="C23" i="19"/>
  <c r="G23" i="19"/>
  <c r="K23" i="19"/>
  <c r="O23" i="19"/>
  <c r="S23" i="19"/>
  <c r="W23" i="19"/>
  <c r="AA23" i="19"/>
  <c r="AE23" i="19"/>
  <c r="D38" i="19"/>
  <c r="H38" i="19"/>
  <c r="L38" i="19"/>
  <c r="P38" i="19"/>
  <c r="T38" i="19"/>
  <c r="X38" i="19"/>
  <c r="AB38" i="19"/>
  <c r="AF38" i="19"/>
  <c r="E52" i="19"/>
  <c r="I52" i="19"/>
  <c r="M52" i="19"/>
  <c r="Q52" i="19"/>
  <c r="U52" i="19"/>
  <c r="Y52" i="19"/>
  <c r="AC52" i="19"/>
  <c r="AG52" i="19"/>
  <c r="F5" i="17"/>
  <c r="J5" i="17"/>
  <c r="N5" i="17"/>
  <c r="R5" i="17"/>
  <c r="V5" i="17"/>
  <c r="Z5" i="17"/>
  <c r="AD5" i="17"/>
  <c r="C23" i="17"/>
  <c r="G23" i="17"/>
  <c r="K23" i="17"/>
  <c r="O23" i="17"/>
  <c r="S23" i="17"/>
  <c r="W23" i="17"/>
  <c r="AA23" i="17"/>
  <c r="AE23" i="17"/>
  <c r="D38" i="17"/>
  <c r="H38" i="17"/>
  <c r="L38" i="17"/>
  <c r="P38" i="17"/>
  <c r="T38" i="17"/>
  <c r="X38" i="17"/>
  <c r="AB38" i="17"/>
  <c r="AF38" i="17"/>
  <c r="E52" i="17"/>
  <c r="I52" i="17"/>
  <c r="M52" i="17"/>
  <c r="Q52" i="17"/>
  <c r="U52" i="17"/>
  <c r="Y52" i="17"/>
  <c r="AC52" i="17"/>
  <c r="AG52" i="17"/>
  <c r="C5" i="13"/>
  <c r="F5" i="18"/>
  <c r="G5" i="13"/>
  <c r="J5" i="18"/>
  <c r="K5" i="13"/>
  <c r="N5" i="18"/>
  <c r="O5" i="13"/>
  <c r="R5" i="18"/>
  <c r="S5" i="13"/>
  <c r="V5" i="18"/>
  <c r="W5" i="13"/>
  <c r="Z5" i="18"/>
  <c r="AA5" i="13"/>
  <c r="AD5" i="18"/>
  <c r="AE5" i="13"/>
  <c r="C23" i="18"/>
  <c r="D6" i="13"/>
  <c r="G23" i="18"/>
  <c r="H6" i="13"/>
  <c r="K23" i="18"/>
  <c r="L6" i="13"/>
  <c r="O23" i="18"/>
  <c r="P6" i="13"/>
  <c r="S23" i="18"/>
  <c r="T6" i="13"/>
  <c r="W23" i="18"/>
  <c r="X6" i="13"/>
  <c r="AA23" i="18"/>
  <c r="AB6" i="13"/>
  <c r="AE23" i="18"/>
  <c r="AF6" i="13"/>
  <c r="D38" i="18"/>
  <c r="E7" i="13"/>
  <c r="H38" i="18"/>
  <c r="I7" i="13"/>
  <c r="L38" i="18"/>
  <c r="M7" i="13"/>
  <c r="P38" i="18"/>
  <c r="Q7" i="13"/>
  <c r="T38" i="18"/>
  <c r="U7" i="13"/>
  <c r="X38" i="18"/>
  <c r="Y7" i="13"/>
  <c r="AB38" i="18"/>
  <c r="AC7" i="13"/>
  <c r="AF38" i="18"/>
  <c r="AG7" i="13"/>
  <c r="E52" i="18"/>
  <c r="F8" i="13"/>
  <c r="I52" i="18"/>
  <c r="J8" i="13"/>
  <c r="M52" i="18"/>
  <c r="N8" i="13"/>
  <c r="Q52" i="18"/>
  <c r="R8" i="13"/>
  <c r="U52" i="18"/>
  <c r="V8" i="13"/>
  <c r="Y52" i="18"/>
  <c r="Z8" i="13"/>
  <c r="AC52" i="18"/>
  <c r="AD8" i="13"/>
  <c r="AG52" i="18"/>
  <c r="AH8" i="13"/>
  <c r="AG5" i="17"/>
  <c r="E5" i="18"/>
  <c r="F5" i="13"/>
  <c r="Q5" i="18"/>
  <c r="R5" i="13"/>
  <c r="AC5" i="18"/>
  <c r="AD5" i="13"/>
  <c r="F23" i="18"/>
  <c r="G6" i="13"/>
  <c r="R23" i="18"/>
  <c r="S6" i="13"/>
  <c r="AD23" i="18"/>
  <c r="AE6" i="13"/>
  <c r="C38" i="18"/>
  <c r="D7" i="13"/>
  <c r="O38" i="18"/>
  <c r="P7" i="13"/>
  <c r="AA38" i="18"/>
  <c r="AB7" i="13"/>
  <c r="D52" i="18"/>
  <c r="E8" i="13"/>
  <c r="P52" i="18"/>
  <c r="Q8" i="13"/>
  <c r="X52" i="18"/>
  <c r="Y8" i="13"/>
  <c r="F5" i="19"/>
  <c r="C5" i="19"/>
  <c r="K5" i="19"/>
  <c r="S5" i="19"/>
  <c r="W5" i="19"/>
  <c r="AA5" i="19"/>
  <c r="AE5" i="19"/>
  <c r="D23" i="19"/>
  <c r="H23" i="19"/>
  <c r="L23" i="19"/>
  <c r="P23" i="19"/>
  <c r="T23" i="19"/>
  <c r="X23" i="19"/>
  <c r="AB23" i="19"/>
  <c r="AF23" i="19"/>
  <c r="E38" i="19"/>
  <c r="I38" i="19"/>
  <c r="M38" i="19"/>
  <c r="Q38" i="19"/>
  <c r="U38" i="19"/>
  <c r="Y38" i="19"/>
  <c r="AC38" i="19"/>
  <c r="AG38" i="19"/>
  <c r="B52" i="19"/>
  <c r="F52" i="19"/>
  <c r="J52" i="19"/>
  <c r="N52" i="19"/>
  <c r="R52" i="19"/>
  <c r="V52" i="19"/>
  <c r="Z52" i="19"/>
  <c r="AD52" i="19"/>
  <c r="C5" i="17"/>
  <c r="G5" i="17"/>
  <c r="K5" i="17"/>
  <c r="O5" i="17"/>
  <c r="S5" i="17"/>
  <c r="W5" i="17"/>
  <c r="AA5" i="17"/>
  <c r="AE5" i="17"/>
  <c r="D23" i="17"/>
  <c r="H23" i="17"/>
  <c r="L23" i="17"/>
  <c r="P23" i="17"/>
  <c r="T23" i="17"/>
  <c r="X23" i="17"/>
  <c r="AB23" i="17"/>
  <c r="AF23" i="17"/>
  <c r="E38" i="17"/>
  <c r="I38" i="17"/>
  <c r="M38" i="17"/>
  <c r="Q38" i="17"/>
  <c r="U38" i="17"/>
  <c r="Y38" i="17"/>
  <c r="AC38" i="17"/>
  <c r="AG38" i="17"/>
  <c r="F52" i="17"/>
  <c r="J52" i="17"/>
  <c r="N52" i="17"/>
  <c r="R52" i="17"/>
  <c r="V52" i="17"/>
  <c r="Z52" i="17"/>
  <c r="AD52" i="17"/>
  <c r="C5" i="18"/>
  <c r="D5" i="13"/>
  <c r="G5" i="18"/>
  <c r="H5" i="13"/>
  <c r="K5" i="18"/>
  <c r="L5" i="13"/>
  <c r="O5" i="18"/>
  <c r="P5" i="13"/>
  <c r="S5" i="18"/>
  <c r="T5" i="13"/>
  <c r="W5" i="18"/>
  <c r="X5" i="13"/>
  <c r="AA5" i="18"/>
  <c r="AB5" i="13"/>
  <c r="AE5" i="18"/>
  <c r="AF5" i="13"/>
  <c r="D23" i="18"/>
  <c r="E6" i="13"/>
  <c r="H23" i="18"/>
  <c r="I6" i="13"/>
  <c r="L23" i="18"/>
  <c r="M6" i="13"/>
  <c r="P23" i="18"/>
  <c r="Q6" i="13"/>
  <c r="T23" i="18"/>
  <c r="U6" i="13"/>
  <c r="X23" i="18"/>
  <c r="Y6" i="13"/>
  <c r="AB23" i="18"/>
  <c r="AC6" i="13"/>
  <c r="AF23" i="18"/>
  <c r="AG6" i="13"/>
  <c r="E38" i="18"/>
  <c r="F7" i="13"/>
  <c r="I38" i="18"/>
  <c r="J7" i="13"/>
  <c r="M38" i="18"/>
  <c r="N7" i="13"/>
  <c r="Q38" i="18"/>
  <c r="R7" i="13"/>
  <c r="U38" i="18"/>
  <c r="V7" i="13"/>
  <c r="Y38" i="18"/>
  <c r="Z7" i="13"/>
  <c r="AC38" i="18"/>
  <c r="AD7" i="13"/>
  <c r="AG38" i="18"/>
  <c r="AH7" i="13"/>
  <c r="C8" i="13"/>
  <c r="F52" i="18"/>
  <c r="G8" i="13"/>
  <c r="J52" i="18"/>
  <c r="K8" i="13"/>
  <c r="N52" i="18"/>
  <c r="O8" i="13"/>
  <c r="R52" i="18"/>
  <c r="S8" i="13"/>
  <c r="V52" i="18"/>
  <c r="W8" i="13"/>
  <c r="Z52" i="18"/>
  <c r="AA8" i="13"/>
  <c r="AD52" i="18"/>
  <c r="AE8" i="13"/>
  <c r="I5" i="18"/>
  <c r="J5" i="13"/>
  <c r="U5" i="18"/>
  <c r="V5" i="13"/>
  <c r="C6" i="13"/>
  <c r="N23" i="18"/>
  <c r="O6" i="13"/>
  <c r="Z23" i="18"/>
  <c r="AA6" i="13"/>
  <c r="G38" i="18"/>
  <c r="H7" i="13"/>
  <c r="S38" i="18"/>
  <c r="T7" i="13"/>
  <c r="AE38" i="18"/>
  <c r="AF7" i="13"/>
  <c r="H52" i="18"/>
  <c r="I8" i="13"/>
  <c r="T52" i="18"/>
  <c r="U8" i="13"/>
  <c r="AF52" i="18"/>
  <c r="AG8" i="13"/>
  <c r="J5" i="19"/>
  <c r="G5" i="19"/>
  <c r="O5" i="19"/>
  <c r="D5" i="19"/>
  <c r="H5" i="19"/>
  <c r="L5" i="19"/>
  <c r="P5" i="19"/>
  <c r="T5" i="19"/>
  <c r="X5" i="19"/>
  <c r="AB5" i="19"/>
  <c r="AF5" i="19"/>
  <c r="E23" i="19"/>
  <c r="I23" i="19"/>
  <c r="M23" i="19"/>
  <c r="Q23" i="19"/>
  <c r="U23" i="19"/>
  <c r="Y23" i="19"/>
  <c r="AC23" i="19"/>
  <c r="AG23" i="19"/>
  <c r="B38" i="19"/>
  <c r="F38" i="19"/>
  <c r="J38" i="19"/>
  <c r="N38" i="19"/>
  <c r="R38" i="19"/>
  <c r="V38" i="19"/>
  <c r="Z38" i="19"/>
  <c r="AD38" i="19"/>
  <c r="C52" i="19"/>
  <c r="G52" i="19"/>
  <c r="K52" i="19"/>
  <c r="O52" i="19"/>
  <c r="S52" i="19"/>
  <c r="W52" i="19"/>
  <c r="AA52" i="19"/>
  <c r="AE52" i="19"/>
  <c r="D5" i="17"/>
  <c r="H5" i="17"/>
  <c r="L5" i="17"/>
  <c r="P5" i="17"/>
  <c r="T5" i="17"/>
  <c r="X5" i="17"/>
  <c r="AB5" i="17"/>
  <c r="AF5" i="17"/>
  <c r="E23" i="17"/>
  <c r="I23" i="17"/>
  <c r="M23" i="17"/>
  <c r="Q23" i="17"/>
  <c r="U23" i="17"/>
  <c r="Y23" i="17"/>
  <c r="AC23" i="17"/>
  <c r="AG23" i="17"/>
  <c r="F38" i="17"/>
  <c r="J38" i="17"/>
  <c r="N38" i="17"/>
  <c r="R38" i="17"/>
  <c r="V38" i="17"/>
  <c r="Z38" i="17"/>
  <c r="AD38" i="17"/>
  <c r="C52" i="17"/>
  <c r="G52" i="17"/>
  <c r="K52" i="17"/>
  <c r="O52" i="17"/>
  <c r="S52" i="17"/>
  <c r="W52" i="17"/>
  <c r="AA52" i="17"/>
  <c r="AE52" i="17"/>
  <c r="D5" i="18"/>
  <c r="E5" i="13"/>
  <c r="H5" i="18"/>
  <c r="I5" i="13"/>
  <c r="L5" i="18"/>
  <c r="M5" i="13"/>
  <c r="P5" i="18"/>
  <c r="Q5" i="13"/>
  <c r="T5" i="18"/>
  <c r="U5" i="13"/>
  <c r="X5" i="18"/>
  <c r="Y5" i="13"/>
  <c r="AB5" i="18"/>
  <c r="AC5" i="13"/>
  <c r="AF5" i="18"/>
  <c r="AG5" i="13"/>
  <c r="B6" i="13"/>
  <c r="E23" i="18"/>
  <c r="F6" i="13"/>
  <c r="I23" i="18"/>
  <c r="J6" i="13"/>
  <c r="M23" i="18"/>
  <c r="N6" i="13"/>
  <c r="Q23" i="18"/>
  <c r="R6" i="13"/>
  <c r="U23" i="18"/>
  <c r="V6" i="13"/>
  <c r="Y23" i="18"/>
  <c r="Z6" i="13"/>
  <c r="AC23" i="18"/>
  <c r="AD6" i="13"/>
  <c r="AG23" i="18"/>
  <c r="AH6" i="13"/>
  <c r="C7" i="13"/>
  <c r="F38" i="18"/>
  <c r="G7" i="13"/>
  <c r="J38" i="18"/>
  <c r="K7" i="13"/>
  <c r="N38" i="18"/>
  <c r="O7" i="13"/>
  <c r="R38" i="18"/>
  <c r="S7" i="13"/>
  <c r="V38" i="18"/>
  <c r="W7" i="13"/>
  <c r="Z38" i="18"/>
  <c r="AA7" i="13"/>
  <c r="AD38" i="18"/>
  <c r="AE7" i="13"/>
  <c r="C52" i="18"/>
  <c r="D8" i="13"/>
  <c r="H8" i="13"/>
  <c r="G52" i="18"/>
  <c r="K52" i="18"/>
  <c r="L8" i="13"/>
  <c r="O52" i="18"/>
  <c r="P8" i="13"/>
  <c r="S52" i="18"/>
  <c r="T8" i="13"/>
  <c r="X8" i="13"/>
  <c r="W52" i="18"/>
  <c r="AA52" i="18"/>
  <c r="AB8" i="13"/>
  <c r="AE52" i="18"/>
  <c r="AF8" i="13"/>
  <c r="AH52" i="19"/>
  <c r="AI52" i="19"/>
  <c r="AH38" i="19"/>
  <c r="AI38" i="19"/>
  <c r="AI23" i="19"/>
  <c r="AH23" i="19"/>
  <c r="AH5" i="19"/>
  <c r="AI5" i="19"/>
  <c r="AH52" i="17"/>
  <c r="AI52" i="17"/>
  <c r="AH38" i="17"/>
  <c r="AI38" i="17"/>
  <c r="AH23" i="17"/>
  <c r="AI23" i="17"/>
  <c r="AH5" i="17"/>
  <c r="AI5" i="17"/>
  <c r="AJ8" i="13"/>
  <c r="AJ52" i="18"/>
  <c r="AJ7" i="13"/>
  <c r="AJ38" i="18"/>
  <c r="AJ23" i="18"/>
  <c r="AJ6" i="13"/>
  <c r="AJ5" i="18"/>
  <c r="AJ5" i="13"/>
  <c r="AI8" i="13"/>
  <c r="AH52" i="18"/>
  <c r="AI52" i="18"/>
  <c r="AI7" i="13"/>
  <c r="AH38" i="18"/>
  <c r="AI38" i="18"/>
  <c r="AH23" i="18"/>
  <c r="AI23" i="18"/>
  <c r="AI6" i="13"/>
  <c r="AH5" i="18"/>
  <c r="AI5" i="18"/>
  <c r="AI5" i="13"/>
  <c r="B23" i="18"/>
  <c r="B5" i="18"/>
  <c r="B5" i="17"/>
  <c r="B5" i="13"/>
  <c r="B7" i="13"/>
  <c r="B52" i="18"/>
  <c r="B8" i="13"/>
  <c r="B38" i="18"/>
  <c r="AU8" i="13"/>
  <c r="AT52" i="19"/>
  <c r="AU52" i="1"/>
  <c r="AU5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AB3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 xr:uid="{00000000-0006-0000-05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 xr:uid="{00000000-0006-0000-05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G3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H3" authorId="0" shapeId="0" xr:uid="{00000000-0006-0000-05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I3" authorId="0" shapeId="0" xr:uid="{00000000-0006-0000-05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 xr:uid="{00000000-0006-0000-05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Does not equal the sum of the states because the estimates are derived separately.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AB3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 xr:uid="{00000000-0006-0000-06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 xr:uid="{00000000-0006-0000-06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 xr:uid="{00000000-0006-0000-06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 xr:uid="{00000000-0006-0000-06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 xr:uid="{00000000-0006-0000-06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Independently derviced. Are not a sum of the states and D.C.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JLM</author>
    <author>jmarks</author>
  </authors>
  <commentList>
    <comment ref="AB3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State figures reflect revised population controls and model reestimation for 2002-2006.</t>
        </r>
      </text>
    </comment>
    <comment ref="AC3" authorId="0" shapeId="0" xr:uid="{00000000-0006-0000-07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2003-2007.</t>
        </r>
      </text>
    </comment>
    <comment ref="AD3" authorId="0" shapeId="0" xr:uid="{00000000-0006-0000-07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2004-2008.</t>
        </r>
      </text>
    </comment>
    <comment ref="AE3" authorId="0" shapeId="0" xr:uid="{00000000-0006-0000-07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F3" authorId="0" shapeId="0" xr:uid="{00000000-0006-0000-07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 State figures reflect revised population controls and model reestimation for 2005-2009.</t>
        </r>
      </text>
    </comment>
    <comment ref="A4" authorId="1" shapeId="0" xr:uid="{00000000-0006-0000-07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Independently derviced. Are not a sum of the states and D.C.</t>
        </r>
      </text>
    </comment>
  </commentList>
</comments>
</file>

<file path=xl/sharedStrings.xml><?xml version="1.0" encoding="utf-8"?>
<sst xmlns="http://schemas.openxmlformats.org/spreadsheetml/2006/main" count="666" uniqueCount="156">
  <si>
    <t>Table 13</t>
  </si>
  <si>
    <t>Employment and Unemployment in the Civilian Labor Force</t>
  </si>
  <si>
    <t xml:space="preserve"> </t>
  </si>
  <si>
    <r>
      <t>Civilian Labor Force</t>
    </r>
    <r>
      <rPr>
        <vertAlign val="superscript"/>
        <sz val="10"/>
        <rFont val="Arial"/>
        <family val="2"/>
      </rPr>
      <t>1</t>
    </r>
  </si>
  <si>
    <r>
      <t>Employment</t>
    </r>
    <r>
      <rPr>
        <vertAlign val="superscript"/>
        <sz val="10"/>
        <rFont val="Arial"/>
        <family val="2"/>
      </rPr>
      <t>2</t>
    </r>
  </si>
  <si>
    <t>Percent</t>
  </si>
  <si>
    <t>Change 
2017 to 2022</t>
  </si>
  <si>
    <t>Unemployment Rate</t>
  </si>
  <si>
    <t>Change</t>
  </si>
  <si>
    <t>Number</t>
  </si>
  <si>
    <r>
      <t>National Rank</t>
    </r>
    <r>
      <rPr>
        <vertAlign val="superscript"/>
        <sz val="10"/>
        <rFont val="Arial"/>
        <family val="2"/>
      </rPr>
      <t>3</t>
    </r>
  </si>
  <si>
    <t>(in thousands)</t>
  </si>
  <si>
    <t>2017 to 2022</t>
  </si>
  <si>
    <t>50 states and D.C.</t>
  </si>
  <si>
    <r>
      <t>SREB states</t>
    </r>
    <r>
      <rPr>
        <vertAlign val="superscript"/>
        <sz val="10"/>
        <rFont val="Calibri"/>
        <family val="2"/>
      </rPr>
      <t>⁴</t>
    </r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</si>
  <si>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</si>
  <si>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</si>
  <si>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</si>
  <si>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</si>
  <si>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</si>
  <si>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</si>
  <si>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</si>
  <si>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</si>
  <si>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</si>
  <si>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</si>
  <si>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</si>
  <si>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</si>
  <si>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</si>
  <si>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</si>
  <si>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</si>
  <si>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</si>
  <si>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</si>
  <si>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r>
      <t>West</t>
    </r>
    <r>
      <rPr>
        <sz val="10"/>
        <rFont val="Calibri"/>
        <family val="2"/>
      </rPr>
      <t>⁴</t>
    </r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</si>
  <si>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</si>
  <si>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</si>
  <si>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</si>
  <si>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</si>
  <si>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</si>
  <si>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</si>
  <si>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</si>
  <si>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</si>
  <si>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</si>
  <si>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</si>
  <si>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</si>
  <si>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</si>
  <si>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</si>
  <si>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r>
      <t>Midwest</t>
    </r>
    <r>
      <rPr>
        <sz val="10"/>
        <rFont val="Calibri"/>
        <family val="2"/>
      </rPr>
      <t>⁴</t>
    </r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</si>
  <si>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</si>
  <si>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</si>
  <si>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</si>
  <si>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</si>
  <si>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</si>
  <si>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</si>
  <si>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</si>
  <si>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</si>
  <si>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</si>
  <si>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</si>
  <si>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</si>
  <si>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</si>
  <si>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r>
      <t>Northeast</t>
    </r>
    <r>
      <rPr>
        <sz val="10"/>
        <rFont val="Calibri"/>
        <family val="2"/>
      </rPr>
      <t>⁴</t>
    </r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</si>
  <si>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</si>
  <si>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</si>
  <si>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</si>
  <si>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</si>
  <si>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</si>
  <si>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</si>
  <si>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</si>
  <si>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</si>
  <si>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</si>
  <si>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</si>
  <si>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 xml:space="preserve">1 </t>
    </r>
    <r>
      <rPr>
        <sz val="10"/>
        <rFont val="Arial"/>
        <family val="2"/>
      </rPr>
      <t xml:space="preserve">Includes employed and unemployed people. </t>
    </r>
  </si>
  <si>
    <r>
      <t xml:space="preserve">2 </t>
    </r>
    <r>
      <rPr>
        <sz val="10"/>
        <rFont val="Arial"/>
        <family val="2"/>
      </rPr>
      <t>Includes agricultural and nonagricultural employment.</t>
    </r>
  </si>
  <si>
    <r>
      <t xml:space="preserve">3 </t>
    </r>
    <r>
      <rPr>
        <sz val="10"/>
        <rFont val="Arial"/>
        <family val="2"/>
      </rPr>
      <t>Percentages that appear the same may not have the same national rank, due to rounding.</t>
    </r>
  </si>
  <si>
    <r>
      <t xml:space="preserve">4 </t>
    </r>
    <r>
      <rPr>
        <sz val="10"/>
        <rFont val="Arial"/>
        <family val="2"/>
      </rPr>
      <t>Regional totals may not equal the sums of the states, due to rounding.</t>
    </r>
  </si>
  <si>
    <t>Sources:</t>
  </si>
  <si>
    <t>U.S. Bureau of Labor Statistics, Current Population Survey, Employment Status of the Civilian Noninstitutional Population, 1947 to Date (2023), and States and Selected Areas: Employment Status of the Civilian Noninstitutional Population, 1976 to 2022 Annual Averages (2023) — www.bls.gov.</t>
  </si>
  <si>
    <t>Unemployment rates</t>
  </si>
  <si>
    <t>SREB states</t>
  </si>
  <si>
    <t>West</t>
  </si>
  <si>
    <t>Midwest</t>
  </si>
  <si>
    <t>Northeast</t>
  </si>
  <si>
    <t>Annual Changes in Unemployment</t>
  </si>
  <si>
    <t>to 77</t>
  </si>
  <si>
    <t>to 78</t>
  </si>
  <si>
    <t>to 79</t>
  </si>
  <si>
    <t>to 80</t>
  </si>
  <si>
    <t>to 81</t>
  </si>
  <si>
    <t>to 82</t>
  </si>
  <si>
    <t>to 83</t>
  </si>
  <si>
    <t>to 84</t>
  </si>
  <si>
    <t>to 85</t>
  </si>
  <si>
    <t>to 86</t>
  </si>
  <si>
    <t>to 87</t>
  </si>
  <si>
    <t>to 88</t>
  </si>
  <si>
    <t>to 89</t>
  </si>
  <si>
    <t>to 90</t>
  </si>
  <si>
    <t>to 91</t>
  </si>
  <si>
    <t>to 92</t>
  </si>
  <si>
    <t>to 93</t>
  </si>
  <si>
    <t>to 94</t>
  </si>
  <si>
    <t>to 95</t>
  </si>
  <si>
    <t>to 96</t>
  </si>
  <si>
    <t>to 97</t>
  </si>
  <si>
    <t>to 98</t>
  </si>
  <si>
    <t>to 99</t>
  </si>
  <si>
    <t>to 00</t>
  </si>
  <si>
    <t>to 01</t>
  </si>
  <si>
    <t>to 02</t>
  </si>
  <si>
    <t>to 03</t>
  </si>
  <si>
    <t>to 04</t>
  </si>
  <si>
    <t>to 05</t>
  </si>
  <si>
    <t>to 06</t>
  </si>
  <si>
    <t>to 07</t>
  </si>
  <si>
    <t>to 08</t>
  </si>
  <si>
    <t>to 09</t>
  </si>
  <si>
    <t>to 10</t>
  </si>
  <si>
    <t>to 11</t>
  </si>
  <si>
    <t>to 12</t>
  </si>
  <si>
    <t>to 13</t>
  </si>
  <si>
    <t>to 14</t>
  </si>
  <si>
    <t>to 15</t>
  </si>
  <si>
    <t>to 16</t>
  </si>
  <si>
    <t>to 17</t>
  </si>
  <si>
    <t>to 18</t>
  </si>
  <si>
    <t>to 19</t>
  </si>
  <si>
    <t>to 20</t>
  </si>
  <si>
    <t>to 21</t>
  </si>
  <si>
    <t>to 22</t>
  </si>
  <si>
    <t>Annual Changes in Employment</t>
  </si>
  <si>
    <t>Annual Changes in Labor Force</t>
  </si>
  <si>
    <t>LABOR FORCE (age 16 and over)</t>
  </si>
  <si>
    <t>2021-22 Source: https://www.bls.gov/lau/rdscnp16.htm</t>
  </si>
  <si>
    <t>National: U.S. Bureau of Labor Statistics, Current Population Survey, "Employment status of the civilian noninstitutional population, 1944 to date" -- (www.bls.gov) Feb. 2015</t>
  </si>
  <si>
    <t>BLS, "States and selected areas:  Employment status of the civilian noninstitutional population, 1976 to 2018 annual averages" (2019).</t>
  </si>
  <si>
    <t>BLS, "States and selected areas:  Employment status of the civilian noninstitutional population, 1976 to 2019 annual averages" (2019).</t>
  </si>
  <si>
    <t>National: U.S. Bureau of Labor Statistics, Current Population Survey, "Employment status of the civilian noninstitutional population, 1950 to date" -- (www.bls.gov) March 2021</t>
  </si>
  <si>
    <t>States: U.S. Bureau of Labor Statistics, "States and selected areas:  Employment status of the civilian noninstitutional population, 1976 to 2014 annual averages" (2015) -- (www.bls.gov).</t>
  </si>
  <si>
    <t>States: U.S. Bureau of Labor Statistics, "States and selected areas:  Employment status of the civilian noninstitutional population, 1976 to 2020 annual averages" (2021) -- (www.bls.gov).</t>
  </si>
  <si>
    <t>EMPLOYMENT (age 16 and over, agricultural and non-agricultural employment)</t>
  </si>
  <si>
    <t>starting here, these columns are not rounded therefore these sets of figures do not match (for all states)</t>
  </si>
  <si>
    <t>2021-2022 Source: https://www.bls.gov/lau/rdscnp16.htm</t>
  </si>
  <si>
    <t>: U.S. Bureau of Labor Statistics, Current Population Survey, "Employment status of the civilian noninstitutional population, 1944 to date" -- (www.bls.gov) Feb. 2015</t>
  </si>
  <si>
    <t>States: U.S. Bureau of Labor Statistics, "States and selected areas: Employment status of the civilian noninstitutional population, 1977 to 2020 annual averages" (2021) -- (www.bls.gov).</t>
  </si>
  <si>
    <t>States: U.S. Bureau of Labor Statistics, "States and selected areas: Employment status of the civilian noninstitutional population, 1976 to 2014 annual averages" (2015) -- (www.bls.gov).</t>
  </si>
  <si>
    <t>National: : U.S. Bureau of Labor Statistics, Current Population Survey, "Employment status of the civilian noninstitutional population, 1944 to date" -- (www.bls.gov) March 2021</t>
  </si>
  <si>
    <t>BLS online database, annual, not seasonally adjusted (April 2007).</t>
  </si>
  <si>
    <t>BLS online database, annual, not seasonally adjusted (May 2008).</t>
  </si>
  <si>
    <t>BLS online database, annual, not seasonally adjusted (Apr 2009).</t>
  </si>
  <si>
    <t>BLS online database, annual, not seasonally adjusted (May 2010).</t>
  </si>
  <si>
    <t>BLS, "States and selected areas:Employment status of the civilian noninstitutional population, 1976 to 2010," not seasonally adjusted annual averages (Feb 2011).</t>
  </si>
  <si>
    <t>BLS, "States and selected areas:Employment status of the civilian noninstitutional population, 1976 to 2011," not seasonally adjusted annual averages (Feb 2012).</t>
  </si>
  <si>
    <t>BLS, "States and selected areas: Employment status of the civilian noninstitutional population, 1976 to 2013 annual averages" (Aug 2014).</t>
  </si>
  <si>
    <t>BLS, "States and selected areas: Employment status of the civilian noninstitutional population, 1976 to 2018 annual averages" (2019).</t>
  </si>
  <si>
    <t>UNEMPLOYMENT (age 16 and over)</t>
  </si>
  <si>
    <t>BLS.gov--Table 1. Civilian labor force and unemployment by state and selected area, seasonally adjusted</t>
  </si>
  <si>
    <t>BLS, "States and selected areas: Employment status of the civilian noninstitutional population, 1976 to 2019 annual averages" (2020).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</si>
</sst>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_)"/>
    <numFmt numFmtId="167" formatCode="0.0%"/>
    <numFmt numFmtId="168" formatCode="#,##0.0"/>
    <numFmt numFmtId="169" formatCode="#,##0\ \ \ 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vertAlign val="superscript"/>
      <sz val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3" fontId="0" fillId="0" borderId="0" xfId="0" applyNumberFormat="1"/>
    <xf numFmtId="0" fontId="2" fillId="0" borderId="0" xfId="0" applyFont="1" applyAlignment="1">
      <alignment horizontal="center"/>
    </xf>
    <xf numFmtId="0" fontId="12" fillId="0" borderId="0" xfId="0" applyFont="1"/>
    <xf numFmtId="164" fontId="2" fillId="0" borderId="0" xfId="0" applyNumberFormat="1" applyFont="1"/>
    <xf numFmtId="165" fontId="13" fillId="0" borderId="0" xfId="1" applyNumberFormat="1" applyFont="1" applyAlignment="1">
      <alignment horizontal="right"/>
    </xf>
    <xf numFmtId="37" fontId="13" fillId="2" borderId="0" xfId="0" applyNumberFormat="1" applyFont="1" applyFill="1"/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7" fontId="13" fillId="2" borderId="20" xfId="0" applyNumberFormat="1" applyFont="1" applyFill="1" applyBorder="1"/>
    <xf numFmtId="37" fontId="13" fillId="2" borderId="0" xfId="0" applyNumberFormat="1" applyFont="1" applyFill="1" applyAlignment="1">
      <alignment horizontal="left"/>
    </xf>
    <xf numFmtId="37" fontId="13" fillId="2" borderId="4" xfId="0" applyNumberFormat="1" applyFont="1" applyFill="1" applyBorder="1"/>
    <xf numFmtId="0" fontId="13" fillId="2" borderId="20" xfId="0" applyFont="1" applyFill="1" applyBorder="1"/>
    <xf numFmtId="3" fontId="13" fillId="2" borderId="20" xfId="1" applyNumberFormat="1" applyFont="1" applyFill="1" applyBorder="1"/>
    <xf numFmtId="3" fontId="13" fillId="2" borderId="0" xfId="1" applyNumberFormat="1" applyFont="1" applyFill="1"/>
    <xf numFmtId="3" fontId="13" fillId="2" borderId="4" xfId="1" applyNumberFormat="1" applyFont="1" applyFill="1" applyBorder="1"/>
    <xf numFmtId="167" fontId="13" fillId="2" borderId="20" xfId="2" applyNumberFormat="1" applyFont="1" applyFill="1" applyBorder="1"/>
    <xf numFmtId="167" fontId="13" fillId="2" borderId="0" xfId="2" applyNumberFormat="1" applyFont="1" applyFill="1"/>
    <xf numFmtId="167" fontId="13" fillId="2" borderId="4" xfId="2" applyNumberFormat="1" applyFont="1" applyFill="1" applyBorder="1"/>
    <xf numFmtId="3" fontId="2" fillId="0" borderId="0" xfId="0" applyNumberFormat="1" applyFont="1"/>
    <xf numFmtId="0" fontId="4" fillId="0" borderId="0" xfId="0" applyFont="1" applyAlignment="1">
      <alignment vertical="top"/>
    </xf>
    <xf numFmtId="3" fontId="1" fillId="0" borderId="7" xfId="0" applyNumberFormat="1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left"/>
    </xf>
    <xf numFmtId="165" fontId="13" fillId="0" borderId="7" xfId="1" applyNumberFormat="1" applyFont="1" applyBorder="1" applyAlignment="1">
      <alignment horizontal="right"/>
    </xf>
    <xf numFmtId="0" fontId="14" fillId="2" borderId="4" xfId="0" applyFont="1" applyFill="1" applyBorder="1" applyAlignment="1">
      <alignment horizontal="center"/>
    </xf>
    <xf numFmtId="0" fontId="14" fillId="2" borderId="4" xfId="0" applyFont="1" applyFill="1" applyBorder="1"/>
    <xf numFmtId="167" fontId="13" fillId="0" borderId="0" xfId="2" applyNumberFormat="1" applyFont="1"/>
    <xf numFmtId="3" fontId="13" fillId="0" borderId="0" xfId="1" applyNumberFormat="1" applyFont="1" applyAlignment="1">
      <alignment horizontal="right"/>
    </xf>
    <xf numFmtId="3" fontId="13" fillId="0" borderId="7" xfId="1" applyNumberFormat="1" applyFont="1" applyBorder="1" applyAlignment="1">
      <alignment horizontal="right"/>
    </xf>
    <xf numFmtId="3" fontId="1" fillId="0" borderId="0" xfId="0" applyNumberFormat="1" applyFont="1"/>
    <xf numFmtId="169" fontId="1" fillId="0" borderId="0" xfId="0" applyNumberFormat="1" applyFont="1"/>
    <xf numFmtId="169" fontId="1" fillId="0" borderId="4" xfId="0" applyNumberFormat="1" applyFont="1" applyBorder="1"/>
    <xf numFmtId="169" fontId="1" fillId="0" borderId="20" xfId="0" applyNumberFormat="1" applyFont="1" applyBorder="1"/>
    <xf numFmtId="1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1" fillId="0" borderId="20" xfId="1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6" xfId="0" applyFont="1" applyBorder="1" applyAlignment="1">
      <alignment horizontal="centerContinuous" wrapText="1"/>
    </xf>
    <xf numFmtId="0" fontId="1" fillId="0" borderId="21" xfId="0" applyFont="1" applyBorder="1" applyAlignment="1">
      <alignment horizontal="centerContinuous"/>
    </xf>
    <xf numFmtId="0" fontId="7" fillId="0" borderId="4" xfId="0" quotePrefix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7" fillId="0" borderId="12" xfId="0" quotePrefix="1" applyFont="1" applyBorder="1" applyAlignment="1">
      <alignment horizontal="center" wrapText="1"/>
    </xf>
    <xf numFmtId="0" fontId="7" fillId="0" borderId="8" xfId="0" quotePrefix="1" applyFont="1" applyBorder="1" applyAlignment="1">
      <alignment horizontal="center" wrapText="1"/>
    </xf>
    <xf numFmtId="0" fontId="6" fillId="0" borderId="0" xfId="0" applyFont="1"/>
    <xf numFmtId="3" fontId="3" fillId="0" borderId="4" xfId="0" applyNumberFormat="1" applyFont="1" applyBorder="1" applyAlignment="1">
      <alignment horizontal="center"/>
    </xf>
    <xf numFmtId="3" fontId="13" fillId="0" borderId="0" xfId="1" applyNumberFormat="1" applyFont="1" applyFill="1" applyAlignment="1">
      <alignment horizontal="right"/>
    </xf>
    <xf numFmtId="3" fontId="13" fillId="0" borderId="7" xfId="1" applyNumberFormat="1" applyFont="1" applyFill="1" applyBorder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18" xfId="0" applyFont="1" applyBorder="1" applyAlignment="1">
      <alignment horizontal="centerContinuous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5" xfId="0" applyFont="1" applyBorder="1" applyAlignment="1">
      <alignment horizontal="centerContinuous" wrapText="1"/>
    </xf>
    <xf numFmtId="0" fontId="1" fillId="0" borderId="1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Continuous"/>
    </xf>
    <xf numFmtId="0" fontId="1" fillId="0" borderId="4" xfId="0" applyFont="1" applyBorder="1"/>
    <xf numFmtId="0" fontId="1" fillId="0" borderId="24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3" fontId="1" fillId="0" borderId="4" xfId="0" applyNumberFormat="1" applyFont="1" applyBorder="1"/>
    <xf numFmtId="168" fontId="1" fillId="0" borderId="4" xfId="0" applyNumberFormat="1" applyFont="1" applyBorder="1" applyAlignment="1">
      <alignment horizontal="center"/>
    </xf>
    <xf numFmtId="3" fontId="1" fillId="0" borderId="22" xfId="0" applyNumberFormat="1" applyFont="1" applyBorder="1"/>
    <xf numFmtId="3" fontId="1" fillId="0" borderId="8" xfId="0" applyNumberFormat="1" applyFont="1" applyBorder="1"/>
    <xf numFmtId="168" fontId="1" fillId="0" borderId="4" xfId="0" applyNumberFormat="1" applyFont="1" applyBorder="1"/>
    <xf numFmtId="168" fontId="1" fillId="0" borderId="8" xfId="0" applyNumberFormat="1" applyFont="1" applyBorder="1"/>
    <xf numFmtId="168" fontId="1" fillId="0" borderId="0" xfId="0" applyNumberFormat="1" applyFont="1" applyAlignment="1">
      <alignment horizontal="center"/>
    </xf>
    <xf numFmtId="3" fontId="1" fillId="0" borderId="6" xfId="0" applyNumberFormat="1" applyFont="1" applyBorder="1"/>
    <xf numFmtId="3" fontId="1" fillId="0" borderId="5" xfId="0" applyNumberFormat="1" applyFont="1" applyBorder="1"/>
    <xf numFmtId="168" fontId="1" fillId="0" borderId="0" xfId="0" applyNumberFormat="1" applyFont="1"/>
    <xf numFmtId="168" fontId="1" fillId="0" borderId="5" xfId="0" applyNumberFormat="1" applyFont="1" applyBorder="1"/>
    <xf numFmtId="3" fontId="1" fillId="3" borderId="0" xfId="0" applyNumberFormat="1" applyFont="1" applyFill="1"/>
    <xf numFmtId="168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/>
    <xf numFmtId="168" fontId="1" fillId="3" borderId="0" xfId="0" applyNumberFormat="1" applyFont="1" applyFill="1"/>
    <xf numFmtId="168" fontId="1" fillId="3" borderId="5" xfId="0" applyNumberFormat="1" applyFont="1" applyFill="1" applyBorder="1"/>
    <xf numFmtId="164" fontId="1" fillId="0" borderId="0" xfId="0" applyNumberFormat="1" applyFont="1"/>
    <xf numFmtId="168" fontId="1" fillId="0" borderId="7" xfId="0" applyNumberFormat="1" applyFont="1" applyBorder="1" applyAlignment="1">
      <alignment horizontal="center"/>
    </xf>
    <xf numFmtId="168" fontId="1" fillId="0" borderId="7" xfId="0" applyNumberFormat="1" applyFont="1" applyBorder="1"/>
    <xf numFmtId="168" fontId="1" fillId="0" borderId="6" xfId="0" applyNumberFormat="1" applyFont="1" applyBorder="1"/>
    <xf numFmtId="3" fontId="1" fillId="3" borderId="20" xfId="0" applyNumberFormat="1" applyFont="1" applyFill="1" applyBorder="1"/>
    <xf numFmtId="168" fontId="1" fillId="3" borderId="25" xfId="0" applyNumberFormat="1" applyFont="1" applyFill="1" applyBorder="1" applyAlignment="1">
      <alignment horizontal="center"/>
    </xf>
    <xf numFmtId="3" fontId="1" fillId="3" borderId="26" xfId="0" applyNumberFormat="1" applyFont="1" applyFill="1" applyBorder="1"/>
    <xf numFmtId="3" fontId="1" fillId="3" borderId="23" xfId="0" applyNumberFormat="1" applyFont="1" applyFill="1" applyBorder="1"/>
    <xf numFmtId="168" fontId="1" fillId="3" borderId="20" xfId="0" applyNumberFormat="1" applyFont="1" applyFill="1" applyBorder="1"/>
    <xf numFmtId="168" fontId="1" fillId="3" borderId="23" xfId="0" applyNumberFormat="1" applyFont="1" applyFill="1" applyBorder="1"/>
    <xf numFmtId="37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37" fontId="1" fillId="0" borderId="0" xfId="0" applyNumberFormat="1" applyFont="1"/>
    <xf numFmtId="37" fontId="1" fillId="0" borderId="0" xfId="0" applyNumberFormat="1" applyFont="1" applyAlignment="1">
      <alignment horizontal="left"/>
    </xf>
    <xf numFmtId="37" fontId="1" fillId="0" borderId="20" xfId="0" applyNumberFormat="1" applyFont="1" applyBorder="1"/>
    <xf numFmtId="3" fontId="1" fillId="0" borderId="20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37" fontId="1" fillId="0" borderId="4" xfId="0" applyNumberFormat="1" applyFont="1" applyBorder="1"/>
    <xf numFmtId="165" fontId="1" fillId="0" borderId="4" xfId="1" applyNumberFormat="1" applyFont="1" applyBorder="1" applyAlignment="1">
      <alignment horizontal="right"/>
    </xf>
    <xf numFmtId="0" fontId="1" fillId="0" borderId="20" xfId="0" applyFont="1" applyBorder="1"/>
    <xf numFmtId="3" fontId="1" fillId="0" borderId="20" xfId="0" applyNumberFormat="1" applyFont="1" applyBorder="1"/>
    <xf numFmtId="3" fontId="1" fillId="0" borderId="20" xfId="1" applyNumberFormat="1" applyFont="1" applyFill="1" applyBorder="1" applyAlignment="1">
      <alignment horizontal="right"/>
    </xf>
    <xf numFmtId="165" fontId="1" fillId="0" borderId="0" xfId="0" applyNumberFormat="1" applyFont="1"/>
    <xf numFmtId="17" fontId="1" fillId="0" borderId="4" xfId="0" applyNumberFormat="1" applyFont="1" applyBorder="1"/>
    <xf numFmtId="17" fontId="1" fillId="0" borderId="0" xfId="0" applyNumberFormat="1" applyFont="1" applyAlignment="1">
      <alignment horizontal="right"/>
    </xf>
    <xf numFmtId="0" fontId="1" fillId="4" borderId="4" xfId="0" applyFont="1" applyFill="1" applyBorder="1"/>
    <xf numFmtId="0" fontId="3" fillId="0" borderId="4" xfId="0" applyFont="1" applyBorder="1"/>
    <xf numFmtId="0" fontId="3" fillId="4" borderId="4" xfId="0" applyFont="1" applyFill="1" applyBorder="1"/>
    <xf numFmtId="3" fontId="1" fillId="0" borderId="27" xfId="0" applyNumberFormat="1" applyFont="1" applyBorder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Unemployment Rate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13'!$H$7:$I$7</c:f>
              <c:numCache>
                <c:formatCode>General</c:formatCode>
                <c:ptCount val="2"/>
                <c:pt idx="0">
                  <c:v>2017</c:v>
                </c:pt>
                <c:pt idx="1">
                  <c:v>2022</c:v>
                </c:pt>
              </c:numCache>
            </c:numRef>
          </c:cat>
          <c:val>
            <c:numRef>
              <c:f>'Table 13'!$H$8:$I$8</c:f>
              <c:numCache>
                <c:formatCode>#,##0.0</c:formatCode>
                <c:ptCount val="2"/>
                <c:pt idx="0">
                  <c:v>4.3550399201596806</c:v>
                </c:pt>
                <c:pt idx="1">
                  <c:v>3.4821832273465678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B-4E27-B060-7AD2358310DB}"/>
            </c:ext>
          </c:extLst>
        </c:ser>
        <c:ser>
          <c:idx val="1"/>
          <c:order val="1"/>
          <c:tx>
            <c:strRef>
              <c:f>'Table 13'!$A$9</c:f>
              <c:strCache>
                <c:ptCount val="1"/>
                <c:pt idx="0">
                  <c:v>SREB states⁴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13'!$H$7:$I$7</c:f>
              <c:numCache>
                <c:formatCode>General</c:formatCode>
                <c:ptCount val="2"/>
                <c:pt idx="0">
                  <c:v>2017</c:v>
                </c:pt>
                <c:pt idx="1">
                  <c:v>2022</c:v>
                </c:pt>
              </c:numCache>
            </c:numRef>
          </c:cat>
          <c:val>
            <c:numRef>
              <c:f>'Table 13'!$H$9:$I$9</c:f>
              <c:numCache>
                <c:formatCode>#,##0.0</c:formatCode>
                <c:ptCount val="2"/>
                <c:pt idx="0">
                  <c:v>4.3138954230003863</c:v>
                </c:pt>
                <c:pt idx="1">
                  <c:v>3.23965302013201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B-4E27-B060-7AD2358310D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13'!$H$11:$I$11</c:f>
              <c:numCache>
                <c:formatCode>#,##0.0</c:formatCode>
                <c:ptCount val="2"/>
                <c:pt idx="0">
                  <c:v>4.3966088125863525</c:v>
                </c:pt>
                <c:pt idx="1">
                  <c:v>2.5312900804364604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B-4E27-B060-7AD2358310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8759808"/>
        <c:axId val="58079424"/>
      </c:barChart>
      <c:catAx>
        <c:axId val="8875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079424"/>
        <c:crosses val="autoZero"/>
        <c:auto val="1"/>
        <c:lblAlgn val="ctr"/>
        <c:lblOffset val="100"/>
        <c:noMultiLvlLbl val="0"/>
      </c:catAx>
      <c:valAx>
        <c:axId val="5807942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8875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369358</xdr:colOff>
      <xdr:row>18</xdr:row>
      <xdr:rowOff>9525</xdr:rowOff>
    </xdr:from>
    <xdr:to>
      <xdr:col>15</xdr:col>
      <xdr:colOff>104775</xdr:colOff>
      <xdr:row>26</xdr:row>
      <xdr:rowOff>19051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51133" y="3352800"/>
          <a:ext cx="2326217" cy="1304926"/>
        </a:xfrm>
        <a:prstGeom prst="wedgeEllipseCallout">
          <a:avLst>
            <a:gd name="adj1" fmla="val -59515"/>
            <a:gd name="adj2" fmla="val 33621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tab below</a:t>
          </a:r>
          <a:r>
            <a:rPr lang="en-US" sz="1000" b="1" baseline="0">
              <a:solidFill>
                <a:srgbClr val="C00000"/>
              </a:solidFill>
            </a:rPr>
            <a:t> to see trend data for all 50 states and D.C..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11</xdr:col>
      <xdr:colOff>638175</xdr:colOff>
      <xdr:row>0</xdr:row>
      <xdr:rowOff>152400</xdr:rowOff>
    </xdr:from>
    <xdr:to>
      <xdr:col>19</xdr:col>
      <xdr:colOff>28575</xdr:colOff>
      <xdr:row>15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20</xdr:col>
      <xdr:colOff>497150</xdr:colOff>
      <xdr:row>32</xdr:row>
      <xdr:rowOff>91016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15675" y="3667125"/>
          <a:ext cx="1792550" cy="2053166"/>
        </a:xfrm>
        <a:prstGeom prst="wedgeEllipseCallout">
          <a:avLst>
            <a:gd name="adj1" fmla="val -106482"/>
            <a:gd name="adj2" fmla="val -114581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33"/>
  </sheetPr>
  <dimension ref="A1:N77"/>
  <sheetViews>
    <sheetView showGridLines="0" tabSelected="1" topLeftCell="A57" zoomScale="80" zoomScaleNormal="80" workbookViewId="0">
      <selection activeCell="K75" sqref="K75"/>
    </sheetView>
  </sheetViews>
  <sheetFormatPr defaultColWidth="9.7109375" defaultRowHeight="12.75"/>
  <cols>
    <col min="1" max="1" width="7.5703125" style="2" customWidth="1"/>
    <col min="2" max="2" width="12.5703125" style="2" customWidth="1"/>
    <col min="3" max="3" width="11.7109375" style="2" customWidth="1"/>
    <col min="4" max="4" width="11" style="7" bestFit="1" customWidth="1"/>
    <col min="5" max="5" width="10.42578125" style="2" customWidth="1"/>
    <col min="6" max="6" width="10.28515625" style="2" customWidth="1"/>
    <col min="7" max="7" width="8" style="2" customWidth="1"/>
    <col min="8" max="8" width="6.42578125" style="2" customWidth="1"/>
    <col min="9" max="9" width="8.85546875" style="2" customWidth="1"/>
    <col min="10" max="10" width="8" style="2" customWidth="1"/>
    <col min="11" max="11" width="9.28515625" style="2" customWidth="1"/>
    <col min="12" max="16384" width="9.7109375" style="2"/>
  </cols>
  <sheetData>
    <row r="1" spans="1:14">
      <c r="A1" s="28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27"/>
      <c r="L1" s="27"/>
      <c r="M1" s="27"/>
      <c r="N1" s="27"/>
    </row>
    <row r="2" spans="1:14">
      <c r="A2" s="28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27"/>
      <c r="L2" s="27"/>
      <c r="M2" s="27"/>
      <c r="N2" s="27"/>
    </row>
    <row r="3" spans="1:14">
      <c r="A3" s="28"/>
      <c r="B3" s="57"/>
      <c r="C3" s="57"/>
      <c r="D3" s="57"/>
      <c r="E3" s="57"/>
      <c r="F3" s="57"/>
      <c r="G3" s="57"/>
      <c r="H3" s="57"/>
      <c r="I3" s="57"/>
      <c r="J3" s="57"/>
      <c r="K3" s="27"/>
      <c r="L3" s="27"/>
      <c r="M3" s="27"/>
      <c r="N3" s="27"/>
    </row>
    <row r="4" spans="1:14" ht="15" customHeight="1">
      <c r="A4" s="45"/>
      <c r="B4" s="45" t="s">
        <v>2</v>
      </c>
      <c r="C4" s="58" t="s">
        <v>3</v>
      </c>
      <c r="D4" s="59"/>
      <c r="E4" s="60" t="s">
        <v>4</v>
      </c>
      <c r="F4" s="61"/>
      <c r="G4" s="61"/>
      <c r="H4" s="62" t="s">
        <v>2</v>
      </c>
      <c r="I4" s="63"/>
      <c r="J4" s="63"/>
      <c r="K4" s="63"/>
      <c r="L4" s="27"/>
      <c r="M4" s="27"/>
      <c r="N4" s="27"/>
    </row>
    <row r="5" spans="1:14" ht="27.75" customHeight="1">
      <c r="A5" s="27"/>
      <c r="B5" s="27"/>
      <c r="C5" s="64"/>
      <c r="D5" s="65" t="s">
        <v>5</v>
      </c>
      <c r="E5" s="66"/>
      <c r="F5" s="46" t="s">
        <v>6</v>
      </c>
      <c r="G5" s="67"/>
      <c r="H5" s="68" t="s">
        <v>7</v>
      </c>
      <c r="I5" s="69"/>
      <c r="J5" s="69"/>
      <c r="K5" s="69"/>
      <c r="L5" s="27"/>
      <c r="M5" s="27"/>
      <c r="N5" s="27"/>
    </row>
    <row r="6" spans="1:14" ht="12.75" customHeight="1">
      <c r="A6" s="27"/>
      <c r="B6" s="27"/>
      <c r="C6" s="70">
        <v>2022</v>
      </c>
      <c r="D6" s="71" t="s">
        <v>8</v>
      </c>
      <c r="E6" s="70">
        <v>2022</v>
      </c>
      <c r="F6" s="72" t="s">
        <v>9</v>
      </c>
      <c r="G6" s="64"/>
      <c r="H6" s="73"/>
      <c r="I6" s="57"/>
      <c r="J6" s="47" t="s">
        <v>10</v>
      </c>
      <c r="K6" s="74"/>
      <c r="L6" s="27"/>
      <c r="M6" s="27"/>
      <c r="N6" s="27"/>
    </row>
    <row r="7" spans="1:14" ht="26.25" customHeight="1">
      <c r="A7" s="75"/>
      <c r="B7" s="75"/>
      <c r="C7" s="48" t="s">
        <v>11</v>
      </c>
      <c r="D7" s="49" t="s">
        <v>12</v>
      </c>
      <c r="E7" s="50" t="s">
        <v>11</v>
      </c>
      <c r="F7" s="51" t="s">
        <v>11</v>
      </c>
      <c r="G7" s="76" t="s">
        <v>5</v>
      </c>
      <c r="H7" s="77">
        <v>2017</v>
      </c>
      <c r="I7" s="78">
        <v>2022</v>
      </c>
      <c r="J7" s="77">
        <v>2017</v>
      </c>
      <c r="K7" s="79">
        <v>2022</v>
      </c>
      <c r="L7" s="27"/>
      <c r="M7" s="52"/>
      <c r="N7" s="52"/>
    </row>
    <row r="8" spans="1:14">
      <c r="A8" s="80" t="s">
        <v>13</v>
      </c>
      <c r="B8" s="80"/>
      <c r="C8" s="80">
        <f>'Labor Force'!AV4/1000</f>
        <v>164723.239</v>
      </c>
      <c r="D8" s="81">
        <f>(('Labor Force'!AV4-'Labor Force'!AQ4)/'Labor Force'!AQ4)*100</f>
        <v>2.7465313123752497</v>
      </c>
      <c r="E8" s="82">
        <f>+Employment!AV4/1000</f>
        <v>158578.86900000001</v>
      </c>
      <c r="F8" s="83">
        <f>(Employment!AV4-Employment!AQ4)/1000</f>
        <v>5241.8689999999997</v>
      </c>
      <c r="G8" s="84">
        <f>((Employment!AV4-Employment!AQ4)/Employment!AQ4)*100</f>
        <v>3.4185284699713701</v>
      </c>
      <c r="H8" s="85">
        <f>+'Unemployment rates'!AQ4*100</f>
        <v>4.3550399201596806</v>
      </c>
      <c r="I8" s="84">
        <f>+'Unemployment rates'!AV4*100</f>
        <v>3.4821832273465678</v>
      </c>
      <c r="J8" s="83"/>
      <c r="K8" s="80"/>
      <c r="L8" s="8"/>
      <c r="M8" s="27"/>
      <c r="N8" s="27"/>
    </row>
    <row r="9" spans="1:14" ht="15.75" customHeight="1">
      <c r="A9" s="37" t="s">
        <v>14</v>
      </c>
      <c r="B9" s="37"/>
      <c r="C9" s="37">
        <f>'Labor Force'!AV5/1000</f>
        <v>61724.387999999999</v>
      </c>
      <c r="D9" s="86">
        <f>(('Labor Force'!AV5-'Labor Force'!AQ5)/'Labor Force'!AQ5)*100</f>
        <v>5.0836670918461806</v>
      </c>
      <c r="E9" s="87">
        <f>+Employment!AV5/1000</f>
        <v>59293.214999999997</v>
      </c>
      <c r="F9" s="88">
        <f>(Employment!AV5-Employment!AQ5)/1000</f>
        <v>3088.7979999999998</v>
      </c>
      <c r="G9" s="89">
        <f>((Employment!AV5-Employment!AQ5)/Employment!AQ5)*100</f>
        <v>5.4956499237417589</v>
      </c>
      <c r="H9" s="90">
        <f>+'Unemployment rates'!AQ5*100</f>
        <v>4.3138954230003863</v>
      </c>
      <c r="I9" s="89">
        <f>+'Unemployment rates'!AV5*100</f>
        <v>3.23965302013201</v>
      </c>
      <c r="J9" s="88"/>
      <c r="K9" s="37"/>
      <c r="L9" s="8"/>
      <c r="M9" s="27"/>
      <c r="N9" s="27"/>
    </row>
    <row r="10" spans="1:14">
      <c r="A10" s="37" t="s">
        <v>15</v>
      </c>
      <c r="B10" s="37"/>
      <c r="C10" s="89">
        <f>(C9/C$8)*100</f>
        <v>37.471572544782219</v>
      </c>
      <c r="D10" s="86"/>
      <c r="E10" s="90">
        <f>(E9/E$8)*100</f>
        <v>37.390363151095499</v>
      </c>
      <c r="F10" s="90"/>
      <c r="G10" s="89"/>
      <c r="H10" s="90"/>
      <c r="I10" s="89"/>
      <c r="J10" s="88"/>
      <c r="K10" s="37"/>
      <c r="L10" s="8"/>
      <c r="M10" s="27"/>
      <c r="N10" s="27"/>
    </row>
    <row r="11" spans="1:14">
      <c r="A11" s="91" t="s">
        <v>16</v>
      </c>
      <c r="B11" s="91"/>
      <c r="C11" s="91">
        <f>'Labor Force'!AV7/1000</f>
        <v>2286.0279999999998</v>
      </c>
      <c r="D11" s="92">
        <f>(('Labor Force'!AV7-'Labor Force'!AQ7)/'Labor Force'!AQ7)*100</f>
        <v>5.4225057229976885</v>
      </c>
      <c r="E11" s="93">
        <f>+Employment!AV7/1000</f>
        <v>2226.67</v>
      </c>
      <c r="F11" s="93">
        <f>(Employment!AV7-Employment!AQ7)/1000</f>
        <v>153.56399999999999</v>
      </c>
      <c r="G11" s="94">
        <f>((Employment!AV7-Employment!AQ7)/Employment!AQ7)*100</f>
        <v>7.4074359921779198</v>
      </c>
      <c r="H11" s="95">
        <f>+'Unemployment rates'!AQ10*100</f>
        <v>4.3966088125863525</v>
      </c>
      <c r="I11" s="94">
        <f>+'Unemployment rates'!AV10*100</f>
        <v>2.5312900804364604</v>
      </c>
      <c r="J11" s="93">
        <f>RANK('Unemployment rates'!AQ10,'Unemployment rates'!$AQ$10:$AQ$63)</f>
        <v>23</v>
      </c>
      <c r="K11" s="91">
        <f>RANK('Unemployment rates'!AV10,'Unemployment rates'!$AV$10:$AV$63)</f>
        <v>41</v>
      </c>
      <c r="L11" s="27"/>
      <c r="M11" s="27"/>
      <c r="N11" s="27"/>
    </row>
    <row r="12" spans="1:14" s="9" customFormat="1">
      <c r="A12" s="91" t="s">
        <v>17</v>
      </c>
      <c r="B12" s="91"/>
      <c r="C12" s="91">
        <f>'Labor Force'!AV8/1000</f>
        <v>1369.367</v>
      </c>
      <c r="D12" s="92">
        <f>(('Labor Force'!AV8-'Labor Force'!AQ8)/'Labor Force'!AQ8)*100</f>
        <v>1.1151436388003824</v>
      </c>
      <c r="E12" s="93">
        <f>+Employment!AV8/1000</f>
        <v>1323.9490000000001</v>
      </c>
      <c r="F12" s="93">
        <f>(Employment!AV8-Employment!AQ8)/1000</f>
        <v>19.515000000000001</v>
      </c>
      <c r="G12" s="94">
        <f>((Employment!AV8-Employment!AQ8)/Employment!AQ8)*100</f>
        <v>1.4960511608866376</v>
      </c>
      <c r="H12" s="95">
        <f>+'Unemployment rates'!AQ11*100</f>
        <v>3.6795604996067981</v>
      </c>
      <c r="I12" s="94">
        <f>+'Unemployment rates'!AV11*100</f>
        <v>3.1783298414522916</v>
      </c>
      <c r="J12" s="93">
        <f>RANK('Unemployment rates'!AQ11,'Unemployment rates'!$AQ$10:$AQ$63)</f>
        <v>36</v>
      </c>
      <c r="K12" s="91">
        <f>RANK('Unemployment rates'!AV11,'Unemployment rates'!$AV$10:$AV$63)</f>
        <v>27</v>
      </c>
      <c r="L12" s="96"/>
      <c r="M12" s="96"/>
      <c r="N12" s="96"/>
    </row>
    <row r="13" spans="1:14">
      <c r="A13" s="91" t="s">
        <v>18</v>
      </c>
      <c r="B13" s="91"/>
      <c r="C13" s="91">
        <f>'Labor Force'!AV9/1000</f>
        <v>496.68799999999999</v>
      </c>
      <c r="D13" s="92">
        <f>(('Labor Force'!AV9-'Labor Force'!AQ9)/'Labor Force'!AQ9)*100</f>
        <v>4.0513335107018138</v>
      </c>
      <c r="E13" s="93">
        <f>+Employment!AV9/1000</f>
        <v>474.25799999999998</v>
      </c>
      <c r="F13" s="93">
        <f>(Employment!AV9-Employment!AQ9)/1000</f>
        <v>18.831</v>
      </c>
      <c r="G13" s="94">
        <f>((Employment!AV9-Employment!AQ9)/Employment!AQ9)*100</f>
        <v>4.1348009670045913</v>
      </c>
      <c r="H13" s="95">
        <f>+'Unemployment rates'!AQ12*100</f>
        <v>4.5924470356070719</v>
      </c>
      <c r="I13" s="94">
        <f>+'Unemployment rates'!AV12*100</f>
        <v>4.3278677962825762</v>
      </c>
      <c r="J13" s="93">
        <f>RANK('Unemployment rates'!AQ12,'Unemployment rates'!$AQ$10:$AQ$63)</f>
        <v>20</v>
      </c>
      <c r="K13" s="91">
        <f>RANK('Unemployment rates'!AV12,'Unemployment rates'!$AV$10:$AV$63)</f>
        <v>4</v>
      </c>
      <c r="L13" s="27"/>
      <c r="M13" s="27"/>
      <c r="N13" s="27"/>
    </row>
    <row r="14" spans="1:14">
      <c r="A14" s="91" t="s">
        <v>19</v>
      </c>
      <c r="B14" s="91"/>
      <c r="C14" s="91">
        <f>'Labor Force'!AV10/1000</f>
        <v>10762.307000000001</v>
      </c>
      <c r="D14" s="92">
        <f>(('Labor Force'!AV10-'Labor Force'!AQ10)/'Labor Force'!AQ10)*100</f>
        <v>6.5546887577020252</v>
      </c>
      <c r="E14" s="93">
        <f>+Employment!AV10/1000</f>
        <v>10449.040999999999</v>
      </c>
      <c r="F14" s="93">
        <f>(Employment!AV10-Employment!AQ10)/1000</f>
        <v>768.221</v>
      </c>
      <c r="G14" s="94">
        <f>((Employment!AV10-Employment!AQ10)/Employment!AQ10)*100</f>
        <v>7.9354951336766923</v>
      </c>
      <c r="H14" s="95">
        <f>+'Unemployment rates'!AQ13*100</f>
        <v>4.1528213217354875</v>
      </c>
      <c r="I14" s="94">
        <f>+'Unemployment rates'!AV13*100</f>
        <v>2.8745323841811983</v>
      </c>
      <c r="J14" s="93">
        <f>RANK('Unemployment rates'!AQ13,'Unemployment rates'!$AQ$10:$AQ$63)</f>
        <v>28</v>
      </c>
      <c r="K14" s="91">
        <f>RANK('Unemployment rates'!AV13,'Unemployment rates'!$AV$10:$AV$63)</f>
        <v>34</v>
      </c>
      <c r="L14" s="27"/>
      <c r="M14" s="27"/>
      <c r="N14" s="27"/>
    </row>
    <row r="15" spans="1:14">
      <c r="A15" s="37" t="s">
        <v>20</v>
      </c>
      <c r="B15" s="37"/>
      <c r="C15" s="37">
        <f>'Labor Force'!AV11/1000</f>
        <v>5234.2749999999996</v>
      </c>
      <c r="D15" s="86">
        <f>(('Labor Force'!AV11-'Labor Force'!AQ11)/'Labor Force'!AQ11)*100</f>
        <v>3.4155773927327209</v>
      </c>
      <c r="E15" s="88">
        <f>+Employment!AV11/1000</f>
        <v>5075.0929999999998</v>
      </c>
      <c r="F15" s="88">
        <f>(Employment!AV11-Employment!AQ11)/1000</f>
        <v>253.471</v>
      </c>
      <c r="G15" s="89">
        <f>((Employment!AV11-Employment!AQ11)/Employment!AQ11)*100</f>
        <v>5.2569653946327604</v>
      </c>
      <c r="H15" s="90">
        <f>+'Unemployment rates'!AQ14*100</f>
        <v>4.7373660918651144</v>
      </c>
      <c r="I15" s="89">
        <f>+'Unemployment rates'!AV14*100</f>
        <v>2.9454126884812126</v>
      </c>
      <c r="J15" s="88">
        <f>RANK('Unemployment rates'!AQ14,'Unemployment rates'!$AQ$10:$AQ$63)</f>
        <v>15</v>
      </c>
      <c r="K15" s="37">
        <f>RANK('Unemployment rates'!AV14,'Unemployment rates'!$AV$10:$AV$63)</f>
        <v>31</v>
      </c>
      <c r="L15" s="27"/>
      <c r="M15" s="27"/>
      <c r="N15" s="27"/>
    </row>
    <row r="16" spans="1:14">
      <c r="A16" s="37" t="s">
        <v>21</v>
      </c>
      <c r="B16" s="37"/>
      <c r="C16" s="37">
        <f>'Labor Force'!AV12/1000</f>
        <v>2048.0659999999998</v>
      </c>
      <c r="D16" s="86">
        <f>(('Labor Force'!AV12-'Labor Force'!AQ12)/'Labor Force'!AQ12)*100</f>
        <v>-0.20961153165514179</v>
      </c>
      <c r="E16" s="88">
        <f>+Employment!AV12/1000</f>
        <v>1968.1210000000001</v>
      </c>
      <c r="F16" s="88">
        <f>(Employment!AV12-Employment!AQ12)/1000</f>
        <v>16.055</v>
      </c>
      <c r="G16" s="89">
        <f>((Employment!AV12-Employment!AQ12)/Employment!AQ12)*100</f>
        <v>0.82246194544651663</v>
      </c>
      <c r="H16" s="90">
        <f>+'Unemployment rates'!AQ15*100</f>
        <v>4.887135250598333</v>
      </c>
      <c r="I16" s="89">
        <f>+'Unemployment rates'!AV15*100</f>
        <v>3.8602759871996315</v>
      </c>
      <c r="J16" s="88">
        <f>RANK('Unemployment rates'!AQ15,'Unemployment rates'!$AQ$10:$AQ$63)</f>
        <v>11</v>
      </c>
      <c r="K16" s="37">
        <f>RANK('Unemployment rates'!AV15,'Unemployment rates'!$AV$10:$AV$63)</f>
        <v>14</v>
      </c>
      <c r="L16" s="27"/>
      <c r="M16" s="27"/>
      <c r="N16" s="27"/>
    </row>
    <row r="17" spans="1:11">
      <c r="A17" s="37" t="s">
        <v>22</v>
      </c>
      <c r="B17" s="37"/>
      <c r="C17" s="37">
        <f>'Labor Force'!AV13/1000</f>
        <v>2088.2170000000001</v>
      </c>
      <c r="D17" s="86">
        <f>(('Labor Force'!AV13-'Labor Force'!AQ13)/'Labor Force'!AQ13)*100</f>
        <v>-1.1410676412664749</v>
      </c>
      <c r="E17" s="88">
        <f>+Employment!AV13/1000</f>
        <v>2011.867</v>
      </c>
      <c r="F17" s="88">
        <f>(Employment!AV13-Employment!AQ13)/1000</f>
        <v>7.8639999999999999</v>
      </c>
      <c r="G17" s="89">
        <f>((Employment!AV13-Employment!AQ13)/Employment!AQ13)*100</f>
        <v>0.39241458221369924</v>
      </c>
      <c r="H17" s="90">
        <f>+'Unemployment rates'!AQ16*100</f>
        <v>5.1278688835024999</v>
      </c>
      <c r="I17" s="89">
        <f>+'Unemployment rates'!AV16*100</f>
        <v>3.5582508905923094</v>
      </c>
      <c r="J17" s="88">
        <f>RANK('Unemployment rates'!AQ16,'Unemployment rates'!$AQ$10:$AQ$63)</f>
        <v>5</v>
      </c>
      <c r="K17" s="37">
        <f>RANK('Unemployment rates'!AV16,'Unemployment rates'!$AV$10:$AV$63)</f>
        <v>22</v>
      </c>
    </row>
    <row r="18" spans="1:11">
      <c r="A18" s="37" t="s">
        <v>23</v>
      </c>
      <c r="B18" s="37"/>
      <c r="C18" s="37">
        <f>'Labor Force'!AV14/1000</f>
        <v>3171.5129999999999</v>
      </c>
      <c r="D18" s="86">
        <f>(('Labor Force'!AV14-'Labor Force'!AQ14)/'Labor Force'!AQ14)*100</f>
        <v>-1.4891340304492531</v>
      </c>
      <c r="E18" s="88">
        <f>+Employment!AV14/1000</f>
        <v>3068.7</v>
      </c>
      <c r="F18" s="88">
        <f>(Employment!AV14-Employment!AQ14)/1000</f>
        <v>-17.545999999999999</v>
      </c>
      <c r="G18" s="89">
        <f>((Employment!AV14-Employment!AQ14)/Employment!AQ14)*100</f>
        <v>-0.56852240553734212</v>
      </c>
      <c r="H18" s="90">
        <f>+'Unemployment rates'!AQ17*100</f>
        <v>4.1376257782761368</v>
      </c>
      <c r="I18" s="89">
        <f>+'Unemployment rates'!AV17*100</f>
        <v>3.1415289800167931</v>
      </c>
      <c r="J18" s="88">
        <f>RANK('Unemployment rates'!AQ17,'Unemployment rates'!$AQ$10:$AQ$63)</f>
        <v>29</v>
      </c>
      <c r="K18" s="37">
        <f>RANK('Unemployment rates'!AV17,'Unemployment rates'!$AV$10:$AV$63)</f>
        <v>29</v>
      </c>
    </row>
    <row r="19" spans="1:11">
      <c r="A19" s="91" t="s">
        <v>24</v>
      </c>
      <c r="B19" s="91"/>
      <c r="C19" s="91">
        <f>'Labor Force'!AV15/1000</f>
        <v>1251.0219999999999</v>
      </c>
      <c r="D19" s="92">
        <f>(('Labor Force'!AV15-'Labor Force'!AQ15)/'Labor Force'!AQ15)*100</f>
        <v>-2.2693272482541982</v>
      </c>
      <c r="E19" s="93">
        <f>+Employment!AV15/1000</f>
        <v>1201.8800000000001</v>
      </c>
      <c r="F19" s="93">
        <f>(Employment!AV15-Employment!AQ15)/1000</f>
        <v>-13.234999999999999</v>
      </c>
      <c r="G19" s="94">
        <f>((Employment!AV15-Employment!AQ15)/Employment!AQ15)*100</f>
        <v>-1.0891973187722974</v>
      </c>
      <c r="H19" s="95">
        <f>+'Unemployment rates'!AQ18*100</f>
        <v>5.0744060290405768</v>
      </c>
      <c r="I19" s="94">
        <f>+'Unemployment rates'!AV18*100</f>
        <v>3.6880246710289666</v>
      </c>
      <c r="J19" s="93">
        <f>RANK('Unemployment rates'!AQ18,'Unemployment rates'!$AQ$10:$AQ$63)</f>
        <v>6</v>
      </c>
      <c r="K19" s="91">
        <f>RANK('Unemployment rates'!AV18,'Unemployment rates'!$AV$10:$AV$63)</f>
        <v>18</v>
      </c>
    </row>
    <row r="20" spans="1:11">
      <c r="A20" s="91" t="s">
        <v>25</v>
      </c>
      <c r="B20" s="91"/>
      <c r="C20" s="91">
        <f>'Labor Force'!AV16/1000</f>
        <v>5519.3289999999997</v>
      </c>
      <c r="D20" s="92">
        <f>(('Labor Force'!AV16-'Labor Force'!AQ16)/'Labor Force'!AQ16)*100</f>
        <v>11.688849649139032</v>
      </c>
      <c r="E20" s="93">
        <f>+Employment!AV16/1000</f>
        <v>4970.9979999999996</v>
      </c>
      <c r="F20" s="93">
        <f>(Employment!AV16-Employment!AQ16)/1000</f>
        <v>254.166</v>
      </c>
      <c r="G20" s="94">
        <f>((Employment!AV16-Employment!AQ16)/Employment!AQ16)*100</f>
        <v>5.3884895624860079</v>
      </c>
      <c r="H20" s="95">
        <f>+'Unemployment rates'!AQ19*100</f>
        <v>4.5504371875190346</v>
      </c>
      <c r="I20" s="94">
        <f>+'Unemployment rates'!AV19*100</f>
        <v>3.2158075737104994</v>
      </c>
      <c r="J20" s="93">
        <f>RANK('Unemployment rates'!AQ19,'Unemployment rates'!$AQ$10:$AQ$63)</f>
        <v>21</v>
      </c>
      <c r="K20" s="91">
        <f>RANK('Unemployment rates'!AV19,'Unemployment rates'!$AV$10:$AV$63)</f>
        <v>26</v>
      </c>
    </row>
    <row r="21" spans="1:11">
      <c r="A21" s="91" t="s">
        <v>26</v>
      </c>
      <c r="B21" s="91"/>
      <c r="C21" s="91">
        <f>'Labor Force'!AV17/1000</f>
        <v>1887.04</v>
      </c>
      <c r="D21" s="92">
        <f>(('Labor Force'!AV17-'Labor Force'!AQ17)/'Labor Force'!AQ17)*100</f>
        <v>2.8745382464924178</v>
      </c>
      <c r="E21" s="93">
        <f>+Employment!AV17/1000</f>
        <v>1830.0609999999999</v>
      </c>
      <c r="F21" s="93">
        <f>(Employment!AV17-Employment!AQ17)/1000</f>
        <v>74.456999999999994</v>
      </c>
      <c r="G21" s="94">
        <f>((Employment!AV17-Employment!AQ17)/Employment!AQ17)*100</f>
        <v>4.2411044859774751</v>
      </c>
      <c r="H21" s="95">
        <f>+'Unemployment rates'!AQ20*100</f>
        <v>4.2908730902921643</v>
      </c>
      <c r="I21" s="94">
        <f>+'Unemployment rates'!AV20*100</f>
        <v>2.8871142106155672</v>
      </c>
      <c r="J21" s="93">
        <f>RANK('Unemployment rates'!AQ20,'Unemployment rates'!$AQ$10:$AQ$63)</f>
        <v>24</v>
      </c>
      <c r="K21" s="91">
        <f>RANK('Unemployment rates'!AV20,'Unemployment rates'!$AV$10:$AV$63)</f>
        <v>33</v>
      </c>
    </row>
    <row r="22" spans="1:11">
      <c r="A22" s="91" t="s">
        <v>27</v>
      </c>
      <c r="B22" s="91"/>
      <c r="C22" s="91">
        <f>'Labor Force'!AV18/1000</f>
        <v>2374.9749999999999</v>
      </c>
      <c r="D22" s="92">
        <f>(('Labor Force'!AV18-'Labor Force'!AQ18)/'Labor Force'!AQ18)*100</f>
        <v>2.694915921165796</v>
      </c>
      <c r="E22" s="93">
        <f>+Employment!AV18/1000</f>
        <v>2297.9270000000001</v>
      </c>
      <c r="F22" s="93">
        <f>(Employment!AV18-Employment!AQ18)/1000</f>
        <v>84.033000000000001</v>
      </c>
      <c r="G22" s="94">
        <f>((Employment!AV18-Employment!AQ18)/Employment!AQ18)*100</f>
        <v>3.7957101830530275</v>
      </c>
      <c r="H22" s="95">
        <f>+'Unemployment rates'!AQ21*100</f>
        <v>4.2702941343073384</v>
      </c>
      <c r="I22" s="94">
        <f>+'Unemployment rates'!AV21*100</f>
        <v>3.1635280371372332</v>
      </c>
      <c r="J22" s="93">
        <f>RANK('Unemployment rates'!AQ21,'Unemployment rates'!$AQ$10:$AQ$63)</f>
        <v>25</v>
      </c>
      <c r="K22" s="91">
        <f>RANK('Unemployment rates'!AV21,'Unemployment rates'!$AV$10:$AV$63)</f>
        <v>28</v>
      </c>
    </row>
    <row r="23" spans="1:11">
      <c r="A23" s="37" t="s">
        <v>28</v>
      </c>
      <c r="B23" s="37"/>
      <c r="C23" s="37">
        <f>'Labor Force'!AV19/1000</f>
        <v>3352.03</v>
      </c>
      <c r="D23" s="86">
        <f>(('Labor Force'!AV19-'Labor Force'!AQ19)/'Labor Force'!AQ19)*100</f>
        <v>4.7913149035237641</v>
      </c>
      <c r="E23" s="88">
        <f>+Employment!AV19/1000</f>
        <v>3238.5590000000002</v>
      </c>
      <c r="F23" s="88">
        <f>(Employment!AV19-Employment!AQ19)/1000</f>
        <v>158.34899999999999</v>
      </c>
      <c r="G23" s="89">
        <f>((Employment!AV19-Employment!AQ19)/Employment!AQ19)*100</f>
        <v>5.1408507861476975</v>
      </c>
      <c r="H23" s="90">
        <f>+'Unemployment rates'!AQ22*100</f>
        <v>3.7063343469530601</v>
      </c>
      <c r="I23" s="89">
        <f>+'Unemployment rates'!AV22*100</f>
        <v>3.2657822274860311</v>
      </c>
      <c r="J23" s="88">
        <f>RANK('Unemployment rates'!AQ22,'Unemployment rates'!$AQ$10:$AQ$63)</f>
        <v>35</v>
      </c>
      <c r="K23" s="37">
        <f>RANK('Unemployment rates'!AV22,'Unemployment rates'!$AV$10:$AV$63)</f>
        <v>24</v>
      </c>
    </row>
    <row r="24" spans="1:11">
      <c r="A24" s="37" t="s">
        <v>29</v>
      </c>
      <c r="B24" s="37"/>
      <c r="C24" s="37">
        <f>'Labor Force'!AV20/1000</f>
        <v>14662.558000000001</v>
      </c>
      <c r="D24" s="86">
        <f>(('Labor Force'!AV20-'Labor Force'!AQ20)/'Labor Force'!AQ20)*100</f>
        <v>8.3035975118154788</v>
      </c>
      <c r="E24" s="88">
        <f>+Employment!AV20/1000</f>
        <v>14092.833000000001</v>
      </c>
      <c r="F24" s="88">
        <f>(Employment!AV20-Employment!AQ20)/1000</f>
        <v>1132.2380000000001</v>
      </c>
      <c r="G24" s="89">
        <f>((Employment!AV20-Employment!AQ20)/Employment!AQ20)*100</f>
        <v>8.7360032467645183</v>
      </c>
      <c r="H24" s="90">
        <f>+'Unemployment rates'!AQ23*100</f>
        <v>4.2677911730239613</v>
      </c>
      <c r="I24" s="89">
        <f>+'Unemployment rates'!AV23*100</f>
        <v>3.7873132368854057</v>
      </c>
      <c r="J24" s="88">
        <f>RANK('Unemployment rates'!AQ23,'Unemployment rates'!$AQ$10:$AQ$63)</f>
        <v>26</v>
      </c>
      <c r="K24" s="37">
        <f>RANK('Unemployment rates'!AV23,'Unemployment rates'!$AV$10:$AV$63)</f>
        <v>15</v>
      </c>
    </row>
    <row r="25" spans="1:11">
      <c r="A25" s="37" t="s">
        <v>30</v>
      </c>
      <c r="B25" s="37"/>
      <c r="C25" s="37">
        <f>'Labor Force'!AV21/1000</f>
        <v>4435.8580000000002</v>
      </c>
      <c r="D25" s="86">
        <f>(('Labor Force'!AV21-'Labor Force'!AQ21)/'Labor Force'!AQ21)*100</f>
        <v>2.9738241723701426</v>
      </c>
      <c r="E25" s="88">
        <f>+Employment!AV21/1000</f>
        <v>4308.8050000000003</v>
      </c>
      <c r="F25" s="88">
        <f>(Employment!AV21-Employment!AQ21)/1000</f>
        <v>162.67099999999999</v>
      </c>
      <c r="G25" s="89">
        <f>((Employment!AV21-Employment!AQ21)/Employment!AQ21)*100</f>
        <v>3.9234380750839217</v>
      </c>
      <c r="H25" s="90">
        <f>+'Unemployment rates'!AQ24*100</f>
        <v>3.7518167824385475</v>
      </c>
      <c r="I25" s="89">
        <f>+'Unemployment rates'!AV24*100</f>
        <v>2.5392607247571948</v>
      </c>
      <c r="J25" s="88">
        <f>RANK('Unemployment rates'!AQ24,'Unemployment rates'!$AQ$10:$AQ$63)</f>
        <v>33</v>
      </c>
      <c r="K25" s="37">
        <f>RANK('Unemployment rates'!AV24,'Unemployment rates'!$AV$10:$AV$63)</f>
        <v>40</v>
      </c>
    </row>
    <row r="26" spans="1:11">
      <c r="A26" s="37" t="s">
        <v>31</v>
      </c>
      <c r="B26" s="37"/>
      <c r="C26" s="37">
        <f>'Labor Force'!AV22/1000</f>
        <v>785.11500000000001</v>
      </c>
      <c r="D26" s="86">
        <f>(('Labor Force'!AV22-'Labor Force'!AQ22)/'Labor Force'!AQ22)*100</f>
        <v>0.80814461859657094</v>
      </c>
      <c r="E26" s="88">
        <f>+Employment!AV22/1000</f>
        <v>754.45299999999997</v>
      </c>
      <c r="F26" s="88">
        <f>(Employment!AV22-Employment!AQ22)/1000</f>
        <v>16.143999999999998</v>
      </c>
      <c r="G26" s="89">
        <f>((Employment!AV22-Employment!AQ22)/Employment!AQ22)*100</f>
        <v>2.1866183400175263</v>
      </c>
      <c r="H26" s="90">
        <f>+'Unemployment rates'!AQ25*100</f>
        <v>5.2017087366673476</v>
      </c>
      <c r="I26" s="89">
        <f>+'Unemployment rates'!AV25*100</f>
        <v>3.7659451163205389</v>
      </c>
      <c r="J26" s="88">
        <f>RANK('Unemployment rates'!AQ25,'Unemployment rates'!$AQ$10:$AQ$63)</f>
        <v>4</v>
      </c>
      <c r="K26" s="37">
        <f>RANK('Unemployment rates'!AV25,'Unemployment rates'!$AV$10:$AV$63)</f>
        <v>16</v>
      </c>
    </row>
    <row r="27" spans="1:11">
      <c r="A27" s="26" t="s">
        <v>32</v>
      </c>
      <c r="B27" s="26"/>
      <c r="C27" s="26">
        <f>'Labor Force'!AV23/1000</f>
        <v>39318.088000000003</v>
      </c>
      <c r="D27" s="97">
        <f>(('Labor Force'!AV23-'Labor Force'!AQ23)/'Labor Force'!AQ23)*100</f>
        <v>3.1981214718804516</v>
      </c>
      <c r="E27" s="87">
        <f>+Employment!AV23/1000</f>
        <v>37762.194000000003</v>
      </c>
      <c r="F27" s="87">
        <f>(Employment!AV23-Employment!AQ23)/1000</f>
        <v>1375.0540000000001</v>
      </c>
      <c r="G27" s="98">
        <f>((Employment!AV23-Employment!AQ23)/Employment!AQ23)*100</f>
        <v>3.7789559718076222</v>
      </c>
      <c r="H27" s="99">
        <f>+'Unemployment rates'!AQ6*100</f>
        <v>4.4947329652876284</v>
      </c>
      <c r="I27" s="98">
        <f>+'Unemployment rates'!AV6*100</f>
        <v>3.7195119966159087</v>
      </c>
      <c r="J27" s="87"/>
      <c r="K27" s="26"/>
    </row>
    <row r="28" spans="1:11">
      <c r="A28" s="37" t="s">
        <v>15</v>
      </c>
      <c r="B28" s="37"/>
      <c r="C28" s="89">
        <f>(C27/C$8)*100</f>
        <v>23.869180959949436</v>
      </c>
      <c r="D28" s="86"/>
      <c r="E28" s="90">
        <f>(E27/E$8)*100</f>
        <v>23.812878877323815</v>
      </c>
      <c r="F28" s="88"/>
      <c r="G28" s="89"/>
      <c r="H28" s="90"/>
      <c r="I28" s="89"/>
      <c r="J28" s="88"/>
      <c r="K28" s="37"/>
    </row>
    <row r="29" spans="1:11">
      <c r="A29" s="91" t="s">
        <v>33</v>
      </c>
      <c r="B29" s="91"/>
      <c r="C29" s="91">
        <f>'Labor Force'!AV25/1000</f>
        <v>356.79899999999998</v>
      </c>
      <c r="D29" s="92">
        <f>(('Labor Force'!AV25-'Labor Force'!AQ25)/'Labor Force'!AQ25)*100</f>
        <v>-1.649470895824777</v>
      </c>
      <c r="E29" s="93">
        <f>+Employment!AV25/1000</f>
        <v>342.4</v>
      </c>
      <c r="F29" s="93">
        <f>(Employment!AV25-Employment!AQ25)/1000</f>
        <v>5.5940000000000003</v>
      </c>
      <c r="G29" s="94">
        <f>((Employment!AV25-Employment!AQ25)/Employment!AQ25)*100</f>
        <v>1.6608967773733245</v>
      </c>
      <c r="H29" s="95">
        <f>+'Unemployment rates'!AQ27*100</f>
        <v>7.1604788537500381</v>
      </c>
      <c r="I29" s="94">
        <f>+'Unemployment rates'!AV27*100</f>
        <v>3.9347083371870437</v>
      </c>
      <c r="J29" s="93">
        <f>RANK('Unemployment rates'!AQ27,'Unemployment rates'!$AQ$10:$AQ$63)</f>
        <v>1</v>
      </c>
      <c r="K29" s="91">
        <f>RANK('Unemployment rates'!AV27,'Unemployment rates'!$AV$10:$AV$63)</f>
        <v>11</v>
      </c>
    </row>
    <row r="30" spans="1:11">
      <c r="A30" s="91" t="s">
        <v>34</v>
      </c>
      <c r="B30" s="91"/>
      <c r="C30" s="91">
        <f>'Labor Force'!AV26/1000</f>
        <v>3615.1610000000001</v>
      </c>
      <c r="D30" s="92">
        <f>(('Labor Force'!AV26-'Labor Force'!AQ26)/'Labor Force'!AQ26)*100</f>
        <v>9.1296879905334585</v>
      </c>
      <c r="E30" s="93">
        <f>+Employment!AV26/1000</f>
        <v>3477.0329999999999</v>
      </c>
      <c r="F30" s="93">
        <f>(Employment!AV26-Employment!AQ26)/1000</f>
        <v>325.62799999999999</v>
      </c>
      <c r="G30" s="94">
        <f>((Employment!AV26-Employment!AQ26)/Employment!AQ26)*100</f>
        <v>10.332788073890852</v>
      </c>
      <c r="H30" s="95">
        <f>+'Unemployment rates'!AQ28*100</f>
        <v>4.8695633799415585</v>
      </c>
      <c r="I30" s="94">
        <f>+'Unemployment rates'!AV28*100</f>
        <v>3.6505428112330272</v>
      </c>
      <c r="J30" s="93">
        <f>RANK('Unemployment rates'!AQ28,'Unemployment rates'!$AQ$10:$AQ$63)</f>
        <v>12</v>
      </c>
      <c r="K30" s="91">
        <f>RANK('Unemployment rates'!AV28,'Unemployment rates'!$AV$10:$AV$63)</f>
        <v>20</v>
      </c>
    </row>
    <row r="31" spans="1:11">
      <c r="A31" s="91" t="s">
        <v>35</v>
      </c>
      <c r="B31" s="91"/>
      <c r="C31" s="91">
        <f>'Labor Force'!AV27/1000</f>
        <v>19251.973999999998</v>
      </c>
      <c r="D31" s="92">
        <f>(('Labor Force'!AV27-'Labor Force'!AQ27)/'Labor Force'!AQ27)*100</f>
        <v>-0.31060548081142264</v>
      </c>
      <c r="E31" s="93">
        <f>+Employment!AV27/1000</f>
        <v>18440.895</v>
      </c>
      <c r="F31" s="93">
        <f>(Employment!AV27-Employment!AQ27)/1000</f>
        <v>47.817999999999998</v>
      </c>
      <c r="G31" s="94">
        <f>((Employment!AV27-Employment!AQ27)/Employment!AQ27)*100</f>
        <v>0.25997825159977311</v>
      </c>
      <c r="H31" s="95">
        <f>+'Unemployment rates'!AQ29*100</f>
        <v>4.7580934051327164</v>
      </c>
      <c r="I31" s="94">
        <f>+'Unemployment rates'!AV29*100</f>
        <v>3.9499066433395349</v>
      </c>
      <c r="J31" s="93">
        <f>RANK('Unemployment rates'!AQ29,'Unemployment rates'!$AQ$10:$AQ$63)</f>
        <v>14</v>
      </c>
      <c r="K31" s="91">
        <f>RANK('Unemployment rates'!AV29,'Unemployment rates'!$AV$10:$AV$63)</f>
        <v>10</v>
      </c>
    </row>
    <row r="32" spans="1:11">
      <c r="A32" s="91" t="s">
        <v>36</v>
      </c>
      <c r="B32" s="91"/>
      <c r="C32" s="91">
        <f>'Labor Force'!AV28/1000</f>
        <v>3200.625</v>
      </c>
      <c r="D32" s="92">
        <f>(('Labor Force'!AV28-'Labor Force'!AQ28)/'Labor Force'!AQ28)*100</f>
        <v>6.9617856723925717</v>
      </c>
      <c r="E32" s="93">
        <f>+Employment!AV28/1000</f>
        <v>3103.5309999999999</v>
      </c>
      <c r="F32" s="93">
        <f>(Employment!AV28-Employment!AQ28)/1000</f>
        <v>196.06299999999999</v>
      </c>
      <c r="G32" s="94">
        <f>((Employment!AV28-Employment!AQ28)/Employment!AQ28)*100</f>
        <v>6.7434276146805399</v>
      </c>
      <c r="H32" s="95">
        <f>+'Unemployment rates'!AQ30*100</f>
        <v>2.8352371598235075</v>
      </c>
      <c r="I32" s="94">
        <f>+'Unemployment rates'!AV30*100</f>
        <v>2.9410818199570397</v>
      </c>
      <c r="J32" s="93">
        <f>RANK('Unemployment rates'!AQ30,'Unemployment rates'!$AQ$10:$AQ$63)</f>
        <v>48</v>
      </c>
      <c r="K32" s="91">
        <f>RANK('Unemployment rates'!AV30,'Unemployment rates'!$AV$10:$AV$63)</f>
        <v>32</v>
      </c>
    </row>
    <row r="33" spans="1:11">
      <c r="A33" s="37" t="s">
        <v>37</v>
      </c>
      <c r="B33" s="37"/>
      <c r="C33" s="37">
        <f>'Labor Force'!AV29/1000</f>
        <v>676.29899999999998</v>
      </c>
      <c r="D33" s="86">
        <f>(('Labor Force'!AV29-'Labor Force'!AQ29)/'Labor Force'!AQ29)*100</f>
        <v>-1.3304290228736333</v>
      </c>
      <c r="E33" s="88">
        <f>+Employment!AV29/1000</f>
        <v>652.67700000000002</v>
      </c>
      <c r="F33" s="88">
        <f>(Employment!AV29-Employment!AQ29)/1000</f>
        <v>-16.564</v>
      </c>
      <c r="G33" s="89">
        <f>((Employment!AV29-Employment!AQ29)/Employment!AQ29)*100</f>
        <v>-2.4750426229116265</v>
      </c>
      <c r="H33" s="90">
        <f>+'Unemployment rates'!AQ31*100</f>
        <v>2.3601656215623166</v>
      </c>
      <c r="I33" s="89">
        <f>+'Unemployment rates'!AV31*100</f>
        <v>3.3622702384596166</v>
      </c>
      <c r="J33" s="88">
        <f>RANK('Unemployment rates'!AQ31,'Unemployment rates'!$AQ$10:$AQ$63)</f>
        <v>51</v>
      </c>
      <c r="K33" s="37">
        <f>RANK('Unemployment rates'!AV31,'Unemployment rates'!$AV$10:$AV$63)</f>
        <v>23</v>
      </c>
    </row>
    <row r="34" spans="1:11">
      <c r="A34" s="37" t="s">
        <v>38</v>
      </c>
      <c r="B34" s="37"/>
      <c r="C34" s="37">
        <f>'Labor Force'!AV30/1000</f>
        <v>950.67200000000003</v>
      </c>
      <c r="D34" s="86">
        <f>(('Labor Force'!AV30-'Labor Force'!AQ30)/'Labor Force'!AQ30)*100</f>
        <v>14.063028668373603</v>
      </c>
      <c r="E34" s="88">
        <f>+Employment!AV30/1000</f>
        <v>925.35799999999995</v>
      </c>
      <c r="F34" s="88">
        <f>(Employment!AV30-Employment!AQ30)/1000</f>
        <v>118.19499999999999</v>
      </c>
      <c r="G34" s="89">
        <f>((Employment!AV30-Employment!AQ30)/Employment!AQ30)*100</f>
        <v>14.643262884943933</v>
      </c>
      <c r="H34" s="90">
        <f>+'Unemployment rates'!AQ32*100</f>
        <v>3.1553928073505455</v>
      </c>
      <c r="I34" s="89">
        <f>+'Unemployment rates'!AV32*100</f>
        <v>2.2210604709089989</v>
      </c>
      <c r="J34" s="88">
        <f>RANK('Unemployment rates'!AQ32,'Unemployment rates'!$AQ$10:$AQ$63)</f>
        <v>44</v>
      </c>
      <c r="K34" s="37">
        <f>RANK('Unemployment rates'!AV32,'Unemployment rates'!$AV$10:$AV$63)</f>
        <v>47</v>
      </c>
    </row>
    <row r="35" spans="1:11">
      <c r="A35" s="37" t="s">
        <v>39</v>
      </c>
      <c r="B35" s="37"/>
      <c r="C35" s="37">
        <f>'Labor Force'!AV31/1000</f>
        <v>567.78700000000003</v>
      </c>
      <c r="D35" s="86">
        <f>(('Labor Force'!AV31-'Labor Force'!AQ31)/'Labor Force'!AQ31)*100</f>
        <v>8.0566672946961955</v>
      </c>
      <c r="E35" s="88">
        <f>+Employment!AV31/1000</f>
        <v>552.84199999999998</v>
      </c>
      <c r="F35" s="88">
        <f>(Employment!AV31-Employment!AQ31)/1000</f>
        <v>48.563000000000002</v>
      </c>
      <c r="G35" s="89">
        <f>((Employment!AV31-Employment!AQ31)/Employment!AQ31)*100</f>
        <v>9.6301848778156529</v>
      </c>
      <c r="H35" s="90">
        <f>+'Unemployment rates'!AQ33*100</f>
        <v>4.0296658311970814</v>
      </c>
      <c r="I35" s="89">
        <f>+'Unemployment rates'!AV33*100</f>
        <v>2.6448298393587737</v>
      </c>
      <c r="J35" s="88">
        <f>RANK('Unemployment rates'!AQ33,'Unemployment rates'!$AQ$10:$AQ$63)</f>
        <v>31</v>
      </c>
      <c r="K35" s="37">
        <f>RANK('Unemployment rates'!AV33,'Unemployment rates'!$AV$10:$AV$63)</f>
        <v>38</v>
      </c>
    </row>
    <row r="36" spans="1:11">
      <c r="A36" s="37" t="s">
        <v>40</v>
      </c>
      <c r="B36" s="37"/>
      <c r="C36" s="37">
        <f>'Labor Force'!AV32/1000</f>
        <v>1549.8589999999999</v>
      </c>
      <c r="D36" s="86">
        <f>(('Labor Force'!AV32-'Labor Force'!AQ32)/'Labor Force'!AQ32)*100</f>
        <v>5.9403057510313033</v>
      </c>
      <c r="E36" s="88">
        <f>+Employment!AV32/1000</f>
        <v>1466.213</v>
      </c>
      <c r="F36" s="88">
        <f>(Employment!AV32-Employment!AQ32)/1000</f>
        <v>76.840999999999994</v>
      </c>
      <c r="G36" s="89">
        <f>((Employment!AV32-Employment!AQ32)/Employment!AQ32)*100</f>
        <v>5.5306282262777717</v>
      </c>
      <c r="H36" s="90">
        <f>+'Unemployment rates'!AQ34*100</f>
        <v>5.0297514277609361</v>
      </c>
      <c r="I36" s="89">
        <f>+'Unemployment rates'!AV34*100</f>
        <v>5.2224105547665944</v>
      </c>
      <c r="J36" s="88">
        <f>RANK('Unemployment rates'!AQ34,'Unemployment rates'!$AQ$10:$AQ$63)</f>
        <v>7</v>
      </c>
      <c r="K36" s="37">
        <f>RANK('Unemployment rates'!AV34,'Unemployment rates'!$AV$10:$AV$63)</f>
        <v>1</v>
      </c>
    </row>
    <row r="37" spans="1:11">
      <c r="A37" s="91" t="s">
        <v>41</v>
      </c>
      <c r="B37" s="91"/>
      <c r="C37" s="91">
        <f>'Labor Force'!AV33/1000</f>
        <v>947.02499999999998</v>
      </c>
      <c r="D37" s="92">
        <f>(('Labor Force'!AV33-'Labor Force'!AQ33)/'Labor Force'!AQ33)*100</f>
        <v>1.8780787183710266</v>
      </c>
      <c r="E37" s="93">
        <f>+Employment!AV33/1000</f>
        <v>908.97</v>
      </c>
      <c r="F37" s="93">
        <f>(Employment!AV33-Employment!AQ33)/1000</f>
        <v>36.588000000000001</v>
      </c>
      <c r="G37" s="94">
        <f>((Employment!AV33-Employment!AQ33)/Employment!AQ33)*100</f>
        <v>4.1940342648060138</v>
      </c>
      <c r="H37" s="95">
        <f>+'Unemployment rates'!AQ35*100</f>
        <v>6.1517889511998591</v>
      </c>
      <c r="I37" s="94">
        <f>+'Unemployment rates'!AV35*100</f>
        <v>4.1077057099865364</v>
      </c>
      <c r="J37" s="93">
        <f>RANK('Unemployment rates'!AQ35,'Unemployment rates'!$AQ$10:$AQ$63)</f>
        <v>2</v>
      </c>
      <c r="K37" s="91">
        <f>RANK('Unemployment rates'!AV35,'Unemployment rates'!$AV$10:$AV$63)</f>
        <v>8</v>
      </c>
    </row>
    <row r="38" spans="1:11">
      <c r="A38" s="91" t="s">
        <v>42</v>
      </c>
      <c r="B38" s="91"/>
      <c r="C38" s="91">
        <f>'Labor Force'!AV34/1000</f>
        <v>2176.7339999999999</v>
      </c>
      <c r="D38" s="92">
        <f>(('Labor Force'!AV34-'Labor Force'!AQ34)/'Labor Force'!AQ34)*100</f>
        <v>3.453103924854497</v>
      </c>
      <c r="E38" s="93">
        <f>+Employment!AV34/1000</f>
        <v>2085.9389999999999</v>
      </c>
      <c r="F38" s="93">
        <f>(Employment!AV34-Employment!AQ34)/1000</f>
        <v>68.647000000000006</v>
      </c>
      <c r="G38" s="94">
        <f>((Employment!AV34-Employment!AQ34)/Employment!AQ34)*100</f>
        <v>3.4029282820731948</v>
      </c>
      <c r="H38" s="95">
        <f>+'Unemployment rates'!AQ36*100</f>
        <v>4.1246569756444389</v>
      </c>
      <c r="I38" s="94">
        <f>+'Unemployment rates'!AV36*100</f>
        <v>3.6585085729354163</v>
      </c>
      <c r="J38" s="93">
        <f>RANK('Unemployment rates'!AQ36,'Unemployment rates'!$AQ$10:$AQ$63)</f>
        <v>30</v>
      </c>
      <c r="K38" s="91">
        <f>RANK('Unemployment rates'!AV36,'Unemployment rates'!$AV$10:$AV$63)</f>
        <v>19</v>
      </c>
    </row>
    <row r="39" spans="1:11">
      <c r="A39" s="91" t="s">
        <v>43</v>
      </c>
      <c r="B39" s="91"/>
      <c r="C39" s="91">
        <f>'Labor Force'!AV35/1000</f>
        <v>1743.0540000000001</v>
      </c>
      <c r="D39" s="92">
        <f>(('Labor Force'!AV35-'Labor Force'!AQ35)/'Labor Force'!AQ35)*100</f>
        <v>11.673669279352351</v>
      </c>
      <c r="E39" s="93">
        <f>+Employment!AV35/1000</f>
        <v>1702.674</v>
      </c>
      <c r="F39" s="93">
        <f>(Employment!AV35-Employment!AQ35)/1000</f>
        <v>192.46600000000001</v>
      </c>
      <c r="G39" s="94">
        <f>((Employment!AV35-Employment!AQ35)/Employment!AQ35)*100</f>
        <v>12.74433720388185</v>
      </c>
      <c r="H39" s="95">
        <f>+'Unemployment rates'!AQ37*100</f>
        <v>3.2442662504821107</v>
      </c>
      <c r="I39" s="94">
        <f>+'Unemployment rates'!AV37*100</f>
        <v>2.2348131497934087</v>
      </c>
      <c r="J39" s="93">
        <f>RANK('Unemployment rates'!AQ37,'Unemployment rates'!$AQ$10:$AQ$63)</f>
        <v>43</v>
      </c>
      <c r="K39" s="91">
        <f>RANK('Unemployment rates'!AV37,'Unemployment rates'!$AV$10:$AV$63)</f>
        <v>45</v>
      </c>
    </row>
    <row r="40" spans="1:11">
      <c r="A40" s="91" t="s">
        <v>44</v>
      </c>
      <c r="B40" s="91"/>
      <c r="C40" s="91">
        <f>'Labor Force'!AV36/1000</f>
        <v>3990.3429999999998</v>
      </c>
      <c r="D40" s="92">
        <f>(('Labor Force'!AV36-'Labor Force'!AQ36)/'Labor Force'!AQ36)*100</f>
        <v>7.131297315611743</v>
      </c>
      <c r="E40" s="93">
        <f>+Employment!AV36/1000</f>
        <v>3822.319</v>
      </c>
      <c r="F40" s="93">
        <f>(Employment!AV36-Employment!AQ36)/1000</f>
        <v>274.88900000000001</v>
      </c>
      <c r="G40" s="94">
        <f>((Employment!AV36-Employment!AQ36)/Employment!AQ36)*100</f>
        <v>7.748961924548194</v>
      </c>
      <c r="H40" s="95">
        <f>+'Unemployment rates'!AQ38*100</f>
        <v>4.7598720119246485</v>
      </c>
      <c r="I40" s="94">
        <f>+'Unemployment rates'!AV38*100</f>
        <v>3.8863325784274685</v>
      </c>
      <c r="J40" s="93">
        <f>RANK('Unemployment rates'!AQ38,'Unemployment rates'!$AQ$10:$AQ$63)</f>
        <v>13</v>
      </c>
      <c r="K40" s="91">
        <f>RANK('Unemployment rates'!AV38,'Unemployment rates'!$AV$10:$AV$63)</f>
        <v>12</v>
      </c>
    </row>
    <row r="41" spans="1:11">
      <c r="A41" s="91" t="s">
        <v>45</v>
      </c>
      <c r="B41" s="91"/>
      <c r="C41" s="91">
        <f>'Labor Force'!AV37/1000</f>
        <v>291.75599999999997</v>
      </c>
      <c r="D41" s="92">
        <f>(('Labor Force'!AV37-'Labor Force'!AQ37)/'Labor Force'!AQ37)*100</f>
        <v>-0.54236109453991344</v>
      </c>
      <c r="E41" s="93">
        <f>+Employment!AV37/1000</f>
        <v>281.34300000000002</v>
      </c>
      <c r="F41" s="93">
        <f>(Employment!AV37-Employment!AQ37)/1000</f>
        <v>0.32600000000000001</v>
      </c>
      <c r="G41" s="94">
        <f>((Employment!AV37-Employment!AQ37)/Employment!AQ37)*100</f>
        <v>0.11600721664525634</v>
      </c>
      <c r="H41" s="95">
        <f>+'Unemployment rates'!AQ39*100</f>
        <v>4.2032132593822329</v>
      </c>
      <c r="I41" s="94">
        <f>+'Unemployment rates'!AV39*100</f>
        <v>3.2496332551858402</v>
      </c>
      <c r="J41" s="93">
        <f>RANK('Unemployment rates'!AQ39,'Unemployment rates'!$AQ$10:$AQ$63)</f>
        <v>27</v>
      </c>
      <c r="K41" s="91">
        <f>RANK('Unemployment rates'!AV39,'Unemployment rates'!$AV$10:$AV$63)</f>
        <v>25</v>
      </c>
    </row>
    <row r="42" spans="1:11">
      <c r="A42" s="26" t="s">
        <v>46</v>
      </c>
      <c r="B42" s="26"/>
      <c r="C42" s="26">
        <f>'Labor Force'!AV38/1000</f>
        <v>34845.385000000002</v>
      </c>
      <c r="D42" s="97">
        <f>(('Labor Force'!AV38-'Labor Force'!AQ38)/'Labor Force'!AQ38)*100</f>
        <v>0.19673654107721764</v>
      </c>
      <c r="E42" s="87">
        <f>+Employment!AV38/1000</f>
        <v>33815.370999999999</v>
      </c>
      <c r="F42" s="87">
        <f>(Employment!AV38-Employment!AQ38)/1000</f>
        <v>478.358</v>
      </c>
      <c r="G42" s="98">
        <f>((Employment!AV38-Employment!AQ38)/Employment!AQ38)*100</f>
        <v>1.4349155996669527</v>
      </c>
      <c r="H42" s="99">
        <f>+'Unemployment rates'!AQ7*100</f>
        <v>4.1405365838986645</v>
      </c>
      <c r="I42" s="98">
        <f>+'Unemployment rates'!AV7*100</f>
        <v>3.2811662146938545</v>
      </c>
      <c r="J42" s="87"/>
      <c r="K42" s="26"/>
    </row>
    <row r="43" spans="1:11">
      <c r="A43" s="37" t="s">
        <v>15</v>
      </c>
      <c r="B43" s="37"/>
      <c r="C43" s="89">
        <f>(C42/C$8)*100</f>
        <v>21.15389741698802</v>
      </c>
      <c r="D43" s="86"/>
      <c r="E43" s="90">
        <f>(E42/E$8)*100</f>
        <v>21.32400818169538</v>
      </c>
      <c r="F43" s="88"/>
      <c r="G43" s="89"/>
      <c r="H43" s="90"/>
      <c r="I43" s="89"/>
      <c r="J43" s="88"/>
      <c r="K43" s="37"/>
    </row>
    <row r="44" spans="1:11">
      <c r="A44" s="91" t="s">
        <v>47</v>
      </c>
      <c r="B44" s="91"/>
      <c r="C44" s="91">
        <f>'Labor Force'!AV40/1000</f>
        <v>6472.6629999999996</v>
      </c>
      <c r="D44" s="92">
        <f>(('Labor Force'!AV40-'Labor Force'!AQ40)/'Labor Force'!AQ40)*100</f>
        <v>-0.30673485940407647</v>
      </c>
      <c r="E44" s="93">
        <f>+Employment!AV40/1000</f>
        <v>6176.8760000000002</v>
      </c>
      <c r="F44" s="93">
        <f>(Employment!AV40-Employment!AQ40)/1000</f>
        <v>6.2</v>
      </c>
      <c r="G44" s="94">
        <f>((Employment!AV40-Employment!AQ40)/Employment!AQ40)*100</f>
        <v>0.10047521535728014</v>
      </c>
      <c r="H44" s="95">
        <f>+'Unemployment rates'!AQ41*100</f>
        <v>4.9579997344660311</v>
      </c>
      <c r="I44" s="94">
        <f>+'Unemployment rates'!AV41*100</f>
        <v>4.4248866347591402</v>
      </c>
      <c r="J44" s="93">
        <f>RANK('Unemployment rates'!AQ41,'Unemployment rates'!$AQ$10:$AQ$63)</f>
        <v>9</v>
      </c>
      <c r="K44" s="91">
        <f>RANK('Unemployment rates'!AV41,'Unemployment rates'!$AV$10:$AV$63)</f>
        <v>3</v>
      </c>
    </row>
    <row r="45" spans="1:11">
      <c r="A45" s="91" t="s">
        <v>48</v>
      </c>
      <c r="B45" s="91"/>
      <c r="C45" s="91">
        <f>'Labor Force'!AV41/1000</f>
        <v>3404.4430000000002</v>
      </c>
      <c r="D45" s="92">
        <f>(('Labor Force'!AV41-'Labor Force'!AQ41)/'Labor Force'!AQ41)*100</f>
        <v>2.5308327980077152</v>
      </c>
      <c r="E45" s="93">
        <f>+Employment!AV41/1000</f>
        <v>3302.6320000000001</v>
      </c>
      <c r="F45" s="93">
        <f>(Employment!AV41-Employment!AQ41)/1000</f>
        <v>99.281000000000006</v>
      </c>
      <c r="G45" s="94">
        <f>((Employment!AV41-Employment!AQ41)/Employment!AQ41)*100</f>
        <v>3.0992857167385028</v>
      </c>
      <c r="H45" s="95">
        <f>+'Unemployment rates'!AQ42*100</f>
        <v>3.5254090685816113</v>
      </c>
      <c r="I45" s="94">
        <f>+'Unemployment rates'!AV42*100</f>
        <v>2.8686924703982415</v>
      </c>
      <c r="J45" s="93">
        <f>RANK('Unemployment rates'!AQ42,'Unemployment rates'!$AQ$10:$AQ$63)</f>
        <v>38</v>
      </c>
      <c r="K45" s="91">
        <f>RANK('Unemployment rates'!AV42,'Unemployment rates'!$AV$10:$AV$63)</f>
        <v>35</v>
      </c>
    </row>
    <row r="46" spans="1:11">
      <c r="A46" s="91" t="s">
        <v>49</v>
      </c>
      <c r="B46" s="91"/>
      <c r="C46" s="91">
        <f>'Labor Force'!AV42/1000</f>
        <v>1716.894</v>
      </c>
      <c r="D46" s="92">
        <f>(('Labor Force'!AV42-'Labor Force'!AQ42)/'Labor Force'!AQ42)*100</f>
        <v>2.2844135023761596</v>
      </c>
      <c r="E46" s="93">
        <f>+Employment!AV42/1000</f>
        <v>1669.933</v>
      </c>
      <c r="F46" s="93">
        <f>(Employment!AV42-Employment!AQ42)/1000</f>
        <v>43.896999999999998</v>
      </c>
      <c r="G46" s="94">
        <f>((Employment!AV42-Employment!AQ42)/Employment!AQ42)*100</f>
        <v>2.699632726458701</v>
      </c>
      <c r="H46" s="95">
        <f>+'Unemployment rates'!AQ43*100</f>
        <v>3.1284758443155369</v>
      </c>
      <c r="I46" s="94">
        <f>+'Unemployment rates'!AV43*100</f>
        <v>2.4163402050446909</v>
      </c>
      <c r="J46" s="93">
        <f>RANK('Unemployment rates'!AQ43,'Unemployment rates'!$AQ$10:$AQ$63)</f>
        <v>45</v>
      </c>
      <c r="K46" s="91">
        <f>RANK('Unemployment rates'!AV43,'Unemployment rates'!$AV$10:$AV$63)</f>
        <v>43</v>
      </c>
    </row>
    <row r="47" spans="1:11">
      <c r="A47" s="91" t="s">
        <v>50</v>
      </c>
      <c r="B47" s="91"/>
      <c r="C47" s="91">
        <f>'Labor Force'!AV43/1000</f>
        <v>1504.932</v>
      </c>
      <c r="D47" s="92">
        <f>(('Labor Force'!AV43-'Labor Force'!AQ43)/'Labor Force'!AQ43)*100</f>
        <v>1.768278374852835</v>
      </c>
      <c r="E47" s="93">
        <f>+Employment!AV43/1000</f>
        <v>1646.8340000000001</v>
      </c>
      <c r="F47" s="93">
        <f>(Employment!AV43-Employment!AQ43)/1000</f>
        <v>221.61799999999999</v>
      </c>
      <c r="G47" s="94">
        <f>((Employment!AV43-Employment!AQ43)/Employment!AQ43)*100</f>
        <v>15.54978333108806</v>
      </c>
      <c r="H47" s="95">
        <f>+'Unemployment rates'!AQ44*100</f>
        <v>3.6223705574110601</v>
      </c>
      <c r="I47" s="94">
        <f>+'Unemployment rates'!AV44*100</f>
        <v>2.457320330752486</v>
      </c>
      <c r="J47" s="93">
        <f>RANK('Unemployment rates'!AQ44,'Unemployment rates'!$AQ$10:$AQ$63)</f>
        <v>37</v>
      </c>
      <c r="K47" s="91">
        <f>RANK('Unemployment rates'!AV44,'Unemployment rates'!$AV$10:$AV$63)</f>
        <v>42</v>
      </c>
    </row>
    <row r="48" spans="1:11">
      <c r="A48" s="37" t="s">
        <v>51</v>
      </c>
      <c r="B48" s="37"/>
      <c r="C48" s="37">
        <f>'Labor Force'!AV44/1000</f>
        <v>4835.9660000000003</v>
      </c>
      <c r="D48" s="86">
        <f>(('Labor Force'!AV44-'Labor Force'!AQ44)/'Labor Force'!AQ44)*100</f>
        <v>-0.97974636631403922</v>
      </c>
      <c r="E48" s="88">
        <f>+Employment!AV44/1000</f>
        <v>4632.5389999999998</v>
      </c>
      <c r="F48" s="88">
        <f>(Employment!AV44-Employment!AQ44)/1000</f>
        <v>-24.733000000000001</v>
      </c>
      <c r="G48" s="89">
        <f>((Employment!AV44-Employment!AQ44)/Employment!AQ44)*100</f>
        <v>-0.53106196073581269</v>
      </c>
      <c r="H48" s="90">
        <f>+'Unemployment rates'!AQ45*100</f>
        <v>4.6386482698464206</v>
      </c>
      <c r="I48" s="89">
        <f>+'Unemployment rates'!AV45*100</f>
        <v>3.9664670926139678</v>
      </c>
      <c r="J48" s="88">
        <f>RANK('Unemployment rates'!AQ45,'Unemployment rates'!$AQ$10:$AQ$63)</f>
        <v>18</v>
      </c>
      <c r="K48" s="37">
        <f>RANK('Unemployment rates'!AV45,'Unemployment rates'!$AV$10:$AV$63)</f>
        <v>9</v>
      </c>
    </row>
    <row r="49" spans="1:11">
      <c r="A49" s="37" t="s">
        <v>52</v>
      </c>
      <c r="B49" s="37"/>
      <c r="C49" s="37">
        <f>'Labor Force'!AV45/1000</f>
        <v>3077.5</v>
      </c>
      <c r="D49" s="86">
        <f>(('Labor Force'!AV45-'Labor Force'!AQ45)/'Labor Force'!AQ45)*100</f>
        <v>0.45358342657863093</v>
      </c>
      <c r="E49" s="88">
        <f>+Employment!AV45/1000</f>
        <v>2994.92</v>
      </c>
      <c r="F49" s="88">
        <f>(Employment!AV45-Employment!AQ45)/1000</f>
        <v>37.082000000000001</v>
      </c>
      <c r="G49" s="89">
        <f>((Employment!AV45-Employment!AQ45)/Employment!AQ45)*100</f>
        <v>1.2536859692789126</v>
      </c>
      <c r="H49" s="90">
        <f>+'Unemployment rates'!AQ46*100</f>
        <v>3.4523391404372106</v>
      </c>
      <c r="I49" s="89">
        <f>+'Unemployment rates'!AV46*100</f>
        <v>2.3549634443541834</v>
      </c>
      <c r="J49" s="88">
        <f>RANK('Unemployment rates'!AQ46,'Unemployment rates'!$AQ$10:$AQ$63)</f>
        <v>39</v>
      </c>
      <c r="K49" s="37">
        <f>RANK('Unemployment rates'!AV46,'Unemployment rates'!$AV$10:$AV$63)</f>
        <v>44</v>
      </c>
    </row>
    <row r="50" spans="1:11">
      <c r="A50" s="37" t="s">
        <v>53</v>
      </c>
      <c r="B50" s="37"/>
      <c r="C50" s="37">
        <f>'Labor Force'!AV46/1000</f>
        <v>3061.279</v>
      </c>
      <c r="D50" s="86">
        <f>(('Labor Force'!AV46-'Labor Force'!AQ46)/'Labor Force'!AQ46)*100</f>
        <v>0.3463452642054497</v>
      </c>
      <c r="E50" s="88">
        <f>+Employment!AV46/1000</f>
        <v>2984.34</v>
      </c>
      <c r="F50" s="88">
        <f>(Employment!AV46-Employment!AQ46)/1000</f>
        <v>48.213999999999999</v>
      </c>
      <c r="G50" s="89">
        <f>((Employment!AV46-Employment!AQ46)/Employment!AQ46)*100</f>
        <v>1.6420957411228263</v>
      </c>
      <c r="H50" s="90">
        <f>+'Unemployment rates'!AQ47*100</f>
        <v>3.7560727606956146</v>
      </c>
      <c r="I50" s="89">
        <f>+'Unemployment rates'!AV47*100</f>
        <v>2.1378972645093768</v>
      </c>
      <c r="J50" s="88">
        <f>RANK('Unemployment rates'!AQ47,'Unemployment rates'!$AQ$10:$AQ$63)</f>
        <v>32</v>
      </c>
      <c r="K50" s="37">
        <f>RANK('Unemployment rates'!AV47,'Unemployment rates'!$AV$10:$AV$63)</f>
        <v>48</v>
      </c>
    </row>
    <row r="51" spans="1:11">
      <c r="A51" s="37" t="s">
        <v>54</v>
      </c>
      <c r="B51" s="37"/>
      <c r="C51" s="37">
        <f>'Labor Force'!AV47/1000</f>
        <v>1058.9269999999999</v>
      </c>
      <c r="D51" s="86">
        <f>(('Labor Force'!AV47-'Labor Force'!AQ47)/'Labor Force'!AQ47)*100</f>
        <v>5.1554551042640044</v>
      </c>
      <c r="E51" s="88">
        <f>+Employment!AV47/1000</f>
        <v>1034.0909999999999</v>
      </c>
      <c r="F51" s="88">
        <f>(Employment!AV47-Employment!AQ47)/1000</f>
        <v>56.646999999999998</v>
      </c>
      <c r="G51" s="89">
        <f>((Employment!AV47-Employment!AQ47)/Employment!AQ47)*100</f>
        <v>5.7954215279852352</v>
      </c>
      <c r="H51" s="90">
        <f>+'Unemployment rates'!AQ48*100</f>
        <v>2.9361148984469883</v>
      </c>
      <c r="I51" s="89">
        <f>+'Unemployment rates'!AV48*100</f>
        <v>2.1306473439623317</v>
      </c>
      <c r="J51" s="88">
        <f>RANK('Unemployment rates'!AQ48,'Unemployment rates'!$AQ$10:$AQ$63)</f>
        <v>47</v>
      </c>
      <c r="K51" s="37">
        <f>RANK('Unemployment rates'!AV48,'Unemployment rates'!$AV$10:$AV$63)</f>
        <v>49</v>
      </c>
    </row>
    <row r="52" spans="1:11">
      <c r="A52" s="91" t="s">
        <v>55</v>
      </c>
      <c r="B52" s="91"/>
      <c r="C52" s="91">
        <f>'Labor Force'!AV48/1000</f>
        <v>414.31099999999998</v>
      </c>
      <c r="D52" s="92">
        <f>(('Labor Force'!AV48-'Labor Force'!AQ48)/'Labor Force'!AQ48)*100</f>
        <v>-2.1235572479663321E-2</v>
      </c>
      <c r="E52" s="93">
        <f>+Employment!AV48/1000</f>
        <v>405.58</v>
      </c>
      <c r="F52" s="93">
        <f>(Employment!AV48-Employment!AQ48)/1000</f>
        <v>1.97</v>
      </c>
      <c r="G52" s="94">
        <f>((Employment!AV48-Employment!AQ48)/Employment!AQ48)*100</f>
        <v>0.48809494313817792</v>
      </c>
      <c r="H52" s="95">
        <f>+'Unemployment rates'!AQ49*100</f>
        <v>2.6035294486714498</v>
      </c>
      <c r="I52" s="94">
        <f>+'Unemployment rates'!AV49*100</f>
        <v>1.9898095874837984</v>
      </c>
      <c r="J52" s="93">
        <f>RANK('Unemployment rates'!AQ49,'Unemployment rates'!$AQ$10:$AQ$63)</f>
        <v>50</v>
      </c>
      <c r="K52" s="91">
        <f>RANK('Unemployment rates'!AV49,'Unemployment rates'!$AV$10:$AV$63)</f>
        <v>50</v>
      </c>
    </row>
    <row r="53" spans="1:11">
      <c r="A53" s="91" t="s">
        <v>56</v>
      </c>
      <c r="B53" s="91"/>
      <c r="C53" s="91">
        <f>'Labor Force'!AV49/1000</f>
        <v>5741.277</v>
      </c>
      <c r="D53" s="92">
        <f>(('Labor Force'!AV49-'Labor Force'!AQ49)/'Labor Force'!AQ49)*100</f>
        <v>-0.67030898330646205</v>
      </c>
      <c r="E53" s="93">
        <f>+Employment!AV49/1000</f>
        <v>5510.3270000000002</v>
      </c>
      <c r="F53" s="93">
        <f>(Employment!AV49-Employment!AQ49)/1000</f>
        <v>19.152999999999999</v>
      </c>
      <c r="G53" s="94">
        <f>((Employment!AV49-Employment!AQ49)/Employment!AQ49)*100</f>
        <v>0.34879608622855512</v>
      </c>
      <c r="H53" s="95">
        <f>+'Unemployment rates'!AQ50*100</f>
        <v>4.9973347847698131</v>
      </c>
      <c r="I53" s="94">
        <f>+'Unemployment rates'!AV50*100</f>
        <v>3.8783009424558332</v>
      </c>
      <c r="J53" s="93">
        <f>RANK('Unemployment rates'!AQ50,'Unemployment rates'!$AQ$10:$AQ$63)</f>
        <v>8</v>
      </c>
      <c r="K53" s="91">
        <f>RANK('Unemployment rates'!AV50,'Unemployment rates'!$AV$10:$AV$63)</f>
        <v>13</v>
      </c>
    </row>
    <row r="54" spans="1:11">
      <c r="A54" s="91" t="s">
        <v>57</v>
      </c>
      <c r="B54" s="91"/>
      <c r="C54" s="91">
        <f>'Labor Force'!AV50/1000</f>
        <v>475.065</v>
      </c>
      <c r="D54" s="92">
        <f>(('Labor Force'!AV50-'Labor Force'!AQ50)/'Labor Force'!AQ50)*100</f>
        <v>4.3697478991596634</v>
      </c>
      <c r="E54" s="93">
        <f>+Employment!AV50/1000</f>
        <v>465.25</v>
      </c>
      <c r="F54" s="93">
        <f>(Employment!AV50-Employment!AQ50)/1000</f>
        <v>25.222000000000001</v>
      </c>
      <c r="G54" s="94">
        <f>((Employment!AV50-Employment!AQ50)/Employment!AQ50)*100</f>
        <v>5.731907969492851</v>
      </c>
      <c r="H54" s="95">
        <f>+'Unemployment rates'!AQ51*100</f>
        <v>3.3277310924369745</v>
      </c>
      <c r="I54" s="94">
        <f>+'Unemployment rates'!AV51*100</f>
        <v>1.9704671992253693</v>
      </c>
      <c r="J54" s="93">
        <f>RANK('Unemployment rates'!AQ51,'Unemployment rates'!$AQ$10:$AQ$63)</f>
        <v>40</v>
      </c>
      <c r="K54" s="91">
        <f>RANK('Unemployment rates'!AV51,'Unemployment rates'!$AV$10:$AV$63)</f>
        <v>51</v>
      </c>
    </row>
    <row r="55" spans="1:11">
      <c r="A55" s="91" t="s">
        <v>58</v>
      </c>
      <c r="B55" s="91"/>
      <c r="C55" s="91">
        <f>'Labor Force'!AV51/1000</f>
        <v>3082.1280000000002</v>
      </c>
      <c r="D55" s="92">
        <f>(('Labor Force'!AV51-'Labor Force'!AQ51)/'Labor Force'!AQ51)*100</f>
        <v>-2.2139281305393017</v>
      </c>
      <c r="E55" s="93">
        <f>+Employment!AV51/1000</f>
        <v>2992.049</v>
      </c>
      <c r="F55" s="93">
        <f>(Employment!AV51-Employment!AQ51)/1000</f>
        <v>-56.192999999999998</v>
      </c>
      <c r="G55" s="94">
        <f>((Employment!AV51-Employment!AQ51)/Employment!AQ51)*100</f>
        <v>-1.843455998572292</v>
      </c>
      <c r="H55" s="95">
        <f>+'Unemployment rates'!AQ52*100</f>
        <v>3.2890226208941948</v>
      </c>
      <c r="I55" s="94">
        <f>+'Unemployment rates'!AV52*100</f>
        <v>2.8625676805116465</v>
      </c>
      <c r="J55" s="93">
        <f>RANK('Unemployment rates'!AQ52,'Unemployment rates'!$AQ$10:$AQ$63)</f>
        <v>41</v>
      </c>
      <c r="K55" s="91">
        <f>RANK('Unemployment rates'!AV52,'Unemployment rates'!$AV$10:$AV$63)</f>
        <v>36</v>
      </c>
    </row>
    <row r="56" spans="1:11">
      <c r="A56" s="26" t="s">
        <v>59</v>
      </c>
      <c r="B56" s="26"/>
      <c r="C56" s="26">
        <f>'Labor Force'!AV52/1000</f>
        <v>28835.378000000001</v>
      </c>
      <c r="D56" s="97">
        <f>(('Labor Force'!AV52-'Labor Force'!AQ52)/'Labor Force'!AQ52)*100</f>
        <v>0.91928970550642863</v>
      </c>
      <c r="E56" s="87">
        <f>+Employment!AV52/1000</f>
        <v>27708.089</v>
      </c>
      <c r="F56" s="87">
        <f>(Employment!AV52-Employment!AQ52)/1000</f>
        <v>419.19200000000001</v>
      </c>
      <c r="G56" s="98">
        <f>((Employment!AV52-Employment!AQ52)/Employment!AQ52)*100</f>
        <v>1.5361265792457643</v>
      </c>
      <c r="H56" s="99">
        <f>+'Unemployment rates'!AQ8*100</f>
        <v>4.4931506676720083</v>
      </c>
      <c r="I56" s="98">
        <f>+'Unemployment rates'!AV8*100</f>
        <v>3.9206456735195219</v>
      </c>
      <c r="J56" s="87"/>
      <c r="K56" s="26"/>
    </row>
    <row r="57" spans="1:11">
      <c r="A57" s="37" t="s">
        <v>15</v>
      </c>
      <c r="B57" s="37"/>
      <c r="C57" s="89">
        <f>(C56/C$8)*100</f>
        <v>17.505349078280329</v>
      </c>
      <c r="D57" s="86"/>
      <c r="E57" s="90">
        <f>(E56/E$8)*100</f>
        <v>17.472749789885309</v>
      </c>
      <c r="F57" s="88"/>
      <c r="G57" s="89"/>
      <c r="H57" s="90"/>
      <c r="I57" s="89"/>
      <c r="J57" s="88"/>
      <c r="K57" s="37"/>
    </row>
    <row r="58" spans="1:11">
      <c r="A58" s="91" t="s">
        <v>60</v>
      </c>
      <c r="B58" s="91"/>
      <c r="C58" s="91">
        <f>'Labor Force'!AV54/1000</f>
        <v>1932.463</v>
      </c>
      <c r="D58" s="92">
        <f>(('Labor Force'!AV54-'Labor Force'!AQ54)/'Labor Force'!AQ54)*100</f>
        <v>0.72381808174396012</v>
      </c>
      <c r="E58" s="93">
        <f>+Employment!AV54/1000</f>
        <v>1851.9929999999999</v>
      </c>
      <c r="F58" s="93">
        <f>(Employment!AV54-Employment!AQ54)/1000</f>
        <v>23.135000000000002</v>
      </c>
      <c r="G58" s="94">
        <f>((Employment!AV54-Employment!AQ54)/Employment!AQ54)*100</f>
        <v>1.2649970637414167</v>
      </c>
      <c r="H58" s="95">
        <f>+'Unemployment rates'!AQ54*100</f>
        <v>4.6762807415499834</v>
      </c>
      <c r="I58" s="94">
        <f>+'Unemployment rates'!AV54*100</f>
        <v>4.1300661383943709</v>
      </c>
      <c r="J58" s="93">
        <f>RANK('Unemployment rates'!AQ54,'Unemployment rates'!$AQ$10:$AQ$63)</f>
        <v>17</v>
      </c>
      <c r="K58" s="91">
        <f>RANK('Unemployment rates'!AV54,'Unemployment rates'!$AV$10:$AV$63)</f>
        <v>7</v>
      </c>
    </row>
    <row r="59" spans="1:11">
      <c r="A59" s="91" t="s">
        <v>61</v>
      </c>
      <c r="B59" s="91"/>
      <c r="C59" s="91">
        <f>'Labor Force'!AV55/1000</f>
        <v>674.875</v>
      </c>
      <c r="D59" s="92">
        <f>(('Labor Force'!AV55-'Labor Force'!AQ55)/'Labor Force'!AQ55)*100</f>
        <v>-3.6029190157392024</v>
      </c>
      <c r="E59" s="93">
        <f>+Employment!AV55/1000</f>
        <v>654.96500000000003</v>
      </c>
      <c r="F59" s="93">
        <f>(Employment!AV55-Employment!AQ55)/1000</f>
        <v>-22.175999999999998</v>
      </c>
      <c r="G59" s="94">
        <f>((Employment!AV55-Employment!AQ55)/Employment!AQ55)*100</f>
        <v>-3.2749456907793206</v>
      </c>
      <c r="H59" s="95">
        <f>+'Unemployment rates'!AQ55*100</f>
        <v>3.2792505059998658</v>
      </c>
      <c r="I59" s="94">
        <f>+'Unemployment rates'!AV55*100</f>
        <v>2.6230042600481571</v>
      </c>
      <c r="J59" s="93">
        <f>RANK('Unemployment rates'!AQ55,'Unemployment rates'!$AQ$10:$AQ$63)</f>
        <v>42</v>
      </c>
      <c r="K59" s="91">
        <f>RANK('Unemployment rates'!AV55,'Unemployment rates'!$AV$10:$AV$63)</f>
        <v>39</v>
      </c>
    </row>
    <row r="60" spans="1:11">
      <c r="A60" s="91" t="s">
        <v>62</v>
      </c>
      <c r="B60" s="91"/>
      <c r="C60" s="91">
        <f>'Labor Force'!AV56/1000</f>
        <v>3743.924</v>
      </c>
      <c r="D60" s="92">
        <f>(('Labor Force'!AV56-'Labor Force'!AQ56)/'Labor Force'!AQ56)*100</f>
        <v>2.3720781051374926</v>
      </c>
      <c r="E60" s="93">
        <f>+Employment!AV56/1000</f>
        <v>3603.172</v>
      </c>
      <c r="F60" s="93">
        <f>(Employment!AV56-Employment!AQ56)/1000</f>
        <v>81.69</v>
      </c>
      <c r="G60" s="94">
        <f>((Employment!AV56-Employment!AQ56)/Employment!AQ56)*100</f>
        <v>2.3197619638549907</v>
      </c>
      <c r="H60" s="95">
        <f>+'Unemployment rates'!AQ56*100</f>
        <v>3.710270200507332</v>
      </c>
      <c r="I60" s="94">
        <f>+'Unemployment rates'!AV56*100</f>
        <v>3.7464702809138215</v>
      </c>
      <c r="J60" s="93">
        <f>RANK('Unemployment rates'!AQ56,'Unemployment rates'!$AQ$10:$AQ$63)</f>
        <v>34</v>
      </c>
      <c r="K60" s="91">
        <f>RANK('Unemployment rates'!AV56,'Unemployment rates'!$AV$10:$AV$63)</f>
        <v>17</v>
      </c>
    </row>
    <row r="61" spans="1:11">
      <c r="A61" s="91" t="s">
        <v>63</v>
      </c>
      <c r="B61" s="91"/>
      <c r="C61" s="91">
        <f>'Labor Force'!AV57/1000</f>
        <v>766.67200000000003</v>
      </c>
      <c r="D61" s="92">
        <f>(('Labor Force'!AV57-'Labor Force'!AQ57)/'Labor Force'!AQ57)*100</f>
        <v>2.695469419957699</v>
      </c>
      <c r="E61" s="93">
        <f>+Employment!AV57/1000</f>
        <v>747.33900000000006</v>
      </c>
      <c r="F61" s="93">
        <f>(Employment!AV57-Employment!AQ57)/1000</f>
        <v>20.731999999999999</v>
      </c>
      <c r="G61" s="94">
        <f>((Employment!AV57-Employment!AQ57)/Employment!AQ57)*100</f>
        <v>2.8532618045243168</v>
      </c>
      <c r="H61" s="95">
        <f>+'Unemployment rates'!AQ57*100</f>
        <v>2.6712245277938891</v>
      </c>
      <c r="I61" s="94">
        <f>+'Unemployment rates'!AV57*100</f>
        <v>2.2255932132646032</v>
      </c>
      <c r="J61" s="93">
        <f>RANK('Unemployment rates'!AQ57,'Unemployment rates'!$AQ$10:$AQ$63)</f>
        <v>49</v>
      </c>
      <c r="K61" s="91">
        <f>RANK('Unemployment rates'!AV57,'Unemployment rates'!$AV$10:$AV$63)</f>
        <v>46</v>
      </c>
    </row>
    <row r="62" spans="1:11">
      <c r="A62" s="37" t="s">
        <v>64</v>
      </c>
      <c r="B62" s="37"/>
      <c r="C62" s="37">
        <f>'Labor Force'!AV58/1000</f>
        <v>4729.8040000000001</v>
      </c>
      <c r="D62" s="86">
        <f>(('Labor Force'!AV58-'Labor Force'!AQ58)/'Labor Force'!AQ58)*100</f>
        <v>4.6687285564057257</v>
      </c>
      <c r="E62" s="88">
        <f>+Employment!AV58/1000</f>
        <v>4564.1130000000003</v>
      </c>
      <c r="F62" s="88">
        <f>(Employment!AV58-Employment!AQ58)/1000</f>
        <v>254.40700000000001</v>
      </c>
      <c r="G62" s="89">
        <f>((Employment!AV58-Employment!AQ58)/Employment!AQ58)*100</f>
        <v>5.9031172892071986</v>
      </c>
      <c r="H62" s="90">
        <f>+'Unemployment rates'!AQ58*100</f>
        <v>4.6278772921852376</v>
      </c>
      <c r="I62" s="89">
        <f>+'Unemployment rates'!AV58*100</f>
        <v>3.6415885309412399</v>
      </c>
      <c r="J62" s="88">
        <f>RANK('Unemployment rates'!AQ58,'Unemployment rates'!$AQ$10:$AQ$63)</f>
        <v>19</v>
      </c>
      <c r="K62" s="37">
        <f>RANK('Unemployment rates'!AV58,'Unemployment rates'!$AV$10:$AV$63)</f>
        <v>21</v>
      </c>
    </row>
    <row r="63" spans="1:11">
      <c r="A63" s="37" t="s">
        <v>65</v>
      </c>
      <c r="B63" s="37"/>
      <c r="C63" s="37">
        <f>'Labor Force'!AV59/1000</f>
        <v>9616.9889999999996</v>
      </c>
      <c r="D63" s="86">
        <f>(('Labor Force'!AV59-'Labor Force'!AQ59)/'Labor Force'!AQ59)*100</f>
        <v>-0.90374813427933598</v>
      </c>
      <c r="E63" s="88">
        <f>+Employment!AV59/1000</f>
        <v>9205.8209999999999</v>
      </c>
      <c r="F63" s="88">
        <f>(Employment!AV59-Employment!AQ59)/1000</f>
        <v>-43.404000000000003</v>
      </c>
      <c r="G63" s="89">
        <f>((Employment!AV59-Employment!AQ59)/Employment!AQ59)*100</f>
        <v>-0.46927174979525316</v>
      </c>
      <c r="H63" s="90">
        <f>+'Unemployment rates'!AQ59*100</f>
        <v>4.6932953585867461</v>
      </c>
      <c r="I63" s="89">
        <f>+'Unemployment rates'!AV59*100</f>
        <v>4.1420136801653822</v>
      </c>
      <c r="J63" s="88">
        <f>RANK('Unemployment rates'!AQ59,'Unemployment rates'!$AQ$10:$AQ$63)</f>
        <v>16</v>
      </c>
      <c r="K63" s="37">
        <f>RANK('Unemployment rates'!AV59,'Unemployment rates'!$AV$10:$AV$63)</f>
        <v>6</v>
      </c>
    </row>
    <row r="64" spans="1:11">
      <c r="A64" s="37" t="s">
        <v>66</v>
      </c>
      <c r="B64" s="37"/>
      <c r="C64" s="37">
        <f>'Labor Force'!AV60/1000</f>
        <v>6479.0770000000002</v>
      </c>
      <c r="D64" s="86">
        <f>(('Labor Force'!AV60-'Labor Force'!AQ60)/'Labor Force'!AQ60)*100</f>
        <v>0.80448145975725682</v>
      </c>
      <c r="E64" s="88">
        <f>+Employment!AV60/1000</f>
        <v>6196.3850000000002</v>
      </c>
      <c r="F64" s="88">
        <f>(Employment!AV60-Employment!AQ60)/1000</f>
        <v>84.751999999999995</v>
      </c>
      <c r="G64" s="89">
        <f>((Employment!AV60-Employment!AQ60)/Employment!AQ60)*100</f>
        <v>1.3867324821369347</v>
      </c>
      <c r="H64" s="90">
        <f>+'Unemployment rates'!AQ60*100</f>
        <v>4.912382514154312</v>
      </c>
      <c r="I64" s="89">
        <f>+'Unemployment rates'!AV60*100</f>
        <v>4.3049650436319862</v>
      </c>
      <c r="J64" s="88">
        <f>RANK('Unemployment rates'!AQ60,'Unemployment rates'!$AQ$10:$AQ$63)</f>
        <v>10</v>
      </c>
      <c r="K64" s="37">
        <f>RANK('Unemployment rates'!AV60,'Unemployment rates'!$AV$10:$AV$63)</f>
        <v>5</v>
      </c>
    </row>
    <row r="65" spans="1:12">
      <c r="A65" s="37" t="s">
        <v>67</v>
      </c>
      <c r="B65" s="37"/>
      <c r="C65" s="37">
        <f>'Labor Force'!AV61/1000</f>
        <v>549.45500000000004</v>
      </c>
      <c r="D65" s="86">
        <f>(('Labor Force'!AV61-'Labor Force'!AQ61)/'Labor Force'!AQ61)*100</f>
        <v>-0.93805552250215452</v>
      </c>
      <c r="E65" s="88">
        <f>+Employment!AV61/1000</f>
        <v>551.22</v>
      </c>
      <c r="F65" s="88">
        <f>(Employment!AV61-Employment!AQ61)/1000</f>
        <v>21.353000000000002</v>
      </c>
      <c r="G65" s="89">
        <f>((Employment!AV61-Employment!AQ61)/Employment!AQ61)*100</f>
        <v>4.0298791961001532</v>
      </c>
      <c r="H65" s="90">
        <f>+'Unemployment rates'!AQ61*100</f>
        <v>4.4696010875169927</v>
      </c>
      <c r="I65" s="89">
        <f>+'Unemployment rates'!AV61*100</f>
        <v>3.0894249756576975</v>
      </c>
      <c r="J65" s="88">
        <f>RANK('Unemployment rates'!AQ61,'Unemployment rates'!$AQ$10:$AQ$63)</f>
        <v>22</v>
      </c>
      <c r="K65" s="37">
        <f>RANK('Unemployment rates'!AV61,'Unemployment rates'!$AV$10:$AV$63)</f>
        <v>30</v>
      </c>
      <c r="L65" s="27"/>
    </row>
    <row r="66" spans="1:12">
      <c r="A66" s="37" t="s">
        <v>68</v>
      </c>
      <c r="B66" s="37"/>
      <c r="C66" s="37">
        <f>'Labor Force'!AV62/1000</f>
        <v>342.11900000000003</v>
      </c>
      <c r="D66" s="86">
        <f>(('Labor Force'!AV62-'Labor Force'!AQ62)/'Labor Force'!AQ62)*100</f>
        <v>-0.76604014386819819</v>
      </c>
      <c r="E66" s="126">
        <f>+Employment!AV62/1000</f>
        <v>333.08100000000002</v>
      </c>
      <c r="F66" s="88">
        <f>(Employment!AV62-Employment!AQ62)/1000</f>
        <v>-1.2969999999999999</v>
      </c>
      <c r="G66" s="89">
        <f>((Employment!AV62-Employment!AQ62)/Employment!AQ62)*100</f>
        <v>-0.38788437038321899</v>
      </c>
      <c r="H66" s="90">
        <f>+'Unemployment rates'!AQ62*100</f>
        <v>3.0113702285647985</v>
      </c>
      <c r="I66" s="89">
        <f>+'Unemployment rates'!AV62*100</f>
        <v>2.6940918218514609</v>
      </c>
      <c r="J66" s="83">
        <f>RANK('Unemployment rates'!AQ62,'Unemployment rates'!$AQ$10:$AQ$63)</f>
        <v>46</v>
      </c>
      <c r="K66" s="37">
        <f>RANK('Unemployment rates'!AV62,'Unemployment rates'!$AV$10:$AV$63)</f>
        <v>37</v>
      </c>
      <c r="L66" s="27"/>
    </row>
    <row r="67" spans="1:12">
      <c r="A67" s="100" t="s">
        <v>69</v>
      </c>
      <c r="B67" s="100"/>
      <c r="C67" s="100">
        <f>'Labor Force'!AV63/1000</f>
        <v>388.40199999999999</v>
      </c>
      <c r="D67" s="101">
        <f>(('Labor Force'!AV63-'Labor Force'!AQ63)/'Labor Force'!AQ63)*100</f>
        <v>-3.1160356602992314</v>
      </c>
      <c r="E67" s="102">
        <f>+Employment!AV63/1000</f>
        <v>370.22899999999998</v>
      </c>
      <c r="F67" s="103">
        <f>(Employment!AV63-Employment!AQ63)/1000</f>
        <v>-6.4039999999999999</v>
      </c>
      <c r="G67" s="104">
        <f>((Employment!AV63-Employment!AQ63)/Employment!AQ63)*100</f>
        <v>-1.7003289674563833</v>
      </c>
      <c r="H67" s="105">
        <f>+'Unemployment rates'!AQ63*100</f>
        <v>6.051724395974996</v>
      </c>
      <c r="I67" s="104">
        <f>+'Unemployment rates'!AV63*100</f>
        <v>4.6490491810031873</v>
      </c>
      <c r="J67" s="103">
        <f>RANK('Unemployment rates'!AQ63,'Unemployment rates'!$AQ$10:$AQ$63)</f>
        <v>3</v>
      </c>
      <c r="K67" s="100">
        <f>RANK('Unemployment rates'!AV63,'Unemployment rates'!$AV$10:$AV$63)</f>
        <v>2</v>
      </c>
      <c r="L67" s="27"/>
    </row>
    <row r="68" spans="1:12">
      <c r="A68" s="27"/>
      <c r="B68" s="27"/>
      <c r="C68" s="106"/>
      <c r="D68" s="106"/>
      <c r="E68" s="107"/>
      <c r="F68" s="106"/>
      <c r="G68" s="106"/>
      <c r="H68" s="108"/>
      <c r="I68" s="108"/>
      <c r="J68" s="108"/>
      <c r="K68" s="27"/>
      <c r="L68" s="27"/>
    </row>
    <row r="69" spans="1:12" ht="15.75" customHeight="1">
      <c r="A69" s="25" t="s">
        <v>70</v>
      </c>
      <c r="B69" s="109"/>
      <c r="C69" s="109"/>
      <c r="D69" s="70"/>
      <c r="E69" s="109"/>
      <c r="F69" s="109"/>
      <c r="G69" s="109"/>
      <c r="H69" s="109"/>
      <c r="I69" s="109"/>
      <c r="J69" s="109"/>
      <c r="K69" s="27"/>
      <c r="L69" s="27"/>
    </row>
    <row r="70" spans="1:12" ht="15.75" customHeight="1">
      <c r="A70" s="25" t="s">
        <v>71</v>
      </c>
      <c r="B70" s="27"/>
      <c r="C70" s="27"/>
      <c r="D70" s="57"/>
      <c r="E70" s="27"/>
      <c r="F70" s="27"/>
      <c r="G70" s="27"/>
      <c r="H70" s="27"/>
      <c r="I70" s="27"/>
      <c r="J70" s="27"/>
      <c r="K70" s="27"/>
      <c r="L70" s="27"/>
    </row>
    <row r="71" spans="1:12" ht="15.75" customHeight="1">
      <c r="A71" s="25" t="s">
        <v>72</v>
      </c>
      <c r="B71" s="27"/>
      <c r="C71" s="27"/>
      <c r="D71" s="57"/>
      <c r="E71" s="27"/>
      <c r="F71" s="27"/>
      <c r="G71" s="27"/>
      <c r="H71" s="27"/>
      <c r="I71" s="27"/>
      <c r="J71" s="27"/>
      <c r="K71" s="27"/>
      <c r="L71" s="27"/>
    </row>
    <row r="72" spans="1:12" ht="15.75" customHeight="1">
      <c r="A72" s="25" t="s">
        <v>73</v>
      </c>
      <c r="B72" s="27"/>
      <c r="C72" s="27"/>
      <c r="D72" s="57"/>
      <c r="E72" s="27"/>
      <c r="F72" s="27"/>
      <c r="G72" s="27"/>
      <c r="H72" s="27"/>
      <c r="I72" s="27"/>
      <c r="J72" s="27"/>
      <c r="K72" s="27"/>
      <c r="L72" s="27"/>
    </row>
    <row r="73" spans="1:12" ht="48" customHeight="1">
      <c r="A73" s="29" t="s">
        <v>74</v>
      </c>
      <c r="B73" s="127" t="s">
        <v>75</v>
      </c>
      <c r="C73" s="128"/>
      <c r="D73" s="128"/>
      <c r="E73" s="128"/>
      <c r="F73" s="128"/>
      <c r="G73" s="128"/>
      <c r="H73" s="128"/>
      <c r="I73" s="128"/>
      <c r="J73" s="128"/>
      <c r="K73" s="128"/>
      <c r="L73" s="27"/>
    </row>
    <row r="74" spans="1:12">
      <c r="A74" s="27"/>
      <c r="B74" s="27"/>
      <c r="C74" s="57"/>
      <c r="D74" s="57"/>
      <c r="E74" s="57"/>
      <c r="F74" s="57"/>
      <c r="G74" s="57"/>
      <c r="H74" s="57"/>
      <c r="I74" s="57"/>
      <c r="J74" s="57"/>
      <c r="K74" s="122">
        <v>45541</v>
      </c>
      <c r="L74" s="27"/>
    </row>
    <row r="76" spans="1:12">
      <c r="A76" s="27"/>
      <c r="B76" s="27"/>
      <c r="C76" s="27"/>
      <c r="D76" s="57"/>
      <c r="E76" s="27"/>
      <c r="F76" s="27"/>
      <c r="G76" s="27"/>
      <c r="H76" s="27"/>
      <c r="I76" s="27"/>
      <c r="J76" s="27"/>
      <c r="K76" s="27"/>
      <c r="L76" s="27"/>
    </row>
    <row r="77" spans="1:12">
      <c r="A77" s="27"/>
      <c r="B77" s="29"/>
      <c r="C77" s="27"/>
      <c r="D77" s="57"/>
      <c r="E77" s="27"/>
      <c r="F77" s="27"/>
      <c r="G77" s="27"/>
      <c r="H77" s="27"/>
      <c r="I77" s="27"/>
      <c r="J77" s="27"/>
      <c r="K77" s="27"/>
      <c r="L77" s="27"/>
    </row>
  </sheetData>
  <mergeCells count="1">
    <mergeCell ref="B73:K73"/>
  </mergeCells>
  <pageMargins left="0.75" right="0.75" top="0.49" bottom="1" header="0.5" footer="0.5"/>
  <pageSetup scale="68" orientation="portrait" r:id="rId1"/>
  <headerFooter alignWithMargins="0">
    <oddFooter>&amp;LSREB Fact Book&amp;R&amp;D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AV66"/>
  <sheetViews>
    <sheetView zoomScale="80" zoomScaleNormal="80" workbookViewId="0">
      <pane xSplit="6" ySplit="14" topLeftCell="AK20" activePane="bottomRight" state="frozen"/>
      <selection pane="bottomRight" activeCell="AT63" sqref="AT63"/>
      <selection pane="bottomLeft" activeCell="A15" sqref="A15"/>
      <selection pane="topRight" activeCell="G1" sqref="G1"/>
    </sheetView>
  </sheetViews>
  <sheetFormatPr defaultColWidth="21.140625" defaultRowHeight="12.75"/>
  <cols>
    <col min="2" max="2" width="6.42578125" style="2" bestFit="1" customWidth="1"/>
    <col min="3" max="3" width="5.28515625" style="2" bestFit="1" customWidth="1"/>
    <col min="4" max="4" width="6.42578125" style="2" customWidth="1"/>
    <col min="5" max="5" width="5.28515625" style="2" customWidth="1"/>
    <col min="6" max="14" width="6.42578125" style="2" customWidth="1"/>
    <col min="15" max="16" width="5.28515625" style="2" customWidth="1"/>
    <col min="17" max="19" width="6.42578125" style="2" customWidth="1"/>
    <col min="20" max="34" width="5.28515625" style="2" customWidth="1"/>
    <col min="35" max="39" width="6.42578125" style="2" customWidth="1"/>
    <col min="40" max="40" width="6.140625" style="2" customWidth="1"/>
    <col min="41" max="41" width="6.42578125" style="2" customWidth="1"/>
    <col min="42" max="43" width="6.140625" style="2" customWidth="1"/>
    <col min="44" max="46" width="7" style="2" customWidth="1"/>
    <col min="47" max="16384" width="21.140625" style="2"/>
  </cols>
  <sheetData>
    <row r="1" spans="1:48">
      <c r="A1" s="1" t="s">
        <v>76</v>
      </c>
      <c r="B1" s="1"/>
      <c r="C1" s="1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spans="1:48">
      <c r="A2" s="1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pans="1:48" s="5" customFormat="1">
      <c r="A3" s="11"/>
      <c r="B3" s="12">
        <v>1976</v>
      </c>
      <c r="C3" s="12">
        <v>1977</v>
      </c>
      <c r="D3" s="12">
        <v>1978</v>
      </c>
      <c r="E3" s="12">
        <v>1979</v>
      </c>
      <c r="F3" s="12">
        <v>1980</v>
      </c>
      <c r="G3" s="12">
        <v>1981</v>
      </c>
      <c r="H3" s="12">
        <v>1982</v>
      </c>
      <c r="I3" s="12">
        <v>1983</v>
      </c>
      <c r="J3" s="12">
        <v>1984</v>
      </c>
      <c r="K3" s="12">
        <v>1985</v>
      </c>
      <c r="L3" s="12">
        <v>1986</v>
      </c>
      <c r="M3" s="12">
        <v>1987</v>
      </c>
      <c r="N3" s="12">
        <v>1988</v>
      </c>
      <c r="O3" s="12">
        <v>1989</v>
      </c>
      <c r="P3" s="12">
        <v>1990</v>
      </c>
      <c r="Q3" s="12">
        <v>1991</v>
      </c>
      <c r="R3" s="12">
        <v>1992</v>
      </c>
      <c r="S3" s="12">
        <v>1993</v>
      </c>
      <c r="T3" s="12">
        <v>1994</v>
      </c>
      <c r="U3" s="12">
        <v>1995</v>
      </c>
      <c r="V3" s="12">
        <v>1996</v>
      </c>
      <c r="W3" s="12">
        <v>1997</v>
      </c>
      <c r="X3" s="12">
        <v>1998</v>
      </c>
      <c r="Y3" s="12">
        <v>1999</v>
      </c>
      <c r="Z3" s="12">
        <v>2000</v>
      </c>
      <c r="AA3" s="12">
        <v>2001</v>
      </c>
      <c r="AB3" s="12">
        <v>2002</v>
      </c>
      <c r="AC3" s="13">
        <v>2003</v>
      </c>
      <c r="AD3" s="13">
        <v>2004</v>
      </c>
      <c r="AE3" s="13">
        <v>2005</v>
      </c>
      <c r="AF3" s="13">
        <v>2006</v>
      </c>
      <c r="AG3" s="13">
        <v>2007</v>
      </c>
      <c r="AH3" s="13">
        <v>2008</v>
      </c>
      <c r="AI3" s="13">
        <v>2009</v>
      </c>
      <c r="AJ3" s="13">
        <v>2010</v>
      </c>
      <c r="AK3" s="13">
        <v>2011</v>
      </c>
      <c r="AL3" s="13">
        <v>2012</v>
      </c>
      <c r="AM3" s="13">
        <v>2013</v>
      </c>
      <c r="AN3" s="13">
        <v>2014</v>
      </c>
      <c r="AO3" s="13">
        <v>2015</v>
      </c>
      <c r="AP3" s="13">
        <v>2016</v>
      </c>
      <c r="AQ3" s="13">
        <v>2017</v>
      </c>
      <c r="AR3" s="33">
        <v>2018</v>
      </c>
      <c r="AS3" s="33">
        <v>2019</v>
      </c>
      <c r="AT3" s="33">
        <v>2020</v>
      </c>
      <c r="AU3" s="33">
        <v>2021</v>
      </c>
      <c r="AV3" s="33">
        <v>2022</v>
      </c>
    </row>
    <row r="4" spans="1:48">
      <c r="A4" s="14" t="s">
        <v>13</v>
      </c>
      <c r="B4" s="21">
        <f>IF('Labor Force'!B4&gt;0,Unemployment!B4/'Labor Force'!B4,"--")</f>
        <v>7.7019072776056074E-2</v>
      </c>
      <c r="C4" s="21">
        <f>IF('Labor Force'!C4&gt;0,Unemployment!C4/'Labor Force'!C4,"--")</f>
        <v>7.0609742548657192E-2</v>
      </c>
      <c r="D4" s="21">
        <f>IF('Labor Force'!D4&gt;0,Unemployment!D4/'Labor Force'!D4,"--")</f>
        <v>6.0654663524073116E-2</v>
      </c>
      <c r="E4" s="21">
        <f>IF('Labor Force'!E4&gt;0,Unemployment!E4/'Labor Force'!E4,"--")</f>
        <v>5.8468779177226045E-2</v>
      </c>
      <c r="F4" s="21">
        <f>IF('Labor Force'!F4&gt;0,Unemployment!F4/'Labor Force'!F4,"--")</f>
        <v>7.1413876940340376E-2</v>
      </c>
      <c r="G4" s="21">
        <f>IF('Labor Force'!G4&gt;0,Unemployment!G4/'Labor Force'!G4,"--")</f>
        <v>7.6129566577712346E-2</v>
      </c>
      <c r="H4" s="21">
        <f>IF('Labor Force'!H4&gt;0,Unemployment!H4/'Labor Force'!H4,"--")</f>
        <v>9.6893034735581279E-2</v>
      </c>
      <c r="I4" s="21">
        <f>IF('Labor Force'!I4&gt;0,Unemployment!I4/'Labor Force'!I4,"--")</f>
        <v>9.6073509636934104E-2</v>
      </c>
      <c r="J4" s="21">
        <f>IF('Labor Force'!J4&gt;0,Unemployment!J4/'Labor Force'!J4,"--")</f>
        <v>7.520432607623477E-2</v>
      </c>
      <c r="K4" s="21">
        <f>IF('Labor Force'!K4&gt;0,Unemployment!K4/'Labor Force'!K4,"--")</f>
        <v>7.1989676167710306E-2</v>
      </c>
      <c r="L4" s="21">
        <f>IF('Labor Force'!L4&gt;0,Unemployment!L4/'Labor Force'!L4,"--")</f>
        <v>6.9903423460121863E-2</v>
      </c>
      <c r="M4" s="21">
        <f>IF('Labor Force'!M4&gt;0,Unemployment!M4/'Labor Force'!M4,"--")</f>
        <v>6.1944687773745462E-2</v>
      </c>
      <c r="N4" s="21">
        <f>IF('Labor Force'!N4&gt;0,Unemployment!N4/'Labor Force'!N4,"--")</f>
        <v>5.5075656083307993E-2</v>
      </c>
      <c r="O4" s="21">
        <f>IF('Labor Force'!O4&gt;0,Unemployment!O4/'Labor Force'!O4,"--")</f>
        <v>5.2700837174757202E-2</v>
      </c>
      <c r="P4" s="21">
        <f>IF('Labor Force'!P4&gt;0,Unemployment!P4/'Labor Force'!P4,"--")</f>
        <v>5.5999682136045774E-2</v>
      </c>
      <c r="Q4" s="21">
        <f>IF('Labor Force'!Q4&gt;0,Unemployment!Q4/'Labor Force'!Q4,"--")</f>
        <v>6.8288667626992539E-2</v>
      </c>
      <c r="R4" s="21">
        <f>IF('Labor Force'!R4&gt;0,Unemployment!R4/'Labor Force'!R4,"--")</f>
        <v>7.504000624487725E-2</v>
      </c>
      <c r="S4" s="21">
        <f>IF('Labor Force'!S4&gt;0,Unemployment!S4/'Labor Force'!S4,"--")</f>
        <v>6.9195046439628483E-2</v>
      </c>
      <c r="T4" s="21">
        <f>IF('Labor Force'!T4&gt;0,Unemployment!T4/'Labor Force'!T4,"--")</f>
        <v>6.101208643633256E-2</v>
      </c>
      <c r="U4" s="21">
        <f>IF('Labor Force'!U4&gt;0,Unemployment!U4/'Labor Force'!U4,"--")</f>
        <v>5.5962026847260857E-2</v>
      </c>
      <c r="V4" s="21">
        <f>IF('Labor Force'!V4&gt;0,Unemployment!V4/'Labor Force'!V4,"--")</f>
        <v>5.4022979924296159E-2</v>
      </c>
      <c r="W4" s="21">
        <f>IF('Labor Force'!W4&gt;0,Unemployment!W4/'Labor Force'!W4,"--")</f>
        <v>4.9443494721087035E-2</v>
      </c>
      <c r="X4" s="21">
        <f>IF('Labor Force'!X4&gt;0,Unemployment!X4/'Labor Force'!X4,"--")</f>
        <v>4.5106883702686798E-2</v>
      </c>
      <c r="Y4" s="21">
        <f>IF('Labor Force'!Y4&gt;0,Unemployment!Y4/'Labor Force'!Y4,"--")</f>
        <v>4.2190459789908728E-2</v>
      </c>
      <c r="Z4" s="21">
        <f>IF('Labor Force'!Z4&gt;0,Unemployment!Z4/'Labor Force'!Z4,"--")</f>
        <v>3.9920607646072817E-2</v>
      </c>
      <c r="AA4" s="21">
        <f>IF('Labor Force'!AA4&gt;0,Unemployment!AA4/'Labor Force'!AA4,"--")</f>
        <v>4.7316570887890132E-2</v>
      </c>
      <c r="AB4" s="21">
        <f>IF('Labor Force'!AB4&gt;0,Unemployment!AB4/'Labor Force'!AB4,"--")</f>
        <v>5.7833953459475507E-2</v>
      </c>
      <c r="AC4" s="21">
        <f>IF('Labor Force'!AC4&gt;0,Unemployment!AC4/'Labor Force'!AC4,"--")</f>
        <v>5.9886697153777896E-2</v>
      </c>
      <c r="AD4" s="21">
        <f>IF('Labor Force'!AD4&gt;0,Unemployment!AD4/'Labor Force'!AD4,"--")</f>
        <v>5.5284563876771525E-2</v>
      </c>
      <c r="AE4" s="21">
        <f>IF('Labor Force'!AE4&gt;0,Unemployment!AE4/'Labor Force'!AE4,"--")</f>
        <v>5.0837128315028131E-2</v>
      </c>
      <c r="AF4" s="21">
        <f>IF('Labor Force'!AF4&gt;0,Unemployment!AF4/'Labor Force'!AF4,"--")</f>
        <v>4.6233193332805032E-2</v>
      </c>
      <c r="AG4" s="21">
        <f>IF('Labor Force'!AG4&gt;0,Unemployment!AG4/'Labor Force'!AG4,"--")</f>
        <v>4.6223975340247123E-2</v>
      </c>
      <c r="AH4" s="21">
        <f>IF('Labor Force'!AH4&gt;0,Unemployment!AH4/'Labor Force'!AH4,"--")</f>
        <v>5.7840258738584588E-2</v>
      </c>
      <c r="AI4" s="21">
        <f>IF('Labor Force'!AI4&gt;0,Unemployment!AI4/'Labor Force'!AI4,"--")</f>
        <v>9.2544536855626636E-2</v>
      </c>
      <c r="AJ4" s="21">
        <f>IF('Labor Force'!AJ4&gt;0,Unemployment!AJ4/'Labor Force'!AJ4,"--")</f>
        <v>9.6335670515761362E-2</v>
      </c>
      <c r="AK4" s="21">
        <f>IF('Labor Force'!AK4&gt;0,Unemployment!AK4/'Labor Force'!AK4,"--")</f>
        <v>8.9488793558004653E-2</v>
      </c>
      <c r="AL4" s="21">
        <f>IF('Labor Force'!AL4&gt;0,Unemployment!AL4/'Labor Force'!AL4,"--")</f>
        <v>8.0696886594612036E-2</v>
      </c>
      <c r="AM4" s="21">
        <f>IF('Labor Force'!AM4&gt;0,Unemployment!AM4/'Labor Force'!AM4,"--")</f>
        <v>7.3750394172045639E-2</v>
      </c>
      <c r="AN4" s="21">
        <f>IF('Labor Force'!AN4&gt;0,Unemployment!AN4/'Labor Force'!AN4,"--")</f>
        <v>6.165903464552789E-2</v>
      </c>
      <c r="AO4" s="21">
        <f>IF('Labor Force'!AO4&gt;0,Unemployment!AO4/'Labor Force'!AO4,"--")</f>
        <v>5.2797047031120731E-2</v>
      </c>
      <c r="AP4" s="21">
        <f>IF('Labor Force'!AP4&gt;0,Unemployment!AP4/'Labor Force'!AP4,"--")</f>
        <v>4.8691161966743515E-2</v>
      </c>
      <c r="AQ4" s="21">
        <f>IF('Labor Force'!AQ4&gt;0,Unemployment!AQ4/'Labor Force'!AQ4,"--")</f>
        <v>4.3550399201596805E-2</v>
      </c>
      <c r="AR4" s="21">
        <f>IF('Labor Force'!AR4&gt;0,Unemployment!AR4/'Labor Force'!AR4,"--")</f>
        <v>3.8957272867499615E-2</v>
      </c>
      <c r="AS4" s="21">
        <f>IF('Labor Force'!AS4&gt;0,Unemployment!AS4/'Labor Force'!AS4,"--")</f>
        <v>3.6694611071365242E-2</v>
      </c>
      <c r="AT4" s="21">
        <f>IF('Labor Force'!AT4&gt;0,Unemployment!AT4/'Labor Force'!AT4,"--")</f>
        <v>8.0545221535130829E-2</v>
      </c>
      <c r="AU4" s="21">
        <f>IF('Labor Force'!AU4&gt;0,Unemployment!AU4/'Labor Force'!AU4,"--")</f>
        <v>0</v>
      </c>
      <c r="AV4" s="21">
        <f>IF('Labor Force'!AV4&gt;0,Unemployment!AV4/'Labor Force'!AV4,"--")</f>
        <v>3.4821832273465678E-2</v>
      </c>
    </row>
    <row r="5" spans="1:48">
      <c r="A5" s="11" t="s">
        <v>77</v>
      </c>
      <c r="B5" s="22">
        <f>IF('Labor Force'!B5&gt;0,Unemployment!B5/'Labor Force'!B5,"--")</f>
        <v>6.746144419051596E-2</v>
      </c>
      <c r="C5" s="22">
        <f>IF('Labor Force'!C5&gt;0,Unemployment!C5/'Labor Force'!C5,"--")</f>
        <v>6.3400695742981822E-2</v>
      </c>
      <c r="D5" s="22">
        <f>IF('Labor Force'!D5&gt;0,Unemployment!D5/'Labor Force'!D5,"--")</f>
        <v>5.5768420884019863E-2</v>
      </c>
      <c r="E5" s="22">
        <f>IF('Labor Force'!E5&gt;0,Unemployment!E5/'Labor Force'!E5,"--")</f>
        <v>5.3291867854008093E-2</v>
      </c>
      <c r="F5" s="22">
        <f>IF('Labor Force'!F5&gt;0,Unemployment!F5/'Labor Force'!F5,"--")</f>
        <v>6.3869652586991191E-2</v>
      </c>
      <c r="G5" s="22">
        <f>IF('Labor Force'!G5&gt;0,Unemployment!G5/'Labor Force'!G5,"--")</f>
        <v>7.0032349401701874E-2</v>
      </c>
      <c r="H5" s="22">
        <f>IF('Labor Force'!H5&gt;0,Unemployment!H5/'Labor Force'!H5,"--")</f>
        <v>8.9720514963559511E-2</v>
      </c>
      <c r="I5" s="22">
        <f>IF('Labor Force'!I5&gt;0,Unemployment!I5/'Labor Force'!I5,"--")</f>
        <v>9.2231934385968981E-2</v>
      </c>
      <c r="J5" s="22">
        <f>IF('Labor Force'!J5&gt;0,Unemployment!J5/'Labor Force'!J5,"--")</f>
        <v>7.2453139065218136E-2</v>
      </c>
      <c r="K5" s="22">
        <f>IF('Labor Force'!K5&gt;0,Unemployment!K5/'Labor Force'!K5,"--")</f>
        <v>7.1988208502296994E-2</v>
      </c>
      <c r="L5" s="22">
        <f>IF('Labor Force'!L5&gt;0,Unemployment!L5/'Labor Force'!L5,"--")</f>
        <v>7.5216996396592475E-2</v>
      </c>
      <c r="M5" s="22">
        <f>IF('Labor Force'!M5&gt;0,Unemployment!M5/'Labor Force'!M5,"--")</f>
        <v>6.8232022086735081E-2</v>
      </c>
      <c r="N5" s="22">
        <f>IF('Labor Force'!N5&gt;0,Unemployment!N5/'Labor Force'!N5,"--")</f>
        <v>6.1293229873348759E-2</v>
      </c>
      <c r="O5" s="22">
        <f>IF('Labor Force'!O5&gt;0,Unemployment!O5/'Labor Force'!O5,"--")</f>
        <v>5.6663518801910923E-2</v>
      </c>
      <c r="P5" s="22">
        <f>IF('Labor Force'!P5&gt;0,Unemployment!P5/'Labor Force'!P5,"--")</f>
        <v>5.7209872579623351E-2</v>
      </c>
      <c r="Q5" s="22">
        <f>IF('Labor Force'!Q5&gt;0,Unemployment!Q5/'Labor Force'!Q5,"--")</f>
        <v>6.7624870348439919E-2</v>
      </c>
      <c r="R5" s="22">
        <f>IF('Labor Force'!R5&gt;0,Unemployment!R5/'Labor Force'!R5,"--")</f>
        <v>7.2552352965736547E-2</v>
      </c>
      <c r="S5" s="22">
        <f>IF('Labor Force'!S5&gt;0,Unemployment!S5/'Labor Force'!S5,"--")</f>
        <v>6.5584899920890893E-2</v>
      </c>
      <c r="T5" s="22">
        <f>IF('Labor Force'!T5&gt;0,Unemployment!T5/'Labor Force'!T5,"--")</f>
        <v>5.8658940424442113E-2</v>
      </c>
      <c r="U5" s="22">
        <f>IF('Labor Force'!U5&gt;0,Unemployment!U5/'Labor Force'!U5,"--")</f>
        <v>5.4179927446324119E-2</v>
      </c>
      <c r="V5" s="22">
        <f>IF('Labor Force'!V5&gt;0,Unemployment!V5/'Labor Force'!V5,"--")</f>
        <v>5.2325162892141459E-2</v>
      </c>
      <c r="W5" s="22">
        <f>IF('Labor Force'!W5&gt;0,Unemployment!W5/'Labor Force'!W5,"--")</f>
        <v>4.8752325383268735E-2</v>
      </c>
      <c r="X5" s="22">
        <f>IF('Labor Force'!X5&gt;0,Unemployment!X5/'Labor Force'!X5,"--")</f>
        <v>4.3926275718844852E-2</v>
      </c>
      <c r="Y5" s="22">
        <f>IF('Labor Force'!Y5&gt;0,Unemployment!Y5/'Labor Force'!Y5,"--")</f>
        <v>4.1053304017845064E-2</v>
      </c>
      <c r="Z5" s="22">
        <f>IF('Labor Force'!Z5&gt;0,Unemployment!Z5/'Labor Force'!Z5,"--")</f>
        <v>3.9020323637730524E-2</v>
      </c>
      <c r="AA5" s="22">
        <f>IF('Labor Force'!AA5&gt;0,Unemployment!AA5/'Labor Force'!AA5,"--")</f>
        <v>4.6912893168340145E-2</v>
      </c>
      <c r="AB5" s="22">
        <f>IF('Labor Force'!AB5&gt;0,Unemployment!AB5/'Labor Force'!AB5,"--")</f>
        <v>5.6397925453266801E-2</v>
      </c>
      <c r="AC5" s="22">
        <f>IF('Labor Force'!AC5&gt;0,Unemployment!AC5/'Labor Force'!AC5,"--")</f>
        <v>5.7312178232778246E-2</v>
      </c>
      <c r="AD5" s="22">
        <f>IF('Labor Force'!AD5&gt;0,Unemployment!AD5/'Labor Force'!AD5,"--")</f>
        <v>5.2457089979413341E-2</v>
      </c>
      <c r="AE5" s="22">
        <f>IF('Labor Force'!AE5&gt;0,Unemployment!AE5/'Labor Force'!AE5,"--")</f>
        <v>5.007746722860295E-2</v>
      </c>
      <c r="AF5" s="22">
        <f>IF('Labor Force'!AF5&gt;0,Unemployment!AF5/'Labor Force'!AF5,"--")</f>
        <v>4.4560336214948433E-2</v>
      </c>
      <c r="AG5" s="22">
        <f>IF('Labor Force'!AG5&gt;0,Unemployment!AG5/'Labor Force'!AG5,"--")</f>
        <v>4.3243993112151803E-2</v>
      </c>
      <c r="AH5" s="22">
        <f>IF('Labor Force'!AH5&gt;0,Unemployment!AH5/'Labor Force'!AH5,"--")</f>
        <v>5.4866345895791528E-2</v>
      </c>
      <c r="AI5" s="22">
        <f>IF('Labor Force'!AI5&gt;0,Unemployment!AI5/'Labor Force'!AI5,"--")</f>
        <v>8.9444422955125502E-2</v>
      </c>
      <c r="AJ5" s="22">
        <f>IF('Labor Force'!AJ5&gt;0,Unemployment!AJ5/'Labor Force'!AJ5,"--")</f>
        <v>9.3462099970759535E-2</v>
      </c>
      <c r="AK5" s="22">
        <f>IF('Labor Force'!AK5&gt;0,Unemployment!AK5/'Labor Force'!AK5,"--")</f>
        <v>8.7535325552424256E-2</v>
      </c>
      <c r="AL5" s="22">
        <f>IF('Labor Force'!AL5&gt;0,Unemployment!AL5/'Labor Force'!AL5,"--")</f>
        <v>7.7106804721137248E-2</v>
      </c>
      <c r="AM5" s="22">
        <f>IF('Labor Force'!AM5&gt;0,Unemployment!AM5/'Labor Force'!AM5,"--")</f>
        <v>7.0148750278575589E-2</v>
      </c>
      <c r="AN5" s="22">
        <f>IF('Labor Force'!AN5&gt;0,Unemployment!AN5/'Labor Force'!AN5,"--")</f>
        <v>5.9812346503410545E-2</v>
      </c>
      <c r="AO5" s="22">
        <f>IF('Labor Force'!AO5&gt;0,Unemployment!AO5/'Labor Force'!AO5,"--")</f>
        <v>5.264606253112325E-2</v>
      </c>
      <c r="AP5" s="22">
        <f>IF('Labor Force'!AP5&gt;0,Unemployment!AP5/'Labor Force'!AP5,"--")</f>
        <v>4.8750893077572237E-2</v>
      </c>
      <c r="AQ5" s="22">
        <f>IF('Labor Force'!AQ5&gt;0,Unemployment!AQ5/'Labor Force'!AQ5,"--")</f>
        <v>4.3138954230003863E-2</v>
      </c>
      <c r="AR5" s="22">
        <f>IF('Labor Force'!AR5&gt;0,Unemployment!AR5/'Labor Force'!AR5,"--")</f>
        <v>3.7944382647985553E-2</v>
      </c>
      <c r="AS5" s="22">
        <f>IF('Labor Force'!AS5&gt;0,Unemployment!AS5/'Labor Force'!AS5,"--")</f>
        <v>3.4915908855438292E-2</v>
      </c>
      <c r="AT5" s="22">
        <f>IF('Labor Force'!AT5&gt;0,Unemployment!AT5/'Labor Force'!AT5,"--")</f>
        <v>7.1751641579181791E-2</v>
      </c>
      <c r="AU5" s="22">
        <f>IF('Labor Force'!AU5&gt;0,Unemployment!AU5/'Labor Force'!AU5,"--")</f>
        <v>4.7491423116356311E-2</v>
      </c>
      <c r="AV5" s="22">
        <f>IF('Labor Force'!AV5&gt;0,Unemployment!AV5/'Labor Force'!AV5,"--")</f>
        <v>3.2396530201320099E-2</v>
      </c>
    </row>
    <row r="6" spans="1:48">
      <c r="A6" s="15" t="s">
        <v>78</v>
      </c>
      <c r="B6" s="22">
        <f>IF('Labor Force'!B23&gt;0,Unemployment!B23/'Labor Force'!B23,"--")</f>
        <v>8.6158627534382526E-2</v>
      </c>
      <c r="C6" s="22">
        <f>IF('Labor Force'!C23&gt;0,Unemployment!C23/'Labor Force'!C23,"--")</f>
        <v>7.8501125239174102E-2</v>
      </c>
      <c r="D6" s="22">
        <f>IF('Labor Force'!D23&gt;0,Unemployment!D23/'Labor Force'!D23,"--")</f>
        <v>6.6224838407946546E-2</v>
      </c>
      <c r="E6" s="22">
        <f>IF('Labor Force'!E23&gt;0,Unemployment!E23/'Labor Force'!E23,"--")</f>
        <v>6.017416348232893E-2</v>
      </c>
      <c r="F6" s="22">
        <f>IF('Labor Force'!F23&gt;0,Unemployment!F23/'Labor Force'!F23,"--")</f>
        <v>6.9128596975478365E-2</v>
      </c>
      <c r="G6" s="22">
        <f>IF('Labor Force'!G23&gt;0,Unemployment!G23/'Labor Force'!G23,"--")</f>
        <v>7.4658354105611474E-2</v>
      </c>
      <c r="H6" s="22">
        <f>IF('Labor Force'!H23&gt;0,Unemployment!H23/'Labor Force'!H23,"--")</f>
        <v>9.83128488612314E-2</v>
      </c>
      <c r="I6" s="22">
        <f>IF('Labor Force'!I23&gt;0,Unemployment!I23/'Labor Force'!I23,"--")</f>
        <v>9.5340158749077544E-2</v>
      </c>
      <c r="J6" s="22">
        <f>IF('Labor Force'!J23&gt;0,Unemployment!J23/'Labor Force'!J23,"--")</f>
        <v>7.5724730512895633E-2</v>
      </c>
      <c r="K6" s="22">
        <f>IF('Labor Force'!K23&gt;0,Unemployment!K23/'Labor Force'!K23,"--")</f>
        <v>7.2572310975153875E-2</v>
      </c>
      <c r="L6" s="22">
        <f>IF('Labor Force'!L23&gt;0,Unemployment!L23/'Labor Force'!L23,"--")</f>
        <v>7.118667385605576E-2</v>
      </c>
      <c r="M6" s="22">
        <f>IF('Labor Force'!M23&gt;0,Unemployment!M23/'Labor Force'!M23,"--")</f>
        <v>6.3212943657208295E-2</v>
      </c>
      <c r="N6" s="22">
        <f>IF('Labor Force'!N23&gt;0,Unemployment!N23/'Labor Force'!N23,"--")</f>
        <v>5.6533345406692491E-2</v>
      </c>
      <c r="O6" s="22">
        <f>IF('Labor Force'!O23&gt;0,Unemployment!O23/'Labor Force'!O23,"--")</f>
        <v>5.2678123252575544E-2</v>
      </c>
      <c r="P6" s="22">
        <f>IF('Labor Force'!P23&gt;0,Unemployment!P23/'Labor Force'!P23,"--")</f>
        <v>5.5372943868787335E-2</v>
      </c>
      <c r="Q6" s="22">
        <f>IF('Labor Force'!Q23&gt;0,Unemployment!Q23/'Labor Force'!Q23,"--")</f>
        <v>6.9125785187349686E-2</v>
      </c>
      <c r="R6" s="22">
        <f>IF('Labor Force'!R23&gt;0,Unemployment!R23/'Labor Force'!R23,"--")</f>
        <v>8.1611739659112073E-2</v>
      </c>
      <c r="S6" s="22">
        <f>IF('Labor Force'!S23&gt;0,Unemployment!S23/'Labor Force'!S23,"--")</f>
        <v>8.018684607649558E-2</v>
      </c>
      <c r="T6" s="22">
        <f>IF('Labor Force'!T23&gt;0,Unemployment!T23/'Labor Force'!T23,"--")</f>
        <v>7.2106734308424736E-2</v>
      </c>
      <c r="U6" s="22">
        <f>IF('Labor Force'!U23&gt;0,Unemployment!U23/'Labor Force'!U23,"--")</f>
        <v>6.6607498592465342E-2</v>
      </c>
      <c r="V6" s="22">
        <f>IF('Labor Force'!V23&gt;0,Unemployment!V23/'Labor Force'!V23,"--")</f>
        <v>6.3936369399309037E-2</v>
      </c>
      <c r="W6" s="22">
        <f>IF('Labor Force'!W23&gt;0,Unemployment!W23/'Labor Force'!W23,"--")</f>
        <v>5.6050574885348786E-2</v>
      </c>
      <c r="X6" s="22">
        <f>IF('Labor Force'!X23&gt;0,Unemployment!X23/'Labor Force'!X23,"--")</f>
        <v>5.3596409090926757E-2</v>
      </c>
      <c r="Y6" s="22">
        <f>IF('Labor Force'!Y23&gt;0,Unemployment!Y23/'Labor Force'!Y23,"--")</f>
        <v>4.9091100757211348E-2</v>
      </c>
      <c r="Z6" s="22">
        <f>IF('Labor Force'!Z23&gt;0,Unemployment!Z23/'Labor Force'!Z23,"--")</f>
        <v>4.6414789591572282E-2</v>
      </c>
      <c r="AA6" s="22">
        <f>IF('Labor Force'!AA23&gt;0,Unemployment!AA23/'Labor Force'!AA23,"--")</f>
        <v>5.2993442281412978E-2</v>
      </c>
      <c r="AB6" s="22">
        <f>IF('Labor Force'!AB23&gt;0,Unemployment!AB23/'Labor Force'!AB23,"--")</f>
        <v>6.4339139876914003E-2</v>
      </c>
      <c r="AC6" s="22">
        <f>IF('Labor Force'!AC23&gt;0,Unemployment!AC23/'Labor Force'!AC23,"--")</f>
        <v>6.5369603390018446E-2</v>
      </c>
      <c r="AD6" s="22">
        <f>IF('Labor Force'!AD23&gt;0,Unemployment!AD23/'Labor Force'!AD23,"--")</f>
        <v>5.8853849677921129E-2</v>
      </c>
      <c r="AE6" s="22">
        <f>IF('Labor Force'!AE23&gt;0,Unemployment!AE23/'Labor Force'!AE23,"--")</f>
        <v>5.1735476586436971E-2</v>
      </c>
      <c r="AF6" s="22">
        <f>IF('Labor Force'!AF23&gt;0,Unemployment!AF23/'Labor Force'!AF23,"--")</f>
        <v>4.6141615804802152E-2</v>
      </c>
      <c r="AG6" s="22">
        <f>IF('Labor Force'!AG23&gt;0,Unemployment!AG23/'Labor Force'!AG23,"--")</f>
        <v>4.7212001014355916E-2</v>
      </c>
      <c r="AH6" s="22">
        <f>IF('Labor Force'!AH23&gt;0,Unemployment!AH23/'Labor Force'!AH23,"--")</f>
        <v>6.3599346235003976E-2</v>
      </c>
      <c r="AI6" s="22">
        <f>IF('Labor Force'!AI23&gt;0,Unemployment!AI23/'Labor Force'!AI23,"--")</f>
        <v>0.10072033019542453</v>
      </c>
      <c r="AJ6" s="22">
        <f>IF('Labor Force'!AJ23&gt;0,Unemployment!AJ23/'Labor Force'!AJ23,"--")</f>
        <v>0.10950846294263421</v>
      </c>
      <c r="AK6" s="22">
        <f>IF('Labor Force'!AK23&gt;0,Unemployment!AK23/'Labor Force'!AK23,"--")</f>
        <v>0.10345405377458124</v>
      </c>
      <c r="AL6" s="22">
        <f>IF('Labor Force'!AL23&gt;0,Unemployment!AL23/'Labor Force'!AL23,"--")</f>
        <v>9.1808059079741808E-2</v>
      </c>
      <c r="AM6" s="22">
        <f>IF('Labor Force'!AM23&gt;0,Unemployment!AM23/'Labor Force'!AM23,"--")</f>
        <v>8.0024561019172324E-2</v>
      </c>
      <c r="AN6" s="22">
        <f>IF('Labor Force'!AN23&gt;0,Unemployment!AN23/'Labor Force'!AN23,"--")</f>
        <v>6.7695107121876014E-2</v>
      </c>
      <c r="AO6" s="22">
        <f>IF('Labor Force'!AO23&gt;0,Unemployment!AO23/'Labor Force'!AO23,"--")</f>
        <v>5.715196795596874E-2</v>
      </c>
      <c r="AP6" s="22">
        <f>IF('Labor Force'!AP23&gt;0,Unemployment!AP23/'Labor Force'!AP23,"--")</f>
        <v>5.1009378916079276E-2</v>
      </c>
      <c r="AQ6" s="22">
        <f>IF('Labor Force'!AQ23&gt;0,Unemployment!AQ23/'Labor Force'!AQ23,"--")</f>
        <v>4.4947329652876289E-2</v>
      </c>
      <c r="AR6" s="22">
        <f>IF('Labor Force'!AR23&gt;0,Unemployment!AR23/'Labor Force'!AR23,"--")</f>
        <v>4.1528770561864457E-2</v>
      </c>
      <c r="AS6" s="22">
        <f>IF('Labor Force'!AS23&gt;0,Unemployment!AS23/'Labor Force'!AS23,"--")</f>
        <v>3.9154486407820474E-2</v>
      </c>
      <c r="AT6" s="22">
        <f>IF('Labor Force'!AT23&gt;0,Unemployment!AT23/'Labor Force'!AT23,"--")</f>
        <v>9.0117382030699439E-2</v>
      </c>
      <c r="AU6" s="22">
        <f>IF('Labor Force'!AU23&gt;0,Unemployment!AU23/'Labor Force'!AU23,"--")</f>
        <v>7.1148871453289533E-2</v>
      </c>
      <c r="AV6" s="22">
        <f>IF('Labor Force'!AV23&gt;0,Unemployment!AV23/'Labor Force'!AV23,"--")</f>
        <v>3.7195119966159089E-2</v>
      </c>
    </row>
    <row r="7" spans="1:48">
      <c r="A7" s="15" t="s">
        <v>79</v>
      </c>
      <c r="B7" s="22">
        <f>IF('Labor Force'!B38&gt;0,Unemployment!B38/'Labor Force'!B38,"--")</f>
        <v>6.6345103168766573E-2</v>
      </c>
      <c r="C7" s="22">
        <f>IF('Labor Force'!C38&gt;0,Unemployment!C38/'Labor Force'!C38,"--")</f>
        <v>6.0173033528418331E-2</v>
      </c>
      <c r="D7" s="22">
        <f>IF('Labor Force'!D38&gt;0,Unemployment!D38/'Labor Force'!D38,"--")</f>
        <v>5.3302182660035988E-2</v>
      </c>
      <c r="E7" s="22">
        <f>IF('Labor Force'!E38&gt;0,Unemployment!E38/'Labor Force'!E38,"--")</f>
        <v>5.5120851934748999E-2</v>
      </c>
      <c r="F7" s="22">
        <f>IF('Labor Force'!F38&gt;0,Unemployment!F38/'Labor Force'!F38,"--")</f>
        <v>8.1764986408222023E-2</v>
      </c>
      <c r="G7" s="22">
        <f>IF('Labor Force'!G38&gt;0,Unemployment!G38/'Labor Force'!G38,"--")</f>
        <v>8.614509492271126E-2</v>
      </c>
      <c r="H7" s="22">
        <f>IF('Labor Force'!H38&gt;0,Unemployment!H38/'Labor Force'!H38,"--")</f>
        <v>0.11110216931822123</v>
      </c>
      <c r="I7" s="22">
        <f>IF('Labor Force'!I38&gt;0,Unemployment!I38/'Labor Force'!I38,"--")</f>
        <v>0.10896665646969719</v>
      </c>
      <c r="J7" s="22">
        <f>IF('Labor Force'!J38&gt;0,Unemployment!J38/'Labor Force'!J38,"--")</f>
        <v>8.3895377832562484E-2</v>
      </c>
      <c r="K7" s="22">
        <f>IF('Labor Force'!K38&gt;0,Unemployment!K38/'Labor Force'!K38,"--")</f>
        <v>8.0081225995371139E-2</v>
      </c>
      <c r="L7" s="22">
        <f>IF('Labor Force'!L38&gt;0,Unemployment!L38/'Labor Force'!L38,"--")</f>
        <v>7.3696620654064002E-2</v>
      </c>
      <c r="M7" s="22">
        <f>IF('Labor Force'!M38&gt;0,Unemployment!M38/'Labor Force'!M38,"--")</f>
        <v>6.638640564264997E-2</v>
      </c>
      <c r="N7" s="22">
        <f>IF('Labor Force'!N38&gt;0,Unemployment!N38/'Labor Force'!N38,"--")</f>
        <v>5.7627985889364179E-2</v>
      </c>
      <c r="O7" s="22">
        <f>IF('Labor Force'!O38&gt;0,Unemployment!O38/'Labor Force'!O38,"--")</f>
        <v>5.3930596722118515E-2</v>
      </c>
      <c r="P7" s="22">
        <f>IF('Labor Force'!P38&gt;0,Unemployment!P38/'Labor Force'!P38,"--")</f>
        <v>5.6035740690617085E-2</v>
      </c>
      <c r="Q7" s="22">
        <f>IF('Labor Force'!Q38&gt;0,Unemployment!Q38/'Labor Force'!Q38,"--")</f>
        <v>6.4734340537122098E-2</v>
      </c>
      <c r="R7" s="22">
        <f>IF('Labor Force'!R38&gt;0,Unemployment!R38/'Labor Force'!R38,"--")</f>
        <v>6.7076568743953721E-2</v>
      </c>
      <c r="S7" s="22">
        <f>IF('Labor Force'!S38&gt;0,Unemployment!S38/'Labor Force'!S38,"--")</f>
        <v>6.0618506785771346E-2</v>
      </c>
      <c r="T7" s="22">
        <f>IF('Labor Force'!T38&gt;0,Unemployment!T38/'Labor Force'!T38,"--")</f>
        <v>5.0979768057569444E-2</v>
      </c>
      <c r="U7" s="22">
        <f>IF('Labor Force'!U38&gt;0,Unemployment!U38/'Labor Force'!U38,"--")</f>
        <v>4.5580594571843179E-2</v>
      </c>
      <c r="V7" s="22">
        <f>IF('Labor Force'!V38&gt;0,Unemployment!V38/'Labor Force'!V38,"--")</f>
        <v>4.5152179715721788E-2</v>
      </c>
      <c r="W7" s="22">
        <f>IF('Labor Force'!W38&gt;0,Unemployment!W38/'Labor Force'!W38,"--")</f>
        <v>4.0615805966765214E-2</v>
      </c>
      <c r="X7" s="22">
        <f>IF('Labor Force'!X38&gt;0,Unemployment!X38/'Labor Force'!X38,"--")</f>
        <v>3.7385328758219469E-2</v>
      </c>
      <c r="Y7" s="22">
        <f>IF('Labor Force'!Y38&gt;0,Unemployment!Y38/'Labor Force'!Y38,"--")</f>
        <v>3.5909775531155312E-2</v>
      </c>
      <c r="Z7" s="22">
        <f>IF('Labor Force'!Z38&gt;0,Unemployment!Z38/'Labor Force'!Z38,"--")</f>
        <v>3.63189689128635E-2</v>
      </c>
      <c r="AA7" s="22">
        <f>IF('Labor Force'!AA38&gt;0,Unemployment!AA38/'Labor Force'!AA38,"--")</f>
        <v>4.5141733016308694E-2</v>
      </c>
      <c r="AB7" s="22">
        <f>IF('Labor Force'!AB38&gt;0,Unemployment!AB38/'Labor Force'!AB38,"--")</f>
        <v>5.5260023919275078E-2</v>
      </c>
      <c r="AC7" s="22">
        <f>IF('Labor Force'!AC38&gt;0,Unemployment!AC38/'Labor Force'!AC38,"--")</f>
        <v>5.929549236609441E-2</v>
      </c>
      <c r="AD7" s="22">
        <f>IF('Labor Force'!AD38&gt;0,Unemployment!AD38/'Labor Force'!AD38,"--")</f>
        <v>5.7598444169680504E-2</v>
      </c>
      <c r="AE7" s="22">
        <f>IF('Labor Force'!AE38&gt;0,Unemployment!AE38/'Labor Force'!AE38,"--")</f>
        <v>5.426871734948166E-2</v>
      </c>
      <c r="AF7" s="22">
        <f>IF('Labor Force'!AF38&gt;0,Unemployment!AF38/'Labor Force'!AF38,"--")</f>
        <v>4.9729051027246583E-2</v>
      </c>
      <c r="AG7" s="22">
        <f>IF('Labor Force'!AG38&gt;0,Unemployment!AG38/'Labor Force'!AG38,"--")</f>
        <v>5.1083863281246415E-2</v>
      </c>
      <c r="AH7" s="22">
        <f>IF('Labor Force'!AH38&gt;0,Unemployment!AH38/'Labor Force'!AH38,"--")</f>
        <v>5.9742761921906265E-2</v>
      </c>
      <c r="AI7" s="22">
        <f>IF('Labor Force'!AI38&gt;0,Unemployment!AI38/'Labor Force'!AI38,"--")</f>
        <v>9.6666711012919682E-2</v>
      </c>
      <c r="AJ7" s="22">
        <f>IF('Labor Force'!AJ38&gt;0,Unemployment!AJ38/'Labor Force'!AJ38,"--")</f>
        <v>9.5297738960045161E-2</v>
      </c>
      <c r="AK7" s="22">
        <f>IF('Labor Force'!AK38&gt;0,Unemployment!AK38/'Labor Force'!AK38,"--")</f>
        <v>8.4073509637979896E-2</v>
      </c>
      <c r="AL7" s="22">
        <f>IF('Labor Force'!AL38&gt;0,Unemployment!AL38/'Labor Force'!AL38,"--")</f>
        <v>7.422919272247186E-2</v>
      </c>
      <c r="AM7" s="22">
        <f>IF('Labor Force'!AM38&gt;0,Unemployment!AM38/'Labor Force'!AM38,"--")</f>
        <v>7.2028271715864831E-2</v>
      </c>
      <c r="AN7" s="22">
        <f>IF('Labor Force'!AN38&gt;0,Unemployment!AN38/'Labor Force'!AN38,"--")</f>
        <v>5.8475513618926486E-2</v>
      </c>
      <c r="AO7" s="22">
        <f>IF('Labor Force'!AO38&gt;0,Unemployment!AO38/'Labor Force'!AO38,"--")</f>
        <v>4.8486558837505397E-2</v>
      </c>
      <c r="AP7" s="22">
        <f>IF('Labor Force'!AP38&gt;0,Unemployment!AP38/'Labor Force'!AP38,"--")</f>
        <v>4.6695352983222999E-2</v>
      </c>
      <c r="AQ7" s="22">
        <f>IF('Labor Force'!AQ38&gt;0,Unemployment!AQ38/'Labor Force'!AQ38,"--")</f>
        <v>4.1405365838986644E-2</v>
      </c>
      <c r="AR7" s="22">
        <f>IF('Labor Force'!AR38&gt;0,Unemployment!AR38/'Labor Force'!AR38,"--")</f>
        <v>3.6972252299862424E-2</v>
      </c>
      <c r="AS7" s="22">
        <f>IF('Labor Force'!AS38&gt;0,Unemployment!AS38/'Labor Force'!AS38,"--")</f>
        <v>3.6160386287093879E-2</v>
      </c>
      <c r="AT7" s="22">
        <f>IF('Labor Force'!AT38&gt;0,Unemployment!AT38/'Labor Force'!AT38,"--")</f>
        <v>7.5652240282657615E-2</v>
      </c>
      <c r="AU7" s="22">
        <f>IF('Labor Force'!AU38&gt;0,Unemployment!AU38/'Labor Force'!AU38,"--")</f>
        <v>4.6732259897433667E-2</v>
      </c>
      <c r="AV7" s="22">
        <f>IF('Labor Force'!AV38&gt;0,Unemployment!AV38/'Labor Force'!AV38,"--")</f>
        <v>3.2811662146938543E-2</v>
      </c>
    </row>
    <row r="8" spans="1:48">
      <c r="A8" s="15" t="s">
        <v>80</v>
      </c>
      <c r="B8" s="22">
        <f>IF('Labor Force'!B52&gt;0,Unemployment!B52/'Labor Force'!B52,"--")</f>
        <v>9.4261380151411375E-2</v>
      </c>
      <c r="C8" s="22">
        <f>IF('Labor Force'!C52&gt;0,Unemployment!C52/'Labor Force'!C52,"--")</f>
        <v>8.3799953010587791E-2</v>
      </c>
      <c r="D8" s="22">
        <f>IF('Labor Force'!D52&gt;0,Unemployment!D52/'Labor Force'!D52,"--")</f>
        <v>6.9702264533120145E-2</v>
      </c>
      <c r="E8" s="22">
        <f>IF('Labor Force'!E52&gt;0,Unemployment!E52/'Labor Force'!E52,"--")</f>
        <v>6.5879201428164738E-2</v>
      </c>
      <c r="F8" s="22">
        <f>IF('Labor Force'!F52&gt;0,Unemployment!F52/'Labor Force'!F52,"--")</f>
        <v>7.1378050477779356E-2</v>
      </c>
      <c r="G8" s="22">
        <f>IF('Labor Force'!G52&gt;0,Unemployment!G52/'Labor Force'!G52,"--")</f>
        <v>7.4483880945318173E-2</v>
      </c>
      <c r="H8" s="22">
        <f>IF('Labor Force'!H52&gt;0,Unemployment!H52/'Labor Force'!H52,"--")</f>
        <v>8.9039123105615139E-2</v>
      </c>
      <c r="I8" s="22">
        <f>IF('Labor Force'!I52&gt;0,Unemployment!I52/'Labor Force'!I52,"--")</f>
        <v>8.6938484432419735E-2</v>
      </c>
      <c r="J8" s="22">
        <f>IF('Labor Force'!J52&gt;0,Unemployment!J52/'Labor Force'!J52,"--")</f>
        <v>6.829729656221098E-2</v>
      </c>
      <c r="K8" s="22">
        <f>IF('Labor Force'!K52&gt;0,Unemployment!K52/'Labor Force'!K52,"--")</f>
        <v>6.1597419741784232E-2</v>
      </c>
      <c r="L8" s="22">
        <f>IF('Labor Force'!L52&gt;0,Unemployment!L52/'Labor Force'!L52,"--")</f>
        <v>5.5584001234819914E-2</v>
      </c>
      <c r="M8" s="22">
        <f>IF('Labor Force'!M52&gt;0,Unemployment!M52/'Labor Force'!M52,"--")</f>
        <v>4.5084788280092145E-2</v>
      </c>
      <c r="N8" s="22">
        <f>IF('Labor Force'!N52&gt;0,Unemployment!N52/'Labor Force'!N52,"--")</f>
        <v>4.0626957709621749E-2</v>
      </c>
      <c r="O8" s="22">
        <f>IF('Labor Force'!O52&gt;0,Unemployment!O52/'Labor Force'!O52,"--")</f>
        <v>4.495247545742416E-2</v>
      </c>
      <c r="P8" s="22">
        <f>IF('Labor Force'!P52&gt;0,Unemployment!P52/'Labor Force'!P52,"--")</f>
        <v>5.444903822251982E-2</v>
      </c>
      <c r="Q8" s="22">
        <f>IF('Labor Force'!Q52&gt;0,Unemployment!Q52/'Labor Force'!Q52,"--")</f>
        <v>7.2582781796053999E-2</v>
      </c>
      <c r="R8" s="22">
        <f>IF('Labor Force'!R52&gt;0,Unemployment!R52/'Labor Force'!R52,"--")</f>
        <v>8.15789933203626E-2</v>
      </c>
      <c r="S8" s="22">
        <f>IF('Labor Force'!S52&gt;0,Unemployment!S52/'Labor Force'!S52,"--")</f>
        <v>7.3503736738894682E-2</v>
      </c>
      <c r="T8" s="22">
        <f>IF('Labor Force'!T52&gt;0,Unemployment!T52/'Labor Force'!T52,"--")</f>
        <v>6.4825530332396131E-2</v>
      </c>
      <c r="U8" s="22">
        <f>IF('Labor Force'!U52&gt;0,Unemployment!U52/'Labor Force'!U52,"--")</f>
        <v>5.9540055389531311E-2</v>
      </c>
      <c r="V8" s="22">
        <f>IF('Labor Force'!V52&gt;0,Unemployment!V52/'Labor Force'!V52,"--")</f>
        <v>5.6460301366772381E-2</v>
      </c>
      <c r="W8" s="22">
        <f>IF('Labor Force'!W52&gt;0,Unemployment!W52/'Labor Force'!W52,"--")</f>
        <v>5.3686339663754308E-2</v>
      </c>
      <c r="X8" s="22">
        <f>IF('Labor Force'!X52&gt;0,Unemployment!X52/'Labor Force'!X52,"--")</f>
        <v>4.6477178049494472E-2</v>
      </c>
      <c r="Y8" s="22">
        <f>IF('Labor Force'!Y52&gt;0,Unemployment!Y52/'Labor Force'!Y52,"--")</f>
        <v>4.3483437394370543E-2</v>
      </c>
      <c r="Z8" s="22">
        <f>IF('Labor Force'!Z52&gt;0,Unemployment!Z52/'Labor Force'!Z52,"--")</f>
        <v>3.8371303778328904E-2</v>
      </c>
      <c r="AA8" s="22">
        <f>IF('Labor Force'!AA52&gt;0,Unemployment!AA52/'Labor Force'!AA52,"--")</f>
        <v>4.3990758629727345E-2</v>
      </c>
      <c r="AB8" s="22">
        <f>IF('Labor Force'!AB52&gt;0,Unemployment!AB52/'Labor Force'!AB52,"--")</f>
        <v>5.6050920951324135E-2</v>
      </c>
      <c r="AC8" s="22">
        <f>IF('Labor Force'!AC52&gt;0,Unemployment!AC52/'Labor Force'!AC52,"--")</f>
        <v>5.8405328682002808E-2</v>
      </c>
      <c r="AD8" s="22">
        <f>IF('Labor Force'!AD52&gt;0,Unemployment!AD52/'Labor Force'!AD52,"--")</f>
        <v>5.305492873657347E-2</v>
      </c>
      <c r="AE8" s="22">
        <f>IF('Labor Force'!AE52&gt;0,Unemployment!AE52/'Labor Force'!AE52,"--")</f>
        <v>4.8281228630790082E-2</v>
      </c>
      <c r="AF8" s="22">
        <f>IF('Labor Force'!AF52&gt;0,Unemployment!AF52/'Labor Force'!AF52,"--")</f>
        <v>4.5696801392283382E-2</v>
      </c>
      <c r="AG8" s="22">
        <f>IF('Labor Force'!AG52&gt;0,Unemployment!AG52/'Labor Force'!AG52,"--")</f>
        <v>4.4583802400982454E-2</v>
      </c>
      <c r="AH8" s="22">
        <f>IF('Labor Force'!AH52&gt;0,Unemployment!AH52/'Labor Force'!AH52,"--")</f>
        <v>5.416056648993748E-2</v>
      </c>
      <c r="AI8" s="22">
        <f>IF('Labor Force'!AI52&gt;0,Unemployment!AI52/'Labor Force'!AI52,"--")</f>
        <v>8.2966097787817841E-2</v>
      </c>
      <c r="AJ8" s="22">
        <f>IF('Labor Force'!AJ52&gt;0,Unemployment!AJ52/'Labor Force'!AJ52,"--")</f>
        <v>8.6560182605928279E-2</v>
      </c>
      <c r="AK8" s="22">
        <f>IF('Labor Force'!AK52&gt;0,Unemployment!AK52/'Labor Force'!AK52,"--")</f>
        <v>8.2190014082717491E-2</v>
      </c>
      <c r="AL8" s="22">
        <f>IF('Labor Force'!AL52&gt;0,Unemployment!AL52/'Labor Force'!AL52,"--")</f>
        <v>8.1411264519602039E-2</v>
      </c>
      <c r="AM8" s="22">
        <f>IF('Labor Force'!AM52&gt;0,Unemployment!AM52/'Labor Force'!AM52,"--")</f>
        <v>7.4849351112418278E-2</v>
      </c>
      <c r="AN8" s="22">
        <f>IF('Labor Force'!AN52&gt;0,Unemployment!AN52/'Labor Force'!AN52,"--")</f>
        <v>6.1355470089684415E-2</v>
      </c>
      <c r="AO8" s="22">
        <f>IF('Labor Force'!AO52&gt;0,Unemployment!AO52/'Labor Force'!AO52,"--")</f>
        <v>5.266052933441049E-2</v>
      </c>
      <c r="AP8" s="22">
        <f>IF('Labor Force'!AP52&gt;0,Unemployment!AP52/'Labor Force'!AP52,"--")</f>
        <v>4.778208904914457E-2</v>
      </c>
      <c r="AQ8" s="22">
        <f>IF('Labor Force'!AQ52&gt;0,Unemployment!AQ52/'Labor Force'!AQ52,"--")</f>
        <v>4.4931506676720079E-2</v>
      </c>
      <c r="AR8" s="22">
        <f>IF('Labor Force'!AR52&gt;0,Unemployment!AR52/'Labor Force'!AR52,"--")</f>
        <v>3.9751332119280738E-2</v>
      </c>
      <c r="AS8" s="22">
        <f>IF('Labor Force'!AS52&gt;0,Unemployment!AS52/'Labor Force'!AS52,"--")</f>
        <v>3.7471958202679692E-2</v>
      </c>
      <c r="AT8" s="22">
        <f>IF('Labor Force'!AT52&gt;0,Unemployment!AT52/'Labor Force'!AT52,"--")</f>
        <v>9.1997925975902409E-2</v>
      </c>
      <c r="AU8" s="22">
        <f ca="1">IF('Labor Force'!AU52&gt;0,Unemployment!AU52/'Labor Force'!AU52,"--")</f>
        <v>9.1997925975902409E-2</v>
      </c>
      <c r="AV8" s="22">
        <f>IF('Labor Force'!AV52&gt;0,Unemployment!AV52/'Labor Force'!AV52,"--")</f>
        <v>3.9206456735195218E-2</v>
      </c>
    </row>
    <row r="9" spans="1:48">
      <c r="A9" s="1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>
      <c r="A10" s="11" t="s">
        <v>16</v>
      </c>
      <c r="B10" s="22">
        <f>IF('Labor Force'!B7&gt;0,Unemployment!B7/'Labor Force'!B7,"--")</f>
        <v>6.807772546700025E-2</v>
      </c>
      <c r="C10" s="22">
        <f>IF('Labor Force'!C7&gt;0,Unemployment!C7/'Labor Force'!C7,"--")</f>
        <v>7.3141668749330577E-2</v>
      </c>
      <c r="D10" s="22">
        <f>IF('Labor Force'!D7&gt;0,Unemployment!D7/'Labor Force'!D7,"--")</f>
        <v>6.3760475054109547E-2</v>
      </c>
      <c r="E10" s="22">
        <f>IF('Labor Force'!E7&gt;0,Unemployment!E7/'Labor Force'!E7,"--")</f>
        <v>7.1700683064892981E-2</v>
      </c>
      <c r="F10" s="22">
        <f>IF('Labor Force'!F7&gt;0,Unemployment!F7/'Labor Force'!F7,"--")</f>
        <v>8.8724001655794776E-2</v>
      </c>
      <c r="G10" s="22">
        <f>IF('Labor Force'!G7&gt;0,Unemployment!G7/'Labor Force'!G7,"--")</f>
        <v>0.10557493449177779</v>
      </c>
      <c r="H10" s="22">
        <f>IF('Labor Force'!H7&gt;0,Unemployment!H7/'Labor Force'!H7,"--")</f>
        <v>0.14110447677711202</v>
      </c>
      <c r="I10" s="22">
        <f>IF('Labor Force'!I7&gt;0,Unemployment!I7/'Labor Force'!I7,"--")</f>
        <v>0.13796726491829889</v>
      </c>
      <c r="J10" s="22">
        <f>IF('Labor Force'!J7&gt;0,Unemployment!J7/'Labor Force'!J7,"--")</f>
        <v>0.11019314558816375</v>
      </c>
      <c r="K10" s="22">
        <f>IF('Labor Force'!K7&gt;0,Unemployment!K7/'Labor Force'!K7,"--")</f>
        <v>9.1515192530431652E-2</v>
      </c>
      <c r="L10" s="22">
        <f>IF('Labor Force'!L7&gt;0,Unemployment!L7/'Labor Force'!L7,"--")</f>
        <v>9.7030237029817973E-2</v>
      </c>
      <c r="M10" s="22">
        <f>IF('Labor Force'!M7&gt;0,Unemployment!M7/'Labor Force'!M7,"--")</f>
        <v>8.0737076679837663E-2</v>
      </c>
      <c r="N10" s="22">
        <f>IF('Labor Force'!N7&gt;0,Unemployment!N7/'Labor Force'!N7,"--")</f>
        <v>7.2050735408856648E-2</v>
      </c>
      <c r="O10" s="22">
        <f>IF('Labor Force'!O7&gt;0,Unemployment!O7/'Labor Force'!O7,"--")</f>
        <v>7.0357610138448615E-2</v>
      </c>
      <c r="P10" s="22">
        <f>IF('Labor Force'!P7&gt;0,Unemployment!P7/'Labor Force'!P7,"--")</f>
        <v>6.7749940100672812E-2</v>
      </c>
      <c r="Q10" s="22">
        <f>IF('Labor Force'!Q7&gt;0,Unemployment!Q7/'Labor Force'!Q7,"--")</f>
        <v>7.345012249063422E-2</v>
      </c>
      <c r="R10" s="22">
        <f>IF('Labor Force'!R7&gt;0,Unemployment!R7/'Labor Force'!R7,"--")</f>
        <v>7.5801977699494691E-2</v>
      </c>
      <c r="S10" s="22">
        <f>IF('Labor Force'!S7&gt;0,Unemployment!S7/'Labor Force'!S7,"--")</f>
        <v>7.3432123778322825E-2</v>
      </c>
      <c r="T10" s="22">
        <f>IF('Labor Force'!T7&gt;0,Unemployment!T7/'Labor Force'!T7,"--")</f>
        <v>6.2089355462004094E-2</v>
      </c>
      <c r="U10" s="22">
        <f>IF('Labor Force'!U7&gt;0,Unemployment!U7/'Labor Force'!U7,"--")</f>
        <v>5.9767519700654526E-2</v>
      </c>
      <c r="V10" s="22">
        <f>IF('Labor Force'!V7&gt;0,Unemployment!V7/'Labor Force'!V7,"--")</f>
        <v>5.230334781877273E-2</v>
      </c>
      <c r="W10" s="22">
        <f>IF('Labor Force'!W7&gt;0,Unemployment!W7/'Labor Force'!W7,"--")</f>
        <v>4.992048549545762E-2</v>
      </c>
      <c r="X10" s="22">
        <f>IF('Labor Force'!X7&gt;0,Unemployment!X7/'Labor Force'!X7,"--")</f>
        <v>4.395047788642982E-2</v>
      </c>
      <c r="Y10" s="22">
        <f>IF('Labor Force'!Y7&gt;0,Unemployment!Y7/'Labor Force'!Y7,"--")</f>
        <v>4.7379895117310875E-2</v>
      </c>
      <c r="Z10" s="22">
        <f>IF('Labor Force'!Z7&gt;0,Unemployment!Z7/'Labor Force'!Z7,"--")</f>
        <v>4.576596070828038E-2</v>
      </c>
      <c r="AA10" s="22">
        <f>IF('Labor Force'!AA7&gt;0,Unemployment!AA7/'Labor Force'!AA7,"--")</f>
        <v>5.1298548123972713E-2</v>
      </c>
      <c r="AB10" s="22">
        <f>IF('Labor Force'!AB7&gt;0,Unemployment!AB7/'Labor Force'!AB7,"--")</f>
        <v>5.8989792328316783E-2</v>
      </c>
      <c r="AC10" s="22">
        <f>IF('Labor Force'!AC7&gt;0,Unemployment!AC7/'Labor Force'!AC7,"--")</f>
        <v>6.0131825631713612E-2</v>
      </c>
      <c r="AD10" s="22">
        <f>IF('Labor Force'!AD7&gt;0,Unemployment!AD7/'Labor Force'!AD7,"--")</f>
        <v>5.6902124918907837E-2</v>
      </c>
      <c r="AE10" s="22">
        <f>IF('Labor Force'!AE7&gt;0,Unemployment!AE7/'Labor Force'!AE7,"--")</f>
        <v>4.4842907235470228E-2</v>
      </c>
      <c r="AF10" s="22">
        <f>IF('Labor Force'!AF7&gt;0,Unemployment!AF7/'Labor Force'!AF7,"--")</f>
        <v>4.0398393031858437E-2</v>
      </c>
      <c r="AG10" s="22">
        <f>IF('Labor Force'!AG7&gt;0,Unemployment!AG7/'Labor Force'!AG7,"--")</f>
        <v>3.9752032991176738E-2</v>
      </c>
      <c r="AH10" s="22">
        <f>IF('Labor Force'!AH7&gt;0,Unemployment!AH7/'Labor Force'!AH7,"--")</f>
        <v>5.6518548910653811E-2</v>
      </c>
      <c r="AI10" s="22">
        <f>IF('Labor Force'!AI7&gt;0,Unemployment!AI7/'Labor Force'!AI7,"--")</f>
        <v>0.11014891823805743</v>
      </c>
      <c r="AJ10" s="22">
        <f>IF('Labor Force'!AJ7&gt;0,Unemployment!AJ7/'Labor Force'!AJ7,"--")</f>
        <v>0.10540918616310617</v>
      </c>
      <c r="AK10" s="22">
        <f>IF('Labor Force'!AK7&gt;0,Unemployment!AK7/'Labor Force'!AK7,"--")</f>
        <v>9.6626213448904444E-2</v>
      </c>
      <c r="AL10" s="22">
        <f>IF('Labor Force'!AL7&gt;0,Unemployment!AL7/'Labor Force'!AL7,"--")</f>
        <v>7.9645505257033511E-2</v>
      </c>
      <c r="AM10" s="22">
        <f>IF('Labor Force'!AM7&gt;0,Unemployment!AM7/'Labor Force'!AM7,"--")</f>
        <v>7.2396216165866001E-2</v>
      </c>
      <c r="AN10" s="22">
        <f>IF('Labor Force'!AN7&gt;0,Unemployment!AN7/'Labor Force'!AN7,"--")</f>
        <v>6.799998883782192E-2</v>
      </c>
      <c r="AO10" s="22">
        <f>IF('Labor Force'!AO7&gt;0,Unemployment!AO7/'Labor Force'!AO7,"--")</f>
        <v>6.1150709779216453E-2</v>
      </c>
      <c r="AP10" s="22">
        <f>IF('Labor Force'!AP7&gt;0,Unemployment!AP7/'Labor Force'!AP7,"--")</f>
        <v>5.9869280201862211E-2</v>
      </c>
      <c r="AQ10" s="22">
        <f>IF('Labor Force'!AQ7&gt;0,Unemployment!AQ7/'Labor Force'!AQ7,"--")</f>
        <v>4.3966088125863521E-2</v>
      </c>
      <c r="AR10" s="22">
        <f>IF('Labor Force'!AR7&gt;0,Unemployment!AR7/'Labor Force'!AR7,"--")</f>
        <v>3.9334429973663348E-2</v>
      </c>
      <c r="AS10" s="22">
        <f>IF('Labor Force'!AS7&gt;0,Unemployment!AS7/'Labor Force'!AS7,"--")</f>
        <v>3.0005170074946012E-2</v>
      </c>
      <c r="AT10" s="22">
        <f>IF('Labor Force'!AT7&gt;0,Unemployment!AT7/'Labor Force'!AT7,"--")</f>
        <v>5.8766397114412783E-2</v>
      </c>
      <c r="AU10" s="22">
        <f>IF('Labor Force'!AU7&gt;0,Unemployment!AU7/'Labor Force'!AU7,"--")</f>
        <v>3.3646417618526402E-2</v>
      </c>
      <c r="AV10" s="22">
        <f>IF('Labor Force'!AV7&gt;0,Unemployment!AV7/'Labor Force'!AV7,"--")</f>
        <v>2.5312900804364602E-2</v>
      </c>
    </row>
    <row r="11" spans="1:48">
      <c r="A11" s="11" t="s">
        <v>17</v>
      </c>
      <c r="B11" s="22">
        <f>IF('Labor Force'!B8&gt;0,Unemployment!B8/'Labor Force'!B8,"--")</f>
        <v>6.9777301235520547E-2</v>
      </c>
      <c r="C11" s="22">
        <f>IF('Labor Force'!C8&gt;0,Unemployment!C8/'Labor Force'!C8,"--")</f>
        <v>6.4796938490314537E-2</v>
      </c>
      <c r="D11" s="22">
        <f>IF('Labor Force'!D8&gt;0,Unemployment!D8/'Labor Force'!D8,"--")</f>
        <v>6.174157940498242E-2</v>
      </c>
      <c r="E11" s="22">
        <f>IF('Labor Force'!E8&gt;0,Unemployment!E8/'Labor Force'!E8,"--")</f>
        <v>6.2054261164230982E-2</v>
      </c>
      <c r="F11" s="22">
        <f>IF('Labor Force'!F8&gt;0,Unemployment!F8/'Labor Force'!F8,"--")</f>
        <v>7.551588732620107E-2</v>
      </c>
      <c r="G11" s="22">
        <f>IF('Labor Force'!G8&gt;0,Unemployment!G8/'Labor Force'!G8,"--")</f>
        <v>8.7373175144136367E-2</v>
      </c>
      <c r="H11" s="22">
        <f>IF('Labor Force'!H8&gt;0,Unemployment!H8/'Labor Force'!H8,"--")</f>
        <v>9.9161610223941668E-2</v>
      </c>
      <c r="I11" s="22">
        <f>IF('Labor Force'!I8&gt;0,Unemployment!I8/'Labor Force'!I8,"--")</f>
        <v>9.8506878208408935E-2</v>
      </c>
      <c r="J11" s="22">
        <f>IF('Labor Force'!J8&gt;0,Unemployment!J8/'Labor Force'!J8,"--")</f>
        <v>8.7137749079719898E-2</v>
      </c>
      <c r="K11" s="22">
        <f>IF('Labor Force'!K8&gt;0,Unemployment!K8/'Labor Force'!K8,"--")</f>
        <v>8.6836452606858933E-2</v>
      </c>
      <c r="L11" s="22">
        <f>IF('Labor Force'!L8&gt;0,Unemployment!L8/'Labor Force'!L8,"--")</f>
        <v>8.5571305986787624E-2</v>
      </c>
      <c r="M11" s="22">
        <f>IF('Labor Force'!M8&gt;0,Unemployment!M8/'Labor Force'!M8,"--")</f>
        <v>8.0912101383661394E-2</v>
      </c>
      <c r="N11" s="22">
        <f>IF('Labor Force'!N8&gt;0,Unemployment!N8/'Labor Force'!N8,"--")</f>
        <v>7.5920014319779017E-2</v>
      </c>
      <c r="O11" s="22">
        <f>IF('Labor Force'!O8&gt;0,Unemployment!O8/'Labor Force'!O8,"--")</f>
        <v>6.990722812452646E-2</v>
      </c>
      <c r="P11" s="22">
        <f>IF('Labor Force'!P8&gt;0,Unemployment!P8/'Labor Force'!P8,"--")</f>
        <v>6.8912292482086537E-2</v>
      </c>
      <c r="Q11" s="22">
        <f>IF('Labor Force'!Q8&gt;0,Unemployment!Q8/'Labor Force'!Q8,"--")</f>
        <v>7.4358266092262357E-2</v>
      </c>
      <c r="R11" s="22">
        <f>IF('Labor Force'!R8&gt;0,Unemployment!R8/'Labor Force'!R8,"--")</f>
        <v>7.1041214280826687E-2</v>
      </c>
      <c r="S11" s="22">
        <f>IF('Labor Force'!S8&gt;0,Unemployment!S8/'Labor Force'!S8,"--")</f>
        <v>6.1452181974388842E-2</v>
      </c>
      <c r="T11" s="22">
        <f>IF('Labor Force'!T8&gt;0,Unemployment!T8/'Labor Force'!T8,"--")</f>
        <v>5.3609328756937226E-2</v>
      </c>
      <c r="U11" s="22">
        <f>IF('Labor Force'!U8&gt;0,Unemployment!U8/'Labor Force'!U8,"--")</f>
        <v>4.8358087020822803E-2</v>
      </c>
      <c r="V11" s="22">
        <f>IF('Labor Force'!V8&gt;0,Unemployment!V8/'Labor Force'!V8,"--")</f>
        <v>5.2551999410571905E-2</v>
      </c>
      <c r="W11" s="22">
        <f>IF('Labor Force'!W8&gt;0,Unemployment!W8/'Labor Force'!W8,"--")</f>
        <v>5.2368673919236691E-2</v>
      </c>
      <c r="X11" s="22">
        <f>IF('Labor Force'!X8&gt;0,Unemployment!X8/'Labor Force'!X8,"--")</f>
        <v>5.1741971656709781E-2</v>
      </c>
      <c r="Y11" s="22">
        <f>IF('Labor Force'!Y8&gt;0,Unemployment!Y8/'Labor Force'!Y8,"--")</f>
        <v>4.5984484857756615E-2</v>
      </c>
      <c r="Z11" s="22">
        <f>IF('Labor Force'!Z8&gt;0,Unemployment!Z8/'Labor Force'!Z8,"--")</f>
        <v>4.2601889373051441E-2</v>
      </c>
      <c r="AA11" s="22">
        <f>IF('Labor Force'!AA8&gt;0,Unemployment!AA8/'Labor Force'!AA8,"--")</f>
        <v>4.9609240372218887E-2</v>
      </c>
      <c r="AB11" s="22">
        <f>IF('Labor Force'!AB8&gt;0,Unemployment!AB8/'Labor Force'!AB8,"--")</f>
        <v>5.4740491126257576E-2</v>
      </c>
      <c r="AC11" s="22">
        <f>IF('Labor Force'!AC8&gt;0,Unemployment!AC8/'Labor Force'!AC8,"--")</f>
        <v>5.9288540657515633E-2</v>
      </c>
      <c r="AD11" s="22">
        <f>IF('Labor Force'!AD8&gt;0,Unemployment!AD8/'Labor Force'!AD8,"--")</f>
        <v>5.7059119384642837E-2</v>
      </c>
      <c r="AE11" s="22">
        <f>IF('Labor Force'!AE8&gt;0,Unemployment!AE8/'Labor Force'!AE8,"--")</f>
        <v>5.2354795592285681E-2</v>
      </c>
      <c r="AF11" s="22">
        <f>IF('Labor Force'!AF8&gt;0,Unemployment!AF8/'Labor Force'!AF8,"--")</f>
        <v>5.1635772405358098E-2</v>
      </c>
      <c r="AG11" s="22">
        <f>IF('Labor Force'!AG8&gt;0,Unemployment!AG8/'Labor Force'!AG8,"--")</f>
        <v>5.3102205240110889E-2</v>
      </c>
      <c r="AH11" s="22">
        <f>IF('Labor Force'!AH8&gt;0,Unemployment!AH8/'Labor Force'!AH8,"--")</f>
        <v>5.4709774245831871E-2</v>
      </c>
      <c r="AI11" s="22">
        <f>IF('Labor Force'!AI8&gt;0,Unemployment!AI8/'Labor Force'!AI8,"--")</f>
        <v>7.8380409018692171E-2</v>
      </c>
      <c r="AJ11" s="22">
        <f>IF('Labor Force'!AJ8&gt;0,Unemployment!AJ8/'Labor Force'!AJ8,"--")</f>
        <v>8.1902673242013446E-2</v>
      </c>
      <c r="AK11" s="22">
        <f>IF('Labor Force'!AK8&gt;0,Unemployment!AK8/'Labor Force'!AK8,"--")</f>
        <v>8.302534386751545E-2</v>
      </c>
      <c r="AL11" s="22">
        <f>IF('Labor Force'!AL8&gt;0,Unemployment!AL8/'Labor Force'!AL8,"--")</f>
        <v>7.5809149788878552E-2</v>
      </c>
      <c r="AM11" s="22">
        <f>IF('Labor Force'!AM8&gt;0,Unemployment!AM8/'Labor Force'!AM8,"--")</f>
        <v>7.3537723763160007E-2</v>
      </c>
      <c r="AN11" s="22">
        <f>IF('Labor Force'!AN8&gt;0,Unemployment!AN8/'Labor Force'!AN8,"--")</f>
        <v>6.130440532427911E-2</v>
      </c>
      <c r="AO11" s="22">
        <f>IF('Labor Force'!AO8&gt;0,Unemployment!AO8/'Labor Force'!AO8,"--")</f>
        <v>5.0582366974115604E-2</v>
      </c>
      <c r="AP11" s="22">
        <f>IF('Labor Force'!AP8&gt;0,Unemployment!AP8/'Labor Force'!AP8,"--")</f>
        <v>3.999207561531283E-2</v>
      </c>
      <c r="AQ11" s="22">
        <f>IF('Labor Force'!AQ8&gt;0,Unemployment!AQ8/'Labor Force'!AQ8,"--")</f>
        <v>3.6795604996067981E-2</v>
      </c>
      <c r="AR11" s="22">
        <f>IF('Labor Force'!AR8&gt;0,Unemployment!AR8/'Labor Force'!AR8,"--")</f>
        <v>3.7023417013442882E-2</v>
      </c>
      <c r="AS11" s="22">
        <f>IF('Labor Force'!AS8&gt;0,Unemployment!AS8/'Labor Force'!AS8,"--")</f>
        <v>3.5484008272165399E-2</v>
      </c>
      <c r="AT11" s="22">
        <f>IF('Labor Force'!AT8&gt;0,Unemployment!AT8/'Labor Force'!AT8,"--")</f>
        <v>6.0512620579252982E-2</v>
      </c>
      <c r="AU11" s="22">
        <f>IF('Labor Force'!AU8&gt;0,Unemployment!AU8/'Labor Force'!AU8,"--")</f>
        <v>4.0559393579738215E-2</v>
      </c>
      <c r="AV11" s="22">
        <f>IF('Labor Force'!AV8&gt;0,Unemployment!AV8/'Labor Force'!AV8,"--")</f>
        <v>3.1783298414522917E-2</v>
      </c>
    </row>
    <row r="12" spans="1:48">
      <c r="A12" s="11" t="s">
        <v>18</v>
      </c>
      <c r="B12" s="22">
        <f>IF('Labor Force'!B9&gt;0,Unemployment!B9/'Labor Force'!B9,"--")</f>
        <v>8.7529409987499571E-2</v>
      </c>
      <c r="C12" s="22">
        <f>IF('Labor Force'!C9&gt;0,Unemployment!C9/'Labor Force'!C9,"--")</f>
        <v>8.4670842603350768E-2</v>
      </c>
      <c r="D12" s="22">
        <f>IF('Labor Force'!D9&gt;0,Unemployment!D9/'Labor Force'!D9,"--")</f>
        <v>7.4145254458522936E-2</v>
      </c>
      <c r="E12" s="22">
        <f>IF('Labor Force'!E9&gt;0,Unemployment!E9/'Labor Force'!E9,"--")</f>
        <v>7.2285767192752551E-2</v>
      </c>
      <c r="F12" s="22">
        <f>IF('Labor Force'!F9&gt;0,Unemployment!F9/'Labor Force'!F9,"--")</f>
        <v>7.5966262259865122E-2</v>
      </c>
      <c r="G12" s="22">
        <f>IF('Labor Force'!G9&gt;0,Unemployment!G9/'Labor Force'!G9,"--")</f>
        <v>7.8393575971019633E-2</v>
      </c>
      <c r="H12" s="22">
        <f>IF('Labor Force'!H9&gt;0,Unemployment!H9/'Labor Force'!H9,"--")</f>
        <v>8.3793322486081442E-2</v>
      </c>
      <c r="I12" s="22">
        <f>IF('Labor Force'!I9&gt;0,Unemployment!I9/'Labor Force'!I9,"--")</f>
        <v>7.729073982812279E-2</v>
      </c>
      <c r="J12" s="22">
        <f>IF('Labor Force'!J9&gt;0,Unemployment!J9/'Labor Force'!J9,"--")</f>
        <v>6.2913228184969971E-2</v>
      </c>
      <c r="K12" s="22">
        <f>IF('Labor Force'!K9&gt;0,Unemployment!K9/'Labor Force'!K9,"--")</f>
        <v>5.1425539709207588E-2</v>
      </c>
      <c r="L12" s="22">
        <f>IF('Labor Force'!L9&gt;0,Unemployment!L9/'Labor Force'!L9,"--")</f>
        <v>4.3332912635405729E-2</v>
      </c>
      <c r="M12" s="22">
        <f>IF('Labor Force'!M9&gt;0,Unemployment!M9/'Labor Force'!M9,"--")</f>
        <v>3.0895822697378301E-2</v>
      </c>
      <c r="N12" s="22">
        <f>IF('Labor Force'!N9&gt;0,Unemployment!N9/'Labor Force'!N9,"--")</f>
        <v>3.1456901376113879E-2</v>
      </c>
      <c r="O12" s="22">
        <f>IF('Labor Force'!O9&gt;0,Unemployment!O9/'Labor Force'!O9,"--")</f>
        <v>3.4844213113569E-2</v>
      </c>
      <c r="P12" s="22">
        <f>IF('Labor Force'!P9&gt;0,Unemployment!P9/'Labor Force'!P9,"--")</f>
        <v>4.7259614183436369E-2</v>
      </c>
      <c r="Q12" s="22">
        <f>IF('Labor Force'!Q9&gt;0,Unemployment!Q9/'Labor Force'!Q9,"--")</f>
        <v>6.1957789856074134E-2</v>
      </c>
      <c r="R12" s="22">
        <f>IF('Labor Force'!R9&gt;0,Unemployment!R9/'Labor Force'!R9,"--")</f>
        <v>5.42240210043523E-2</v>
      </c>
      <c r="S12" s="22">
        <f>IF('Labor Force'!S9&gt;0,Unemployment!S9/'Labor Force'!S9,"--")</f>
        <v>5.0621726185737716E-2</v>
      </c>
      <c r="T12" s="22">
        <f>IF('Labor Force'!T9&gt;0,Unemployment!T9/'Labor Force'!T9,"--")</f>
        <v>4.8081345643626879E-2</v>
      </c>
      <c r="U12" s="22">
        <f>IF('Labor Force'!U9&gt;0,Unemployment!U9/'Labor Force'!U9,"--")</f>
        <v>4.3121724661645558E-2</v>
      </c>
      <c r="V12" s="22">
        <f>IF('Labor Force'!V9&gt;0,Unemployment!V9/'Labor Force'!V9,"--")</f>
        <v>5.1219424219470594E-2</v>
      </c>
      <c r="W12" s="22">
        <f>IF('Labor Force'!W9&gt;0,Unemployment!W9/'Labor Force'!W9,"--")</f>
        <v>3.9868729634130295E-2</v>
      </c>
      <c r="X12" s="22">
        <f>IF('Labor Force'!X9&gt;0,Unemployment!X9/'Labor Force'!X9,"--")</f>
        <v>3.7071176963653078E-2</v>
      </c>
      <c r="Y12" s="22">
        <f>IF('Labor Force'!Y9&gt;0,Unemployment!Y9/'Labor Force'!Y9,"--")</f>
        <v>3.4086207285666643E-2</v>
      </c>
      <c r="Z12" s="22">
        <f>IF('Labor Force'!Z9&gt;0,Unemployment!Z9/'Labor Force'!Z9,"--")</f>
        <v>3.7419588875453449E-2</v>
      </c>
      <c r="AA12" s="22">
        <f>IF('Labor Force'!AA9&gt;0,Unemployment!AA9/'Labor Force'!AA9,"--")</f>
        <v>3.4977453021200325E-2</v>
      </c>
      <c r="AB12" s="22">
        <f>IF('Labor Force'!AB9&gt;0,Unemployment!AB9/'Labor Force'!AB9,"--")</f>
        <v>4.0222369914319919E-2</v>
      </c>
      <c r="AC12" s="22">
        <f>IF('Labor Force'!AC9&gt;0,Unemployment!AC9/'Labor Force'!AC9,"--")</f>
        <v>4.2605260622410636E-2</v>
      </c>
      <c r="AD12" s="22">
        <f>IF('Labor Force'!AD9&gt;0,Unemployment!AD9/'Labor Force'!AD9,"--")</f>
        <v>3.9927780315140445E-2</v>
      </c>
      <c r="AE12" s="22">
        <f>IF('Labor Force'!AE9&gt;0,Unemployment!AE9/'Labor Force'!AE9,"--")</f>
        <v>4.1497748659255471E-2</v>
      </c>
      <c r="AF12" s="22">
        <f>IF('Labor Force'!AF9&gt;0,Unemployment!AF9/'Labor Force'!AF9,"--")</f>
        <v>3.5778722709799086E-2</v>
      </c>
      <c r="AG12" s="22">
        <f>IF('Labor Force'!AG9&gt;0,Unemployment!AG9/'Labor Force'!AG9,"--")</f>
        <v>3.4404709033236919E-2</v>
      </c>
      <c r="AH12" s="22">
        <f>IF('Labor Force'!AH9&gt;0,Unemployment!AH9/'Labor Force'!AH9,"--")</f>
        <v>4.9496578613594723E-2</v>
      </c>
      <c r="AI12" s="22">
        <f>IF('Labor Force'!AI9&gt;0,Unemployment!AI9/'Labor Force'!AI9,"--")</f>
        <v>8.2715428571428565E-2</v>
      </c>
      <c r="AJ12" s="22">
        <f>IF('Labor Force'!AJ9&gt;0,Unemployment!AJ9/'Labor Force'!AJ9,"--")</f>
        <v>8.4135362403578107E-2</v>
      </c>
      <c r="AK12" s="22">
        <f>IF('Labor Force'!AK9&gt;0,Unemployment!AK9/'Labor Force'!AK9,"--")</f>
        <v>7.5066558368304684E-2</v>
      </c>
      <c r="AL12" s="22">
        <f>IF('Labor Force'!AL9&gt;0,Unemployment!AL9/'Labor Force'!AL9,"--")</f>
        <v>7.2147545546785916E-2</v>
      </c>
      <c r="AM12" s="22">
        <f>IF('Labor Force'!AM9&gt;0,Unemployment!AM9/'Labor Force'!AM9,"--")</f>
        <v>6.7124680783746532E-2</v>
      </c>
      <c r="AN12" s="22">
        <f>IF('Labor Force'!AN9&gt;0,Unemployment!AN9/'Labor Force'!AN9,"--")</f>
        <v>5.7228615635936224E-2</v>
      </c>
      <c r="AO12" s="22">
        <f>IF('Labor Force'!AO9&gt;0,Unemployment!AO9/'Labor Force'!AO9,"--")</f>
        <v>4.8364174938894666E-2</v>
      </c>
      <c r="AP12" s="22">
        <f>IF('Labor Force'!AP9&gt;0,Unemployment!AP9/'Labor Force'!AP9,"--")</f>
        <v>4.3799558259780484E-2</v>
      </c>
      <c r="AQ12" s="22">
        <f>IF('Labor Force'!AQ9&gt;0,Unemployment!AQ9/'Labor Force'!AQ9,"--")</f>
        <v>4.5924470356070717E-2</v>
      </c>
      <c r="AR12" s="22">
        <f>IF('Labor Force'!AR9&gt;0,Unemployment!AR9/'Labor Force'!AR9,"--")</f>
        <v>3.7573710010052545E-2</v>
      </c>
      <c r="AS12" s="22">
        <f>IF('Labor Force'!AS9&gt;0,Unemployment!AS9/'Labor Force'!AS9,"--")</f>
        <v>3.780094117550481E-2</v>
      </c>
      <c r="AT12" s="22">
        <f>IF('Labor Force'!AT9&gt;0,Unemployment!AT9/'Labor Force'!AT9,"--")</f>
        <v>7.8247907539464617E-2</v>
      </c>
      <c r="AU12" s="22">
        <f>IF('Labor Force'!AU9&gt;0,Unemployment!AU9/'Labor Force'!AU9,"--")</f>
        <v>6.1739227287915602E-2</v>
      </c>
      <c r="AV12" s="22">
        <f>IF('Labor Force'!AV9&gt;0,Unemployment!AV9/'Labor Force'!AV9,"--")</f>
        <v>4.3278677962825758E-2</v>
      </c>
    </row>
    <row r="13" spans="1:48">
      <c r="A13" s="11" t="s">
        <v>19</v>
      </c>
      <c r="B13" s="22">
        <f>IF('Labor Force'!B10&gt;0,Unemployment!B10/'Labor Force'!B10,"--")</f>
        <v>9.1675896855073546E-2</v>
      </c>
      <c r="C13" s="22">
        <f>IF('Labor Force'!C10&gt;0,Unemployment!C10/'Labor Force'!C10,"--")</f>
        <v>8.1696558631346755E-2</v>
      </c>
      <c r="D13" s="22">
        <f>IF('Labor Force'!D10&gt;0,Unemployment!D10/'Labor Force'!D10,"--")</f>
        <v>6.7269424452624557E-2</v>
      </c>
      <c r="E13" s="22">
        <f>IF('Labor Force'!E10&gt;0,Unemployment!E10/'Labor Force'!E10,"--")</f>
        <v>5.9329476235518958E-2</v>
      </c>
      <c r="F13" s="22">
        <f>IF('Labor Force'!F10&gt;0,Unemployment!F10/'Labor Force'!F10,"--")</f>
        <v>6.0729992377781303E-2</v>
      </c>
      <c r="G13" s="22">
        <f>IF('Labor Force'!G10&gt;0,Unemployment!G10/'Labor Force'!G10,"--")</f>
        <v>6.6848153199666471E-2</v>
      </c>
      <c r="H13" s="22">
        <f>IF('Labor Force'!H10&gt;0,Unemployment!H10/'Labor Force'!H10,"--")</f>
        <v>8.4272658727490554E-2</v>
      </c>
      <c r="I13" s="22">
        <f>IF('Labor Force'!I10&gt;0,Unemployment!I10/'Labor Force'!I10,"--")</f>
        <v>8.4985371738068069E-2</v>
      </c>
      <c r="J13" s="22">
        <f>IF('Labor Force'!J10&gt;0,Unemployment!J10/'Labor Force'!J10,"--")</f>
        <v>6.3735424918654651E-2</v>
      </c>
      <c r="K13" s="22">
        <f>IF('Labor Force'!K10&gt;0,Unemployment!K10/'Labor Force'!K10,"--")</f>
        <v>5.9760164232920854E-2</v>
      </c>
      <c r="L13" s="22">
        <f>IF('Labor Force'!L10&gt;0,Unemployment!L10/'Labor Force'!L10,"--")</f>
        <v>5.7858732530173061E-2</v>
      </c>
      <c r="M13" s="22">
        <f>IF('Labor Force'!M10&gt;0,Unemployment!M10/'Labor Force'!M10,"--")</f>
        <v>5.2962105466862829E-2</v>
      </c>
      <c r="N13" s="22">
        <f>IF('Labor Force'!N10&gt;0,Unemployment!N10/'Labor Force'!N10,"--")</f>
        <v>5.1247166281955463E-2</v>
      </c>
      <c r="O13" s="22">
        <f>IF('Labor Force'!O10&gt;0,Unemployment!O10/'Labor Force'!O10,"--")</f>
        <v>5.5666769214441823E-2</v>
      </c>
      <c r="P13" s="22">
        <f>IF('Labor Force'!P10&gt;0,Unemployment!P10/'Labor Force'!P10,"--")</f>
        <v>6.115820919904786E-2</v>
      </c>
      <c r="Q13" s="22">
        <f>IF('Labor Force'!Q10&gt;0,Unemployment!Q10/'Labor Force'!Q10,"--")</f>
        <v>7.5349154196700796E-2</v>
      </c>
      <c r="R13" s="22">
        <f>IF('Labor Force'!R10&gt;0,Unemployment!R10/'Labor Force'!R10,"--")</f>
        <v>8.2339759343090513E-2</v>
      </c>
      <c r="S13" s="22">
        <f>IF('Labor Force'!S10&gt;0,Unemployment!S10/'Labor Force'!S10,"--")</f>
        <v>7.1279149931014932E-2</v>
      </c>
      <c r="T13" s="22">
        <f>IF('Labor Force'!T10&gt;0,Unemployment!T10/'Labor Force'!T10,"--")</f>
        <v>6.4421191355984703E-2</v>
      </c>
      <c r="U13" s="22">
        <f>IF('Labor Force'!U10&gt;0,Unemployment!U10/'Labor Force'!U10,"--")</f>
        <v>5.5295153339745343E-2</v>
      </c>
      <c r="V13" s="22">
        <f>IF('Labor Force'!V10&gt;0,Unemployment!V10/'Labor Force'!V10,"--")</f>
        <v>5.1584730243696295E-2</v>
      </c>
      <c r="W13" s="22">
        <f>IF('Labor Force'!W10&gt;0,Unemployment!W10/'Labor Force'!W10,"--")</f>
        <v>4.7810761808555813E-2</v>
      </c>
      <c r="X13" s="22">
        <f>IF('Labor Force'!X10&gt;0,Unemployment!X10/'Labor Force'!X10,"--")</f>
        <v>4.3184383263428994E-2</v>
      </c>
      <c r="Y13" s="22">
        <f>IF('Labor Force'!Y10&gt;0,Unemployment!Y10/'Labor Force'!Y10,"--")</f>
        <v>3.8878518782227194E-2</v>
      </c>
      <c r="Z13" s="22">
        <f>IF('Labor Force'!Z10&gt;0,Unemployment!Z10/'Labor Force'!Z10,"--")</f>
        <v>3.7026586202310204E-2</v>
      </c>
      <c r="AA13" s="22">
        <f>IF('Labor Force'!AA10&gt;0,Unemployment!AA10/'Labor Force'!AA10,"--")</f>
        <v>4.6570154035809823E-2</v>
      </c>
      <c r="AB13" s="22">
        <f>IF('Labor Force'!AB10&gt;0,Unemployment!AB10/'Labor Force'!AB10,"--")</f>
        <v>5.6450198652791599E-2</v>
      </c>
      <c r="AC13" s="22">
        <f>IF('Labor Force'!AC10&gt;0,Unemployment!AC10/'Labor Force'!AC10,"--")</f>
        <v>5.2072077689881591E-2</v>
      </c>
      <c r="AD13" s="22">
        <f>IF('Labor Force'!AD10&gt;0,Unemployment!AD10/'Labor Force'!AD10,"--")</f>
        <v>4.6267795898501829E-2</v>
      </c>
      <c r="AE13" s="22">
        <f>IF('Labor Force'!AE10&gt;0,Unemployment!AE10/'Labor Force'!AE10,"--")</f>
        <v>3.6922039635499261E-2</v>
      </c>
      <c r="AF13" s="22">
        <f>IF('Labor Force'!AF10&gt;0,Unemployment!AF10/'Labor Force'!AF10,"--")</f>
        <v>3.2297267928593616E-2</v>
      </c>
      <c r="AG13" s="22">
        <f>IF('Labor Force'!AG10&gt;0,Unemployment!AG10/'Labor Force'!AG10,"--")</f>
        <v>4.0116744078162535E-2</v>
      </c>
      <c r="AH13" s="22">
        <f>IF('Labor Force'!AH10&gt;0,Unemployment!AH10/'Labor Force'!AH10,"--")</f>
        <v>6.275931786407371E-2</v>
      </c>
      <c r="AI13" s="22">
        <f>IF('Labor Force'!AI10&gt;0,Unemployment!AI10/'Labor Force'!AI10,"--")</f>
        <v>0.1040923822063646</v>
      </c>
      <c r="AJ13" s="22">
        <f>IF('Labor Force'!AJ10&gt;0,Unemployment!AJ10/'Labor Force'!AJ10,"--")</f>
        <v>0.11055142244964376</v>
      </c>
      <c r="AK13" s="22">
        <f>IF('Labor Force'!AK10&gt;0,Unemployment!AK10/'Labor Force'!AK10,"--")</f>
        <v>0.10002342383346569</v>
      </c>
      <c r="AL13" s="22">
        <f>IF('Labor Force'!AL10&gt;0,Unemployment!AL10/'Labor Force'!AL10,"--")</f>
        <v>8.5116329368407698E-2</v>
      </c>
      <c r="AM13" s="22">
        <f>IF('Labor Force'!AM10&gt;0,Unemployment!AM10/'Labor Force'!AM10,"--")</f>
        <v>7.2855474951862981E-2</v>
      </c>
      <c r="AN13" s="22">
        <f>IF('Labor Force'!AN10&gt;0,Unemployment!AN10/'Labor Force'!AN10,"--")</f>
        <v>6.2598572913242556E-2</v>
      </c>
      <c r="AO13" s="22">
        <f>IF('Labor Force'!AO10&gt;0,Unemployment!AO10/'Labor Force'!AO10,"--")</f>
        <v>5.4143856865064115E-2</v>
      </c>
      <c r="AP13" s="22">
        <f>IF('Labor Force'!AP10&gt;0,Unemployment!AP10/'Labor Force'!AP10,"--")</f>
        <v>4.8822763845883729E-2</v>
      </c>
      <c r="AQ13" s="22">
        <f>IF('Labor Force'!AQ10&gt;0,Unemployment!AQ10/'Labor Force'!AQ10,"--")</f>
        <v>4.1528213217354872E-2</v>
      </c>
      <c r="AR13" s="22">
        <f>IF('Labor Force'!AR10&gt;0,Unemployment!AR10/'Labor Force'!AR10,"--")</f>
        <v>3.5672223215568108E-2</v>
      </c>
      <c r="AS13" s="22">
        <f>IF('Labor Force'!AS10&gt;0,Unemployment!AS10/'Labor Force'!AS10,"--")</f>
        <v>3.102416436734606E-2</v>
      </c>
      <c r="AT13" s="22">
        <f>IF('Labor Force'!AT10&gt;0,Unemployment!AT10/'Labor Force'!AT10,"--")</f>
        <v>7.7265728650907042E-2</v>
      </c>
      <c r="AU13" s="22">
        <f>IF('Labor Force'!AU10&gt;0,Unemployment!AU10/'Labor Force'!AU10,"--")</f>
        <v>4.6438670682258071E-2</v>
      </c>
      <c r="AV13" s="22">
        <f>IF('Labor Force'!AV10&gt;0,Unemployment!AV10/'Labor Force'!AV10,"--")</f>
        <v>2.8745323841811984E-2</v>
      </c>
    </row>
    <row r="14" spans="1:48">
      <c r="A14" s="11" t="s">
        <v>20</v>
      </c>
      <c r="B14" s="22">
        <f>IF('Labor Force'!B11&gt;0,Unemployment!B11/'Labor Force'!B11,"--")</f>
        <v>8.19483608129003E-2</v>
      </c>
      <c r="C14" s="22">
        <f>IF('Labor Force'!C11&gt;0,Unemployment!C11/'Labor Force'!C11,"--")</f>
        <v>6.8926808519396407E-2</v>
      </c>
      <c r="D14" s="22">
        <f>IF('Labor Force'!D11&gt;0,Unemployment!D11/'Labor Force'!D11,"--")</f>
        <v>5.7214519502809938E-2</v>
      </c>
      <c r="E14" s="22">
        <f>IF('Labor Force'!E11&gt;0,Unemployment!E11/'Labor Force'!E11,"--")</f>
        <v>5.1132357160572475E-2</v>
      </c>
      <c r="F14" s="22">
        <f>IF('Labor Force'!F11&gt;0,Unemployment!F11/'Labor Force'!F11,"--")</f>
        <v>6.3228956901403788E-2</v>
      </c>
      <c r="G14" s="22">
        <f>IF('Labor Force'!G11&gt;0,Unemployment!G11/'Labor Force'!G11,"--")</f>
        <v>6.3872772900781707E-2</v>
      </c>
      <c r="H14" s="22">
        <f>IF('Labor Force'!H11&gt;0,Unemployment!H11/'Labor Force'!H11,"--")</f>
        <v>7.81928502444562E-2</v>
      </c>
      <c r="I14" s="22">
        <f>IF('Labor Force'!I11&gt;0,Unemployment!I11/'Labor Force'!I11,"--")</f>
        <v>7.7323927915734544E-2</v>
      </c>
      <c r="J14" s="22">
        <f>IF('Labor Force'!J11&gt;0,Unemployment!J11/'Labor Force'!J11,"--")</f>
        <v>6.0923994297017919E-2</v>
      </c>
      <c r="K14" s="22">
        <f>IF('Labor Force'!K11&gt;0,Unemployment!K11/'Labor Force'!K11,"--")</f>
        <v>6.4230245167693364E-2</v>
      </c>
      <c r="L14" s="22">
        <f>IF('Labor Force'!L11&gt;0,Unemployment!L11/'Labor Force'!L11,"--")</f>
        <v>5.957860694132127E-2</v>
      </c>
      <c r="M14" s="22">
        <f>IF('Labor Force'!M11&gt;0,Unemployment!M11/'Labor Force'!M11,"--")</f>
        <v>5.6707413616086368E-2</v>
      </c>
      <c r="N14" s="22">
        <f>IF('Labor Force'!N11&gt;0,Unemployment!N11/'Labor Force'!N11,"--")</f>
        <v>5.7122712525036527E-2</v>
      </c>
      <c r="O14" s="22">
        <f>IF('Labor Force'!O11&gt;0,Unemployment!O11/'Labor Force'!O11,"--")</f>
        <v>5.5117025500818775E-2</v>
      </c>
      <c r="P14" s="22">
        <f>IF('Labor Force'!P11&gt;0,Unemployment!P11/'Labor Force'!P11,"--")</f>
        <v>5.4614130951133891E-2</v>
      </c>
      <c r="Q14" s="22">
        <f>IF('Labor Force'!Q11&gt;0,Unemployment!Q11/'Labor Force'!Q11,"--")</f>
        <v>5.1928542167862524E-2</v>
      </c>
      <c r="R14" s="22">
        <f>IF('Labor Force'!R11&gt;0,Unemployment!R11/'Labor Force'!R11,"--")</f>
        <v>6.9146496965168933E-2</v>
      </c>
      <c r="S14" s="22">
        <f>IF('Labor Force'!S11&gt;0,Unemployment!S11/'Labor Force'!S11,"--")</f>
        <v>6.0185682626125538E-2</v>
      </c>
      <c r="T14" s="22">
        <f>IF('Labor Force'!T11&gt;0,Unemployment!T11/'Labor Force'!T11,"--")</f>
        <v>5.2279614453459869E-2</v>
      </c>
      <c r="U14" s="22">
        <f>IF('Labor Force'!U11&gt;0,Unemployment!U11/'Labor Force'!U11,"--")</f>
        <v>4.8374851951953422E-2</v>
      </c>
      <c r="V14" s="22">
        <f>IF('Labor Force'!V11&gt;0,Unemployment!V11/'Labor Force'!V11,"--")</f>
        <v>4.6512512939170678E-2</v>
      </c>
      <c r="W14" s="22">
        <f>IF('Labor Force'!W11&gt;0,Unemployment!W11/'Labor Force'!W11,"--")</f>
        <v>4.5770828472826104E-2</v>
      </c>
      <c r="X14" s="22">
        <f>IF('Labor Force'!X11&gt;0,Unemployment!X11/'Labor Force'!X11,"--")</f>
        <v>4.2707381379024849E-2</v>
      </c>
      <c r="Y14" s="22">
        <f>IF('Labor Force'!Y11&gt;0,Unemployment!Y11/'Labor Force'!Y11,"--")</f>
        <v>3.9269541174802254E-2</v>
      </c>
      <c r="Z14" s="22">
        <f>IF('Labor Force'!Z11&gt;0,Unemployment!Z11/'Labor Force'!Z11,"--")</f>
        <v>3.5690897726877099E-2</v>
      </c>
      <c r="AA14" s="22">
        <f>IF('Labor Force'!AA11&gt;0,Unemployment!AA11/'Labor Force'!AA11,"--")</f>
        <v>4.0469343209039992E-2</v>
      </c>
      <c r="AB14" s="22">
        <f>IF('Labor Force'!AB11&gt;0,Unemployment!AB11/'Labor Force'!AB11,"--")</f>
        <v>5.009992626553051E-2</v>
      </c>
      <c r="AC14" s="22">
        <f>IF('Labor Force'!AC11&gt;0,Unemployment!AC11/'Labor Force'!AC11,"--")</f>
        <v>4.8223697370106795E-2</v>
      </c>
      <c r="AD14" s="22">
        <f>IF('Labor Force'!AD11&gt;0,Unemployment!AD11/'Labor Force'!AD11,"--")</f>
        <v>4.7786288692214386E-2</v>
      </c>
      <c r="AE14" s="22">
        <f>IF('Labor Force'!AE11&gt;0,Unemployment!AE11/'Labor Force'!AE11,"--")</f>
        <v>5.3461523366808969E-2</v>
      </c>
      <c r="AF14" s="22">
        <f>IF('Labor Force'!AF11&gt;0,Unemployment!AF11/'Labor Force'!AF11,"--")</f>
        <v>4.7051069091603823E-2</v>
      </c>
      <c r="AG14" s="22">
        <f>IF('Labor Force'!AG11&gt;0,Unemployment!AG11/'Labor Force'!AG11,"--")</f>
        <v>4.530445295067214E-2</v>
      </c>
      <c r="AH14" s="22">
        <f>IF('Labor Force'!AH11&gt;0,Unemployment!AH11/'Labor Force'!AH11,"--")</f>
        <v>6.2354421875643669E-2</v>
      </c>
      <c r="AI14" s="22">
        <f>IF('Labor Force'!AI11&gt;0,Unemployment!AI11/'Labor Force'!AI11,"--")</f>
        <v>9.9398485593125294E-2</v>
      </c>
      <c r="AJ14" s="22">
        <f>IF('Labor Force'!AJ11&gt;0,Unemployment!AJ11/'Labor Force'!AJ11,"--")</f>
        <v>0.10531363032067786</v>
      </c>
      <c r="AK14" s="22">
        <f>IF('Labor Force'!AK11&gt;0,Unemployment!AK11/'Labor Force'!AK11,"--")</f>
        <v>0.10238347092888209</v>
      </c>
      <c r="AL14" s="22">
        <f>IF('Labor Force'!AL11&gt;0,Unemployment!AL11/'Labor Force'!AL11,"--")</f>
        <v>9.170004137299817E-2</v>
      </c>
      <c r="AM14" s="22">
        <f>IF('Labor Force'!AM11&gt;0,Unemployment!AM11/'Labor Force'!AM11,"--")</f>
        <v>8.2122627384435959E-2</v>
      </c>
      <c r="AN14" s="22">
        <f>IF('Labor Force'!AN11&gt;0,Unemployment!AN11/'Labor Force'!AN11,"--")</f>
        <v>7.1975197973051949E-2</v>
      </c>
      <c r="AO14" s="22">
        <f>IF('Labor Force'!AO11&gt;0,Unemployment!AO11/'Labor Force'!AO11,"--")</f>
        <v>5.9603364189562358E-2</v>
      </c>
      <c r="AP14" s="22">
        <f>IF('Labor Force'!AP11&gt;0,Unemployment!AP11/'Labor Force'!AP11,"--")</f>
        <v>5.3695952251657568E-2</v>
      </c>
      <c r="AQ14" s="22">
        <f>IF('Labor Force'!AQ11&gt;0,Unemployment!AQ11/'Labor Force'!AQ11,"--")</f>
        <v>4.7373660918651146E-2</v>
      </c>
      <c r="AR14" s="22">
        <f>IF('Labor Force'!AR11&gt;0,Unemployment!AR11/'Labor Force'!AR11,"--")</f>
        <v>3.9400656582980531E-2</v>
      </c>
      <c r="AS14" s="22">
        <f>IF('Labor Force'!AS11&gt;0,Unemployment!AS11/'Labor Force'!AS11,"--")</f>
        <v>3.4246009739511321E-2</v>
      </c>
      <c r="AT14" s="22">
        <f>IF('Labor Force'!AT11&gt;0,Unemployment!AT11/'Labor Force'!AT11,"--")</f>
        <v>6.5251160502784317E-2</v>
      </c>
      <c r="AU14" s="22">
        <f>IF('Labor Force'!AU11&gt;0,Unemployment!AU11/'Labor Force'!AU11,"--")</f>
        <v>3.9296986754650556E-2</v>
      </c>
      <c r="AV14" s="22">
        <f>IF('Labor Force'!AV11&gt;0,Unemployment!AV11/'Labor Force'!AV11,"--")</f>
        <v>2.9454126884812127E-2</v>
      </c>
    </row>
    <row r="15" spans="1:48">
      <c r="A15" s="11" t="s">
        <v>21</v>
      </c>
      <c r="B15" s="22">
        <f>IF('Labor Force'!B12&gt;0,Unemployment!B12/'Labor Force'!B12,"--")</f>
        <v>5.3978483829409896E-2</v>
      </c>
      <c r="C15" s="22">
        <f>IF('Labor Force'!C12&gt;0,Unemployment!C12/'Labor Force'!C12,"--")</f>
        <v>4.8360174066170915E-2</v>
      </c>
      <c r="D15" s="22">
        <f>IF('Labor Force'!D12&gt;0,Unemployment!D12/'Labor Force'!D12,"--")</f>
        <v>5.1455181324573072E-2</v>
      </c>
      <c r="E15" s="22">
        <f>IF('Labor Force'!E12&gt;0,Unemployment!E12/'Labor Force'!E12,"--")</f>
        <v>5.5380332230024434E-2</v>
      </c>
      <c r="F15" s="22">
        <f>IF('Labor Force'!F12&gt;0,Unemployment!F12/'Labor Force'!F12,"--")</f>
        <v>7.9516573186787745E-2</v>
      </c>
      <c r="G15" s="22">
        <f>IF('Labor Force'!G12&gt;0,Unemployment!G12/'Labor Force'!G12,"--")</f>
        <v>8.6263198879427364E-2</v>
      </c>
      <c r="H15" s="22">
        <f>IF('Labor Force'!H12&gt;0,Unemployment!H12/'Labor Force'!H12,"--")</f>
        <v>0.10787268149102304</v>
      </c>
      <c r="I15" s="22">
        <f>IF('Labor Force'!I12&gt;0,Unemployment!I12/'Labor Force'!I12,"--")</f>
        <v>0.11411640425514413</v>
      </c>
      <c r="J15" s="22">
        <f>IF('Labor Force'!J12&gt;0,Unemployment!J12/'Labor Force'!J12,"--")</f>
        <v>9.266678636769575E-2</v>
      </c>
      <c r="K15" s="22">
        <f>IF('Labor Force'!K12&gt;0,Unemployment!K12/'Labor Force'!K12,"--")</f>
        <v>9.2286463983078354E-2</v>
      </c>
      <c r="L15" s="22">
        <f>IF('Labor Force'!L12&gt;0,Unemployment!L12/'Labor Force'!L12,"--")</f>
        <v>9.3922058167027658E-2</v>
      </c>
      <c r="M15" s="22">
        <f>IF('Labor Force'!M12&gt;0,Unemployment!M12/'Labor Force'!M12,"--")</f>
        <v>8.46757943378499E-2</v>
      </c>
      <c r="N15" s="22">
        <f>IF('Labor Force'!N12&gt;0,Unemployment!N12/'Labor Force'!N12,"--")</f>
        <v>7.6131442106886063E-2</v>
      </c>
      <c r="O15" s="22">
        <f>IF('Labor Force'!O12&gt;0,Unemployment!O12/'Labor Force'!O12,"--")</f>
        <v>6.359506776381986E-2</v>
      </c>
      <c r="P15" s="22">
        <f>IF('Labor Force'!P12&gt;0,Unemployment!P12/'Labor Force'!P12,"--")</f>
        <v>5.9680521307509643E-2</v>
      </c>
      <c r="Q15" s="22">
        <f>IF('Labor Force'!Q12&gt;0,Unemployment!Q12/'Labor Force'!Q12,"--")</f>
        <v>7.2886097248404877E-2</v>
      </c>
      <c r="R15" s="22">
        <f>IF('Labor Force'!R12&gt;0,Unemployment!R12/'Labor Force'!R12,"--")</f>
        <v>6.8817417075731996E-2</v>
      </c>
      <c r="S15" s="22">
        <f>IF('Labor Force'!S12&gt;0,Unemployment!S12/'Labor Force'!S12,"--")</f>
        <v>6.2160414617185585E-2</v>
      </c>
      <c r="T15" s="22">
        <f>IF('Labor Force'!T12&gt;0,Unemployment!T12/'Labor Force'!T12,"--")</f>
        <v>5.3883506841393994E-2</v>
      </c>
      <c r="U15" s="22">
        <f>IF('Labor Force'!U12&gt;0,Unemployment!U12/'Labor Force'!U12,"--")</f>
        <v>5.4170607557348378E-2</v>
      </c>
      <c r="V15" s="22">
        <f>IF('Labor Force'!V12&gt;0,Unemployment!V12/'Labor Force'!V12,"--")</f>
        <v>5.4676165326193155E-2</v>
      </c>
      <c r="W15" s="22">
        <f>IF('Labor Force'!W12&gt;0,Unemployment!W12/'Labor Force'!W12,"--")</f>
        <v>5.3347211027027594E-2</v>
      </c>
      <c r="X15" s="22">
        <f>IF('Labor Force'!X12&gt;0,Unemployment!X12/'Labor Force'!X12,"--")</f>
        <v>4.5911100050342595E-2</v>
      </c>
      <c r="Y15" s="22">
        <f>IF('Labor Force'!Y12&gt;0,Unemployment!Y12/'Labor Force'!Y12,"--")</f>
        <v>4.5181642154085787E-2</v>
      </c>
      <c r="Z15" s="22">
        <f>IF('Labor Force'!Z12&gt;0,Unemployment!Z12/'Labor Force'!Z12,"--")</f>
        <v>4.1702447183886764E-2</v>
      </c>
      <c r="AA15" s="22">
        <f>IF('Labor Force'!AA12&gt;0,Unemployment!AA12/'Labor Force'!AA12,"--")</f>
        <v>5.165979118764262E-2</v>
      </c>
      <c r="AB15" s="22">
        <f>IF('Labor Force'!AB12&gt;0,Unemployment!AB12/'Labor Force'!AB12,"--")</f>
        <v>5.6833263032273332E-2</v>
      </c>
      <c r="AC15" s="22">
        <f>IF('Labor Force'!AC12&gt;0,Unemployment!AC12/'Labor Force'!AC12,"--")</f>
        <v>6.1310837251185558E-2</v>
      </c>
      <c r="AD15" s="22">
        <f>IF('Labor Force'!AD12&gt;0,Unemployment!AD12/'Labor Force'!AD12,"--")</f>
        <v>5.4004964674431929E-2</v>
      </c>
      <c r="AE15" s="22">
        <f>IF('Labor Force'!AE12&gt;0,Unemployment!AE12/'Labor Force'!AE12,"--")</f>
        <v>5.8923569978052551E-2</v>
      </c>
      <c r="AF15" s="22">
        <f>IF('Labor Force'!AF12&gt;0,Unemployment!AF12/'Labor Force'!AF12,"--")</f>
        <v>5.7045747871977116E-2</v>
      </c>
      <c r="AG15" s="22">
        <f>IF('Labor Force'!AG12&gt;0,Unemployment!AG12/'Labor Force'!AG12,"--")</f>
        <v>5.4063763174911246E-2</v>
      </c>
      <c r="AH15" s="22">
        <f>IF('Labor Force'!AH12&gt;0,Unemployment!AH12/'Labor Force'!AH12,"--")</f>
        <v>6.4043219755576544E-2</v>
      </c>
      <c r="AI15" s="22">
        <f>IF('Labor Force'!AI12&gt;0,Unemployment!AI12/'Labor Force'!AI12,"--")</f>
        <v>0.10340740194217736</v>
      </c>
      <c r="AJ15" s="22">
        <f>IF('Labor Force'!AJ12&gt;0,Unemployment!AJ12/'Labor Force'!AJ12,"--")</f>
        <v>0.10208700943109218</v>
      </c>
      <c r="AK15" s="22">
        <f>IF('Labor Force'!AK12&gt;0,Unemployment!AK12/'Labor Force'!AK12,"--")</f>
        <v>9.3801508148868895E-2</v>
      </c>
      <c r="AL15" s="22">
        <f>IF('Labor Force'!AL12&gt;0,Unemployment!AL12/'Labor Force'!AL12,"--")</f>
        <v>8.1581499114179681E-2</v>
      </c>
      <c r="AM15" s="22">
        <f>IF('Labor Force'!AM12&gt;0,Unemployment!AM12/'Labor Force'!AM12,"--")</f>
        <v>8.0326825024181356E-2</v>
      </c>
      <c r="AN15" s="22">
        <f>IF('Labor Force'!AN12&gt;0,Unemployment!AN12/'Labor Force'!AN12,"--")</f>
        <v>6.4882618244489973E-2</v>
      </c>
      <c r="AO15" s="22">
        <f>IF('Labor Force'!AO12&gt;0,Unemployment!AO12/'Labor Force'!AO12,"--")</f>
        <v>5.2981533994076305E-2</v>
      </c>
      <c r="AP15" s="22">
        <f>IF('Labor Force'!AP12&gt;0,Unemployment!AP12/'Labor Force'!AP12,"--")</f>
        <v>5.0051356091997186E-2</v>
      </c>
      <c r="AQ15" s="22">
        <f>IF('Labor Force'!AQ12&gt;0,Unemployment!AQ12/'Labor Force'!AQ12,"--")</f>
        <v>4.8871352505983331E-2</v>
      </c>
      <c r="AR15" s="22">
        <f>IF('Labor Force'!AR12&gt;0,Unemployment!AR12/'Labor Force'!AR12,"--")</f>
        <v>4.3320259485007437E-2</v>
      </c>
      <c r="AS15" s="22">
        <f>IF('Labor Force'!AS12&gt;0,Unemployment!AS12/'Labor Force'!AS12,"--")</f>
        <v>4.2945865696284738E-2</v>
      </c>
      <c r="AT15" s="22">
        <f>IF('Labor Force'!AT12&gt;0,Unemployment!AT12/'Labor Force'!AT12,"--")</f>
        <v>6.6460153464030419E-2</v>
      </c>
      <c r="AU15" s="22">
        <f>IF('Labor Force'!AU12&gt;0,Unemployment!AU12/'Labor Force'!AU12,"--")</f>
        <v>4.4213470536438822E-2</v>
      </c>
      <c r="AV15" s="22">
        <f>IF('Labor Force'!AV12&gt;0,Unemployment!AV12/'Labor Force'!AV12,"--")</f>
        <v>3.8602759871996316E-2</v>
      </c>
    </row>
    <row r="16" spans="1:48">
      <c r="A16" s="11" t="s">
        <v>22</v>
      </c>
      <c r="B16" s="22">
        <f>IF('Labor Force'!B13&gt;0,Unemployment!B13/'Labor Force'!B13,"--")</f>
        <v>6.7036790646632219E-2</v>
      </c>
      <c r="C16" s="22">
        <f>IF('Labor Force'!C13&gt;0,Unemployment!C13/'Labor Force'!C13,"--")</f>
        <v>7.0789216311604369E-2</v>
      </c>
      <c r="D16" s="22">
        <f>IF('Labor Force'!D13&gt;0,Unemployment!D13/'Labor Force'!D13,"--")</f>
        <v>6.7816822786107275E-2</v>
      </c>
      <c r="E16" s="22">
        <f>IF('Labor Force'!E13&gt;0,Unemployment!E13/'Labor Force'!E13,"--")</f>
        <v>6.586120669586136E-2</v>
      </c>
      <c r="F16" s="22">
        <f>IF('Labor Force'!F13&gt;0,Unemployment!F13/'Labor Force'!F13,"--")</f>
        <v>6.8501668717933215E-2</v>
      </c>
      <c r="G16" s="22">
        <f>IF('Labor Force'!G13&gt;0,Unemployment!G13/'Labor Force'!G13,"--")</f>
        <v>8.38557896536124E-2</v>
      </c>
      <c r="H16" s="22">
        <f>IF('Labor Force'!H13&gt;0,Unemployment!H13/'Labor Force'!H13,"--")</f>
        <v>0.10284160548648486</v>
      </c>
      <c r="I16" s="22">
        <f>IF('Labor Force'!I13&gt;0,Unemployment!I13/'Labor Force'!I13,"--")</f>
        <v>0.11533970084133463</v>
      </c>
      <c r="J16" s="22">
        <f>IF('Labor Force'!J13&gt;0,Unemployment!J13/'Labor Force'!J13,"--")</f>
        <v>0.10071407852916427</v>
      </c>
      <c r="K16" s="22">
        <f>IF('Labor Force'!K13&gt;0,Unemployment!K13/'Labor Force'!K13,"--")</f>
        <v>0.11566978737460228</v>
      </c>
      <c r="L16" s="22">
        <f>IF('Labor Force'!L13&gt;0,Unemployment!L13/'Labor Force'!L13,"--")</f>
        <v>0.12750488875863428</v>
      </c>
      <c r="M16" s="22">
        <f>IF('Labor Force'!M13&gt;0,Unemployment!M13/'Labor Force'!M13,"--")</f>
        <v>0.12129276844434475</v>
      </c>
      <c r="N16" s="22">
        <f>IF('Labor Force'!N13&gt;0,Unemployment!N13/'Labor Force'!N13,"--")</f>
        <v>0.10835464283334444</v>
      </c>
      <c r="O16" s="22">
        <f>IF('Labor Force'!O13&gt;0,Unemployment!O13/'Labor Force'!O13,"--")</f>
        <v>7.9800758529201668E-2</v>
      </c>
      <c r="P16" s="22">
        <f>IF('Labor Force'!P13&gt;0,Unemployment!P13/'Labor Force'!P13,"--")</f>
        <v>6.1982043460217087E-2</v>
      </c>
      <c r="Q16" s="22">
        <f>IF('Labor Force'!Q13&gt;0,Unemployment!Q13/'Labor Force'!Q13,"--")</f>
        <v>7.2791194135015433E-2</v>
      </c>
      <c r="R16" s="22">
        <f>IF('Labor Force'!R13&gt;0,Unemployment!R13/'Labor Force'!R13,"--")</f>
        <v>8.038465581099602E-2</v>
      </c>
      <c r="S16" s="22">
        <f>IF('Labor Force'!S13&gt;0,Unemployment!S13/'Labor Force'!S13,"--")</f>
        <v>7.6260095091972818E-2</v>
      </c>
      <c r="T16" s="22">
        <f>IF('Labor Force'!T13&gt;0,Unemployment!T13/'Labor Force'!T13,"--")</f>
        <v>7.8462301720047395E-2</v>
      </c>
      <c r="U16" s="22">
        <f>IF('Labor Force'!U13&gt;0,Unemployment!U13/'Labor Force'!U13,"--")</f>
        <v>6.9962817991926537E-2</v>
      </c>
      <c r="V16" s="22">
        <f>IF('Labor Force'!V13&gt;0,Unemployment!V13/'Labor Force'!V13,"--")</f>
        <v>6.6108357098941847E-2</v>
      </c>
      <c r="W16" s="22">
        <f>IF('Labor Force'!W13&gt;0,Unemployment!W13/'Labor Force'!W13,"--")</f>
        <v>6.0021570916862915E-2</v>
      </c>
      <c r="X16" s="22">
        <f>IF('Labor Force'!X13&gt;0,Unemployment!X13/'Labor Force'!X13,"--")</f>
        <v>5.6991445182399958E-2</v>
      </c>
      <c r="Y16" s="22">
        <f>IF('Labor Force'!Y13&gt;0,Unemployment!Y13/'Labor Force'!Y13,"--")</f>
        <v>5.0802213781451611E-2</v>
      </c>
      <c r="Z16" s="22">
        <f>IF('Labor Force'!Z13&gt;0,Unemployment!Z13/'Labor Force'!Z13,"--")</f>
        <v>5.3026520869383795E-2</v>
      </c>
      <c r="AA16" s="22">
        <f>IF('Labor Force'!AA13&gt;0,Unemployment!AA13/'Labor Force'!AA13,"--")</f>
        <v>5.7429317724875292E-2</v>
      </c>
      <c r="AB16" s="22">
        <f>IF('Labor Force'!AB13&gt;0,Unemployment!AB13/'Labor Force'!AB13,"--")</f>
        <v>6.140836693739516E-2</v>
      </c>
      <c r="AC16" s="22">
        <f>IF('Labor Force'!AC13&gt;0,Unemployment!AC13/'Labor Force'!AC13,"--")</f>
        <v>6.4087827326038835E-2</v>
      </c>
      <c r="AD16" s="22">
        <f>IF('Labor Force'!AD13&gt;0,Unemployment!AD13/'Labor Force'!AD13,"--")</f>
        <v>5.92192328988757E-2</v>
      </c>
      <c r="AE16" s="22">
        <f>IF('Labor Force'!AE13&gt;0,Unemployment!AE13/'Labor Force'!AE13,"--")</f>
        <v>7.152690896843196E-2</v>
      </c>
      <c r="AF16" s="22">
        <f>IF('Labor Force'!AF13&gt;0,Unemployment!AF13/'Labor Force'!AF13,"--")</f>
        <v>4.4521710443934742E-2</v>
      </c>
      <c r="AG16" s="22">
        <f>IF('Labor Force'!AG13&gt;0,Unemployment!AG13/'Labor Force'!AG13,"--")</f>
        <v>4.2550508905977738E-2</v>
      </c>
      <c r="AH16" s="22">
        <f>IF('Labor Force'!AH13&gt;0,Unemployment!AH13/'Labor Force'!AH13,"--")</f>
        <v>4.9142498087378618E-2</v>
      </c>
      <c r="AI16" s="22">
        <f>IF('Labor Force'!AI13&gt;0,Unemployment!AI13/'Labor Force'!AI13,"--")</f>
        <v>6.8232363151695494E-2</v>
      </c>
      <c r="AJ16" s="22">
        <f>IF('Labor Force'!AJ13&gt;0,Unemployment!AJ13/'Labor Force'!AJ13,"--")</f>
        <v>7.9682619425179138E-2</v>
      </c>
      <c r="AK16" s="22">
        <f>IF('Labor Force'!AK13&gt;0,Unemployment!AK13/'Labor Force'!AK13,"--")</f>
        <v>7.8447808935574403E-2</v>
      </c>
      <c r="AL16" s="22">
        <f>IF('Labor Force'!AL13&gt;0,Unemployment!AL13/'Labor Force'!AL13,"--")</f>
        <v>7.1227687732542108E-2</v>
      </c>
      <c r="AM16" s="22">
        <f>IF('Labor Force'!AM13&gt;0,Unemployment!AM13/'Labor Force'!AM13,"--")</f>
        <v>6.7258894694394486E-2</v>
      </c>
      <c r="AN16" s="22">
        <f>IF('Labor Force'!AN13&gt;0,Unemployment!AN13/'Labor Force'!AN13,"--")</f>
        <v>6.3774781757363133E-2</v>
      </c>
      <c r="AO16" s="22">
        <f>IF('Labor Force'!AO13&gt;0,Unemployment!AO13/'Labor Force'!AO13,"--")</f>
        <v>6.3338233803806265E-2</v>
      </c>
      <c r="AP16" s="22">
        <f>IF('Labor Force'!AP13&gt;0,Unemployment!AP13/'Labor Force'!AP13,"--")</f>
        <v>6.0863272723844182E-2</v>
      </c>
      <c r="AQ16" s="22">
        <f>IF('Labor Force'!AQ13&gt;0,Unemployment!AQ13/'Labor Force'!AQ13,"--")</f>
        <v>5.1278688835024996E-2</v>
      </c>
      <c r="AR16" s="22">
        <f>IF('Labor Force'!AR13&gt;0,Unemployment!AR13/'Labor Force'!AR13,"--")</f>
        <v>4.8825407238904772E-2</v>
      </c>
      <c r="AS16" s="22">
        <f>IF('Labor Force'!AS13&gt;0,Unemployment!AS13/'Labor Force'!AS13,"--")</f>
        <v>4.8279321120216545E-2</v>
      </c>
      <c r="AT16" s="22">
        <f>IF('Labor Force'!AT13&gt;0,Unemployment!AT13/'Labor Force'!AT13,"--")</f>
        <v>8.2539463932895546E-2</v>
      </c>
      <c r="AU16" s="22">
        <f>IF('Labor Force'!AU13&gt;0,Unemployment!AU13/'Labor Force'!AU13,"--")</f>
        <v>5.5693749722700733E-2</v>
      </c>
      <c r="AV16" s="22">
        <f>IF('Labor Force'!AV13&gt;0,Unemployment!AV13/'Labor Force'!AV13,"--")</f>
        <v>3.5582508905923092E-2</v>
      </c>
    </row>
    <row r="17" spans="1:48">
      <c r="A17" s="11" t="s">
        <v>23</v>
      </c>
      <c r="B17" s="22">
        <f>IF('Labor Force'!B14&gt;0,Unemployment!B14/'Labor Force'!B14,"--")</f>
        <v>6.6245111923514843E-2</v>
      </c>
      <c r="C17" s="22">
        <f>IF('Labor Force'!C14&gt;0,Unemployment!C14/'Labor Force'!C14,"--")</f>
        <v>6.3092512071297291E-2</v>
      </c>
      <c r="D17" s="22">
        <f>IF('Labor Force'!D14&gt;0,Unemployment!D14/'Labor Force'!D14,"--")</f>
        <v>5.5011890100452029E-2</v>
      </c>
      <c r="E17" s="22">
        <f>IF('Labor Force'!E14&gt;0,Unemployment!E14/'Labor Force'!E14,"--")</f>
        <v>5.77937870175525E-2</v>
      </c>
      <c r="F17" s="22">
        <f>IF('Labor Force'!F14&gt;0,Unemployment!F14/'Labor Force'!F14,"--")</f>
        <v>6.5720769472471463E-2</v>
      </c>
      <c r="G17" s="22">
        <f>IF('Labor Force'!G14&gt;0,Unemployment!G14/'Labor Force'!G14,"--")</f>
        <v>7.2697286764404498E-2</v>
      </c>
      <c r="H17" s="22">
        <f>IF('Labor Force'!H14&gt;0,Unemployment!H14/'Labor Force'!H14,"--")</f>
        <v>8.2858309371405134E-2</v>
      </c>
      <c r="I17" s="22">
        <f>IF('Labor Force'!I14&gt;0,Unemployment!I14/'Labor Force'!I14,"--")</f>
        <v>7.0143138300874444E-2</v>
      </c>
      <c r="J17" s="22">
        <f>IF('Labor Force'!J14&gt;0,Unemployment!J14/'Labor Force'!J14,"--")</f>
        <v>5.366324911629701E-2</v>
      </c>
      <c r="K17" s="22">
        <f>IF('Labor Force'!K14&gt;0,Unemployment!K14/'Labor Force'!K14,"--")</f>
        <v>4.6090952989333162E-2</v>
      </c>
      <c r="L17" s="22">
        <f>IF('Labor Force'!L14&gt;0,Unemployment!L14/'Labor Force'!L14,"--")</f>
        <v>4.5582408030745897E-2</v>
      </c>
      <c r="M17" s="22">
        <f>IF('Labor Force'!M14&gt;0,Unemployment!M14/'Labor Force'!M14,"--")</f>
        <v>4.3528180681917272E-2</v>
      </c>
      <c r="N17" s="22">
        <f>IF('Labor Force'!N14&gt;0,Unemployment!N14/'Labor Force'!N14,"--")</f>
        <v>4.2518740459669281E-2</v>
      </c>
      <c r="O17" s="22">
        <f>IF('Labor Force'!O14&gt;0,Unemployment!O14/'Labor Force'!O14,"--")</f>
        <v>3.8046107489049623E-2</v>
      </c>
      <c r="P17" s="22">
        <f>IF('Labor Force'!P14&gt;0,Unemployment!P14/'Labor Force'!P14,"--")</f>
        <v>4.4610301260360793E-2</v>
      </c>
      <c r="Q17" s="22">
        <f>IF('Labor Force'!Q14&gt;0,Unemployment!Q14/'Labor Force'!Q14,"--")</f>
        <v>6.1047040460819491E-2</v>
      </c>
      <c r="R17" s="22">
        <f>IF('Labor Force'!R14&gt;0,Unemployment!R14/'Labor Force'!R14,"--")</f>
        <v>6.7943046437045532E-2</v>
      </c>
      <c r="S17" s="22">
        <f>IF('Labor Force'!S14&gt;0,Unemployment!S14/'Labor Force'!S14,"--")</f>
        <v>6.1800436646399171E-2</v>
      </c>
      <c r="T17" s="22">
        <f>IF('Labor Force'!T14&gt;0,Unemployment!T14/'Labor Force'!T14,"--")</f>
        <v>5.2710872015903992E-2</v>
      </c>
      <c r="U17" s="22">
        <f>IF('Labor Force'!U14&gt;0,Unemployment!U14/'Labor Force'!U14,"--")</f>
        <v>5.025850117279182E-2</v>
      </c>
      <c r="V17" s="22">
        <f>IF('Labor Force'!V14&gt;0,Unemployment!V14/'Labor Force'!V14,"--")</f>
        <v>5.0451689081449987E-2</v>
      </c>
      <c r="W17" s="22">
        <f>IF('Labor Force'!W14&gt;0,Unemployment!W14/'Labor Force'!W14,"--")</f>
        <v>4.9661545578408309E-2</v>
      </c>
      <c r="X17" s="22">
        <f>IF('Labor Force'!X14&gt;0,Unemployment!X14/'Labor Force'!X14,"--")</f>
        <v>4.4125201687299671E-2</v>
      </c>
      <c r="Y17" s="22">
        <f>IF('Labor Force'!Y14&gt;0,Unemployment!Y14/'Labor Force'!Y14,"--")</f>
        <v>3.5709960417465769E-2</v>
      </c>
      <c r="Z17" s="22">
        <f>IF('Labor Force'!Z14&gt;0,Unemployment!Z14/'Labor Force'!Z14,"--")</f>
        <v>3.5810370993888403E-2</v>
      </c>
      <c r="AA17" s="22">
        <f>IF('Labor Force'!AA14&gt;0,Unemployment!AA14/'Labor Force'!AA14,"--")</f>
        <v>4.009922533064833E-2</v>
      </c>
      <c r="AB17" s="22">
        <f>IF('Labor Force'!AB14&gt;0,Unemployment!AB14/'Labor Force'!AB14,"--")</f>
        <v>4.4409422590048479E-2</v>
      </c>
      <c r="AC17" s="22">
        <f>IF('Labor Force'!AC14&gt;0,Unemployment!AC14/'Labor Force'!AC14,"--")</f>
        <v>4.4304752692283275E-2</v>
      </c>
      <c r="AD17" s="22">
        <f>IF('Labor Force'!AD14&gt;0,Unemployment!AD14/'Labor Force'!AD14,"--")</f>
        <v>4.2518249943585419E-2</v>
      </c>
      <c r="AE17" s="22">
        <f>IF('Labor Force'!AE14&gt;0,Unemployment!AE14/'Labor Force'!AE14,"--")</f>
        <v>4.1394117240761474E-2</v>
      </c>
      <c r="AF17" s="22">
        <f>IF('Labor Force'!AF14&gt;0,Unemployment!AF14/'Labor Force'!AF14,"--")</f>
        <v>3.8636024705570357E-2</v>
      </c>
      <c r="AG17" s="22">
        <f>IF('Labor Force'!AG14&gt;0,Unemployment!AG14/'Labor Force'!AG14,"--")</f>
        <v>3.459351791559459E-2</v>
      </c>
      <c r="AH17" s="22">
        <f>IF('Labor Force'!AH14&gt;0,Unemployment!AH14/'Labor Force'!AH14,"--")</f>
        <v>4.2294466302437113E-2</v>
      </c>
      <c r="AI17" s="22">
        <f>IF('Labor Force'!AI14&gt;0,Unemployment!AI14/'Labor Force'!AI14,"--")</f>
        <v>7.0054736703267714E-2</v>
      </c>
      <c r="AJ17" s="22">
        <f>IF('Labor Force'!AJ14&gt;0,Unemployment!AJ14/'Labor Force'!AJ14,"--")</f>
        <v>7.6560612084093246E-2</v>
      </c>
      <c r="AK17" s="22">
        <f>IF('Labor Force'!AK14&gt;0,Unemployment!AK14/'Labor Force'!AK14,"--")</f>
        <v>7.2357932082336346E-2</v>
      </c>
      <c r="AL17" s="22">
        <f>IF('Labor Force'!AL14&gt;0,Unemployment!AL14/'Labor Force'!AL14,"--")</f>
        <v>6.9639233602139167E-2</v>
      </c>
      <c r="AM17" s="22">
        <f>IF('Labor Force'!AM14&gt;0,Unemployment!AM14/'Labor Force'!AM14,"--")</f>
        <v>6.6223830079811738E-2</v>
      </c>
      <c r="AN17" s="22">
        <f>IF('Labor Force'!AN14&gt;0,Unemployment!AN14/'Labor Force'!AN14,"--")</f>
        <v>5.828763206976826E-2</v>
      </c>
      <c r="AO17" s="22">
        <f>IF('Labor Force'!AO14&gt;0,Unemployment!AO14/'Labor Force'!AO14,"--")</f>
        <v>5.1033538367689299E-2</v>
      </c>
      <c r="AP17" s="22">
        <f>IF('Labor Force'!AP14&gt;0,Unemployment!AP14/'Labor Force'!AP14,"--")</f>
        <v>4.2864204572160794E-2</v>
      </c>
      <c r="AQ17" s="22">
        <f>IF('Labor Force'!AQ14&gt;0,Unemployment!AQ14/'Labor Force'!AQ14,"--")</f>
        <v>4.1376257782761369E-2</v>
      </c>
      <c r="AR17" s="22">
        <f>IF('Labor Force'!AR14&gt;0,Unemployment!AR14/'Labor Force'!AR14,"--")</f>
        <v>3.9249178249164803E-2</v>
      </c>
      <c r="AS17" s="22">
        <f>IF('Labor Force'!AS14&gt;0,Unemployment!AS14/'Labor Force'!AS14,"--")</f>
        <v>3.5790223288670694E-2</v>
      </c>
      <c r="AT17" s="22">
        <f>IF('Labor Force'!AT14&gt;0,Unemployment!AT14/'Labor Force'!AT14,"--")</f>
        <v>6.760882199801059E-2</v>
      </c>
      <c r="AU17" s="22">
        <f>IF('Labor Force'!AU14&gt;0,Unemployment!AU14/'Labor Force'!AU14,"--")</f>
        <v>5.3011875060859567E-2</v>
      </c>
      <c r="AV17" s="22">
        <f>IF('Labor Force'!AV14&gt;0,Unemployment!AV14/'Labor Force'!AV14,"--")</f>
        <v>3.1415289800167931E-2</v>
      </c>
    </row>
    <row r="18" spans="1:48">
      <c r="A18" s="11" t="s">
        <v>24</v>
      </c>
      <c r="B18" s="22">
        <f>IF('Labor Force'!B15&gt;0,Unemployment!B15/'Labor Force'!B15,"--")</f>
        <v>6.5723730201118075E-2</v>
      </c>
      <c r="C18" s="22">
        <f>IF('Labor Force'!C15&gt;0,Unemployment!C15/'Labor Force'!C15,"--")</f>
        <v>7.3083587381785858E-2</v>
      </c>
      <c r="D18" s="22">
        <f>IF('Labor Force'!D15&gt;0,Unemployment!D15/'Labor Force'!D15,"--")</f>
        <v>6.9360266698811748E-2</v>
      </c>
      <c r="E18" s="22">
        <f>IF('Labor Force'!E15&gt;0,Unemployment!E15/'Labor Force'!E15,"--")</f>
        <v>5.7454468383806273E-2</v>
      </c>
      <c r="F18" s="22">
        <f>IF('Labor Force'!F15&gt;0,Unemployment!F15/'Labor Force'!F15,"--")</f>
        <v>7.4263356106054015E-2</v>
      </c>
      <c r="G18" s="22">
        <f>IF('Labor Force'!G15&gt;0,Unemployment!G15/'Labor Force'!G15,"--")</f>
        <v>8.5007282967108175E-2</v>
      </c>
      <c r="H18" s="22">
        <f>IF('Labor Force'!H15&gt;0,Unemployment!H15/'Labor Force'!H15,"--")</f>
        <v>0.1105116529218572</v>
      </c>
      <c r="I18" s="22">
        <f>IF('Labor Force'!I15&gt;0,Unemployment!I15/'Labor Force'!I15,"--")</f>
        <v>0.12064991444772827</v>
      </c>
      <c r="J18" s="22">
        <f>IF('Labor Force'!J15&gt;0,Unemployment!J15/'Labor Force'!J15,"--")</f>
        <v>0.1053288485147908</v>
      </c>
      <c r="K18" s="22">
        <f>IF('Labor Force'!K15&gt;0,Unemployment!K15/'Labor Force'!K15,"--")</f>
        <v>0.10396963314727764</v>
      </c>
      <c r="L18" s="22">
        <f>IF('Labor Force'!L15&gt;0,Unemployment!L15/'Labor Force'!L15,"--")</f>
        <v>0.1140434280955314</v>
      </c>
      <c r="M18" s="22">
        <f>IF('Labor Force'!M15&gt;0,Unemployment!M15/'Labor Force'!M15,"--")</f>
        <v>9.9759194148304753E-2</v>
      </c>
      <c r="N18" s="22">
        <f>IF('Labor Force'!N15&gt;0,Unemployment!N15/'Labor Force'!N15,"--")</f>
        <v>8.4338853109598086E-2</v>
      </c>
      <c r="O18" s="22">
        <f>IF('Labor Force'!O15&gt;0,Unemployment!O15/'Labor Force'!O15,"--")</f>
        <v>7.8306184902087253E-2</v>
      </c>
      <c r="P18" s="22">
        <f>IF('Labor Force'!P15&gt;0,Unemployment!P15/'Labor Force'!P15,"--")</f>
        <v>7.5968279896383467E-2</v>
      </c>
      <c r="Q18" s="22">
        <f>IF('Labor Force'!Q15&gt;0,Unemployment!Q15/'Labor Force'!Q15,"--")</f>
        <v>8.5368037174482575E-2</v>
      </c>
      <c r="R18" s="22">
        <f>IF('Labor Force'!R15&gt;0,Unemployment!R15/'Labor Force'!R15,"--")</f>
        <v>8.0596360484103999E-2</v>
      </c>
      <c r="S18" s="22">
        <f>IF('Labor Force'!S15&gt;0,Unemployment!S15/'Labor Force'!S15,"--")</f>
        <v>6.6163950777404612E-2</v>
      </c>
      <c r="T18" s="22">
        <f>IF('Labor Force'!T15&gt;0,Unemployment!T15/'Labor Force'!T15,"--")</f>
        <v>6.2754952504960909E-2</v>
      </c>
      <c r="U18" s="22">
        <f>IF('Labor Force'!U15&gt;0,Unemployment!U15/'Labor Force'!U15,"--")</f>
        <v>6.2223754492216669E-2</v>
      </c>
      <c r="V18" s="22">
        <f>IF('Labor Force'!V15&gt;0,Unemployment!V15/'Labor Force'!V15,"--")</f>
        <v>6.0340225841885371E-2</v>
      </c>
      <c r="W18" s="22">
        <f>IF('Labor Force'!W15&gt;0,Unemployment!W15/'Labor Force'!W15,"--")</f>
        <v>5.7034794099946419E-2</v>
      </c>
      <c r="X18" s="22">
        <f>IF('Labor Force'!X15&gt;0,Unemployment!X15/'Labor Force'!X15,"--")</f>
        <v>5.2592976098023991E-2</v>
      </c>
      <c r="Y18" s="22">
        <f>IF('Labor Force'!Y15&gt;0,Unemployment!Y15/'Labor Force'!Y15,"--")</f>
        <v>5.1146442057610479E-2</v>
      </c>
      <c r="Z18" s="22">
        <f>IF('Labor Force'!Z15&gt;0,Unemployment!Z15/'Labor Force'!Z15,"--")</f>
        <v>5.3837512677504008E-2</v>
      </c>
      <c r="AA18" s="22">
        <f>IF('Labor Force'!AA15&gt;0,Unemployment!AA15/'Labor Force'!AA15,"--")</f>
        <v>5.5352845995855146E-2</v>
      </c>
      <c r="AB18" s="22">
        <f>IF('Labor Force'!AB15&gt;0,Unemployment!AB15/'Labor Force'!AB15,"--")</f>
        <v>6.6119281376046071E-2</v>
      </c>
      <c r="AC18" s="22">
        <f>IF('Labor Force'!AC15&gt;0,Unemployment!AC15/'Labor Force'!AC15,"--")</f>
        <v>6.3097022094140254E-2</v>
      </c>
      <c r="AD18" s="22">
        <f>IF('Labor Force'!AD15&gt;0,Unemployment!AD15/'Labor Force'!AD15,"--")</f>
        <v>6.1621260191515967E-2</v>
      </c>
      <c r="AE18" s="22">
        <f>IF('Labor Force'!AE15&gt;0,Unemployment!AE15/'Labor Force'!AE15,"--")</f>
        <v>7.4819795474695458E-2</v>
      </c>
      <c r="AF18" s="22">
        <f>IF('Labor Force'!AF15&gt;0,Unemployment!AF15/'Labor Force'!AF15,"--")</f>
        <v>6.531304765027271E-2</v>
      </c>
      <c r="AG18" s="22">
        <f>IF('Labor Force'!AG15&gt;0,Unemployment!AG15/'Labor Force'!AG15,"--")</f>
        <v>6.0954466158399528E-2</v>
      </c>
      <c r="AH18" s="22">
        <f>IF('Labor Force'!AH15&gt;0,Unemployment!AH15/'Labor Force'!AH15,"--")</f>
        <v>6.5643432825313056E-2</v>
      </c>
      <c r="AI18" s="22">
        <f>IF('Labor Force'!AI15&gt;0,Unemployment!AI15/'Labor Force'!AI15,"--")</f>
        <v>9.4774030328887288E-2</v>
      </c>
      <c r="AJ18" s="22">
        <f>IF('Labor Force'!AJ15&gt;0,Unemployment!AJ15/'Labor Force'!AJ15,"--")</f>
        <v>0.10387889864442894</v>
      </c>
      <c r="AK18" s="22">
        <f>IF('Labor Force'!AK15&gt;0,Unemployment!AK15/'Labor Force'!AK15,"--")</f>
        <v>0.10032909412121609</v>
      </c>
      <c r="AL18" s="22">
        <f>IF('Labor Force'!AL15&gt;0,Unemployment!AL15/'Labor Force'!AL15,"--")</f>
        <v>9.0107179112771954E-2</v>
      </c>
      <c r="AM18" s="22">
        <f>IF('Labor Force'!AM15&gt;0,Unemployment!AM15/'Labor Force'!AM15,"--")</f>
        <v>8.7062858273472238E-2</v>
      </c>
      <c r="AN18" s="22">
        <f>IF('Labor Force'!AN15&gt;0,Unemployment!AN15/'Labor Force'!AN15,"--")</f>
        <v>7.792786598830391E-2</v>
      </c>
      <c r="AO18" s="22">
        <f>IF('Labor Force'!AO15&gt;0,Unemployment!AO15/'Labor Force'!AO15,"--")</f>
        <v>6.4051410586227778E-2</v>
      </c>
      <c r="AP18" s="22">
        <f>IF('Labor Force'!AP15&gt;0,Unemployment!AP15/'Labor Force'!AP15,"--")</f>
        <v>5.8302978994589326E-2</v>
      </c>
      <c r="AQ18" s="22">
        <f>IF('Labor Force'!AQ15&gt;0,Unemployment!AQ15/'Labor Force'!AQ15,"--")</f>
        <v>5.0744060290405769E-2</v>
      </c>
      <c r="AR18" s="22">
        <f>IF('Labor Force'!AR15&gt;0,Unemployment!AR15/'Labor Force'!AR15,"--")</f>
        <v>4.7603668827274931E-2</v>
      </c>
      <c r="AS18" s="22">
        <f>IF('Labor Force'!AS15&gt;0,Unemployment!AS15/'Labor Force'!AS15,"--")</f>
        <v>5.4247334494145524E-2</v>
      </c>
      <c r="AT18" s="22">
        <f>IF('Labor Force'!AT15&gt;0,Unemployment!AT15/'Labor Force'!AT15,"--")</f>
        <v>8.0836338197494417E-2</v>
      </c>
      <c r="AU18" s="22">
        <f>IF('Labor Force'!AU15&gt;0,Unemployment!AU15/'Labor Force'!AU15,"--")</f>
        <v>5.4641597184063202E-2</v>
      </c>
      <c r="AV18" s="22">
        <f>IF('Labor Force'!AV15&gt;0,Unemployment!AV15/'Labor Force'!AV15,"--")</f>
        <v>3.6880246710289666E-2</v>
      </c>
    </row>
    <row r="19" spans="1:48">
      <c r="A19" s="11" t="s">
        <v>25</v>
      </c>
      <c r="B19" s="22">
        <f>IF('Labor Force'!B16&gt;0,Unemployment!B16/'Labor Force'!B16,"--")</f>
        <v>6.2608677659666587E-2</v>
      </c>
      <c r="C19" s="22">
        <f>IF('Labor Force'!C16&gt;0,Unemployment!C16/'Labor Force'!C16,"--")</f>
        <v>5.8984523619582958E-2</v>
      </c>
      <c r="D19" s="22">
        <f>IF('Labor Force'!D16&gt;0,Unemployment!D16/'Labor Force'!D16,"--")</f>
        <v>4.4776481168822005E-2</v>
      </c>
      <c r="E19" s="22">
        <f>IF('Labor Force'!E16&gt;0,Unemployment!E16/'Labor Force'!E16,"--")</f>
        <v>4.756463179435657E-2</v>
      </c>
      <c r="F19" s="22">
        <f>IF('Labor Force'!F16&gt;0,Unemployment!F16/'Labor Force'!F16,"--")</f>
        <v>6.39495750325072E-2</v>
      </c>
      <c r="G19" s="22">
        <f>IF('Labor Force'!G16&gt;0,Unemployment!G16/'Labor Force'!G16,"--")</f>
        <v>6.5017541401553858E-2</v>
      </c>
      <c r="H19" s="22">
        <f>IF('Labor Force'!H16&gt;0,Unemployment!H16/'Labor Force'!H16,"--")</f>
        <v>9.197163437530019E-2</v>
      </c>
      <c r="I19" s="22">
        <f>IF('Labor Force'!I16&gt;0,Unemployment!I16/'Labor Force'!I16,"--")</f>
        <v>8.974713727013367E-2</v>
      </c>
      <c r="J19" s="22">
        <f>IF('Labor Force'!J16&gt;0,Unemployment!J16/'Labor Force'!J16,"--")</f>
        <v>6.727391004291608E-2</v>
      </c>
      <c r="K19" s="22">
        <f>IF('Labor Force'!K16&gt;0,Unemployment!K16/'Labor Force'!K16,"--")</f>
        <v>5.5667891091824163E-2</v>
      </c>
      <c r="L19" s="22">
        <f>IF('Labor Force'!L16&gt;0,Unemployment!L16/'Labor Force'!L16,"--")</f>
        <v>5.2872094629380813E-2</v>
      </c>
      <c r="M19" s="22">
        <f>IF('Labor Force'!M16&gt;0,Unemployment!M16/'Labor Force'!M16,"--")</f>
        <v>4.5333888385532727E-2</v>
      </c>
      <c r="N19" s="22">
        <f>IF('Labor Force'!N16&gt;0,Unemployment!N16/'Labor Force'!N16,"--")</f>
        <v>3.6461533272135443E-2</v>
      </c>
      <c r="O19" s="22">
        <f>IF('Labor Force'!O16&gt;0,Unemployment!O16/'Labor Force'!O16,"--")</f>
        <v>3.5168260552833806E-2</v>
      </c>
      <c r="P19" s="22">
        <f>IF('Labor Force'!P16&gt;0,Unemployment!P16/'Labor Force'!P16,"--")</f>
        <v>4.0996116784121961E-2</v>
      </c>
      <c r="Q19" s="22">
        <f>IF('Labor Force'!Q16&gt;0,Unemployment!Q16/'Labor Force'!Q16,"--")</f>
        <v>5.779859299436689E-2</v>
      </c>
      <c r="R19" s="22">
        <f>IF('Labor Force'!R16&gt;0,Unemployment!R16/'Labor Force'!R16,"--")</f>
        <v>6.0447505047951725E-2</v>
      </c>
      <c r="S19" s="22">
        <f>IF('Labor Force'!S16&gt;0,Unemployment!S16/'Labor Force'!S16,"--")</f>
        <v>5.0227347767394764E-2</v>
      </c>
      <c r="T19" s="22">
        <f>IF('Labor Force'!T16&gt;0,Unemployment!T16/'Labor Force'!T16,"--")</f>
        <v>4.3794151212979172E-2</v>
      </c>
      <c r="U19" s="22">
        <f>IF('Labor Force'!U16&gt;0,Unemployment!U16/'Labor Force'!U16,"--")</f>
        <v>4.3022803802484841E-2</v>
      </c>
      <c r="V19" s="22">
        <f>IF('Labor Force'!V16&gt;0,Unemployment!V16/'Labor Force'!V16,"--")</f>
        <v>4.2994413843149289E-2</v>
      </c>
      <c r="W19" s="22">
        <f>IF('Labor Force'!W16&gt;0,Unemployment!W16/'Labor Force'!W16,"--")</f>
        <v>3.7498754292200752E-2</v>
      </c>
      <c r="X19" s="22">
        <f>IF('Labor Force'!X16&gt;0,Unemployment!X16/'Labor Force'!X16,"--")</f>
        <v>3.4607050430896423E-2</v>
      </c>
      <c r="Y19" s="22">
        <f>IF('Labor Force'!Y16&gt;0,Unemployment!Y16/'Labor Force'!Y16,"--")</f>
        <v>3.2000692136023461E-2</v>
      </c>
      <c r="Z19" s="22">
        <f>IF('Labor Force'!Z16&gt;0,Unemployment!Z16/'Labor Force'!Z16,"--")</f>
        <v>3.6740458992941358E-2</v>
      </c>
      <c r="AA19" s="22">
        <f>IF('Labor Force'!AA16&gt;0,Unemployment!AA16/'Labor Force'!AA16,"--")</f>
        <v>5.5150395227825867E-2</v>
      </c>
      <c r="AB19" s="22">
        <f>IF('Labor Force'!AB16&gt;0,Unemployment!AB16/'Labor Force'!AB16,"--")</f>
        <v>6.6466445847062863E-2</v>
      </c>
      <c r="AC19" s="22">
        <f>IF('Labor Force'!AC16&gt;0,Unemployment!AC16/'Labor Force'!AC16,"--")</f>
        <v>6.3688557584057448E-2</v>
      </c>
      <c r="AD19" s="22">
        <f>IF('Labor Force'!AD16&gt;0,Unemployment!AD16/'Labor Force'!AD16,"--")</f>
        <v>5.4857768145124317E-2</v>
      </c>
      <c r="AE19" s="22">
        <f>IF('Labor Force'!AE16&gt;0,Unemployment!AE16/'Labor Force'!AE16,"--")</f>
        <v>5.2436079999481175E-2</v>
      </c>
      <c r="AF19" s="22">
        <f>IF('Labor Force'!AF16&gt;0,Unemployment!AF16/'Labor Force'!AF16,"--")</f>
        <v>4.7440622168848499E-2</v>
      </c>
      <c r="AG19" s="22">
        <f>IF('Labor Force'!AG16&gt;0,Unemployment!AG16/'Labor Force'!AG16,"--")</f>
        <v>4.7099220537947586E-2</v>
      </c>
      <c r="AH19" s="22">
        <f>IF('Labor Force'!AH16&gt;0,Unemployment!AH16/'Labor Force'!AH16,"--")</f>
        <v>6.1039999701758246E-2</v>
      </c>
      <c r="AI19" s="22">
        <f>IF('Labor Force'!AI16&gt;0,Unemployment!AI16/'Labor Force'!AI16,"--")</f>
        <v>0.10582067997450768</v>
      </c>
      <c r="AJ19" s="22">
        <f>IF('Labor Force'!AJ16&gt;0,Unemployment!AJ16/'Labor Force'!AJ16,"--")</f>
        <v>0.10853271314887654</v>
      </c>
      <c r="AK19" s="22">
        <f>IF('Labor Force'!AK16&gt;0,Unemployment!AK16/'Labor Force'!AK16,"--")</f>
        <v>0.10224621154090975</v>
      </c>
      <c r="AL19" s="22">
        <f>IF('Labor Force'!AL16&gt;0,Unemployment!AL16/'Labor Force'!AL16,"--")</f>
        <v>9.218029624545479E-2</v>
      </c>
      <c r="AM19" s="22">
        <f>IF('Labor Force'!AM16&gt;0,Unemployment!AM16/'Labor Force'!AM16,"--")</f>
        <v>7.9116842009012228E-2</v>
      </c>
      <c r="AN19" s="22">
        <f>IF('Labor Force'!AN16&gt;0,Unemployment!AN16/'Labor Force'!AN16,"--")</f>
        <v>6.1383825502116109E-2</v>
      </c>
      <c r="AO19" s="22">
        <f>IF('Labor Force'!AO16&gt;0,Unemployment!AO16/'Labor Force'!AO16,"--")</f>
        <v>5.7529260937578972E-2</v>
      </c>
      <c r="AP19" s="22">
        <f>IF('Labor Force'!AP16&gt;0,Unemployment!AP16/'Labor Force'!AP16,"--")</f>
        <v>5.0530580115556716E-2</v>
      </c>
      <c r="AQ19" s="22">
        <f>IF('Labor Force'!AQ16&gt;0,Unemployment!AQ16/'Labor Force'!AQ16,"--")</f>
        <v>4.5504371875190346E-2</v>
      </c>
      <c r="AR19" s="22">
        <f>IF('Labor Force'!AR16&gt;0,Unemployment!AR16/'Labor Force'!AR16,"--")</f>
        <v>3.9044657047986743E-2</v>
      </c>
      <c r="AS19" s="22">
        <f>IF('Labor Force'!AS16&gt;0,Unemployment!AS16/'Labor Force'!AS16,"--")</f>
        <v>3.8691303358525359E-2</v>
      </c>
      <c r="AT19" s="22">
        <f>IF('Labor Force'!AT16&gt;0,Unemployment!AT16/'Labor Force'!AT16,"--")</f>
        <v>7.3411906903428276E-2</v>
      </c>
      <c r="AU19" s="22">
        <f>IF('Labor Force'!AU16&gt;0,Unemployment!AU16/'Labor Force'!AU16,"--")</f>
        <v>4.8824943493993585E-2</v>
      </c>
      <c r="AV19" s="22">
        <f>IF('Labor Force'!AV16&gt;0,Unemployment!AV16/'Labor Force'!AV16,"--")</f>
        <v>3.2158075737104996E-2</v>
      </c>
    </row>
    <row r="20" spans="1:48">
      <c r="A20" s="11" t="s">
        <v>26</v>
      </c>
      <c r="B20" s="22">
        <f>IF('Labor Force'!B17&gt;0,Unemployment!B17/'Labor Force'!B17,"--")</f>
        <v>5.7096173768034164E-2</v>
      </c>
      <c r="C20" s="22">
        <f>IF('Labor Force'!C17&gt;0,Unemployment!C17/'Labor Force'!C17,"--")</f>
        <v>4.9278539434254372E-2</v>
      </c>
      <c r="D20" s="22">
        <f>IF('Labor Force'!D17&gt;0,Unemployment!D17/'Labor Force'!D17,"--")</f>
        <v>3.6094831969348512E-2</v>
      </c>
      <c r="E20" s="22">
        <f>IF('Labor Force'!E17&gt;0,Unemployment!E17/'Labor Force'!E17,"--")</f>
        <v>3.3913774120646695E-2</v>
      </c>
      <c r="F20" s="22">
        <f>IF('Labor Force'!F17&gt;0,Unemployment!F17/'Labor Force'!F17,"--")</f>
        <v>4.4286717924138068E-2</v>
      </c>
      <c r="G20" s="22">
        <f>IF('Labor Force'!G17&gt;0,Unemployment!G17/'Labor Force'!G17,"--")</f>
        <v>3.6364963402172934E-2</v>
      </c>
      <c r="H20" s="22">
        <f>IF('Labor Force'!H17&gt;0,Unemployment!H17/'Labor Force'!H17,"--")</f>
        <v>6.0174631454811466E-2</v>
      </c>
      <c r="I20" s="22">
        <f>IF('Labor Force'!I17&gt;0,Unemployment!I17/'Labor Force'!I17,"--")</f>
        <v>8.3664408026768874E-2</v>
      </c>
      <c r="J20" s="22">
        <f>IF('Labor Force'!J17&gt;0,Unemployment!J17/'Labor Force'!J17,"--")</f>
        <v>7.0563688778546074E-2</v>
      </c>
      <c r="K20" s="22">
        <f>IF('Labor Force'!K17&gt;0,Unemployment!K17/'Labor Force'!K17,"--")</f>
        <v>7.2058927668022771E-2</v>
      </c>
      <c r="L20" s="22">
        <f>IF('Labor Force'!L17&gt;0,Unemployment!L17/'Labor Force'!L17,"--")</f>
        <v>8.2391284256877778E-2</v>
      </c>
      <c r="M20" s="22">
        <f>IF('Labor Force'!M17&gt;0,Unemployment!M17/'Labor Force'!M17,"--")</f>
        <v>7.2598585207023156E-2</v>
      </c>
      <c r="N20" s="22">
        <f>IF('Labor Force'!N17&gt;0,Unemployment!N17/'Labor Force'!N17,"--")</f>
        <v>6.4281187309801535E-2</v>
      </c>
      <c r="O20" s="22">
        <f>IF('Labor Force'!O17&gt;0,Unemployment!O17/'Labor Force'!O17,"--")</f>
        <v>5.6399269388359582E-2</v>
      </c>
      <c r="P20" s="22">
        <f>IF('Labor Force'!P17&gt;0,Unemployment!P17/'Labor Force'!P17,"--")</f>
        <v>5.6861464544860837E-2</v>
      </c>
      <c r="Q20" s="22">
        <f>IF('Labor Force'!Q17&gt;0,Unemployment!Q17/'Labor Force'!Q17,"--")</f>
        <v>6.3019576649725309E-2</v>
      </c>
      <c r="R20" s="22">
        <f>IF('Labor Force'!R17&gt;0,Unemployment!R17/'Labor Force'!R17,"--")</f>
        <v>6.0174110677017244E-2</v>
      </c>
      <c r="S20" s="22">
        <f>IF('Labor Force'!S17&gt;0,Unemployment!S17/'Labor Force'!S17,"--")</f>
        <v>5.9343706932031122E-2</v>
      </c>
      <c r="T20" s="22">
        <f>IF('Labor Force'!T17&gt;0,Unemployment!T17/'Labor Force'!T17,"--")</f>
        <v>5.5736005149430987E-2</v>
      </c>
      <c r="U20" s="22">
        <f>IF('Labor Force'!U17&gt;0,Unemployment!U17/'Labor Force'!U17,"--")</f>
        <v>4.5808543351828331E-2</v>
      </c>
      <c r="V20" s="22">
        <f>IF('Labor Force'!V17&gt;0,Unemployment!V17/'Labor Force'!V17,"--")</f>
        <v>4.0818366114152523E-2</v>
      </c>
      <c r="W20" s="22">
        <f>IF('Labor Force'!W17&gt;0,Unemployment!W17/'Labor Force'!W17,"--")</f>
        <v>4.0857689101676198E-2</v>
      </c>
      <c r="X20" s="22">
        <f>IF('Labor Force'!X17&gt;0,Unemployment!X17/'Labor Force'!X17,"--")</f>
        <v>4.253498728512347E-2</v>
      </c>
      <c r="Y20" s="22">
        <f>IF('Labor Force'!Y17&gt;0,Unemployment!Y17/'Labor Force'!Y17,"--")</f>
        <v>3.5207598093231214E-2</v>
      </c>
      <c r="Z20" s="22">
        <f>IF('Labor Force'!Z17&gt;0,Unemployment!Z17/'Labor Force'!Z17,"--")</f>
        <v>3.0369256043860749E-2</v>
      </c>
      <c r="AA20" s="22">
        <f>IF('Labor Force'!AA17&gt;0,Unemployment!AA17/'Labor Force'!AA17,"--")</f>
        <v>3.6614188497763933E-2</v>
      </c>
      <c r="AB20" s="22">
        <f>IF('Labor Force'!AB17&gt;0,Unemployment!AB17/'Labor Force'!AB17,"--")</f>
        <v>4.6521693759160612E-2</v>
      </c>
      <c r="AC20" s="22">
        <f>IF('Labor Force'!AC17&gt;0,Unemployment!AC17/'Labor Force'!AC17,"--")</f>
        <v>5.4611134973765581E-2</v>
      </c>
      <c r="AD20" s="22">
        <f>IF('Labor Force'!AD17&gt;0,Unemployment!AD17/'Labor Force'!AD17,"--")</f>
        <v>4.8642643737482304E-2</v>
      </c>
      <c r="AE20" s="22">
        <f>IF('Labor Force'!AE17&gt;0,Unemployment!AE17/'Labor Force'!AE17,"--")</f>
        <v>4.4726890793304497E-2</v>
      </c>
      <c r="AF20" s="22">
        <f>IF('Labor Force'!AF17&gt;0,Unemployment!AF17/'Labor Force'!AF17,"--")</f>
        <v>4.003744039202841E-2</v>
      </c>
      <c r="AG20" s="22">
        <f>IF('Labor Force'!AG17&gt;0,Unemployment!AG17/'Labor Force'!AG17,"--")</f>
        <v>4.0995586409687076E-2</v>
      </c>
      <c r="AH20" s="22">
        <f>IF('Labor Force'!AH17&gt;0,Unemployment!AH17/'Labor Force'!AH17,"--")</f>
        <v>3.7438461441562564E-2</v>
      </c>
      <c r="AI20" s="22">
        <f>IF('Labor Force'!AI17&gt;0,Unemployment!AI17/'Labor Force'!AI17,"--")</f>
        <v>6.3708320864731535E-2</v>
      </c>
      <c r="AJ20" s="22">
        <f>IF('Labor Force'!AJ17&gt;0,Unemployment!AJ17/'Labor Force'!AJ17,"--")</f>
        <v>6.7944968115981372E-2</v>
      </c>
      <c r="AK20" s="22">
        <f>IF('Labor Force'!AK17&gt;0,Unemployment!AK17/'Labor Force'!AK17,"--")</f>
        <v>5.8966220939409654E-2</v>
      </c>
      <c r="AL20" s="22">
        <f>IF('Labor Force'!AL17&gt;0,Unemployment!AL17/'Labor Force'!AL17,"--")</f>
        <v>5.2655761604268686E-2</v>
      </c>
      <c r="AM20" s="22">
        <f>IF('Labor Force'!AM17&gt;0,Unemployment!AM17/'Labor Force'!AM17,"--")</f>
        <v>5.3476706881874871E-2</v>
      </c>
      <c r="AN20" s="22">
        <f>IF('Labor Force'!AN17&gt;0,Unemployment!AN17/'Labor Force'!AN17,"--")</f>
        <v>4.4955956581569305E-2</v>
      </c>
      <c r="AO20" s="22">
        <f>IF('Labor Force'!AO17&gt;0,Unemployment!AO17/'Labor Force'!AO17,"--")</f>
        <v>4.3827199881328487E-2</v>
      </c>
      <c r="AP20" s="22">
        <f>IF('Labor Force'!AP17&gt;0,Unemployment!AP17/'Labor Force'!AP17,"--")</f>
        <v>4.8705025937765767E-2</v>
      </c>
      <c r="AQ20" s="22">
        <f>IF('Labor Force'!AQ17&gt;0,Unemployment!AQ17/'Labor Force'!AQ17,"--")</f>
        <v>4.2908730902921639E-2</v>
      </c>
      <c r="AR20" s="22">
        <f>IF('Labor Force'!AR17&gt;0,Unemployment!AR17/'Labor Force'!AR17,"--")</f>
        <v>3.3933954150994206E-2</v>
      </c>
      <c r="AS20" s="22">
        <f>IF('Labor Force'!AS17&gt;0,Unemployment!AS17/'Labor Force'!AS17,"--")</f>
        <v>3.2944657559245041E-2</v>
      </c>
      <c r="AT20" s="22">
        <f>IF('Labor Force'!AT17&gt;0,Unemployment!AT17/'Labor Force'!AT17,"--")</f>
        <v>6.1434634308636535E-2</v>
      </c>
      <c r="AU20" s="22">
        <f>IF('Labor Force'!AU17&gt;0,Unemployment!AU17/'Labor Force'!AU17,"--")</f>
        <v>4.0118537662799804E-2</v>
      </c>
      <c r="AV20" s="22">
        <f>IF('Labor Force'!AV17&gt;0,Unemployment!AV17/'Labor Force'!AV17,"--")</f>
        <v>2.8871142106155673E-2</v>
      </c>
    </row>
    <row r="21" spans="1:48">
      <c r="A21" s="11" t="s">
        <v>27</v>
      </c>
      <c r="B21" s="22">
        <f>IF('Labor Force'!B18&gt;0,Unemployment!B18/'Labor Force'!B18,"--")</f>
        <v>7.2179924442596355E-2</v>
      </c>
      <c r="C21" s="22">
        <f>IF('Labor Force'!C18&gt;0,Unemployment!C18/'Labor Force'!C18,"--")</f>
        <v>6.8679152551827272E-2</v>
      </c>
      <c r="D21" s="22">
        <f>IF('Labor Force'!D18&gt;0,Unemployment!D18/'Labor Force'!D18,"--")</f>
        <v>5.7293317404978422E-2</v>
      </c>
      <c r="E21" s="22">
        <f>IF('Labor Force'!E18&gt;0,Unemployment!E18/'Labor Force'!E18,"--")</f>
        <v>5.022988547656116E-2</v>
      </c>
      <c r="F21" s="22">
        <f>IF('Labor Force'!F18&gt;0,Unemployment!F18/'Labor Force'!F18,"--")</f>
        <v>6.7475110209939973E-2</v>
      </c>
      <c r="G21" s="22">
        <f>IF('Labor Force'!G18&gt;0,Unemployment!G18/'Labor Force'!G18,"--")</f>
        <v>8.1209280505442225E-2</v>
      </c>
      <c r="H21" s="22">
        <f>IF('Labor Force'!H18&gt;0,Unemployment!H18/'Labor Force'!H18,"--")</f>
        <v>0.11096695815926752</v>
      </c>
      <c r="I21" s="22">
        <f>IF('Labor Force'!I18&gt;0,Unemployment!I18/'Labor Force'!I18,"--")</f>
        <v>9.8596900624348227E-2</v>
      </c>
      <c r="J21" s="22">
        <f>IF('Labor Force'!J18&gt;0,Unemployment!J18/'Labor Force'!J18,"--")</f>
        <v>6.9032057432800595E-2</v>
      </c>
      <c r="K21" s="22">
        <f>IF('Labor Force'!K18&gt;0,Unemployment!K18/'Labor Force'!K18,"--")</f>
        <v>6.9195700358475734E-2</v>
      </c>
      <c r="L21" s="22">
        <f>IF('Labor Force'!L18&gt;0,Unemployment!L18/'Labor Force'!L18,"--")</f>
        <v>6.4195326850827614E-2</v>
      </c>
      <c r="M21" s="22">
        <f>IF('Labor Force'!M18&gt;0,Unemployment!M18/'Labor Force'!M18,"--")</f>
        <v>5.5324377296051531E-2</v>
      </c>
      <c r="N21" s="22">
        <f>IF('Labor Force'!N18&gt;0,Unemployment!N18/'Labor Force'!N18,"--")</f>
        <v>4.6600666758400265E-2</v>
      </c>
      <c r="O21" s="22">
        <f>IF('Labor Force'!O18&gt;0,Unemployment!O18/'Labor Force'!O18,"--")</f>
        <v>4.6265566886446022E-2</v>
      </c>
      <c r="P21" s="22">
        <f>IF('Labor Force'!P18&gt;0,Unemployment!P18/'Labor Force'!P18,"--")</f>
        <v>4.7919557086789175E-2</v>
      </c>
      <c r="Q21" s="22">
        <f>IF('Labor Force'!Q18&gt;0,Unemployment!Q18/'Labor Force'!Q18,"--")</f>
        <v>6.1287439347092132E-2</v>
      </c>
      <c r="R21" s="22">
        <f>IF('Labor Force'!R18&gt;0,Unemployment!R18/'Labor Force'!R18,"--")</f>
        <v>6.7272466118693697E-2</v>
      </c>
      <c r="S21" s="22">
        <f>IF('Labor Force'!S18&gt;0,Unemployment!S18/'Labor Force'!S18,"--")</f>
        <v>7.27224333395457E-2</v>
      </c>
      <c r="T21" s="22">
        <f>IF('Labor Force'!T18&gt;0,Unemployment!T18/'Labor Force'!T18,"--")</f>
        <v>6.2313838127470628E-2</v>
      </c>
      <c r="U21" s="22">
        <f>IF('Labor Force'!U18&gt;0,Unemployment!U18/'Labor Force'!U18,"--")</f>
        <v>5.2045334253701891E-2</v>
      </c>
      <c r="V21" s="22">
        <f>IF('Labor Force'!V18&gt;0,Unemployment!V18/'Labor Force'!V18,"--")</f>
        <v>5.7921630036098029E-2</v>
      </c>
      <c r="W21" s="22">
        <f>IF('Labor Force'!W18&gt;0,Unemployment!W18/'Labor Force'!W18,"--")</f>
        <v>4.5766058897226722E-2</v>
      </c>
      <c r="X21" s="22">
        <f>IF('Labor Force'!X18&gt;0,Unemployment!X18/'Labor Force'!X18,"--")</f>
        <v>3.7807541726766945E-2</v>
      </c>
      <c r="Y21" s="22">
        <f>IF('Labor Force'!Y18&gt;0,Unemployment!Y18/'Labor Force'!Y18,"--")</f>
        <v>4.2638424745123249E-2</v>
      </c>
      <c r="Z21" s="22">
        <f>IF('Labor Force'!Z18&gt;0,Unemployment!Z18/'Labor Force'!Z18,"--")</f>
        <v>3.7610568419743154E-2</v>
      </c>
      <c r="AA21" s="22">
        <f>IF('Labor Force'!AA18&gt;0,Unemployment!AA18/'Labor Force'!AA18,"--")</f>
        <v>5.2185865921930981E-2</v>
      </c>
      <c r="AB21" s="22">
        <f>IF('Labor Force'!AB18&gt;0,Unemployment!AB18/'Labor Force'!AB18,"--")</f>
        <v>5.8134505819248027E-2</v>
      </c>
      <c r="AC21" s="22">
        <f>IF('Labor Force'!AC18&gt;0,Unemployment!AC18/'Labor Force'!AC18,"--")</f>
        <v>6.9175971495167368E-2</v>
      </c>
      <c r="AD21" s="22">
        <f>IF('Labor Force'!AD18&gt;0,Unemployment!AD18/'Labor Force'!AD18,"--")</f>
        <v>6.8444555921133521E-2</v>
      </c>
      <c r="AE21" s="22">
        <f>IF('Labor Force'!AE18&gt;0,Unemployment!AE18/'Labor Force'!AE18,"--")</f>
        <v>6.7372168312949968E-2</v>
      </c>
      <c r="AF21" s="22">
        <f>IF('Labor Force'!AF18&gt;0,Unemployment!AF18/'Labor Force'!AF18,"--")</f>
        <v>6.4368779624645045E-2</v>
      </c>
      <c r="AG21" s="22">
        <f>IF('Labor Force'!AG18&gt;0,Unemployment!AG18/'Labor Force'!AG18,"--")</f>
        <v>5.654335052926044E-2</v>
      </c>
      <c r="AH21" s="22">
        <f>IF('Labor Force'!AH18&gt;0,Unemployment!AH18/'Labor Force'!AH18,"--")</f>
        <v>6.8070591793979368E-2</v>
      </c>
      <c r="AI21" s="22">
        <f>IF('Labor Force'!AI18&gt;0,Unemployment!AI18/'Labor Force'!AI18,"--")</f>
        <v>0.11244945406910711</v>
      </c>
      <c r="AJ21" s="22">
        <f>IF('Labor Force'!AJ18&gt;0,Unemployment!AJ18/'Labor Force'!AJ18,"--")</f>
        <v>0.11162340397500914</v>
      </c>
      <c r="AK21" s="22">
        <f>IF('Labor Force'!AK18&gt;0,Unemployment!AK18/'Labor Force'!AK18,"--")</f>
        <v>0.10545009179906828</v>
      </c>
      <c r="AL21" s="22">
        <f>IF('Labor Force'!AL18&gt;0,Unemployment!AL18/'Labor Force'!AL18,"--")</f>
        <v>9.1742655950578428E-2</v>
      </c>
      <c r="AM21" s="22">
        <f>IF('Labor Force'!AM18&gt;0,Unemployment!AM18/'Labor Force'!AM18,"--")</f>
        <v>7.6437564819482468E-2</v>
      </c>
      <c r="AN21" s="22">
        <f>IF('Labor Force'!AN18&gt;0,Unemployment!AN18/'Labor Force'!AN18,"--")</f>
        <v>6.4366507446576626E-2</v>
      </c>
      <c r="AO21" s="22">
        <f>IF('Labor Force'!AO18&gt;0,Unemployment!AO18/'Labor Force'!AO18,"--")</f>
        <v>5.9789912098531392E-2</v>
      </c>
      <c r="AP21" s="22">
        <f>IF('Labor Force'!AP18&gt;0,Unemployment!AP18/'Labor Force'!AP18,"--")</f>
        <v>4.8336087408559554E-2</v>
      </c>
      <c r="AQ21" s="22">
        <f>IF('Labor Force'!AQ18&gt;0,Unemployment!AQ18/'Labor Force'!AQ18,"--")</f>
        <v>4.2702941343073383E-2</v>
      </c>
      <c r="AR21" s="22">
        <f>IF('Labor Force'!AR18&gt;0,Unemployment!AR18/'Labor Force'!AR18,"--")</f>
        <v>3.4242722028022449E-2</v>
      </c>
      <c r="AS21" s="22">
        <f>IF('Labor Force'!AS18&gt;0,Unemployment!AS18/'Labor Force'!AS18,"--")</f>
        <v>2.8495384603729943E-2</v>
      </c>
      <c r="AT21" s="22">
        <f>IF('Labor Force'!AT18&gt;0,Unemployment!AT18/'Labor Force'!AT18,"--")</f>
        <v>6.1722560272415801E-2</v>
      </c>
      <c r="AU21" s="22">
        <f>IF('Labor Force'!AU18&gt;0,Unemployment!AU18/'Labor Force'!AU18,"--")</f>
        <v>3.6636108972983888E-2</v>
      </c>
      <c r="AV21" s="22">
        <f>IF('Labor Force'!AV18&gt;0,Unemployment!AV18/'Labor Force'!AV18,"--")</f>
        <v>3.163528037137233E-2</v>
      </c>
    </row>
    <row r="22" spans="1:48">
      <c r="A22" s="11" t="s">
        <v>28</v>
      </c>
      <c r="B22" s="22">
        <f>IF('Labor Force'!B19&gt;0,Unemployment!B19/'Labor Force'!B19,"--")</f>
        <v>6.0890333409102416E-2</v>
      </c>
      <c r="C22" s="22">
        <f>IF('Labor Force'!C19&gt;0,Unemployment!C19/'Labor Force'!C19,"--")</f>
        <v>6.2469320155265795E-2</v>
      </c>
      <c r="D22" s="22">
        <f>IF('Labor Force'!D19&gt;0,Unemployment!D19/'Labor Force'!D19,"--")</f>
        <v>5.8261187092675928E-2</v>
      </c>
      <c r="E22" s="22">
        <f>IF('Labor Force'!E19&gt;0,Unemployment!E19/'Labor Force'!E19,"--")</f>
        <v>5.8407832412066943E-2</v>
      </c>
      <c r="F22" s="22">
        <f>IF('Labor Force'!F19&gt;0,Unemployment!F19/'Labor Force'!F19,"--")</f>
        <v>7.435654972463028E-2</v>
      </c>
      <c r="G22" s="22">
        <f>IF('Labor Force'!G19&gt;0,Unemployment!G19/'Labor Force'!G19,"--")</f>
        <v>8.9525156087606306E-2</v>
      </c>
      <c r="H22" s="22">
        <f>IF('Labor Force'!H19&gt;0,Unemployment!H19/'Labor Force'!H19,"--")</f>
        <v>0.11728058182691099</v>
      </c>
      <c r="I22" s="22">
        <f>IF('Labor Force'!I19&gt;0,Unemployment!I19/'Labor Force'!I19,"--")</f>
        <v>0.11535296395039257</v>
      </c>
      <c r="J22" s="22">
        <f>IF('Labor Force'!J19&gt;0,Unemployment!J19/'Labor Force'!J19,"--")</f>
        <v>8.5491157629632428E-2</v>
      </c>
      <c r="K22" s="22">
        <f>IF('Labor Force'!K19&gt;0,Unemployment!K19/'Labor Force'!K19,"--")</f>
        <v>7.9492992114716929E-2</v>
      </c>
      <c r="L22" s="22">
        <f>IF('Labor Force'!L19&gt;0,Unemployment!L19/'Labor Force'!L19,"--")</f>
        <v>7.9000671696784333E-2</v>
      </c>
      <c r="M22" s="22">
        <f>IF('Labor Force'!M19&gt;0,Unemployment!M19/'Labor Force'!M19,"--")</f>
        <v>6.6015484632506588E-2</v>
      </c>
      <c r="N22" s="22">
        <f>IF('Labor Force'!N19&gt;0,Unemployment!N19/'Labor Force'!N19,"--")</f>
        <v>5.8230854511342314E-2</v>
      </c>
      <c r="O22" s="22">
        <f>IF('Labor Force'!O19&gt;0,Unemployment!O19/'Labor Force'!O19,"--")</f>
        <v>5.0764614093973905E-2</v>
      </c>
      <c r="P22" s="22">
        <f>IF('Labor Force'!P19&gt;0,Unemployment!P19/'Labor Force'!P19,"--")</f>
        <v>5.3436109054510968E-2</v>
      </c>
      <c r="Q22" s="22">
        <f>IF('Labor Force'!Q19&gt;0,Unemployment!Q19/'Labor Force'!Q19,"--")</f>
        <v>6.7575472839389555E-2</v>
      </c>
      <c r="R22" s="22">
        <f>IF('Labor Force'!R19&gt;0,Unemployment!R19/'Labor Force'!R19,"--")</f>
        <v>6.5040031678603796E-2</v>
      </c>
      <c r="S22" s="22">
        <f>IF('Labor Force'!S19&gt;0,Unemployment!S19/'Labor Force'!S19,"--")</f>
        <v>5.7937691713163271E-2</v>
      </c>
      <c r="T22" s="22">
        <f>IF('Labor Force'!T19&gt;0,Unemployment!T19/'Labor Force'!T19,"--")</f>
        <v>4.8425564806397745E-2</v>
      </c>
      <c r="U22" s="22">
        <f>IF('Labor Force'!U19&gt;0,Unemployment!U19/'Labor Force'!U19,"--")</f>
        <v>5.1501655818202582E-2</v>
      </c>
      <c r="V22" s="22">
        <f>IF('Labor Force'!V19&gt;0,Unemployment!V19/'Labor Force'!V19,"--")</f>
        <v>5.1769026549312216E-2</v>
      </c>
      <c r="W22" s="22">
        <f>IF('Labor Force'!W19&gt;0,Unemployment!W19/'Labor Force'!W19,"--")</f>
        <v>5.2720630620347861E-2</v>
      </c>
      <c r="X22" s="22">
        <f>IF('Labor Force'!X19&gt;0,Unemployment!X19/'Labor Force'!X19,"--")</f>
        <v>4.2978747613239984E-2</v>
      </c>
      <c r="Y22" s="22">
        <f>IF('Labor Force'!Y19&gt;0,Unemployment!Y19/'Labor Force'!Y19,"--")</f>
        <v>3.9704884756761302E-2</v>
      </c>
      <c r="Z22" s="22">
        <f>IF('Labor Force'!Z19&gt;0,Unemployment!Z19/'Labor Force'!Z19,"--")</f>
        <v>3.861601670589071E-2</v>
      </c>
      <c r="AA22" s="22">
        <f>IF('Labor Force'!AA19&gt;0,Unemployment!AA19/'Labor Force'!AA19,"--")</f>
        <v>4.5557278522707696E-2</v>
      </c>
      <c r="AB22" s="22">
        <f>IF('Labor Force'!AB19&gt;0,Unemployment!AB19/'Labor Force'!AB19,"--")</f>
        <v>5.1780591077313594E-2</v>
      </c>
      <c r="AC22" s="22">
        <f>IF('Labor Force'!AC19&gt;0,Unemployment!AC19/'Labor Force'!AC19,"--")</f>
        <v>5.6331204005786714E-2</v>
      </c>
      <c r="AD22" s="22">
        <f>IF('Labor Force'!AD19&gt;0,Unemployment!AD19/'Labor Force'!AD19,"--")</f>
        <v>5.336647750957365E-2</v>
      </c>
      <c r="AE22" s="22">
        <f>IF('Labor Force'!AE19&gt;0,Unemployment!AE19/'Labor Force'!AE19,"--")</f>
        <v>5.5567107340486109E-2</v>
      </c>
      <c r="AF22" s="22">
        <f>IF('Labor Force'!AF19&gt;0,Unemployment!AF19/'Labor Force'!AF19,"--")</f>
        <v>5.1901348768407678E-2</v>
      </c>
      <c r="AG22" s="22">
        <f>IF('Labor Force'!AG19&gt;0,Unemployment!AG19/'Labor Force'!AG19,"--")</f>
        <v>4.6779531339710655E-2</v>
      </c>
      <c r="AH22" s="22">
        <f>IF('Labor Force'!AH19&gt;0,Unemployment!AH19/'Labor Force'!AH19,"--")</f>
        <v>6.5811178200757173E-2</v>
      </c>
      <c r="AI22" s="22">
        <f>IF('Labor Force'!AI19&gt;0,Unemployment!AI19/'Labor Force'!AI19,"--")</f>
        <v>0.10468349429582813</v>
      </c>
      <c r="AJ22" s="22">
        <f>IF('Labor Force'!AJ19&gt;0,Unemployment!AJ19/'Labor Force'!AJ19,"--")</f>
        <v>9.6652155836928683E-2</v>
      </c>
      <c r="AK22" s="22">
        <f>IF('Labor Force'!AK19&gt;0,Unemployment!AK19/'Labor Force'!AK19,"--")</f>
        <v>8.9593804191282364E-2</v>
      </c>
      <c r="AL22" s="22">
        <f>IF('Labor Force'!AL19&gt;0,Unemployment!AL19/'Labor Force'!AL19,"--")</f>
        <v>7.7964463759226194E-2</v>
      </c>
      <c r="AM22" s="22">
        <f>IF('Labor Force'!AM19&gt;0,Unemployment!AM19/'Labor Force'!AM19,"--")</f>
        <v>7.7665366013224602E-2</v>
      </c>
      <c r="AN22" s="22">
        <f>IF('Labor Force'!AN19&gt;0,Unemployment!AN19/'Labor Force'!AN19,"--")</f>
        <v>6.662239186849056E-2</v>
      </c>
      <c r="AO22" s="22">
        <f>IF('Labor Force'!AO19&gt;0,Unemployment!AO19/'Labor Force'!AO19,"--")</f>
        <v>5.593714251662435E-2</v>
      </c>
      <c r="AP22" s="22">
        <f>IF('Labor Force'!AP19&gt;0,Unemployment!AP19/'Labor Force'!AP19,"--")</f>
        <v>4.8114224034816092E-2</v>
      </c>
      <c r="AQ22" s="22">
        <f>IF('Labor Force'!AQ19&gt;0,Unemployment!AQ19/'Labor Force'!AQ19,"--")</f>
        <v>3.70633434695306E-2</v>
      </c>
      <c r="AR22" s="22">
        <f>IF('Labor Force'!AR19&gt;0,Unemployment!AR19/'Labor Force'!AR19,"--")</f>
        <v>3.490408549237408E-2</v>
      </c>
      <c r="AS22" s="22">
        <f>IF('Labor Force'!AS19&gt;0,Unemployment!AS19/'Labor Force'!AS19,"--")</f>
        <v>3.388732944297336E-2</v>
      </c>
      <c r="AT22" s="22">
        <f>IF('Labor Force'!AT19&gt;0,Unemployment!AT19/'Labor Force'!AT19,"--")</f>
        <v>7.4642810022174086E-2</v>
      </c>
      <c r="AU22" s="22">
        <f>IF('Labor Force'!AU19&gt;0,Unemployment!AU19/'Labor Force'!AU19,"--")</f>
        <v>4.4955010388004375E-2</v>
      </c>
      <c r="AV22" s="22">
        <f>IF('Labor Force'!AV19&gt;0,Unemployment!AV19/'Labor Force'!AV19,"--")</f>
        <v>3.2657822274860311E-2</v>
      </c>
    </row>
    <row r="23" spans="1:48">
      <c r="A23" s="11" t="s">
        <v>29</v>
      </c>
      <c r="B23" s="22">
        <f>IF('Labor Force'!B20&gt;0,Unemployment!B20/'Labor Force'!B20,"--")</f>
        <v>5.765415248660271E-2</v>
      </c>
      <c r="C23" s="22">
        <f>IF('Labor Force'!C20&gt;0,Unemployment!C20/'Labor Force'!C20,"--")</f>
        <v>5.3361148038863285E-2</v>
      </c>
      <c r="D23" s="22">
        <f>IF('Labor Force'!D20&gt;0,Unemployment!D20/'Labor Force'!D20,"--")</f>
        <v>4.8215564630592025E-2</v>
      </c>
      <c r="E23" s="22">
        <f>IF('Labor Force'!E20&gt;0,Unemployment!E20/'Labor Force'!E20,"--")</f>
        <v>4.3211045261243829E-2</v>
      </c>
      <c r="F23" s="22">
        <f>IF('Labor Force'!F20&gt;0,Unemployment!F20/'Labor Force'!F20,"--")</f>
        <v>5.1482136216761835E-2</v>
      </c>
      <c r="G23" s="22">
        <f>IF('Labor Force'!G20&gt;0,Unemployment!G20/'Labor Force'!G20,"--")</f>
        <v>5.3034424843552405E-2</v>
      </c>
      <c r="H23" s="22">
        <f>IF('Labor Force'!H20&gt;0,Unemployment!H20/'Labor Force'!H20,"--")</f>
        <v>6.8940119728820012E-2</v>
      </c>
      <c r="I23" s="22">
        <f>IF('Labor Force'!I20&gt;0,Unemployment!I20/'Labor Force'!I20,"--")</f>
        <v>7.9269458937645532E-2</v>
      </c>
      <c r="J23" s="22">
        <f>IF('Labor Force'!J20&gt;0,Unemployment!J20/'Labor Force'!J20,"--")</f>
        <v>6.1224731877454107E-2</v>
      </c>
      <c r="K23" s="22">
        <f>IF('Labor Force'!K20&gt;0,Unemployment!K20/'Labor Force'!K20,"--")</f>
        <v>7.0397264348494137E-2</v>
      </c>
      <c r="L23" s="22">
        <f>IF('Labor Force'!L20&gt;0,Unemployment!L20/'Labor Force'!L20,"--")</f>
        <v>8.7582093121373064E-2</v>
      </c>
      <c r="M23" s="22">
        <f>IF('Labor Force'!M20&gt;0,Unemployment!M20/'Labor Force'!M20,"--")</f>
        <v>8.4320048129501043E-2</v>
      </c>
      <c r="N23" s="22">
        <f>IF('Labor Force'!N20&gt;0,Unemployment!N20/'Labor Force'!N20,"--")</f>
        <v>7.3439630354948063E-2</v>
      </c>
      <c r="O23" s="22">
        <f>IF('Labor Force'!O20&gt;0,Unemployment!O20/'Labor Force'!O20,"--")</f>
        <v>6.6524891240363232E-2</v>
      </c>
      <c r="P23" s="22">
        <f>IF('Labor Force'!P20&gt;0,Unemployment!P20/'Labor Force'!P20,"--")</f>
        <v>6.3310665005052252E-2</v>
      </c>
      <c r="Q23" s="22">
        <f>IF('Labor Force'!Q20&gt;0,Unemployment!Q20/'Labor Force'!Q20,"--")</f>
        <v>6.9097811604519152E-2</v>
      </c>
      <c r="R23" s="22">
        <f>IF('Labor Force'!R20&gt;0,Unemployment!R20/'Labor Force'!R20,"--")</f>
        <v>7.6403145868183045E-2</v>
      </c>
      <c r="S23" s="22">
        <f>IF('Labor Force'!S20&gt;0,Unemployment!S20/'Labor Force'!S20,"--")</f>
        <v>7.1550436508666451E-2</v>
      </c>
      <c r="T23" s="22">
        <f>IF('Labor Force'!T20&gt;0,Unemployment!T20/'Labor Force'!T20,"--")</f>
        <v>6.4857528537842171E-2</v>
      </c>
      <c r="U23" s="22">
        <f>IF('Labor Force'!U20&gt;0,Unemployment!U20/'Labor Force'!U20,"--")</f>
        <v>6.0567875054749948E-2</v>
      </c>
      <c r="V23" s="22">
        <f>IF('Labor Force'!V20&gt;0,Unemployment!V20/'Labor Force'!V20,"--")</f>
        <v>5.6968435417487175E-2</v>
      </c>
      <c r="W23" s="22">
        <f>IF('Labor Force'!W20&gt;0,Unemployment!W20/'Labor Force'!W20,"--")</f>
        <v>5.3084028320189471E-2</v>
      </c>
      <c r="X23" s="22">
        <f>IF('Labor Force'!X20&gt;0,Unemployment!X20/'Labor Force'!X20,"--")</f>
        <v>4.8814631284985921E-2</v>
      </c>
      <c r="Y23" s="22">
        <f>IF('Labor Force'!Y20&gt;0,Unemployment!Y20/'Labor Force'!Y20,"--")</f>
        <v>4.6653588860355949E-2</v>
      </c>
      <c r="Z23" s="22">
        <f>IF('Labor Force'!Z20&gt;0,Unemployment!Z20/'Labor Force'!Z20,"--")</f>
        <v>4.2863285930773633E-2</v>
      </c>
      <c r="AA23" s="22">
        <f>IF('Labor Force'!AA20&gt;0,Unemployment!AA20/'Labor Force'!AA20,"--")</f>
        <v>4.9529979496297824E-2</v>
      </c>
      <c r="AB23" s="22">
        <f>IF('Labor Force'!AB20&gt;0,Unemployment!AB20/'Labor Force'!AB20,"--")</f>
        <v>6.3536335650178952E-2</v>
      </c>
      <c r="AC23" s="22">
        <f>IF('Labor Force'!AC20&gt;0,Unemployment!AC20/'Labor Force'!AC20,"--")</f>
        <v>6.6823128957519906E-2</v>
      </c>
      <c r="AD23" s="22">
        <f>IF('Labor Force'!AD20&gt;0,Unemployment!AD20/'Labor Force'!AD20,"--")</f>
        <v>5.9484501916285668E-2</v>
      </c>
      <c r="AE23" s="22">
        <f>IF('Labor Force'!AE20&gt;0,Unemployment!AE20/'Labor Force'!AE20,"--")</f>
        <v>5.4024634491884389E-2</v>
      </c>
      <c r="AF23" s="22">
        <f>IF('Labor Force'!AF20&gt;0,Unemployment!AF20/'Labor Force'!AF20,"--")</f>
        <v>4.8861691764517906E-2</v>
      </c>
      <c r="AG23" s="22">
        <f>IF('Labor Force'!AG20&gt;0,Unemployment!AG20/'Labor Force'!AG20,"--")</f>
        <v>4.2882594793341389E-2</v>
      </c>
      <c r="AH23" s="22">
        <f>IF('Labor Force'!AH20&gt;0,Unemployment!AH20/'Labor Force'!AH20,"--")</f>
        <v>4.8032944714640029E-2</v>
      </c>
      <c r="AI23" s="22">
        <f>IF('Labor Force'!AI20&gt;0,Unemployment!AI20/'Labor Force'!AI20,"--")</f>
        <v>7.5720864737957541E-2</v>
      </c>
      <c r="AJ23" s="22">
        <f>IF('Labor Force'!AJ20&gt;0,Unemployment!AJ20/'Labor Force'!AJ20,"--")</f>
        <v>8.1468750536065684E-2</v>
      </c>
      <c r="AK23" s="22">
        <f>IF('Labor Force'!AK20&gt;0,Unemployment!AK20/'Labor Force'!AK20,"--")</f>
        <v>7.7522346440695E-2</v>
      </c>
      <c r="AL23" s="22">
        <f>IF('Labor Force'!AL20&gt;0,Unemployment!AL20/'Labor Force'!AL20,"--")</f>
        <v>6.7151383125809913E-2</v>
      </c>
      <c r="AM23" s="22">
        <f>IF('Labor Force'!AM20&gt;0,Unemployment!AM20/'Labor Force'!AM20,"--")</f>
        <v>6.2034871362826469E-2</v>
      </c>
      <c r="AN23" s="22">
        <f>IF('Labor Force'!AN20&gt;0,Unemployment!AN20/'Labor Force'!AN20,"--")</f>
        <v>5.064215148356243E-2</v>
      </c>
      <c r="AO23" s="22">
        <f>IF('Labor Force'!AO20&gt;0,Unemployment!AO20/'Labor Force'!AO20,"--")</f>
        <v>4.4545694222110875E-2</v>
      </c>
      <c r="AP23" s="22">
        <f>IF('Labor Force'!AP20&gt;0,Unemployment!AP20/'Labor Force'!AP20,"--")</f>
        <v>4.6130176219528397E-2</v>
      </c>
      <c r="AQ23" s="22">
        <f>IF('Labor Force'!AQ20&gt;0,Unemployment!AQ20/'Labor Force'!AQ20,"--")</f>
        <v>4.2677911730239611E-2</v>
      </c>
      <c r="AR23" s="22">
        <f>IF('Labor Force'!AR20&gt;0,Unemployment!AR20/'Labor Force'!AR20,"--")</f>
        <v>3.8552420263314478E-2</v>
      </c>
      <c r="AS23" s="22">
        <f>IF('Labor Force'!AS20&gt;0,Unemployment!AS20/'Labor Force'!AS20,"--")</f>
        <v>3.5137774084335043E-2</v>
      </c>
      <c r="AT23" s="22">
        <f>IF('Labor Force'!AT20&gt;0,Unemployment!AT20/'Labor Force'!AT20,"--")</f>
        <v>7.637542989614983E-2</v>
      </c>
      <c r="AU23" s="22">
        <f>IF('Labor Force'!AU20&gt;0,Unemployment!AU20/'Labor Force'!AU20,"--")</f>
        <v>5.6412686205961453E-2</v>
      </c>
      <c r="AV23" s="22">
        <f>IF('Labor Force'!AV20&gt;0,Unemployment!AV20/'Labor Force'!AV20,"--")</f>
        <v>3.7873132368854055E-2</v>
      </c>
    </row>
    <row r="24" spans="1:48">
      <c r="A24" s="11" t="s">
        <v>30</v>
      </c>
      <c r="B24" s="22">
        <f>IF('Labor Force'!B21&gt;0,Unemployment!B21/'Labor Force'!B21,"--")</f>
        <v>5.8625601204416768E-2</v>
      </c>
      <c r="C24" s="22">
        <f>IF('Labor Force'!C21&gt;0,Unemployment!C21/'Labor Force'!C21,"--")</f>
        <v>5.4608528273754488E-2</v>
      </c>
      <c r="D24" s="22">
        <f>IF('Labor Force'!D21&gt;0,Unemployment!D21/'Labor Force'!D21,"--")</f>
        <v>5.2790700380782617E-2</v>
      </c>
      <c r="E24" s="22">
        <f>IF('Labor Force'!E21&gt;0,Unemployment!E21/'Labor Force'!E21,"--")</f>
        <v>4.7431378633640983E-2</v>
      </c>
      <c r="F24" s="22">
        <f>IF('Labor Force'!F21&gt;0,Unemployment!F21/'Labor Force'!F21,"--")</f>
        <v>5.1559035877276997E-2</v>
      </c>
      <c r="G24" s="22">
        <f>IF('Labor Force'!G21&gt;0,Unemployment!G21/'Labor Force'!G21,"--")</f>
        <v>6.0139502384226752E-2</v>
      </c>
      <c r="H24" s="22">
        <f>IF('Labor Force'!H21&gt;0,Unemployment!H21/'Labor Force'!H21,"--")</f>
        <v>7.4487798787969309E-2</v>
      </c>
      <c r="I24" s="22">
        <f>IF('Labor Force'!I21&gt;0,Unemployment!I21/'Labor Force'!I21,"--")</f>
        <v>6.4479147950179519E-2</v>
      </c>
      <c r="J24" s="22">
        <f>IF('Labor Force'!J21&gt;0,Unemployment!J21/'Labor Force'!J21,"--")</f>
        <v>5.0892835273374119E-2</v>
      </c>
      <c r="K24" s="22">
        <f>IF('Labor Force'!K21&gt;0,Unemployment!K21/'Labor Force'!K21,"--")</f>
        <v>5.4900949841972455E-2</v>
      </c>
      <c r="L24" s="22">
        <f>IF('Labor Force'!L21&gt;0,Unemployment!L21/'Labor Force'!L21,"--")</f>
        <v>5.0330838076220949E-2</v>
      </c>
      <c r="M24" s="22">
        <f>IF('Labor Force'!M21&gt;0,Unemployment!M21/'Labor Force'!M21,"--")</f>
        <v>4.2638453636182669E-2</v>
      </c>
      <c r="N24" s="22">
        <f>IF('Labor Force'!N21&gt;0,Unemployment!N21/'Labor Force'!N21,"--")</f>
        <v>3.9390241488744183E-2</v>
      </c>
      <c r="O24" s="22">
        <f>IF('Labor Force'!O21&gt;0,Unemployment!O21/'Labor Force'!O21,"--")</f>
        <v>3.8803765266092936E-2</v>
      </c>
      <c r="P24" s="22">
        <f>IF('Labor Force'!P21&gt;0,Unemployment!P21/'Labor Force'!P21,"--")</f>
        <v>4.4610746773852336E-2</v>
      </c>
      <c r="Q24" s="22">
        <f>IF('Labor Force'!Q21&gt;0,Unemployment!Q21/'Labor Force'!Q21,"--")</f>
        <v>5.9024786265661551E-2</v>
      </c>
      <c r="R24" s="22">
        <f>IF('Labor Force'!R21&gt;0,Unemployment!R21/'Labor Force'!R21,"--")</f>
        <v>6.2781537741239818E-2</v>
      </c>
      <c r="S24" s="22">
        <f>IF('Labor Force'!S21&gt;0,Unemployment!S21/'Labor Force'!S21,"--")</f>
        <v>5.2407222703985748E-2</v>
      </c>
      <c r="T24" s="22">
        <f>IF('Labor Force'!T21&gt;0,Unemployment!T21/'Labor Force'!T21,"--")</f>
        <v>4.8605952752791635E-2</v>
      </c>
      <c r="U24" s="22">
        <f>IF('Labor Force'!U21&gt;0,Unemployment!U21/'Labor Force'!U21,"--")</f>
        <v>4.5190083477997814E-2</v>
      </c>
      <c r="V24" s="22">
        <f>IF('Labor Force'!V21&gt;0,Unemployment!V21/'Labor Force'!V21,"--")</f>
        <v>4.4472736414981819E-2</v>
      </c>
      <c r="W24" s="22">
        <f>IF('Labor Force'!W21&gt;0,Unemployment!W21/'Labor Force'!W21,"--")</f>
        <v>3.829559794598475E-2</v>
      </c>
      <c r="X24" s="22">
        <f>IF('Labor Force'!X21&gt;0,Unemployment!X21/'Labor Force'!X21,"--")</f>
        <v>2.9079534945512277E-2</v>
      </c>
      <c r="Y24" s="22">
        <f>IF('Labor Force'!Y21&gt;0,Unemployment!Y21/'Labor Force'!Y21,"--")</f>
        <v>2.7417734226985201E-2</v>
      </c>
      <c r="Z24" s="22">
        <f>IF('Labor Force'!Z21&gt;0,Unemployment!Z21/'Labor Force'!Z21,"--")</f>
        <v>2.3003424195000791E-2</v>
      </c>
      <c r="AA24" s="22">
        <f>IF('Labor Force'!AA21&gt;0,Unemployment!AA21/'Labor Force'!AA21,"--")</f>
        <v>3.2359010031505639E-2</v>
      </c>
      <c r="AB24" s="22">
        <f>IF('Labor Force'!AB21&gt;0,Unemployment!AB21/'Labor Force'!AB21,"--")</f>
        <v>4.2103675652118845E-2</v>
      </c>
      <c r="AC24" s="22">
        <f>IF('Labor Force'!AC21&gt;0,Unemployment!AC21/'Labor Force'!AC21,"--")</f>
        <v>4.1143105887706088E-2</v>
      </c>
      <c r="AD24" s="22">
        <f>IF('Labor Force'!AD21&gt;0,Unemployment!AD21/'Labor Force'!AD21,"--")</f>
        <v>3.8199631855220982E-2</v>
      </c>
      <c r="AE24" s="22">
        <f>IF('Labor Force'!AE21&gt;0,Unemployment!AE21/'Labor Force'!AE21,"--")</f>
        <v>3.5783550703328317E-2</v>
      </c>
      <c r="AF24" s="22">
        <f>IF('Labor Force'!AF21&gt;0,Unemployment!AF21/'Labor Force'!AF21,"--")</f>
        <v>3.0917089528811472E-2</v>
      </c>
      <c r="AG24" s="22">
        <f>IF('Labor Force'!AG21&gt;0,Unemployment!AG21/'Labor Force'!AG21,"--")</f>
        <v>3.0406989634206006E-2</v>
      </c>
      <c r="AH24" s="22">
        <f>IF('Labor Force'!AH21&gt;0,Unemployment!AH21/'Labor Force'!AH21,"--")</f>
        <v>3.9438066522267272E-2</v>
      </c>
      <c r="AI24" s="22">
        <f>IF('Labor Force'!AI21&gt;0,Unemployment!AI21/'Labor Force'!AI21,"--")</f>
        <v>6.6936268552228645E-2</v>
      </c>
      <c r="AJ24" s="22">
        <f>IF('Labor Force'!AJ21&gt;0,Unemployment!AJ21/'Labor Force'!AJ21,"--")</f>
        <v>7.1499868435547134E-2</v>
      </c>
      <c r="AK24" s="22">
        <f>IF('Labor Force'!AK21&gt;0,Unemployment!AK21/'Labor Force'!AK21,"--")</f>
        <v>6.5824573792516938E-2</v>
      </c>
      <c r="AL24" s="22">
        <f>IF('Labor Force'!AL21&gt;0,Unemployment!AL21/'Labor Force'!AL21,"--")</f>
        <v>6.0407839440081872E-2</v>
      </c>
      <c r="AM24" s="22">
        <f>IF('Labor Force'!AM21&gt;0,Unemployment!AM21/'Labor Force'!AM21,"--")</f>
        <v>5.6802470653685939E-2</v>
      </c>
      <c r="AN24" s="22">
        <f>IF('Labor Force'!AN21&gt;0,Unemployment!AN21/'Labor Force'!AN21,"--")</f>
        <v>5.1645379502132625E-2</v>
      </c>
      <c r="AO24" s="22">
        <f>IF('Labor Force'!AO21&gt;0,Unemployment!AO21/'Labor Force'!AO21,"--")</f>
        <v>4.4596563526889871E-2</v>
      </c>
      <c r="AP24" s="22">
        <f>IF('Labor Force'!AP21&gt;0,Unemployment!AP21/'Labor Force'!AP21,"--")</f>
        <v>4.0124252341110028E-2</v>
      </c>
      <c r="AQ24" s="22">
        <f>IF('Labor Force'!AQ21&gt;0,Unemployment!AQ21/'Labor Force'!AQ21,"--")</f>
        <v>3.7518167824385475E-2</v>
      </c>
      <c r="AR24" s="22">
        <f>IF('Labor Force'!AR21&gt;0,Unemployment!AR21/'Labor Force'!AR21,"--")</f>
        <v>2.9685458214241189E-2</v>
      </c>
      <c r="AS24" s="22">
        <f>IF('Labor Force'!AS21&gt;0,Unemployment!AS21/'Labor Force'!AS21,"--")</f>
        <v>2.7902795990976025E-2</v>
      </c>
      <c r="AT24" s="22">
        <f>IF('Labor Force'!AT21&gt;0,Unemployment!AT21/'Labor Force'!AT21,"--")</f>
        <v>6.2440586346615916E-2</v>
      </c>
      <c r="AU24" s="22">
        <f>IF('Labor Force'!AU21&gt;0,Unemployment!AU21/'Labor Force'!AU21,"--")</f>
        <v>3.8948610543216036E-2</v>
      </c>
      <c r="AV24" s="22">
        <f>IF('Labor Force'!AV21&gt;0,Unemployment!AV21/'Labor Force'!AV21,"--")</f>
        <v>2.5392607247571947E-2</v>
      </c>
    </row>
    <row r="25" spans="1:48">
      <c r="A25" s="16" t="s">
        <v>31</v>
      </c>
      <c r="B25" s="23">
        <f>IF('Labor Force'!B22&gt;0,Unemployment!B22/'Labor Force'!B22,"--")</f>
        <v>7.3306021617237621E-2</v>
      </c>
      <c r="C25" s="23">
        <f>IF('Labor Force'!C22&gt;0,Unemployment!C22/'Labor Force'!C22,"--")</f>
        <v>6.8840630650136514E-2</v>
      </c>
      <c r="D25" s="23">
        <f>IF('Labor Force'!D22&gt;0,Unemployment!D22/'Labor Force'!D22,"--")</f>
        <v>6.1752364590686337E-2</v>
      </c>
      <c r="E25" s="23">
        <f>IF('Labor Force'!E22&gt;0,Unemployment!E22/'Labor Force'!E22,"--")</f>
        <v>6.9363944298080543E-2</v>
      </c>
      <c r="F25" s="23">
        <f>IF('Labor Force'!F22&gt;0,Unemployment!F22/'Labor Force'!F22,"--")</f>
        <v>9.4637031384145753E-2</v>
      </c>
      <c r="G25" s="23">
        <f>IF('Labor Force'!G22&gt;0,Unemployment!G22/'Labor Force'!G22,"--")</f>
        <v>0.10561805755157792</v>
      </c>
      <c r="H25" s="23">
        <f>IF('Labor Force'!H22&gt;0,Unemployment!H22/'Labor Force'!H22,"--")</f>
        <v>0.13961578818889286</v>
      </c>
      <c r="I25" s="23">
        <f>IF('Labor Force'!I22&gt;0,Unemployment!I22/'Labor Force'!I22,"--")</f>
        <v>0.17813421400195173</v>
      </c>
      <c r="J25" s="23">
        <f>IF('Labor Force'!J22&gt;0,Unemployment!J22/'Labor Force'!J22,"--")</f>
        <v>0.14791645962895356</v>
      </c>
      <c r="K25" s="23">
        <f>IF('Labor Force'!K22&gt;0,Unemployment!K22/'Labor Force'!K22,"--")</f>
        <v>0.13144586490190746</v>
      </c>
      <c r="L25" s="23">
        <f>IF('Labor Force'!L22&gt;0,Unemployment!L22/'Labor Force'!L22,"--")</f>
        <v>0.11797634828296988</v>
      </c>
      <c r="M25" s="23">
        <f>IF('Labor Force'!M22&gt;0,Unemployment!M22/'Labor Force'!M22,"--")</f>
        <v>0.10829523921677783</v>
      </c>
      <c r="N25" s="23">
        <f>IF('Labor Force'!N22&gt;0,Unemployment!N22/'Labor Force'!N22,"--")</f>
        <v>9.8281806235654426E-2</v>
      </c>
      <c r="O25" s="23">
        <f>IF('Labor Force'!O22&gt;0,Unemployment!O22/'Labor Force'!O22,"--")</f>
        <v>8.6191863921350004E-2</v>
      </c>
      <c r="P25" s="23">
        <f>IF('Labor Force'!P22&gt;0,Unemployment!P22/'Labor Force'!P22,"--")</f>
        <v>8.4669330131926818E-2</v>
      </c>
      <c r="Q25" s="23">
        <f>IF('Labor Force'!Q22&gt;0,Unemployment!Q22/'Labor Force'!Q22,"--")</f>
        <v>0.10638979939181552</v>
      </c>
      <c r="R25" s="23">
        <f>IF('Labor Force'!R22&gt;0,Unemployment!R22/'Labor Force'!R22,"--")</f>
        <v>0.113126250189374</v>
      </c>
      <c r="S25" s="23">
        <f>IF('Labor Force'!S22&gt;0,Unemployment!S22/'Labor Force'!S22,"--")</f>
        <v>0.10616560444210769</v>
      </c>
      <c r="T25" s="23">
        <f>IF('Labor Force'!T22&gt;0,Unemployment!T22/'Labor Force'!T22,"--")</f>
        <v>8.8350647342451891E-2</v>
      </c>
      <c r="U25" s="23">
        <f>IF('Labor Force'!U22&gt;0,Unemployment!U22/'Labor Force'!U22,"--")</f>
        <v>7.8638280733194232E-2</v>
      </c>
      <c r="V25" s="23">
        <f>IF('Labor Force'!V22&gt;0,Unemployment!V22/'Labor Force'!V22,"--")</f>
        <v>7.5065783766590524E-2</v>
      </c>
      <c r="W25" s="23">
        <f>IF('Labor Force'!W22&gt;0,Unemployment!W22/'Labor Force'!W22,"--")</f>
        <v>6.8602033629334078E-2</v>
      </c>
      <c r="X25" s="23">
        <f>IF('Labor Force'!X22&gt;0,Unemployment!X22/'Labor Force'!X22,"--")</f>
        <v>6.6172836400908014E-2</v>
      </c>
      <c r="Y25" s="23">
        <f>IF('Labor Force'!Y22&gt;0,Unemployment!Y22/'Labor Force'!Y22,"--")</f>
        <v>6.4604279517569002E-2</v>
      </c>
      <c r="Z25" s="23">
        <f>IF('Labor Force'!Z22&gt;0,Unemployment!Z22/'Labor Force'!Z22,"--")</f>
        <v>5.4818969598164791E-2</v>
      </c>
      <c r="AA25" s="23">
        <f>IF('Labor Force'!AA22&gt;0,Unemployment!AA22/'Labor Force'!AA22,"--")</f>
        <v>5.0013100523032206E-2</v>
      </c>
      <c r="AB25" s="23">
        <f>IF('Labor Force'!AB22&gt;0,Unemployment!AB22/'Labor Force'!AB22,"--")</f>
        <v>5.9312648281620702E-2</v>
      </c>
      <c r="AC25" s="23">
        <f>IF('Labor Force'!AC22&gt;0,Unemployment!AC22/'Labor Force'!AC22,"--")</f>
        <v>6.0468983614560767E-2</v>
      </c>
      <c r="AD25" s="23">
        <f>IF('Labor Force'!AD22&gt;0,Unemployment!AD22/'Labor Force'!AD22,"--")</f>
        <v>5.3298760428656375E-2</v>
      </c>
      <c r="AE25" s="23">
        <f>IF('Labor Force'!AE22&gt;0,Unemployment!AE22/'Labor Force'!AE22,"--")</f>
        <v>5.110230068446564E-2</v>
      </c>
      <c r="AF25" s="23">
        <f>IF('Labor Force'!AF22&gt;0,Unemployment!AF22/'Labor Force'!AF22,"--")</f>
        <v>4.9330908693969493E-2</v>
      </c>
      <c r="AG25" s="23">
        <f>IF('Labor Force'!AG22&gt;0,Unemployment!AG22/'Labor Force'!AG22,"--")</f>
        <v>4.582326544701415E-2</v>
      </c>
      <c r="AH25" s="23">
        <f>IF('Labor Force'!AH22&gt;0,Unemployment!AH22/'Labor Force'!AH22,"--")</f>
        <v>4.3479865420928646E-2</v>
      </c>
      <c r="AI25" s="23">
        <f>IF('Labor Force'!AI22&gt;0,Unemployment!AI22/'Labor Force'!AI22,"--")</f>
        <v>7.7223482759171375E-2</v>
      </c>
      <c r="AJ25" s="23">
        <f>IF('Labor Force'!AJ22&gt;0,Unemployment!AJ22/'Labor Force'!AJ22,"--")</f>
        <v>8.6564956079519181E-2</v>
      </c>
      <c r="AK25" s="23">
        <f>IF('Labor Force'!AK22&gt;0,Unemployment!AK22/'Labor Force'!AK22,"--")</f>
        <v>8.0723768768434109E-2</v>
      </c>
      <c r="AL25" s="23">
        <f>IF('Labor Force'!AL22&gt;0,Unemployment!AL22/'Labor Force'!AL22,"--")</f>
        <v>7.4996848092910809E-2</v>
      </c>
      <c r="AM25" s="23">
        <f>IF('Labor Force'!AM22&gt;0,Unemployment!AM22/'Labor Force'!AM22,"--")</f>
        <v>6.7476207746082567E-2</v>
      </c>
      <c r="AN25" s="23">
        <f>IF('Labor Force'!AN22&gt;0,Unemployment!AN22/'Labor Force'!AN22,"--")</f>
        <v>6.5197111520375675E-2</v>
      </c>
      <c r="AO25" s="23">
        <f>IF('Labor Force'!AO22&gt;0,Unemployment!AO22/'Labor Force'!AO22,"--")</f>
        <v>6.7565686911645856E-2</v>
      </c>
      <c r="AP25" s="23">
        <f>IF('Labor Force'!AP22&gt;0,Unemployment!AP22/'Labor Force'!AP22,"--")</f>
        <v>6.004441778242945E-2</v>
      </c>
      <c r="AQ25" s="23">
        <f>IF('Labor Force'!AQ22&gt;0,Unemployment!AQ22/'Labor Force'!AQ22,"--")</f>
        <v>5.2017087366673473E-2</v>
      </c>
      <c r="AR25" s="23">
        <f>IF('Labor Force'!AR22&gt;0,Unemployment!AR22/'Labor Force'!AR22,"--")</f>
        <v>5.2550348250577014E-2</v>
      </c>
      <c r="AS25" s="23">
        <f>IF('Labor Force'!AS22&gt;0,Unemployment!AS22/'Labor Force'!AS22,"--")</f>
        <v>4.9078630706956131E-2</v>
      </c>
      <c r="AT25" s="23">
        <f>IF('Labor Force'!AT22&gt;0,Unemployment!AT22/'Labor Force'!AT22,"--")</f>
        <v>8.3484818646832187E-2</v>
      </c>
      <c r="AU25" s="23">
        <f>IF('Labor Force'!AU22&gt;0,Unemployment!AU22/'Labor Force'!AU22,"--")</f>
        <v>5.1035830635623634E-2</v>
      </c>
      <c r="AV25" s="23">
        <f>IF('Labor Force'!AV22&gt;0,Unemployment!AV22/'Labor Force'!AV22,"--")</f>
        <v>3.765945116320539E-2</v>
      </c>
    </row>
    <row r="26" spans="1:48">
      <c r="A26" s="15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1:48">
      <c r="A27" s="11" t="s">
        <v>33</v>
      </c>
      <c r="B27" s="22">
        <f>IF('Labor Force'!B25&gt;0,Unemployment!B25/'Labor Force'!B25,"--")</f>
        <v>7.5686250534939173E-2</v>
      </c>
      <c r="C27" s="22">
        <f>IF('Labor Force'!C25&gt;0,Unemployment!C25/'Labor Force'!C25,"--")</f>
        <v>9.8634206678110889E-2</v>
      </c>
      <c r="D27" s="22">
        <f>IF('Labor Force'!D25&gt;0,Unemployment!D25/'Labor Force'!D25,"--")</f>
        <v>0.10642410398053934</v>
      </c>
      <c r="E27" s="22">
        <f>IF('Labor Force'!E25&gt;0,Unemployment!E25/'Labor Force'!E25,"--")</f>
        <v>9.2907234218500931E-2</v>
      </c>
      <c r="F27" s="22">
        <f>IF('Labor Force'!F25&gt;0,Unemployment!F25/'Labor Force'!F25,"--")</f>
        <v>9.6091352952162423E-2</v>
      </c>
      <c r="G27" s="22">
        <f>IF('Labor Force'!G25&gt;0,Unemployment!G25/'Labor Force'!G25,"--")</f>
        <v>9.3567907339529049E-2</v>
      </c>
      <c r="H27" s="22">
        <f>IF('Labor Force'!H25&gt;0,Unemployment!H25/'Labor Force'!H25,"--")</f>
        <v>9.9184233527250171E-2</v>
      </c>
      <c r="I27" s="22">
        <f>IF('Labor Force'!I25&gt;0,Unemployment!I25/'Labor Force'!I25,"--")</f>
        <v>9.9291820767215752E-2</v>
      </c>
      <c r="J27" s="22">
        <f>IF('Labor Force'!J25&gt;0,Unemployment!J25/'Labor Force'!J25,"--")</f>
        <v>9.8365464530743282E-2</v>
      </c>
      <c r="K27" s="22">
        <f>IF('Labor Force'!K25&gt;0,Unemployment!K25/'Labor Force'!K25,"--")</f>
        <v>9.6911477152387487E-2</v>
      </c>
      <c r="L27" s="22">
        <f>IF('Labor Force'!L25&gt;0,Unemployment!L25/'Labor Force'!L25,"--")</f>
        <v>0.10936734461903885</v>
      </c>
      <c r="M27" s="22">
        <f>IF('Labor Force'!M25&gt;0,Unemployment!M25/'Labor Force'!M25,"--")</f>
        <v>0.10280411425629227</v>
      </c>
      <c r="N27" s="22">
        <f>IF('Labor Force'!N25&gt;0,Unemployment!N25/'Labor Force'!N25,"--")</f>
        <v>8.7972804095458906E-2</v>
      </c>
      <c r="O27" s="22">
        <f>IF('Labor Force'!O25&gt;0,Unemployment!O25/'Labor Force'!O25,"--")</f>
        <v>7.0147916609615169E-2</v>
      </c>
      <c r="P27" s="22">
        <f>IF('Labor Force'!P25&gt;0,Unemployment!P25/'Labor Force'!P25,"--")</f>
        <v>7.2214647085559303E-2</v>
      </c>
      <c r="Q27" s="22">
        <f>IF('Labor Force'!Q25&gt;0,Unemployment!Q25/'Labor Force'!Q25,"--")</f>
        <v>8.4535030187204097E-2</v>
      </c>
      <c r="R27" s="22">
        <f>IF('Labor Force'!R25&gt;0,Unemployment!R25/'Labor Force'!R25,"--")</f>
        <v>8.9103671104673834E-2</v>
      </c>
      <c r="S27" s="22">
        <f>IF('Labor Force'!S25&gt;0,Unemployment!S25/'Labor Force'!S25,"--")</f>
        <v>7.6914484551436541E-2</v>
      </c>
      <c r="T27" s="22">
        <f>IF('Labor Force'!T25&gt;0,Unemployment!T25/'Labor Force'!T25,"--")</f>
        <v>7.5734776152474939E-2</v>
      </c>
      <c r="U27" s="22">
        <f>IF('Labor Force'!U25&gt;0,Unemployment!U25/'Labor Force'!U25,"--")</f>
        <v>7.3221330878485008E-2</v>
      </c>
      <c r="V27" s="22">
        <f>IF('Labor Force'!V25&gt;0,Unemployment!V25/'Labor Force'!V25,"--")</f>
        <v>7.5926810686569479E-2</v>
      </c>
      <c r="W27" s="22">
        <f>IF('Labor Force'!W25&gt;0,Unemployment!W25/'Labor Force'!W25,"--")</f>
        <v>7.1426518994818292E-2</v>
      </c>
      <c r="X27" s="22">
        <f>IF('Labor Force'!X25&gt;0,Unemployment!X25/'Labor Force'!X25,"--")</f>
        <v>6.3465982841042198E-2</v>
      </c>
      <c r="Y27" s="22">
        <f>IF('Labor Force'!Y25&gt;0,Unemployment!Y25/'Labor Force'!Y25,"--")</f>
        <v>6.4756890386012581E-2</v>
      </c>
      <c r="Z27" s="22">
        <f>IF('Labor Force'!Z25&gt;0,Unemployment!Z25/'Labor Force'!Z25,"--")</f>
        <v>6.3738024668947235E-2</v>
      </c>
      <c r="AA27" s="22">
        <f>IF('Labor Force'!AA25&gt;0,Unemployment!AA25/'Labor Force'!AA25,"--")</f>
        <v>6.4288892415205065E-2</v>
      </c>
      <c r="AB27" s="22">
        <f>IF('Labor Force'!AB25&gt;0,Unemployment!AB25/'Labor Force'!AB25,"--")</f>
        <v>7.2980781308880791E-2</v>
      </c>
      <c r="AC27" s="22">
        <f>IF('Labor Force'!AC25&gt;0,Unemployment!AC25/'Labor Force'!AC25,"--")</f>
        <v>7.8228595376715948E-2</v>
      </c>
      <c r="AD27" s="22">
        <f>IF('Labor Force'!AD25&gt;0,Unemployment!AD25/'Labor Force'!AD25,"--")</f>
        <v>7.4537555346362069E-2</v>
      </c>
      <c r="AE27" s="22">
        <f>IF('Labor Force'!AE25&gt;0,Unemployment!AE25/'Labor Force'!AE25,"--")</f>
        <v>6.8922884034374368E-2</v>
      </c>
      <c r="AF27" s="22">
        <f>IF('Labor Force'!AF25&gt;0,Unemployment!AF25/'Labor Force'!AF25,"--")</f>
        <v>6.6198443768927431E-2</v>
      </c>
      <c r="AG27" s="22">
        <f>IF('Labor Force'!AG25&gt;0,Unemployment!AG25/'Labor Force'!AG25,"--")</f>
        <v>6.3303733055860428E-2</v>
      </c>
      <c r="AH27" s="22">
        <f>IF('Labor Force'!AH25&gt;0,Unemployment!AH25/'Labor Force'!AH25,"--")</f>
        <v>6.6900864622910394E-2</v>
      </c>
      <c r="AI27" s="22">
        <f>IF('Labor Force'!AI25&gt;0,Unemployment!AI25/'Labor Force'!AI25,"--")</f>
        <v>7.7450944954358017E-2</v>
      </c>
      <c r="AJ27" s="22">
        <f>IF('Labor Force'!AJ25&gt;0,Unemployment!AJ25/'Labor Force'!AJ25,"--")</f>
        <v>7.8739918157126165E-2</v>
      </c>
      <c r="AK27" s="22">
        <f>IF('Labor Force'!AK25&gt;0,Unemployment!AK25/'Labor Force'!AK25,"--")</f>
        <v>7.5778067392890225E-2</v>
      </c>
      <c r="AL27" s="22">
        <f>IF('Labor Force'!AL25&gt;0,Unemployment!AL25/'Labor Force'!AL25,"--")</f>
        <v>7.1198667691239087E-2</v>
      </c>
      <c r="AM27" s="22">
        <f>IF('Labor Force'!AM25&gt;0,Unemployment!AM25/'Labor Force'!AM25,"--")</f>
        <v>6.8953348087881658E-2</v>
      </c>
      <c r="AN27" s="22">
        <f>IF('Labor Force'!AN25&gt;0,Unemployment!AN25/'Labor Force'!AN25,"--")</f>
        <v>6.7969256412630796E-2</v>
      </c>
      <c r="AO27" s="22">
        <f>IF('Labor Force'!AO25&gt;0,Unemployment!AO25/'Labor Force'!AO25,"--")</f>
        <v>6.439862903025674E-2</v>
      </c>
      <c r="AP27" s="22">
        <f>IF('Labor Force'!AP25&gt;0,Unemployment!AP25/'Labor Force'!AP25,"--")</f>
        <v>6.6049619061887874E-2</v>
      </c>
      <c r="AQ27" s="22">
        <f>IF('Labor Force'!AQ25&gt;0,Unemployment!AQ25/'Labor Force'!AQ25,"--")</f>
        <v>7.160478853750038E-2</v>
      </c>
      <c r="AR27" s="22">
        <f>IF('Labor Force'!AR25&gt;0,Unemployment!AR25/'Labor Force'!AR25,"--")</f>
        <v>6.5878179586758803E-2</v>
      </c>
      <c r="AS27" s="22">
        <f>IF('Labor Force'!AS25&gt;0,Unemployment!AS25/'Labor Force'!AS25,"--")</f>
        <v>6.1386685222511998E-2</v>
      </c>
      <c r="AT27" s="22">
        <f>IF('Labor Force'!AT25&gt;0,Unemployment!AT25/'Labor Force'!AT25,"--")</f>
        <v>7.8278365293281221E-2</v>
      </c>
      <c r="AU27" s="22">
        <f>IF('Labor Force'!AU25&gt;0,Unemployment!AU25/'Labor Force'!AU25,"--")</f>
        <v>6.408746226901274E-2</v>
      </c>
      <c r="AV27" s="22">
        <f>IF('Labor Force'!AV25&gt;0,Unemployment!AV25/'Labor Force'!AV25,"--")</f>
        <v>3.9347083371870435E-2</v>
      </c>
    </row>
    <row r="28" spans="1:48">
      <c r="A28" s="11" t="s">
        <v>34</v>
      </c>
      <c r="B28" s="22">
        <f>IF('Labor Force'!B26&gt;0,Unemployment!B26/'Labor Force'!B26,"--")</f>
        <v>9.7331469211598076E-2</v>
      </c>
      <c r="C28" s="22">
        <f>IF('Labor Force'!C26&gt;0,Unemployment!C26/'Labor Force'!C26,"--")</f>
        <v>8.2054205098088889E-2</v>
      </c>
      <c r="D28" s="22">
        <f>IF('Labor Force'!D26&gt;0,Unemployment!D26/'Labor Force'!D26,"--")</f>
        <v>6.0295848476505987E-2</v>
      </c>
      <c r="E28" s="22">
        <f>IF('Labor Force'!E26&gt;0,Unemployment!E26/'Labor Force'!E26,"--")</f>
        <v>5.0746613146881787E-2</v>
      </c>
      <c r="F28" s="22">
        <f>IF('Labor Force'!F26&gt;0,Unemployment!F26/'Labor Force'!F26,"--")</f>
        <v>6.6473887236248183E-2</v>
      </c>
      <c r="G28" s="22">
        <f>IF('Labor Force'!G26&gt;0,Unemployment!G26/'Labor Force'!G26,"--")</f>
        <v>6.2359339392519177E-2</v>
      </c>
      <c r="H28" s="22">
        <f>IF('Labor Force'!H26&gt;0,Unemployment!H26/'Labor Force'!H26,"--")</f>
        <v>0.10109728440183728</v>
      </c>
      <c r="I28" s="22">
        <f>IF('Labor Force'!I26&gt;0,Unemployment!I26/'Labor Force'!I26,"--")</f>
        <v>8.7933613119806756E-2</v>
      </c>
      <c r="J28" s="22">
        <f>IF('Labor Force'!J26&gt;0,Unemployment!J26/'Labor Force'!J26,"--")</f>
        <v>5.179183807455108E-2</v>
      </c>
      <c r="K28" s="22">
        <f>IF('Labor Force'!K26&gt;0,Unemployment!K26/'Labor Force'!K26,"--")</f>
        <v>6.34930988685843E-2</v>
      </c>
      <c r="L28" s="22">
        <f>IF('Labor Force'!L26&gt;0,Unemployment!L26/'Labor Force'!L26,"--")</f>
        <v>6.9102236601635086E-2</v>
      </c>
      <c r="M28" s="22">
        <f>IF('Labor Force'!M26&gt;0,Unemployment!M26/'Labor Force'!M26,"--")</f>
        <v>6.4500719922384334E-2</v>
      </c>
      <c r="N28" s="22">
        <f>IF('Labor Force'!N26&gt;0,Unemployment!N26/'Labor Force'!N26,"--")</f>
        <v>6.3743905579167301E-2</v>
      </c>
      <c r="O28" s="22">
        <f>IF('Labor Force'!O26&gt;0,Unemployment!O26/'Labor Force'!O26,"--")</f>
        <v>5.3236390380025533E-2</v>
      </c>
      <c r="P28" s="22">
        <f>IF('Labor Force'!P26&gt;0,Unemployment!P26/'Labor Force'!P26,"--")</f>
        <v>5.2799652443810442E-2</v>
      </c>
      <c r="Q28" s="22">
        <f>IF('Labor Force'!Q26&gt;0,Unemployment!Q26/'Labor Force'!Q26,"--")</f>
        <v>5.9466086652055501E-2</v>
      </c>
      <c r="R28" s="22">
        <f>IF('Labor Force'!R26&gt;0,Unemployment!R26/'Labor Force'!R26,"--")</f>
        <v>7.540486100065863E-2</v>
      </c>
      <c r="S28" s="22">
        <f>IF('Labor Force'!S26&gt;0,Unemployment!S26/'Labor Force'!S26,"--")</f>
        <v>6.4018610311709384E-2</v>
      </c>
      <c r="T28" s="22">
        <f>IF('Labor Force'!T26&gt;0,Unemployment!T26/'Labor Force'!T26,"--")</f>
        <v>6.1472583615517142E-2</v>
      </c>
      <c r="U28" s="22">
        <f>IF('Labor Force'!U26&gt;0,Unemployment!U26/'Labor Force'!U26,"--")</f>
        <v>5.3487659540870411E-2</v>
      </c>
      <c r="V28" s="22">
        <f>IF('Labor Force'!V26&gt;0,Unemployment!V26/'Labor Force'!V26,"--")</f>
        <v>5.5679468581593339E-2</v>
      </c>
      <c r="W28" s="22">
        <f>IF('Labor Force'!W26&gt;0,Unemployment!W26/'Labor Force'!W26,"--")</f>
        <v>4.5767746166564656E-2</v>
      </c>
      <c r="X28" s="22">
        <f>IF('Labor Force'!X26&gt;0,Unemployment!X26/'Labor Force'!X26,"--")</f>
        <v>4.3025906284260715E-2</v>
      </c>
      <c r="Y28" s="22">
        <f>IF('Labor Force'!Y26&gt;0,Unemployment!Y26/'Labor Force'!Y26,"--")</f>
        <v>4.4451444452576677E-2</v>
      </c>
      <c r="Z28" s="22">
        <f>IF('Labor Force'!Z26&gt;0,Unemployment!Z26/'Labor Force'!Z26,"--")</f>
        <v>3.9564394037490992E-2</v>
      </c>
      <c r="AA28" s="22">
        <f>IF('Labor Force'!AA26&gt;0,Unemployment!AA26/'Labor Force'!AA26,"--")</f>
        <v>4.7881006496771725E-2</v>
      </c>
      <c r="AB28" s="22">
        <f>IF('Labor Force'!AB26&gt;0,Unemployment!AB26/'Labor Force'!AB26,"--")</f>
        <v>6.0988922606787066E-2</v>
      </c>
      <c r="AC28" s="22">
        <f>IF('Labor Force'!AC26&gt;0,Unemployment!AC26/'Labor Force'!AC26,"--")</f>
        <v>5.7436403508771931E-2</v>
      </c>
      <c r="AD28" s="22">
        <f>IF('Labor Force'!AD26&gt;0,Unemployment!AD26/'Labor Force'!AD26,"--")</f>
        <v>5.0367471799029347E-2</v>
      </c>
      <c r="AE28" s="22">
        <f>IF('Labor Force'!AE26&gt;0,Unemployment!AE26/'Labor Force'!AE26,"--")</f>
        <v>4.6771914515199291E-2</v>
      </c>
      <c r="AF28" s="22">
        <f>IF('Labor Force'!AF26&gt;0,Unemployment!AF26/'Labor Force'!AF26,"--")</f>
        <v>4.2152980112297816E-2</v>
      </c>
      <c r="AG28" s="22">
        <f>IF('Labor Force'!AG26&gt;0,Unemployment!AG26/'Labor Force'!AG26,"--")</f>
        <v>3.8529460622488479E-2</v>
      </c>
      <c r="AH28" s="22">
        <f>IF('Labor Force'!AH26&gt;0,Unemployment!AH26/'Labor Force'!AH26,"--")</f>
        <v>6.1503518834808493E-2</v>
      </c>
      <c r="AI28" s="22">
        <f>IF('Labor Force'!AI26&gt;0,Unemployment!AI26/'Labor Force'!AI26,"--")</f>
        <v>9.9271764739731025E-2</v>
      </c>
      <c r="AJ28" s="22">
        <f>IF('Labor Force'!AJ26&gt;0,Unemployment!AJ26/'Labor Force'!AJ26,"--")</f>
        <v>0.10365099580704307</v>
      </c>
      <c r="AK28" s="22">
        <f>IF('Labor Force'!AK26&gt;0,Unemployment!AK26/'Labor Force'!AK26,"--")</f>
        <v>9.5374398750150538E-2</v>
      </c>
      <c r="AL28" s="22">
        <f>IF('Labor Force'!AL26&gt;0,Unemployment!AL26/'Labor Force'!AL26,"--")</f>
        <v>8.4000922858884983E-2</v>
      </c>
      <c r="AM28" s="22">
        <f>IF('Labor Force'!AM26&gt;0,Unemployment!AM26/'Labor Force'!AM26,"--")</f>
        <v>7.8004986842377833E-2</v>
      </c>
      <c r="AN28" s="22">
        <f>IF('Labor Force'!AN26&gt;0,Unemployment!AN26/'Labor Force'!AN26,"--")</f>
        <v>6.8913178810261211E-2</v>
      </c>
      <c r="AO28" s="22">
        <f>IF('Labor Force'!AO26&gt;0,Unemployment!AO26/'Labor Force'!AO26,"--")</f>
        <v>6.0290734469953214E-2</v>
      </c>
      <c r="AP28" s="22">
        <f>IF('Labor Force'!AP26&gt;0,Unemployment!AP26/'Labor Force'!AP26,"--")</f>
        <v>5.2997902320789263E-2</v>
      </c>
      <c r="AQ28" s="22">
        <f>IF('Labor Force'!AQ26&gt;0,Unemployment!AQ26/'Labor Force'!AQ26,"--")</f>
        <v>4.8695633799415584E-2</v>
      </c>
      <c r="AR28" s="22">
        <f>IF('Labor Force'!AR26&gt;0,Unemployment!AR26/'Labor Force'!AR26,"--")</f>
        <v>4.8318848290067169E-2</v>
      </c>
      <c r="AS28" s="22">
        <f>IF('Labor Force'!AS26&gt;0,Unemployment!AS26/'Labor Force'!AS26,"--")</f>
        <v>4.6956854750145022E-2</v>
      </c>
      <c r="AT28" s="22">
        <f>IF('Labor Force'!AT26&gt;0,Unemployment!AT26/'Labor Force'!AT26,"--")</f>
        <v>7.9006335744015777E-2</v>
      </c>
      <c r="AU28" s="22">
        <f>IF('Labor Force'!AU26&gt;0,Unemployment!AU26/'Labor Force'!AU26,"--")</f>
        <v>5.0524574014630459E-2</v>
      </c>
      <c r="AV28" s="22">
        <f>IF('Labor Force'!AV26&gt;0,Unemployment!AV26/'Labor Force'!AV26,"--")</f>
        <v>3.650542811233027E-2</v>
      </c>
    </row>
    <row r="29" spans="1:48">
      <c r="A29" s="11" t="s">
        <v>35</v>
      </c>
      <c r="B29" s="22">
        <f>IF('Labor Force'!B27&gt;0,Unemployment!B27/'Labor Force'!B27,"--")</f>
        <v>9.1428122915271803E-2</v>
      </c>
      <c r="C29" s="22">
        <f>IF('Labor Force'!C27&gt;0,Unemployment!C27/'Labor Force'!C27,"--")</f>
        <v>8.3217945087523629E-2</v>
      </c>
      <c r="D29" s="22">
        <f>IF('Labor Force'!D27&gt;0,Unemployment!D27/'Labor Force'!D27,"--")</f>
        <v>7.1567183592731676E-2</v>
      </c>
      <c r="E29" s="22">
        <f>IF('Labor Force'!E27&gt;0,Unemployment!E27/'Labor Force'!E27,"--")</f>
        <v>6.2470211413851409E-2</v>
      </c>
      <c r="F29" s="22">
        <f>IF('Labor Force'!F27&gt;0,Unemployment!F27/'Labor Force'!F27,"--")</f>
        <v>6.8345750584762902E-2</v>
      </c>
      <c r="G29" s="22">
        <f>IF('Labor Force'!G27&gt;0,Unemployment!G27/'Labor Force'!G27,"--")</f>
        <v>7.4065310885933808E-2</v>
      </c>
      <c r="H29" s="22">
        <f>IF('Labor Force'!H27&gt;0,Unemployment!H27/'Labor Force'!H27,"--")</f>
        <v>9.9532914232711114E-2</v>
      </c>
      <c r="I29" s="22">
        <f>IF('Labor Force'!I27&gt;0,Unemployment!I27/'Labor Force'!I27,"--")</f>
        <v>9.7918649543342881E-2</v>
      </c>
      <c r="J29" s="22">
        <f>IF('Labor Force'!J27&gt;0,Unemployment!J27/'Labor Force'!J27,"--")</f>
        <v>7.758820771420602E-2</v>
      </c>
      <c r="K29" s="22">
        <f>IF('Labor Force'!K27&gt;0,Unemployment!K27/'Labor Force'!K27,"--")</f>
        <v>7.172556836273912E-2</v>
      </c>
      <c r="L29" s="22">
        <f>IF('Labor Force'!L27&gt;0,Unemployment!L27/'Labor Force'!L27,"--")</f>
        <v>6.7271584747395904E-2</v>
      </c>
      <c r="M29" s="22">
        <f>IF('Labor Force'!M27&gt;0,Unemployment!M27/'Labor Force'!M27,"--")</f>
        <v>5.8078112687800269E-2</v>
      </c>
      <c r="N29" s="22">
        <f>IF('Labor Force'!N27&gt;0,Unemployment!N27/'Labor Force'!N27,"--")</f>
        <v>5.2960369953785474E-2</v>
      </c>
      <c r="O29" s="22">
        <f>IF('Labor Force'!O27&gt;0,Unemployment!O27/'Labor Force'!O27,"--")</f>
        <v>5.1265469904556701E-2</v>
      </c>
      <c r="P29" s="22">
        <f>IF('Labor Force'!P27&gt;0,Unemployment!P27/'Labor Force'!P27,"--")</f>
        <v>5.7751391938248783E-2</v>
      </c>
      <c r="Q29" s="22">
        <f>IF('Labor Force'!Q27&gt;0,Unemployment!Q27/'Labor Force'!Q27,"--")</f>
        <v>7.7114961503604182E-2</v>
      </c>
      <c r="R29" s="22">
        <f>IF('Labor Force'!R27&gt;0,Unemployment!R27/'Labor Force'!R27,"--")</f>
        <v>9.3045030126759895E-2</v>
      </c>
      <c r="S29" s="22">
        <f>IF('Labor Force'!S27&gt;0,Unemployment!S27/'Labor Force'!S27,"--")</f>
        <v>9.4629982873560586E-2</v>
      </c>
      <c r="T29" s="22">
        <f>IF('Labor Force'!T27&gt;0,Unemployment!T27/'Labor Force'!T27,"--")</f>
        <v>8.5982084913558632E-2</v>
      </c>
      <c r="U29" s="22">
        <f>IF('Labor Force'!U27&gt;0,Unemployment!U27/'Labor Force'!U27,"--")</f>
        <v>7.8564075829918562E-2</v>
      </c>
      <c r="V29" s="22">
        <f>IF('Labor Force'!V27&gt;0,Unemployment!V27/'Labor Force'!V27,"--")</f>
        <v>7.2761521132342272E-2</v>
      </c>
      <c r="W29" s="22">
        <f>IF('Labor Force'!W27&gt;0,Unemployment!W27/'Labor Force'!W27,"--")</f>
        <v>6.3674666782520123E-2</v>
      </c>
      <c r="X29" s="22">
        <f>IF('Labor Force'!X27&gt;0,Unemployment!X27/'Labor Force'!X27,"--")</f>
        <v>5.9468561678097963E-2</v>
      </c>
      <c r="Y29" s="22">
        <f>IF('Labor Force'!Y27&gt;0,Unemployment!Y27/'Labor Force'!Y27,"--")</f>
        <v>5.246652778285394E-2</v>
      </c>
      <c r="Z29" s="22">
        <f>IF('Labor Force'!Z27&gt;0,Unemployment!Z27/'Labor Force'!Z27,"--")</f>
        <v>4.948058455491075E-2</v>
      </c>
      <c r="AA29" s="22">
        <f>IF('Labor Force'!AA27&gt;0,Unemployment!AA27/'Labor Force'!AA27,"--")</f>
        <v>5.434000664392475E-2</v>
      </c>
      <c r="AB29" s="22">
        <f>IF('Labor Force'!AB27&gt;0,Unemployment!AB27/'Labor Force'!AB27,"--")</f>
        <v>6.6547229815072606E-2</v>
      </c>
      <c r="AC29" s="22">
        <f>IF('Labor Force'!AC27&gt;0,Unemployment!AC27/'Labor Force'!AC27,"--")</f>
        <v>6.799421077604563E-2</v>
      </c>
      <c r="AD29" s="22">
        <f>IF('Labor Force'!AD27&gt;0,Unemployment!AD27/'Labor Force'!AD27,"--")</f>
        <v>6.2106414937132523E-2</v>
      </c>
      <c r="AE29" s="22">
        <f>IF('Labor Force'!AE27&gt;0,Unemployment!AE27/'Labor Force'!AE27,"--")</f>
        <v>5.4045039424841804E-2</v>
      </c>
      <c r="AF29" s="22">
        <f>IF('Labor Force'!AF27&gt;0,Unemployment!AF27/'Labor Force'!AF27,"--")</f>
        <v>4.897936225498551E-2</v>
      </c>
      <c r="AG29" s="22">
        <f>IF('Labor Force'!AG27&gt;0,Unemployment!AG27/'Labor Force'!AG27,"--")</f>
        <v>5.3735298785899353E-2</v>
      </c>
      <c r="AH29" s="22">
        <f>IF('Labor Force'!AH27&gt;0,Unemployment!AH27/'Labor Force'!AH27,"--")</f>
        <v>7.2815053567411775E-2</v>
      </c>
      <c r="AI29" s="22">
        <f>IF('Labor Force'!AI27&gt;0,Unemployment!AI27/'Labor Force'!AI27,"--")</f>
        <v>0.11158673499078239</v>
      </c>
      <c r="AJ29" s="22">
        <f>IF('Labor Force'!AJ27&gt;0,Unemployment!AJ27/'Labor Force'!AJ27,"--")</f>
        <v>0.12239816918063656</v>
      </c>
      <c r="AK29" s="22">
        <f>IF('Labor Force'!AK27&gt;0,Unemployment!AK27/'Labor Force'!AK27,"--")</f>
        <v>0.11723421935477707</v>
      </c>
      <c r="AL29" s="22">
        <f>IF('Labor Force'!AL27&gt;0,Unemployment!AL27/'Labor Force'!AL27,"--")</f>
        <v>0.10373120907014549</v>
      </c>
      <c r="AM29" s="22">
        <f>IF('Labor Force'!AM27&gt;0,Unemployment!AM27/'Labor Force'!AM27,"--")</f>
        <v>8.9373149231639415E-2</v>
      </c>
      <c r="AN29" s="22">
        <f>IF('Labor Force'!AN27&gt;0,Unemployment!AN27/'Labor Force'!AN27,"--")</f>
        <v>7.518187779268895E-2</v>
      </c>
      <c r="AO29" s="22">
        <f>IF('Labor Force'!AO27&gt;0,Unemployment!AO27/'Labor Force'!AO27,"--")</f>
        <v>6.1921165933561534E-2</v>
      </c>
      <c r="AP29" s="22">
        <f>IF('Labor Force'!AP27&gt;0,Unemployment!AP27/'Labor Force'!AP27,"--")</f>
        <v>5.432120002140009E-2</v>
      </c>
      <c r="AQ29" s="22">
        <f>IF('Labor Force'!AQ27&gt;0,Unemployment!AQ27/'Labor Force'!AQ27,"--")</f>
        <v>4.7580934051327163E-2</v>
      </c>
      <c r="AR29" s="22">
        <f>IF('Labor Force'!AR27&gt;0,Unemployment!AR27/'Labor Force'!AR27,"--")</f>
        <v>4.2035317481838017E-2</v>
      </c>
      <c r="AS29" s="22">
        <f>IF('Labor Force'!AS27&gt;0,Unemployment!AS27/'Labor Force'!AS27,"--")</f>
        <v>4.0398273771954173E-2</v>
      </c>
      <c r="AT29" s="22">
        <f>IF('Labor Force'!AT27&gt;0,Unemployment!AT27/'Labor Force'!AT27,"--")</f>
        <v>0.10137995162574139</v>
      </c>
      <c r="AU29" s="22">
        <f>IF('Labor Force'!AU27&gt;0,Unemployment!AU27/'Labor Force'!AU27,"--")</f>
        <v>7.3105752339185592E-2</v>
      </c>
      <c r="AV29" s="22">
        <f>IF('Labor Force'!AV27&gt;0,Unemployment!AV27/'Labor Force'!AV27,"--")</f>
        <v>3.9499066433395347E-2</v>
      </c>
    </row>
    <row r="30" spans="1:48">
      <c r="A30" s="11" t="s">
        <v>36</v>
      </c>
      <c r="B30" s="22">
        <f>IF('Labor Force'!B28&gt;0,Unemployment!B28/'Labor Force'!B28,"--")</f>
        <v>5.8262919153274348E-2</v>
      </c>
      <c r="C30" s="22">
        <f>IF('Labor Force'!C28&gt;0,Unemployment!C28/'Labor Force'!C28,"--")</f>
        <v>6.3521686672441527E-2</v>
      </c>
      <c r="D30" s="22">
        <f>IF('Labor Force'!D28&gt;0,Unemployment!D28/'Labor Force'!D28,"--")</f>
        <v>5.5418856287185209E-2</v>
      </c>
      <c r="E30" s="22">
        <f>IF('Labor Force'!E28&gt;0,Unemployment!E28/'Labor Force'!E28,"--")</f>
        <v>4.7472631720339838E-2</v>
      </c>
      <c r="F30" s="22">
        <f>IF('Labor Force'!F28&gt;0,Unemployment!F28/'Labor Force'!F28,"--")</f>
        <v>5.7833349422920149E-2</v>
      </c>
      <c r="G30" s="22">
        <f>IF('Labor Force'!G28&gt;0,Unemployment!G28/'Labor Force'!G28,"--")</f>
        <v>5.7425580485852792E-2</v>
      </c>
      <c r="H30" s="22">
        <f>IF('Labor Force'!H28&gt;0,Unemployment!H28/'Labor Force'!H28,"--")</f>
        <v>7.3406222410477576E-2</v>
      </c>
      <c r="I30" s="22">
        <f>IF('Labor Force'!I28&gt;0,Unemployment!I28/'Labor Force'!I28,"--")</f>
        <v>7.0824631492932832E-2</v>
      </c>
      <c r="J30" s="22">
        <f>IF('Labor Force'!J28&gt;0,Unemployment!J28/'Labor Force'!J28,"--")</f>
        <v>5.4366867960682977E-2</v>
      </c>
      <c r="K30" s="22">
        <f>IF('Labor Force'!K28&gt;0,Unemployment!K28/'Labor Force'!K28,"--")</f>
        <v>6.0620149702572457E-2</v>
      </c>
      <c r="L30" s="22">
        <f>IF('Labor Force'!L28&gt;0,Unemployment!L28/'Labor Force'!L28,"--")</f>
        <v>7.5149984582393914E-2</v>
      </c>
      <c r="M30" s="22">
        <f>IF('Labor Force'!M28&gt;0,Unemployment!M28/'Labor Force'!M28,"--")</f>
        <v>7.5385195921807605E-2</v>
      </c>
      <c r="N30" s="22">
        <f>IF('Labor Force'!N28&gt;0,Unemployment!N28/'Labor Force'!N28,"--")</f>
        <v>6.5054318490914712E-2</v>
      </c>
      <c r="O30" s="22">
        <f>IF('Labor Force'!O28&gt;0,Unemployment!O28/'Labor Force'!O28,"--")</f>
        <v>5.6571877997449616E-2</v>
      </c>
      <c r="P30" s="22">
        <f>IF('Labor Force'!P28&gt;0,Unemployment!P28/'Labor Force'!P28,"--")</f>
        <v>5.2084189732508619E-2</v>
      </c>
      <c r="Q30" s="22">
        <f>IF('Labor Force'!Q28&gt;0,Unemployment!Q28/'Labor Force'!Q28,"--")</f>
        <v>5.2509994220545544E-2</v>
      </c>
      <c r="R30" s="22">
        <f>IF('Labor Force'!R28&gt;0,Unemployment!R28/'Labor Force'!R28,"--")</f>
        <v>5.9899904890678472E-2</v>
      </c>
      <c r="S30" s="22">
        <f>IF('Labor Force'!S28&gt;0,Unemployment!S28/'Labor Force'!S28,"--")</f>
        <v>5.305824222144203E-2</v>
      </c>
      <c r="T30" s="22">
        <f>IF('Labor Force'!T28&gt;0,Unemployment!T28/'Labor Force'!T28,"--")</f>
        <v>4.242411464635866E-2</v>
      </c>
      <c r="U30" s="22">
        <f>IF('Labor Force'!U28&gt;0,Unemployment!U28/'Labor Force'!U28,"--")</f>
        <v>4.0160697378055783E-2</v>
      </c>
      <c r="V30" s="22">
        <f>IF('Labor Force'!V28&gt;0,Unemployment!V28/'Labor Force'!V28,"--")</f>
        <v>4.2424765585696966E-2</v>
      </c>
      <c r="W30" s="22">
        <f>IF('Labor Force'!W28&gt;0,Unemployment!W28/'Labor Force'!W28,"--")</f>
        <v>3.4612926951464069E-2</v>
      </c>
      <c r="X30" s="22">
        <f>IF('Labor Force'!X28&gt;0,Unemployment!X28/'Labor Force'!X28,"--")</f>
        <v>3.6224542326424067E-2</v>
      </c>
      <c r="Y30" s="22">
        <f>IF('Labor Force'!Y28&gt;0,Unemployment!Y28/'Labor Force'!Y28,"--")</f>
        <v>3.0749286988510767E-2</v>
      </c>
      <c r="Z30" s="22">
        <f>IF('Labor Force'!Z28&gt;0,Unemployment!Z28/'Labor Force'!Z28,"--")</f>
        <v>2.7593382538360637E-2</v>
      </c>
      <c r="AA30" s="22">
        <f>IF('Labor Force'!AA28&gt;0,Unemployment!AA28/'Labor Force'!AA28,"--")</f>
        <v>3.8031440606796682E-2</v>
      </c>
      <c r="AB30" s="22">
        <f>IF('Labor Force'!AB28&gt;0,Unemployment!AB28/'Labor Force'!AB28,"--")</f>
        <v>5.538577285558037E-2</v>
      </c>
      <c r="AC30" s="22">
        <f>IF('Labor Force'!AC28&gt;0,Unemployment!AC28/'Labor Force'!AC28,"--")</f>
        <v>5.9536752246072265E-2</v>
      </c>
      <c r="AD30" s="22">
        <f>IF('Labor Force'!AD28&gt;0,Unemployment!AD28/'Labor Force'!AD28,"--")</f>
        <v>5.4811300600506797E-2</v>
      </c>
      <c r="AE30" s="22">
        <f>IF('Labor Force'!AE28&gt;0,Unemployment!AE28/'Labor Force'!AE28,"--")</f>
        <v>5.0242989196146497E-2</v>
      </c>
      <c r="AF30" s="22">
        <f>IF('Labor Force'!AF28&gt;0,Unemployment!AF28/'Labor Force'!AF28,"--")</f>
        <v>4.2907541368210345E-2</v>
      </c>
      <c r="AG30" s="22">
        <f>IF('Labor Force'!AG28&gt;0,Unemployment!AG28/'Labor Force'!AG28,"--")</f>
        <v>3.7324974096297599E-2</v>
      </c>
      <c r="AH30" s="22">
        <f>IF('Labor Force'!AH28&gt;0,Unemployment!AH28/'Labor Force'!AH28,"--")</f>
        <v>4.8362214144388717E-2</v>
      </c>
      <c r="AI30" s="22">
        <f>IF('Labor Force'!AI28&gt;0,Unemployment!AI28/'Labor Force'!AI28,"--")</f>
        <v>7.2912343893569626E-2</v>
      </c>
      <c r="AJ30" s="22">
        <f>IF('Labor Force'!AJ28&gt;0,Unemployment!AJ28/'Labor Force'!AJ28,"--")</f>
        <v>8.7362911037480673E-2</v>
      </c>
      <c r="AK30" s="22">
        <f>IF('Labor Force'!AK28&gt;0,Unemployment!AK28/'Labor Force'!AK28,"--")</f>
        <v>8.2880585836244372E-2</v>
      </c>
      <c r="AL30" s="22">
        <f>IF('Labor Force'!AL28&gt;0,Unemployment!AL28/'Labor Force'!AL28,"--")</f>
        <v>7.7840475915863114E-2</v>
      </c>
      <c r="AM30" s="22">
        <f>IF('Labor Force'!AM28&gt;0,Unemployment!AM28/'Labor Force'!AM28,"--")</f>
        <v>6.8002911177778638E-2</v>
      </c>
      <c r="AN30" s="22">
        <f>IF('Labor Force'!AN28&gt;0,Unemployment!AN28/'Labor Force'!AN28,"--")</f>
        <v>5.01846781389782E-2</v>
      </c>
      <c r="AO30" s="22">
        <f>IF('Labor Force'!AO28&gt;0,Unemployment!AO28/'Labor Force'!AO28,"--")</f>
        <v>3.9006052212998091E-2</v>
      </c>
      <c r="AP30" s="22">
        <f>IF('Labor Force'!AP28&gt;0,Unemployment!AP28/'Labor Force'!AP28,"--")</f>
        <v>3.3141292113650217E-2</v>
      </c>
      <c r="AQ30" s="22">
        <f>IF('Labor Force'!AQ28&gt;0,Unemployment!AQ28/'Labor Force'!AQ28,"--")</f>
        <v>2.8352371598235074E-2</v>
      </c>
      <c r="AR30" s="22">
        <f>IF('Labor Force'!AR28&gt;0,Unemployment!AR28/'Labor Force'!AR28,"--")</f>
        <v>3.2814680989730519E-2</v>
      </c>
      <c r="AS30" s="22">
        <f>IF('Labor Force'!AS28&gt;0,Unemployment!AS28/'Labor Force'!AS28,"--")</f>
        <v>2.7524433381203937E-2</v>
      </c>
      <c r="AT30" s="22">
        <f>IF('Labor Force'!AT28&gt;0,Unemployment!AT28/'Labor Force'!AT28,"--")</f>
        <v>7.2628695387313646E-2</v>
      </c>
      <c r="AU30" s="22">
        <f>IF('Labor Force'!AU28&gt;0,Unemployment!AU28/'Labor Force'!AU28,"--")</f>
        <v>5.443260345316743E-2</v>
      </c>
      <c r="AV30" s="22">
        <f>IF('Labor Force'!AV28&gt;0,Unemployment!AV28/'Labor Force'!AV28,"--")</f>
        <v>2.9410818199570397E-2</v>
      </c>
    </row>
    <row r="31" spans="1:48">
      <c r="A31" s="11" t="s">
        <v>37</v>
      </c>
      <c r="B31" s="22">
        <f>IF('Labor Force'!B29&gt;0,Unemployment!B29/'Labor Force'!B29,"--")</f>
        <v>9.3944813552374426E-2</v>
      </c>
      <c r="C31" s="22">
        <f>IF('Labor Force'!C29&gt;0,Unemployment!C29/'Labor Force'!C29,"--")</f>
        <v>7.8758497608435965E-2</v>
      </c>
      <c r="D31" s="22">
        <f>IF('Labor Force'!D29&gt;0,Unemployment!D29/'Labor Force'!D29,"--")</f>
        <v>7.071914043456233E-2</v>
      </c>
      <c r="E31" s="22">
        <f>IF('Labor Force'!E29&gt;0,Unemployment!E29/'Labor Force'!E29,"--")</f>
        <v>6.083856594976688E-2</v>
      </c>
      <c r="F31" s="22">
        <f>IF('Labor Force'!F29&gt;0,Unemployment!F29/'Labor Force'!F29,"--")</f>
        <v>5.0247466093043605E-2</v>
      </c>
      <c r="G31" s="22">
        <f>IF('Labor Force'!G29&gt;0,Unemployment!G29/'Labor Force'!G29,"--")</f>
        <v>5.4143148139509573E-2</v>
      </c>
      <c r="H31" s="22">
        <f>IF('Labor Force'!H29&gt;0,Unemployment!H29/'Labor Force'!H29,"--")</f>
        <v>6.3128571989066601E-2</v>
      </c>
      <c r="I31" s="22">
        <f>IF('Labor Force'!I29&gt;0,Unemployment!I29/'Labor Force'!I29,"--")</f>
        <v>6.1703472172153918E-2</v>
      </c>
      <c r="J31" s="22">
        <f>IF('Labor Force'!J29&gt;0,Unemployment!J29/'Labor Force'!J29,"--")</f>
        <v>5.6785795834143782E-2</v>
      </c>
      <c r="K31" s="22">
        <f>IF('Labor Force'!K29&gt;0,Unemployment!K29/'Labor Force'!K29,"--")</f>
        <v>5.3819408211905048E-2</v>
      </c>
      <c r="L31" s="22">
        <f>IF('Labor Force'!L29&gt;0,Unemployment!L29/'Labor Force'!L29,"--")</f>
        <v>4.7726130320907958E-2</v>
      </c>
      <c r="M31" s="22">
        <f>IF('Labor Force'!M29&gt;0,Unemployment!M29/'Labor Force'!M29,"--")</f>
        <v>3.802376681263072E-2</v>
      </c>
      <c r="N31" s="22">
        <f>IF('Labor Force'!N29&gt;0,Unemployment!N29/'Labor Force'!N29,"--")</f>
        <v>3.1739655255661241E-2</v>
      </c>
      <c r="O31" s="22">
        <f>IF('Labor Force'!O29&gt;0,Unemployment!O29/'Labor Force'!O29,"--")</f>
        <v>2.5255455079717153E-2</v>
      </c>
      <c r="P31" s="22">
        <f>IF('Labor Force'!P29&gt;0,Unemployment!P29/'Labor Force'!P29,"--")</f>
        <v>2.6691667226335536E-2</v>
      </c>
      <c r="Q31" s="22">
        <f>IF('Labor Force'!Q29&gt;0,Unemployment!Q29/'Labor Force'!Q29,"--")</f>
        <v>2.8693744445299763E-2</v>
      </c>
      <c r="R31" s="22">
        <f>IF('Labor Force'!R29&gt;0,Unemployment!R29/'Labor Force'!R29,"--")</f>
        <v>4.3332255033350281E-2</v>
      </c>
      <c r="S31" s="22">
        <f>IF('Labor Force'!S29&gt;0,Unemployment!S29/'Labor Force'!S29,"--")</f>
        <v>4.4832572765533658E-2</v>
      </c>
      <c r="T31" s="22">
        <f>IF('Labor Force'!T29&gt;0,Unemployment!T29/'Labor Force'!T29,"--")</f>
        <v>5.5189972915936879E-2</v>
      </c>
      <c r="U31" s="22">
        <f>IF('Labor Force'!U29&gt;0,Unemployment!U29/'Labor Force'!U29,"--")</f>
        <v>5.8777692712977912E-2</v>
      </c>
      <c r="V31" s="22">
        <f>IF('Labor Force'!V29&gt;0,Unemployment!V29/'Labor Force'!V29,"--")</f>
        <v>6.2846080745737901E-2</v>
      </c>
      <c r="W31" s="22">
        <f>IF('Labor Force'!W29&gt;0,Unemployment!W29/'Labor Force'!W29,"--")</f>
        <v>6.2191116125360678E-2</v>
      </c>
      <c r="X31" s="22">
        <f>IF('Labor Force'!X29&gt;0,Unemployment!X29/'Labor Force'!X29,"--")</f>
        <v>6.0882704464720577E-2</v>
      </c>
      <c r="Y31" s="22">
        <f>IF('Labor Force'!Y29&gt;0,Unemployment!Y29/'Labor Force'!Y29,"--")</f>
        <v>5.3927056743411507E-2</v>
      </c>
      <c r="Z31" s="22">
        <f>IF('Labor Force'!Z29&gt;0,Unemployment!Z29/'Labor Force'!Z29,"--")</f>
        <v>4.2467410516101242E-2</v>
      </c>
      <c r="AA31" s="22">
        <f>IF('Labor Force'!AA29&gt;0,Unemployment!AA29/'Labor Force'!AA29,"--")</f>
        <v>4.4942108969425021E-2</v>
      </c>
      <c r="AB31" s="22">
        <f>IF('Labor Force'!AB29&gt;0,Unemployment!AB29/'Labor Force'!AB29,"--")</f>
        <v>4.2151752967097333E-2</v>
      </c>
      <c r="AC31" s="22">
        <f>IF('Labor Force'!AC29&gt;0,Unemployment!AC29/'Labor Force'!AC29,"--")</f>
        <v>4.1117717476729418E-2</v>
      </c>
      <c r="AD31" s="22">
        <f>IF('Labor Force'!AD29&gt;0,Unemployment!AD29/'Labor Force'!AD29,"--")</f>
        <v>3.3975433450316901E-2</v>
      </c>
      <c r="AE31" s="22">
        <f>IF('Labor Force'!AE29&gt;0,Unemployment!AE29/'Labor Force'!AE29,"--")</f>
        <v>2.864038333928845E-2</v>
      </c>
      <c r="AF31" s="22">
        <f>IF('Labor Force'!AF29&gt;0,Unemployment!AF29/'Labor Force'!AF29,"--")</f>
        <v>2.6144517908062544E-2</v>
      </c>
      <c r="AG31" s="22">
        <f>IF('Labor Force'!AG29&gt;0,Unemployment!AG29/'Labor Force'!AG29,"--")</f>
        <v>2.7976409589674105E-2</v>
      </c>
      <c r="AH31" s="22">
        <f>IF('Labor Force'!AH29&gt;0,Unemployment!AH29/'Labor Force'!AH29,"--")</f>
        <v>4.3100496958687867E-2</v>
      </c>
      <c r="AI31" s="22">
        <f>IF('Labor Force'!AI29&gt;0,Unemployment!AI29/'Labor Force'!AI29,"--")</f>
        <v>7.1503427314030615E-2</v>
      </c>
      <c r="AJ31" s="22">
        <f>IF('Labor Force'!AJ29&gt;0,Unemployment!AJ29/'Labor Force'!AJ29,"--")</f>
        <v>6.9474035494840478E-2</v>
      </c>
      <c r="AK31" s="22">
        <f>IF('Labor Force'!AK29&gt;0,Unemployment!AK29/'Labor Force'!AK29,"--")</f>
        <v>6.8189495721303797E-2</v>
      </c>
      <c r="AL31" s="22">
        <f>IF('Labor Force'!AL29&gt;0,Unemployment!AL29/'Labor Force'!AL29,"--")</f>
        <v>6.0068239371741002E-2</v>
      </c>
      <c r="AM31" s="22">
        <f>IF('Labor Force'!AM29&gt;0,Unemployment!AM29/'Labor Force'!AM29,"--")</f>
        <v>4.8461018615223936E-2</v>
      </c>
      <c r="AN31" s="22">
        <f>IF('Labor Force'!AN29&gt;0,Unemployment!AN29/'Labor Force'!AN29,"--")</f>
        <v>4.3630654751660114E-2</v>
      </c>
      <c r="AO31" s="22">
        <f>IF('Labor Force'!AO29&gt;0,Unemployment!AO29/'Labor Force'!AO29,"--")</f>
        <v>3.5772177031011543E-2</v>
      </c>
      <c r="AP31" s="22">
        <f>IF('Labor Force'!AP29&gt;0,Unemployment!AP29/'Labor Force'!AP29,"--")</f>
        <v>3.0184803130535266E-2</v>
      </c>
      <c r="AQ31" s="22">
        <f>IF('Labor Force'!AQ29&gt;0,Unemployment!AQ29/'Labor Force'!AQ29,"--")</f>
        <v>2.3601656215623167E-2</v>
      </c>
      <c r="AR31" s="22">
        <f>IF('Labor Force'!AR29&gt;0,Unemployment!AR29/'Labor Force'!AR29,"--")</f>
        <v>2.4466138428309175E-2</v>
      </c>
      <c r="AS31" s="22">
        <f>IF('Labor Force'!AS29&gt;0,Unemployment!AS29/'Labor Force'!AS29,"--")</f>
        <v>2.7096566575236996E-2</v>
      </c>
      <c r="AT31" s="22">
        <f>IF('Labor Force'!AT29&gt;0,Unemployment!AT29/'Labor Force'!AT29,"--")</f>
        <v>0.11631602413486149</v>
      </c>
      <c r="AU31" s="22">
        <f>IF('Labor Force'!AU29&gt;0,Unemployment!AU29/'Labor Force'!AU29,"--")</f>
        <v>6.0331516158012036E-2</v>
      </c>
      <c r="AV31" s="22">
        <f>IF('Labor Force'!AV29&gt;0,Unemployment!AV29/'Labor Force'!AV29,"--")</f>
        <v>3.3622702384596165E-2</v>
      </c>
    </row>
    <row r="32" spans="1:48">
      <c r="A32" s="11" t="s">
        <v>38</v>
      </c>
      <c r="B32" s="22">
        <f>IF('Labor Force'!B30&gt;0,Unemployment!B30/'Labor Force'!B30,"--")</f>
        <v>5.5655012354678429E-2</v>
      </c>
      <c r="C32" s="22">
        <f>IF('Labor Force'!C30&gt;0,Unemployment!C30/'Labor Force'!C30,"--")</f>
        <v>5.7689261858013069E-2</v>
      </c>
      <c r="D32" s="22">
        <f>IF('Labor Force'!D30&gt;0,Unemployment!D30/'Labor Force'!D30,"--")</f>
        <v>5.4429502354038803E-2</v>
      </c>
      <c r="E32" s="22">
        <f>IF('Labor Force'!E30&gt;0,Unemployment!E30/'Labor Force'!E30,"--")</f>
        <v>5.8134903535517049E-2</v>
      </c>
      <c r="F32" s="22">
        <f>IF('Labor Force'!F30&gt;0,Unemployment!F30/'Labor Force'!F30,"--")</f>
        <v>7.5316218025418727E-2</v>
      </c>
      <c r="G32" s="22">
        <f>IF('Labor Force'!G30&gt;0,Unemployment!G30/'Labor Force'!G30,"--")</f>
        <v>7.745788311839201E-2</v>
      </c>
      <c r="H32" s="22">
        <f>IF('Labor Force'!H30&gt;0,Unemployment!H30/'Labor Force'!H30,"--")</f>
        <v>9.9316553587077305E-2</v>
      </c>
      <c r="I32" s="22">
        <f>IF('Labor Force'!I30&gt;0,Unemployment!I30/'Labor Force'!I30,"--")</f>
        <v>8.9406664860471413E-2</v>
      </c>
      <c r="J32" s="22">
        <f>IF('Labor Force'!J30&gt;0,Unemployment!J30/'Labor Force'!J30,"--")</f>
        <v>7.3180694353193396E-2</v>
      </c>
      <c r="K32" s="22">
        <f>IF('Labor Force'!K30&gt;0,Unemployment!K30/'Labor Force'!K30,"--")</f>
        <v>7.8720412869598022E-2</v>
      </c>
      <c r="L32" s="22">
        <f>IF('Labor Force'!L30&gt;0,Unemployment!L30/'Labor Force'!L30,"--")</f>
        <v>8.4432762421570287E-2</v>
      </c>
      <c r="M32" s="22">
        <f>IF('Labor Force'!M30&gt;0,Unemployment!M30/'Labor Force'!M30,"--")</f>
        <v>7.6155901758440642E-2</v>
      </c>
      <c r="N32" s="22">
        <f>IF('Labor Force'!N30&gt;0,Unemployment!N30/'Labor Force'!N30,"--")</f>
        <v>6.027041016521819E-2</v>
      </c>
      <c r="O32" s="22">
        <f>IF('Labor Force'!O30&gt;0,Unemployment!O30/'Labor Force'!O30,"--")</f>
        <v>5.292631054215452E-2</v>
      </c>
      <c r="P32" s="22">
        <f>IF('Labor Force'!P30&gt;0,Unemployment!P30/'Labor Force'!P30,"--")</f>
        <v>5.5300615240918595E-2</v>
      </c>
      <c r="Q32" s="22">
        <f>IF('Labor Force'!Q30&gt;0,Unemployment!Q30/'Labor Force'!Q30,"--")</f>
        <v>6.2147570958173991E-2</v>
      </c>
      <c r="R32" s="22">
        <f>IF('Labor Force'!R30&gt;0,Unemployment!R30/'Labor Force'!R30,"--")</f>
        <v>6.355177490840215E-2</v>
      </c>
      <c r="S32" s="22">
        <f>IF('Labor Force'!S30&gt;0,Unemployment!S30/'Labor Force'!S30,"--")</f>
        <v>5.9813465293644175E-2</v>
      </c>
      <c r="T32" s="22">
        <f>IF('Labor Force'!T30&gt;0,Unemployment!T30/'Labor Force'!T30,"--")</f>
        <v>5.4154588220065608E-2</v>
      </c>
      <c r="U32" s="22">
        <f>IF('Labor Force'!U30&gt;0,Unemployment!U30/'Labor Force'!U30,"--")</f>
        <v>5.4079879607926699E-2</v>
      </c>
      <c r="V32" s="22">
        <f>IF('Labor Force'!V30&gt;0,Unemployment!V30/'Labor Force'!V30,"--")</f>
        <v>5.2941758229286741E-2</v>
      </c>
      <c r="W32" s="22">
        <f>IF('Labor Force'!W30&gt;0,Unemployment!W30/'Labor Force'!W30,"--")</f>
        <v>5.1426091759043752E-2</v>
      </c>
      <c r="X32" s="22">
        <f>IF('Labor Force'!X30&gt;0,Unemployment!X30/'Labor Force'!X30,"--")</f>
        <v>5.1048988736363148E-2</v>
      </c>
      <c r="Y32" s="22">
        <f>IF('Labor Force'!Y30&gt;0,Unemployment!Y30/'Labor Force'!Y30,"--")</f>
        <v>4.9093452619520368E-2</v>
      </c>
      <c r="Z32" s="22">
        <f>IF('Labor Force'!Z30&gt;0,Unemployment!Z30/'Labor Force'!Z30,"--")</f>
        <v>4.6951914449913916E-2</v>
      </c>
      <c r="AA32" s="22">
        <f>IF('Labor Force'!AA30&gt;0,Unemployment!AA30/'Labor Force'!AA30,"--")</f>
        <v>5.0740410084628838E-2</v>
      </c>
      <c r="AB32" s="22">
        <f>IF('Labor Force'!AB30&gt;0,Unemployment!AB30/'Labor Force'!AB30,"--")</f>
        <v>5.5568945545588534E-2</v>
      </c>
      <c r="AC32" s="22">
        <f>IF('Labor Force'!AC30&gt;0,Unemployment!AC30/'Labor Force'!AC30,"--")</f>
        <v>5.6043072151651073E-2</v>
      </c>
      <c r="AD32" s="22">
        <f>IF('Labor Force'!AD30&gt;0,Unemployment!AD30/'Labor Force'!AD30,"--")</f>
        <v>4.9243167743385365E-2</v>
      </c>
      <c r="AE32" s="22">
        <f>IF('Labor Force'!AE30&gt;0,Unemployment!AE30/'Labor Force'!AE30,"--")</f>
        <v>4.0153347820738858E-2</v>
      </c>
      <c r="AF32" s="22">
        <f>IF('Labor Force'!AF30&gt;0,Unemployment!AF30/'Labor Force'!AF30,"--")</f>
        <v>3.4829811460614923E-2</v>
      </c>
      <c r="AG32" s="22">
        <f>IF('Labor Force'!AG30&gt;0,Unemployment!AG30/'Labor Force'!AG30,"--")</f>
        <v>3.0755343712803439E-2</v>
      </c>
      <c r="AH32" s="22">
        <f>IF('Labor Force'!AH30&gt;0,Unemployment!AH30/'Labor Force'!AH30,"--")</f>
        <v>5.0983045819853724E-2</v>
      </c>
      <c r="AI32" s="22">
        <f>IF('Labor Force'!AI30&gt;0,Unemployment!AI30/'Labor Force'!AI30,"--")</f>
        <v>8.7711373593209102E-2</v>
      </c>
      <c r="AJ32" s="22">
        <f>IF('Labor Force'!AJ30&gt;0,Unemployment!AJ30/'Labor Force'!AJ30,"--")</f>
        <v>8.9651747046209471E-2</v>
      </c>
      <c r="AK32" s="22">
        <f>IF('Labor Force'!AK30&gt;0,Unemployment!AK30/'Labor Force'!AK30,"--")</f>
        <v>8.2685091974009334E-2</v>
      </c>
      <c r="AL32" s="22">
        <f>IF('Labor Force'!AL30&gt;0,Unemployment!AL30/'Labor Force'!AL30,"--")</f>
        <v>7.1972852595886039E-2</v>
      </c>
      <c r="AM32" s="22">
        <f>IF('Labor Force'!AM30&gt;0,Unemployment!AM30/'Labor Force'!AM30,"--")</f>
        <v>6.099041177248643E-2</v>
      </c>
      <c r="AN32" s="22">
        <f>IF('Labor Force'!AN30&gt;0,Unemployment!AN30/'Labor Force'!AN30,"--")</f>
        <v>4.8124255376088151E-2</v>
      </c>
      <c r="AO32" s="22">
        <f>IF('Labor Force'!AO30&gt;0,Unemployment!AO30/'Labor Force'!AO30,"--")</f>
        <v>4.2214468621126176E-2</v>
      </c>
      <c r="AP32" s="22">
        <f>IF('Labor Force'!AP30&gt;0,Unemployment!AP30/'Labor Force'!AP30,"--")</f>
        <v>3.8225028880232666E-2</v>
      </c>
      <c r="AQ32" s="22">
        <f>IF('Labor Force'!AQ30&gt;0,Unemployment!AQ30/'Labor Force'!AQ30,"--")</f>
        <v>3.1553928073505454E-2</v>
      </c>
      <c r="AR32" s="22">
        <f>IF('Labor Force'!AR30&gt;0,Unemployment!AR30/'Labor Force'!AR30,"--")</f>
        <v>2.8372940170281979E-2</v>
      </c>
      <c r="AS32" s="22">
        <f>IF('Labor Force'!AS30&gt;0,Unemployment!AS30/'Labor Force'!AS30,"--")</f>
        <v>2.9080691377959409E-2</v>
      </c>
      <c r="AT32" s="22">
        <f>IF('Labor Force'!AT30&gt;0,Unemployment!AT30/'Labor Force'!AT30,"--")</f>
        <v>5.3562681653666254E-2</v>
      </c>
      <c r="AU32" s="22">
        <f>IF('Labor Force'!AU30&gt;0,Unemployment!AU30/'Labor Force'!AU30,"--")</f>
        <v>5.3458524825239433E-2</v>
      </c>
      <c r="AV32" s="22">
        <f>IF('Labor Force'!AV30&gt;0,Unemployment!AV30/'Labor Force'!AV30,"--")</f>
        <v>2.221060470908999E-2</v>
      </c>
    </row>
    <row r="33" spans="1:48">
      <c r="A33" s="11" t="s">
        <v>39</v>
      </c>
      <c r="B33" s="22">
        <f>IF('Labor Force'!B31&gt;0,Unemployment!B31/'Labor Force'!B31,"--")</f>
        <v>5.9554807377892968E-2</v>
      </c>
      <c r="C33" s="22">
        <f>IF('Labor Force'!C31&gt;0,Unemployment!C31/'Labor Force'!C31,"--")</f>
        <v>6.2958069037471018E-2</v>
      </c>
      <c r="D33" s="22">
        <f>IF('Labor Force'!D31&gt;0,Unemployment!D31/'Labor Force'!D31,"--")</f>
        <v>5.7140125387567783E-2</v>
      </c>
      <c r="E33" s="22">
        <f>IF('Labor Force'!E31&gt;0,Unemployment!E31/'Labor Force'!E31,"--")</f>
        <v>5.1697672163993409E-2</v>
      </c>
      <c r="F33" s="22">
        <f>IF('Labor Force'!F31&gt;0,Unemployment!F31/'Labor Force'!F31,"--")</f>
        <v>6.119656845652411E-2</v>
      </c>
      <c r="G33" s="22">
        <f>IF('Labor Force'!G31&gt;0,Unemployment!G31/'Labor Force'!G31,"--")</f>
        <v>6.8439998130054691E-2</v>
      </c>
      <c r="H33" s="22">
        <f>IF('Labor Force'!H31&gt;0,Unemployment!H31/'Labor Force'!H31,"--")</f>
        <v>8.5126630299195746E-2</v>
      </c>
      <c r="I33" s="22">
        <f>IF('Labor Force'!I31&gt;0,Unemployment!I31/'Labor Force'!I31,"--")</f>
        <v>8.6285254802517655E-2</v>
      </c>
      <c r="J33" s="22">
        <f>IF('Labor Force'!J31&gt;0,Unemployment!J31/'Labor Force'!J31,"--")</f>
        <v>7.5867287630587865E-2</v>
      </c>
      <c r="K33" s="22">
        <f>IF('Labor Force'!K31&gt;0,Unemployment!K31/'Labor Force'!K31,"--")</f>
        <v>7.6767661724883404E-2</v>
      </c>
      <c r="L33" s="22">
        <f>IF('Labor Force'!L31&gt;0,Unemployment!L31/'Labor Force'!L31,"--")</f>
        <v>7.9320282518777346E-2</v>
      </c>
      <c r="M33" s="22">
        <f>IF('Labor Force'!M31&gt;0,Unemployment!M31/'Labor Force'!M31,"--")</f>
        <v>7.4376539332116826E-2</v>
      </c>
      <c r="N33" s="22">
        <f>IF('Labor Force'!N31&gt;0,Unemployment!N31/'Labor Force'!N31,"--")</f>
        <v>6.6463352849153182E-2</v>
      </c>
      <c r="O33" s="22">
        <f>IF('Labor Force'!O31&gt;0,Unemployment!O31/'Labor Force'!O31,"--")</f>
        <v>5.7863207512554762E-2</v>
      </c>
      <c r="P33" s="22">
        <f>IF('Labor Force'!P31&gt;0,Unemployment!P31/'Labor Force'!P31,"--")</f>
        <v>5.9622559136370851E-2</v>
      </c>
      <c r="Q33" s="22">
        <f>IF('Labor Force'!Q31&gt;0,Unemployment!Q31/'Labor Force'!Q31,"--")</f>
        <v>6.9074529922111591E-2</v>
      </c>
      <c r="R33" s="22">
        <f>IF('Labor Force'!R31&gt;0,Unemployment!R31/'Labor Force'!R31,"--")</f>
        <v>6.7253220014995202E-2</v>
      </c>
      <c r="S33" s="22">
        <f>IF('Labor Force'!S31&gt;0,Unemployment!S31/'Labor Force'!S31,"--")</f>
        <v>6.0438286414635417E-2</v>
      </c>
      <c r="T33" s="22">
        <f>IF('Labor Force'!T31&gt;0,Unemployment!T31/'Labor Force'!T31,"--")</f>
        <v>5.2398786900187608E-2</v>
      </c>
      <c r="U33" s="22">
        <f>IF('Labor Force'!U31&gt;0,Unemployment!U31/'Labor Force'!U31,"--")</f>
        <v>5.6616844024441976E-2</v>
      </c>
      <c r="V33" s="22">
        <f>IF('Labor Force'!V31&gt;0,Unemployment!V31/'Labor Force'!V31,"--")</f>
        <v>5.3055156174188635E-2</v>
      </c>
      <c r="W33" s="22">
        <f>IF('Labor Force'!W31&gt;0,Unemployment!W31/'Labor Force'!W31,"--")</f>
        <v>5.3352271221184515E-2</v>
      </c>
      <c r="X33" s="22">
        <f>IF('Labor Force'!X31&gt;0,Unemployment!X31/'Labor Force'!X31,"--")</f>
        <v>5.5443815514537545E-2</v>
      </c>
      <c r="Y33" s="22">
        <f>IF('Labor Force'!Y31&gt;0,Unemployment!Y31/'Labor Force'!Y31,"--")</f>
        <v>5.2500899061745619E-2</v>
      </c>
      <c r="Z33" s="22">
        <f>IF('Labor Force'!Z31&gt;0,Unemployment!Z31/'Labor Force'!Z31,"--")</f>
        <v>4.9553492134485219E-2</v>
      </c>
      <c r="AA33" s="22">
        <f>IF('Labor Force'!AA31&gt;0,Unemployment!AA31/'Labor Force'!AA31,"--")</f>
        <v>4.5388713543018863E-2</v>
      </c>
      <c r="AB33" s="22">
        <f>IF('Labor Force'!AB31&gt;0,Unemployment!AB31/'Labor Force'!AB31,"--")</f>
        <v>4.4012987930300104E-2</v>
      </c>
      <c r="AC33" s="22">
        <f>IF('Labor Force'!AC31&gt;0,Unemployment!AC31/'Labor Force'!AC31,"--")</f>
        <v>4.7133655292064078E-2</v>
      </c>
      <c r="AD33" s="22">
        <f>IF('Labor Force'!AD31&gt;0,Unemployment!AD31/'Labor Force'!AD31,"--")</f>
        <v>4.7592971614533991E-2</v>
      </c>
      <c r="AE33" s="22">
        <f>IF('Labor Force'!AE31&gt;0,Unemployment!AE31/'Labor Force'!AE31,"--")</f>
        <v>4.3507511511066674E-2</v>
      </c>
      <c r="AF33" s="22">
        <f>IF('Labor Force'!AF31&gt;0,Unemployment!AF31/'Labor Force'!AF31,"--")</f>
        <v>3.491999821723047E-2</v>
      </c>
      <c r="AG33" s="22">
        <f>IF('Labor Force'!AG31&gt;0,Unemployment!AG31/'Labor Force'!AG31,"--")</f>
        <v>3.5614555739239551E-2</v>
      </c>
      <c r="AH33" s="22">
        <f>IF('Labor Force'!AH31&gt;0,Unemployment!AH31/'Labor Force'!AH31,"--")</f>
        <v>5.070282011850822E-2</v>
      </c>
      <c r="AI33" s="22">
        <f>IF('Labor Force'!AI31&gt;0,Unemployment!AI31/'Labor Force'!AI31,"--")</f>
        <v>6.8463156718175544E-2</v>
      </c>
      <c r="AJ33" s="22">
        <f>IF('Labor Force'!AJ31&gt;0,Unemployment!AJ31/'Labor Force'!AJ31,"--")</f>
        <v>7.2977373757554573E-2</v>
      </c>
      <c r="AK33" s="22">
        <f>IF('Labor Force'!AK31&gt;0,Unemployment!AK31/'Labor Force'!AK31,"--")</f>
        <v>6.9575208246896239E-2</v>
      </c>
      <c r="AL33" s="22">
        <f>IF('Labor Force'!AL31&gt;0,Unemployment!AL31/'Labor Force'!AL31,"--")</f>
        <v>6.0075541137934646E-2</v>
      </c>
      <c r="AM33" s="22">
        <f>IF('Labor Force'!AM31&gt;0,Unemployment!AM31/'Labor Force'!AM31,"--")</f>
        <v>5.4331916351349249E-2</v>
      </c>
      <c r="AN33" s="22">
        <f>IF('Labor Force'!AN31&gt;0,Unemployment!AN31/'Labor Force'!AN31,"--")</f>
        <v>4.7142245811202528E-2</v>
      </c>
      <c r="AO33" s="22">
        <f>IF('Labor Force'!AO31&gt;0,Unemployment!AO31/'Labor Force'!AO31,"--")</f>
        <v>4.1513282595518265E-2</v>
      </c>
      <c r="AP33" s="22">
        <f>IF('Labor Force'!AP31&gt;0,Unemployment!AP31/'Labor Force'!AP31,"--")</f>
        <v>4.1471949301297099E-2</v>
      </c>
      <c r="AQ33" s="22">
        <f>IF('Labor Force'!AQ31&gt;0,Unemployment!AQ31/'Labor Force'!AQ31,"--")</f>
        <v>4.0296658311970816E-2</v>
      </c>
      <c r="AR33" s="22">
        <f>IF('Labor Force'!AR31&gt;0,Unemployment!AR31/'Labor Force'!AR31,"--")</f>
        <v>3.7210077161311819E-2</v>
      </c>
      <c r="AS33" s="22">
        <f>IF('Labor Force'!AS31&gt;0,Unemployment!AS31/'Labor Force'!AS31,"--")</f>
        <v>3.4826812521907342E-2</v>
      </c>
      <c r="AT33" s="22">
        <f>IF('Labor Force'!AT31&gt;0,Unemployment!AT31/'Labor Force'!AT31,"--")</f>
        <v>5.8879423875172955E-2</v>
      </c>
      <c r="AU33" s="22">
        <f>IF('Labor Force'!AU31&gt;0,Unemployment!AU31/'Labor Force'!AU31,"--")</f>
        <v>5.7739916992852663E-2</v>
      </c>
      <c r="AV33" s="22">
        <f>IF('Labor Force'!AV31&gt;0,Unemployment!AV31/'Labor Force'!AV31,"--")</f>
        <v>2.6448298393587737E-2</v>
      </c>
    </row>
    <row r="34" spans="1:48">
      <c r="A34" s="11" t="s">
        <v>40</v>
      </c>
      <c r="B34" s="22">
        <f>IF('Labor Force'!B32&gt;0,Unemployment!B32/'Labor Force'!B32,"--")</f>
        <v>8.7793664211736233E-2</v>
      </c>
      <c r="C34" s="22">
        <f>IF('Labor Force'!C32&gt;0,Unemployment!C32/'Labor Force'!C32,"--")</f>
        <v>6.7032217366607777E-2</v>
      </c>
      <c r="D34" s="22">
        <f>IF('Labor Force'!D32&gt;0,Unemployment!D32/'Labor Force'!D32,"--")</f>
        <v>4.460044873545492E-2</v>
      </c>
      <c r="E34" s="22">
        <f>IF('Labor Force'!E32&gt;0,Unemployment!E32/'Labor Force'!E32,"--")</f>
        <v>4.9349418031662075E-2</v>
      </c>
      <c r="F34" s="22">
        <f>IF('Labor Force'!F32&gt;0,Unemployment!F32/'Labor Force'!F32,"--")</f>
        <v>6.1701553130470412E-2</v>
      </c>
      <c r="G34" s="22">
        <f>IF('Labor Force'!G32&gt;0,Unemployment!G32/'Labor Force'!G32,"--")</f>
        <v>7.1996545582123386E-2</v>
      </c>
      <c r="H34" s="22">
        <f>IF('Labor Force'!H32&gt;0,Unemployment!H32/'Labor Force'!H32,"--")</f>
        <v>9.882451042010218E-2</v>
      </c>
      <c r="I34" s="22">
        <f>IF('Labor Force'!I32&gt;0,Unemployment!I32/'Labor Force'!I32,"--")</f>
        <v>9.5810280583429178E-2</v>
      </c>
      <c r="J34" s="22">
        <f>IF('Labor Force'!J32&gt;0,Unemployment!J32/'Labor Force'!J32,"--")</f>
        <v>7.8971068558071025E-2</v>
      </c>
      <c r="K34" s="22">
        <f>IF('Labor Force'!K32&gt;0,Unemployment!K32/'Labor Force'!K32,"--")</f>
        <v>7.7163374946256968E-2</v>
      </c>
      <c r="L34" s="22">
        <f>IF('Labor Force'!L32&gt;0,Unemployment!L32/'Labor Force'!L32,"--")</f>
        <v>6.1849436602208381E-2</v>
      </c>
      <c r="M34" s="22">
        <f>IF('Labor Force'!M32&gt;0,Unemployment!M32/'Labor Force'!M32,"--")</f>
        <v>6.0686589867468339E-2</v>
      </c>
      <c r="N34" s="22">
        <f>IF('Labor Force'!N32&gt;0,Unemployment!N32/'Labor Force'!N32,"--")</f>
        <v>5.2051207598325155E-2</v>
      </c>
      <c r="O34" s="22">
        <f>IF('Labor Force'!O32&gt;0,Unemployment!O32/'Labor Force'!O32,"--")</f>
        <v>4.7333742690736001E-2</v>
      </c>
      <c r="P34" s="22">
        <f>IF('Labor Force'!P32&gt;0,Unemployment!P32/'Labor Force'!P32,"--")</f>
        <v>4.7136971578695966E-2</v>
      </c>
      <c r="Q34" s="22">
        <f>IF('Labor Force'!Q32&gt;0,Unemployment!Q32/'Labor Force'!Q32,"--")</f>
        <v>5.8291082591366193E-2</v>
      </c>
      <c r="R34" s="22">
        <f>IF('Labor Force'!R32&gt;0,Unemployment!R32/'Labor Force'!R32,"--")</f>
        <v>6.6508540714244724E-2</v>
      </c>
      <c r="S34" s="22">
        <f>IF('Labor Force'!S32&gt;0,Unemployment!S32/'Labor Force'!S32,"--")</f>
        <v>6.8476367973177021E-2</v>
      </c>
      <c r="T34" s="22">
        <f>IF('Labor Force'!T32&gt;0,Unemployment!T32/'Labor Force'!T32,"--")</f>
        <v>6.1802602590768647E-2</v>
      </c>
      <c r="U34" s="22">
        <f>IF('Labor Force'!U32&gt;0,Unemployment!U32/'Labor Force'!U32,"--")</f>
        <v>5.5588397315531654E-2</v>
      </c>
      <c r="V34" s="22">
        <f>IF('Labor Force'!V32&gt;0,Unemployment!V32/'Labor Force'!V32,"--")</f>
        <v>5.0409043381485122E-2</v>
      </c>
      <c r="W34" s="22">
        <f>IF('Labor Force'!W32&gt;0,Unemployment!W32/'Labor Force'!W32,"--")</f>
        <v>4.3929430292196044E-2</v>
      </c>
      <c r="X34" s="22">
        <f>IF('Labor Force'!X32&gt;0,Unemployment!X32/'Labor Force'!X32,"--")</f>
        <v>4.2248326159121399E-2</v>
      </c>
      <c r="Y34" s="22">
        <f>IF('Labor Force'!Y32&gt;0,Unemployment!Y32/'Labor Force'!Y32,"--")</f>
        <v>3.9845143585220032E-2</v>
      </c>
      <c r="Z34" s="22">
        <f>IF('Labor Force'!Z32&gt;0,Unemployment!Z32/'Labor Force'!Z32,"--")</f>
        <v>4.1761088337447586E-2</v>
      </c>
      <c r="AA34" s="22">
        <f>IF('Labor Force'!AA32&gt;0,Unemployment!AA32/'Labor Force'!AA32,"--")</f>
        <v>5.1990011500981495E-2</v>
      </c>
      <c r="AB34" s="22">
        <f>IF('Labor Force'!AB32&gt;0,Unemployment!AB32/'Labor Force'!AB32,"--")</f>
        <v>5.6252810560270802E-2</v>
      </c>
      <c r="AC34" s="22">
        <f>IF('Labor Force'!AC32&gt;0,Unemployment!AC32/'Labor Force'!AC32,"--")</f>
        <v>5.0782189922548203E-2</v>
      </c>
      <c r="AD34" s="22">
        <f>IF('Labor Force'!AD32&gt;0,Unemployment!AD32/'Labor Force'!AD32,"--")</f>
        <v>4.3044783014077381E-2</v>
      </c>
      <c r="AE34" s="22">
        <f>IF('Labor Force'!AE32&gt;0,Unemployment!AE32/'Labor Force'!AE32,"--")</f>
        <v>4.0955001139863265E-2</v>
      </c>
      <c r="AF34" s="22">
        <f>IF('Labor Force'!AF32&gt;0,Unemployment!AF32/'Labor Force'!AF32,"--")</f>
        <v>4.0481032709415103E-2</v>
      </c>
      <c r="AG34" s="22">
        <f>IF('Labor Force'!AG32&gt;0,Unemployment!AG32/'Labor Force'!AG32,"--")</f>
        <v>4.4967062438552127E-2</v>
      </c>
      <c r="AH34" s="22">
        <f>IF('Labor Force'!AH32&gt;0,Unemployment!AH32/'Labor Force'!AH32,"--")</f>
        <v>6.7020198390406391E-2</v>
      </c>
      <c r="AI34" s="22">
        <f>IF('Labor Force'!AI32&gt;0,Unemployment!AI32/'Labor Force'!AI32,"--")</f>
        <v>0.11305203665014203</v>
      </c>
      <c r="AJ34" s="22">
        <f>IF('Labor Force'!AJ32&gt;0,Unemployment!AJ32/'Labor Force'!AJ32,"--")</f>
        <v>0.13529145915803142</v>
      </c>
      <c r="AK34" s="22">
        <f>IF('Labor Force'!AK32&gt;0,Unemployment!AK32/'Labor Force'!AK32,"--")</f>
        <v>0.1307467697681309</v>
      </c>
      <c r="AL34" s="22">
        <f>IF('Labor Force'!AL32&gt;0,Unemployment!AL32/'Labor Force'!AL32,"--")</f>
        <v>0.11168772186676786</v>
      </c>
      <c r="AM34" s="22">
        <f>IF('Labor Force'!AM32&gt;0,Unemployment!AM32/'Labor Force'!AM32,"--")</f>
        <v>9.5442781786151024E-2</v>
      </c>
      <c r="AN34" s="22">
        <f>IF('Labor Force'!AN32&gt;0,Unemployment!AN32/'Labor Force'!AN32,"--")</f>
        <v>7.753124733346288E-2</v>
      </c>
      <c r="AO34" s="22">
        <f>IF('Labor Force'!AO32&gt;0,Unemployment!AO32/'Labor Force'!AO32,"--")</f>
        <v>6.8026614623057285E-2</v>
      </c>
      <c r="AP34" s="22">
        <f>IF('Labor Force'!AP32&gt;0,Unemployment!AP32/'Labor Force'!AP32,"--")</f>
        <v>5.6832180190230071E-2</v>
      </c>
      <c r="AQ34" s="22">
        <f>IF('Labor Force'!AQ32&gt;0,Unemployment!AQ32/'Labor Force'!AQ32,"--")</f>
        <v>5.0297514277609361E-2</v>
      </c>
      <c r="AR34" s="22">
        <f>IF('Labor Force'!AR32&gt;0,Unemployment!AR32/'Labor Force'!AR32,"--")</f>
        <v>4.5600539064515118E-2</v>
      </c>
      <c r="AS34" s="22">
        <f>IF('Labor Force'!AS32&gt;0,Unemployment!AS32/'Labor Force'!AS32,"--")</f>
        <v>3.888354386392575E-2</v>
      </c>
      <c r="AT34" s="22">
        <f>IF('Labor Force'!AT32&gt;0,Unemployment!AT32/'Labor Force'!AT32,"--")</f>
        <v>0.12832947496590177</v>
      </c>
      <c r="AU34" s="22">
        <f>IF('Labor Force'!AU32&gt;0,Unemployment!AU32/'Labor Force'!AU32,"--")</f>
        <v>0.13580602587931034</v>
      </c>
      <c r="AV34" s="22">
        <f>IF('Labor Force'!AV32&gt;0,Unemployment!AV32/'Labor Force'!AV32,"--")</f>
        <v>5.2224105547665947E-2</v>
      </c>
    </row>
    <row r="35" spans="1:48">
      <c r="A35" s="11" t="s">
        <v>41</v>
      </c>
      <c r="B35" s="22">
        <f>IF('Labor Force'!B33&gt;0,Unemployment!B33/'Labor Force'!B33,"--")</f>
        <v>8.8568810610677839E-2</v>
      </c>
      <c r="C35" s="22">
        <f>IF('Labor Force'!C33&gt;0,Unemployment!C33/'Labor Force'!C33,"--")</f>
        <v>7.6279323407114547E-2</v>
      </c>
      <c r="D35" s="22">
        <f>IF('Labor Force'!D33&gt;0,Unemployment!D33/'Labor Force'!D33,"--")</f>
        <v>5.9364626199318232E-2</v>
      </c>
      <c r="E35" s="22">
        <f>IF('Labor Force'!E33&gt;0,Unemployment!E33/'Labor Force'!E33,"--")</f>
        <v>6.3865905874440507E-2</v>
      </c>
      <c r="F35" s="22">
        <f>IF('Labor Force'!F33&gt;0,Unemployment!F33/'Labor Force'!F33,"--")</f>
        <v>7.5753855177128807E-2</v>
      </c>
      <c r="G35" s="22">
        <f>IF('Labor Force'!G33&gt;0,Unemployment!G33/'Labor Force'!G33,"--")</f>
        <v>7.2882686859392351E-2</v>
      </c>
      <c r="H35" s="22">
        <f>IF('Labor Force'!H33&gt;0,Unemployment!H33/'Labor Force'!H33,"--")</f>
        <v>9.2154247276783618E-2</v>
      </c>
      <c r="I35" s="22">
        <f>IF('Labor Force'!I33&gt;0,Unemployment!I33/'Labor Force'!I33,"--")</f>
        <v>9.6656815572067137E-2</v>
      </c>
      <c r="J35" s="22">
        <f>IF('Labor Force'!J33&gt;0,Unemployment!J33/'Labor Force'!J33,"--")</f>
        <v>7.820479182931668E-2</v>
      </c>
      <c r="K35" s="22">
        <f>IF('Labor Force'!K33&gt;0,Unemployment!K33/'Labor Force'!K33,"--")</f>
        <v>8.3303320497074132E-2</v>
      </c>
      <c r="L35" s="22">
        <f>IF('Labor Force'!L33&gt;0,Unemployment!L33/'Labor Force'!L33,"--")</f>
        <v>9.3202642804375277E-2</v>
      </c>
      <c r="M35" s="22">
        <f>IF('Labor Force'!M33&gt;0,Unemployment!M33/'Labor Force'!M33,"--")</f>
        <v>8.7094109950356269E-2</v>
      </c>
      <c r="N35" s="22">
        <f>IF('Labor Force'!N33&gt;0,Unemployment!N33/'Labor Force'!N33,"--")</f>
        <v>7.4782821770914165E-2</v>
      </c>
      <c r="O35" s="22">
        <f>IF('Labor Force'!O33&gt;0,Unemployment!O33/'Labor Force'!O33,"--")</f>
        <v>6.709789506935071E-2</v>
      </c>
      <c r="P35" s="22">
        <f>IF('Labor Force'!P33&gt;0,Unemployment!P33/'Labor Force'!P33,"--")</f>
        <v>6.5676455301091216E-2</v>
      </c>
      <c r="Q35" s="22">
        <f>IF('Labor Force'!Q33&gt;0,Unemployment!Q33/'Labor Force'!Q33,"--")</f>
        <v>7.1366811233460434E-2</v>
      </c>
      <c r="R35" s="22">
        <f>IF('Labor Force'!R33&gt;0,Unemployment!R33/'Labor Force'!R33,"--")</f>
        <v>7.1823993810344752E-2</v>
      </c>
      <c r="S35" s="22">
        <f>IF('Labor Force'!S33&gt;0,Unemployment!S33/'Labor Force'!S33,"--")</f>
        <v>6.9685956426998014E-2</v>
      </c>
      <c r="T35" s="22">
        <f>IF('Labor Force'!T33&gt;0,Unemployment!T33/'Labor Force'!T33,"--")</f>
        <v>6.4799966212022123E-2</v>
      </c>
      <c r="U35" s="22">
        <f>IF('Labor Force'!U33&gt;0,Unemployment!U33/'Labor Force'!U33,"--")</f>
        <v>6.5748988664787261E-2</v>
      </c>
      <c r="V35" s="22">
        <f>IF('Labor Force'!V33&gt;0,Unemployment!V33/'Labor Force'!V33,"--")</f>
        <v>7.2132204637105457E-2</v>
      </c>
      <c r="W35" s="22">
        <f>IF('Labor Force'!W33&gt;0,Unemployment!W33/'Labor Force'!W33,"--")</f>
        <v>6.3214599423400047E-2</v>
      </c>
      <c r="X35" s="22">
        <f>IF('Labor Force'!X33&gt;0,Unemployment!X33/'Labor Force'!X33,"--")</f>
        <v>6.0778571548395909E-2</v>
      </c>
      <c r="Y35" s="22">
        <f>IF('Labor Force'!Y33&gt;0,Unemployment!Y33/'Labor Force'!Y33,"--")</f>
        <v>5.5677995592158684E-2</v>
      </c>
      <c r="Z35" s="22">
        <f>IF('Labor Force'!Z33&gt;0,Unemployment!Z33/'Labor Force'!Z33,"--")</f>
        <v>4.9248304769111621E-2</v>
      </c>
      <c r="AA35" s="22">
        <f>IF('Labor Force'!AA33&gt;0,Unemployment!AA33/'Labor Force'!AA33,"--")</f>
        <v>4.9311788929178771E-2</v>
      </c>
      <c r="AB35" s="22">
        <f>IF('Labor Force'!AB33&gt;0,Unemployment!AB33/'Labor Force'!AB33,"--")</f>
        <v>5.5357600263466041E-2</v>
      </c>
      <c r="AC35" s="22">
        <f>IF('Labor Force'!AC33&gt;0,Unemployment!AC33/'Labor Force'!AC33,"--")</f>
        <v>5.851550470367415E-2</v>
      </c>
      <c r="AD35" s="22">
        <f>IF('Labor Force'!AD33&gt;0,Unemployment!AD33/'Labor Force'!AD33,"--")</f>
        <v>5.5031504048145503E-2</v>
      </c>
      <c r="AE35" s="22">
        <f>IF('Labor Force'!AE33&gt;0,Unemployment!AE33/'Labor Force'!AE33,"--")</f>
        <v>5.1089357364108058E-2</v>
      </c>
      <c r="AF35" s="22">
        <f>IF('Labor Force'!AF33&gt;0,Unemployment!AF33/'Labor Force'!AF33,"--")</f>
        <v>4.164017868879661E-2</v>
      </c>
      <c r="AG35" s="22">
        <f>IF('Labor Force'!AG33&gt;0,Unemployment!AG33/'Labor Force'!AG33,"--")</f>
        <v>3.7503198515674602E-2</v>
      </c>
      <c r="AH35" s="22">
        <f>IF('Labor Force'!AH33&gt;0,Unemployment!AH33/'Labor Force'!AH33,"--")</f>
        <v>4.4610755620677824E-2</v>
      </c>
      <c r="AI35" s="22">
        <f>IF('Labor Force'!AI33&gt;0,Unemployment!AI33/'Labor Force'!AI33,"--")</f>
        <v>7.5355824202000959E-2</v>
      </c>
      <c r="AJ35" s="22">
        <f>IF('Labor Force'!AJ33&gt;0,Unemployment!AJ33/'Labor Force'!AJ33,"--")</f>
        <v>8.1118441855893897E-2</v>
      </c>
      <c r="AK35" s="22">
        <f>IF('Labor Force'!AK33&gt;0,Unemployment!AK33/'Labor Force'!AK33,"--")</f>
        <v>7.555852373793101E-2</v>
      </c>
      <c r="AL35" s="22">
        <f>IF('Labor Force'!AL33&gt;0,Unemployment!AL33/'Labor Force'!AL33,"--")</f>
        <v>7.1354991649156832E-2</v>
      </c>
      <c r="AM35" s="22">
        <f>IF('Labor Force'!AM33&gt;0,Unemployment!AM33/'Labor Force'!AM33,"--")</f>
        <v>6.9006240790500134E-2</v>
      </c>
      <c r="AN35" s="22">
        <f>IF('Labor Force'!AN33&gt;0,Unemployment!AN33/'Labor Force'!AN33,"--")</f>
        <v>6.5406891264051858E-2</v>
      </c>
      <c r="AO35" s="22">
        <f>IF('Labor Force'!AO33&gt;0,Unemployment!AO33/'Labor Force'!AO33,"--")</f>
        <v>6.5655319581783195E-2</v>
      </c>
      <c r="AP35" s="22">
        <f>IF('Labor Force'!AP33&gt;0,Unemployment!AP33/'Labor Force'!AP33,"--")</f>
        <v>6.733451590814736E-2</v>
      </c>
      <c r="AQ35" s="22">
        <f>IF('Labor Force'!AQ33&gt;0,Unemployment!AQ33/'Labor Force'!AQ33,"--")</f>
        <v>6.1517889511998596E-2</v>
      </c>
      <c r="AR35" s="22">
        <f>IF('Labor Force'!AR33&gt;0,Unemployment!AR33/'Labor Force'!AR33,"--")</f>
        <v>4.9487482971928808E-2</v>
      </c>
      <c r="AS35" s="22">
        <f>IF('Labor Force'!AS33&gt;0,Unemployment!AS33/'Labor Force'!AS33,"--")</f>
        <v>4.8638376863091824E-2</v>
      </c>
      <c r="AT35" s="22">
        <f>IF('Labor Force'!AT33&gt;0,Unemployment!AT33/'Labor Force'!AT33,"--")</f>
        <v>8.4187527231902912E-2</v>
      </c>
      <c r="AU35" s="22">
        <f>IF('Labor Force'!AU33&gt;0,Unemployment!AU33/'Labor Force'!AU33,"--")</f>
        <v>7.8009093338196681E-2</v>
      </c>
      <c r="AV35" s="22">
        <f>IF('Labor Force'!AV33&gt;0,Unemployment!AV33/'Labor Force'!AV33,"--")</f>
        <v>4.1077057099865366E-2</v>
      </c>
    </row>
    <row r="36" spans="1:48">
      <c r="A36" s="11" t="s">
        <v>42</v>
      </c>
      <c r="B36" s="22">
        <f>IF('Labor Force'!B34&gt;0,Unemployment!B34/'Labor Force'!B34,"--")</f>
        <v>9.3709470007576304E-2</v>
      </c>
      <c r="C36" s="22">
        <f>IF('Labor Force'!C34&gt;0,Unemployment!C34/'Labor Force'!C34,"--")</f>
        <v>7.4341222292940753E-2</v>
      </c>
      <c r="D36" s="22">
        <f>IF('Labor Force'!D34&gt;0,Unemployment!D34/'Labor Force'!D34,"--")</f>
        <v>6.0449667900987866E-2</v>
      </c>
      <c r="E36" s="22">
        <f>IF('Labor Force'!E34&gt;0,Unemployment!E34/'Labor Force'!E34,"--")</f>
        <v>6.6920732072154154E-2</v>
      </c>
      <c r="F36" s="22">
        <f>IF('Labor Force'!F34&gt;0,Unemployment!F34/'Labor Force'!F34,"--")</f>
        <v>8.4759367145259404E-2</v>
      </c>
      <c r="G36" s="22">
        <f>IF('Labor Force'!G34&gt;0,Unemployment!G34/'Labor Force'!G34,"--")</f>
        <v>9.7868336299813605E-2</v>
      </c>
      <c r="H36" s="22">
        <f>IF('Labor Force'!H34&gt;0,Unemployment!H34/'Labor Force'!H34,"--")</f>
        <v>0.11544477153365888</v>
      </c>
      <c r="I36" s="22">
        <f>IF('Labor Force'!I34&gt;0,Unemployment!I34/'Labor Force'!I34,"--")</f>
        <v>0.10795633812844505</v>
      </c>
      <c r="J36" s="22">
        <f>IF('Labor Force'!J34&gt;0,Unemployment!J34/'Labor Force'!J34,"--")</f>
        <v>9.4213364542604788E-2</v>
      </c>
      <c r="K36" s="22">
        <f>IF('Labor Force'!K34&gt;0,Unemployment!K34/'Labor Force'!K34,"--")</f>
        <v>8.8309208565389541E-2</v>
      </c>
      <c r="L36" s="22">
        <f>IF('Labor Force'!L34&gt;0,Unemployment!L34/'Labor Force'!L34,"--")</f>
        <v>8.045773674608879E-2</v>
      </c>
      <c r="M36" s="22">
        <f>IF('Labor Force'!M34&gt;0,Unemployment!M34/'Labor Force'!M34,"--")</f>
        <v>6.2617356753744094E-2</v>
      </c>
      <c r="N36" s="22">
        <f>IF('Labor Force'!N34&gt;0,Unemployment!N34/'Labor Force'!N34,"--")</f>
        <v>5.7641181617665557E-2</v>
      </c>
      <c r="O36" s="22">
        <f>IF('Labor Force'!O34&gt;0,Unemployment!O34/'Labor Force'!O34,"--")</f>
        <v>5.4336929881628963E-2</v>
      </c>
      <c r="P36" s="22">
        <f>IF('Labor Force'!P34&gt;0,Unemployment!P34/'Labor Force'!P34,"--")</f>
        <v>5.5030381251500948E-2</v>
      </c>
      <c r="Q36" s="22">
        <f>IF('Labor Force'!Q34&gt;0,Unemployment!Q34/'Labor Force'!Q34,"--")</f>
        <v>6.3783723916786869E-2</v>
      </c>
      <c r="R36" s="22">
        <f>IF('Labor Force'!R34&gt;0,Unemployment!R34/'Labor Force'!R34,"--")</f>
        <v>7.4020779568301637E-2</v>
      </c>
      <c r="S36" s="22">
        <f>IF('Labor Force'!S34&gt;0,Unemployment!S34/'Labor Force'!S34,"--")</f>
        <v>7.0291262378666716E-2</v>
      </c>
      <c r="T36" s="22">
        <f>IF('Labor Force'!T34&gt;0,Unemployment!T34/'Labor Force'!T34,"--")</f>
        <v>5.4329913058051571E-2</v>
      </c>
      <c r="U36" s="22">
        <f>IF('Labor Force'!U34&gt;0,Unemployment!U34/'Labor Force'!U34,"--")</f>
        <v>4.9038375311623791E-2</v>
      </c>
      <c r="V36" s="22">
        <f>IF('Labor Force'!V34&gt;0,Unemployment!V34/'Labor Force'!V34,"--")</f>
        <v>5.7002544159337067E-2</v>
      </c>
      <c r="W36" s="22">
        <f>IF('Labor Force'!W34&gt;0,Unemployment!W34/'Labor Force'!W34,"--")</f>
        <v>5.6584660739995886E-2</v>
      </c>
      <c r="X36" s="22">
        <f>IF('Labor Force'!X34&gt;0,Unemployment!X34/'Labor Force'!X34,"--")</f>
        <v>5.7436729483993046E-2</v>
      </c>
      <c r="Y36" s="22">
        <f>IF('Labor Force'!Y34&gt;0,Unemployment!Y34/'Labor Force'!Y34,"--")</f>
        <v>5.5091740587467575E-2</v>
      </c>
      <c r="Z36" s="22">
        <f>IF('Labor Force'!Z34&gt;0,Unemployment!Z34/'Labor Force'!Z34,"--")</f>
        <v>5.1037662236968942E-2</v>
      </c>
      <c r="AA36" s="22">
        <f>IF('Labor Force'!AA34&gt;0,Unemployment!AA34/'Labor Force'!AA34,"--")</f>
        <v>6.41542702624463E-2</v>
      </c>
      <c r="AB36" s="22">
        <f>IF('Labor Force'!AB34&gt;0,Unemployment!AB34/'Labor Force'!AB34,"--")</f>
        <v>7.5238990369553074E-2</v>
      </c>
      <c r="AC36" s="22">
        <f>IF('Labor Force'!AC34&gt;0,Unemployment!AC34/'Labor Force'!AC34,"--")</f>
        <v>8.1080700324673918E-2</v>
      </c>
      <c r="AD36" s="22">
        <f>IF('Labor Force'!AD34&gt;0,Unemployment!AD34/'Labor Force'!AD34,"--")</f>
        <v>7.3123400532720526E-2</v>
      </c>
      <c r="AE36" s="22">
        <f>IF('Labor Force'!AE34&gt;0,Unemployment!AE34/'Labor Force'!AE34,"--")</f>
        <v>6.1717632997988367E-2</v>
      </c>
      <c r="AF36" s="22">
        <f>IF('Labor Force'!AF34&gt;0,Unemployment!AF34/'Labor Force'!AF34,"--")</f>
        <v>5.322042977959409E-2</v>
      </c>
      <c r="AG36" s="22">
        <f>IF('Labor Force'!AG34&gt;0,Unemployment!AG34/'Labor Force'!AG34,"--")</f>
        <v>5.1511994696544744E-2</v>
      </c>
      <c r="AH36" s="22">
        <f>IF('Labor Force'!AH34&gt;0,Unemployment!AH34/'Labor Force'!AH34,"--")</f>
        <v>6.535094247363718E-2</v>
      </c>
      <c r="AI36" s="22">
        <f>IF('Labor Force'!AI34&gt;0,Unemployment!AI34/'Labor Force'!AI34,"--")</f>
        <v>0.11279556499470313</v>
      </c>
      <c r="AJ36" s="22">
        <f>IF('Labor Force'!AJ34&gt;0,Unemployment!AJ34/'Labor Force'!AJ34,"--")</f>
        <v>0.1063300671004955</v>
      </c>
      <c r="AK36" s="22">
        <f>IF('Labor Force'!AK34&gt;0,Unemployment!AK34/'Labor Force'!AK34,"--")</f>
        <v>9.4835348323352539E-2</v>
      </c>
      <c r="AL36" s="22">
        <f>IF('Labor Force'!AL34&gt;0,Unemployment!AL34/'Labor Force'!AL34,"--")</f>
        <v>8.8164039166045177E-2</v>
      </c>
      <c r="AM36" s="22">
        <f>IF('Labor Force'!AM34&gt;0,Unemployment!AM34/'Labor Force'!AM34,"--")</f>
        <v>7.8581754880554536E-2</v>
      </c>
      <c r="AN36" s="22">
        <f>IF('Labor Force'!AN34&gt;0,Unemployment!AN34/'Labor Force'!AN34,"--")</f>
        <v>6.9492411271739551E-2</v>
      </c>
      <c r="AO36" s="22">
        <f>IF('Labor Force'!AO34&gt;0,Unemployment!AO34/'Labor Force'!AO34,"--")</f>
        <v>5.6027522611109146E-2</v>
      </c>
      <c r="AP36" s="22">
        <f>IF('Labor Force'!AP34&gt;0,Unemployment!AP34/'Labor Force'!AP34,"--")</f>
        <v>4.8801672315988309E-2</v>
      </c>
      <c r="AQ36" s="22">
        <f>IF('Labor Force'!AQ34&gt;0,Unemployment!AQ34/'Labor Force'!AQ34,"--")</f>
        <v>4.124656975644439E-2</v>
      </c>
      <c r="AR36" s="22">
        <f>IF('Labor Force'!AR34&gt;0,Unemployment!AR34/'Labor Force'!AR34,"--")</f>
        <v>4.1511207327480523E-2</v>
      </c>
      <c r="AS36" s="22">
        <f>IF('Labor Force'!AS34&gt;0,Unemployment!AS34/'Labor Force'!AS34,"--")</f>
        <v>3.7436509924341832E-2</v>
      </c>
      <c r="AT36" s="22">
        <f>IF('Labor Force'!AT34&gt;0,Unemployment!AT34/'Labor Force'!AT34,"--")</f>
        <v>7.5758187676186667E-2</v>
      </c>
      <c r="AU36" s="22">
        <f>IF('Labor Force'!AU34&gt;0,Unemployment!AU34/'Labor Force'!AU34,"--")</f>
        <v>7.4405932918019141E-2</v>
      </c>
      <c r="AV36" s="22">
        <f>IF('Labor Force'!AV34&gt;0,Unemployment!AV34/'Labor Force'!AV34,"--")</f>
        <v>3.6585085729354164E-2</v>
      </c>
    </row>
    <row r="37" spans="1:48">
      <c r="A37" s="11" t="s">
        <v>43</v>
      </c>
      <c r="B37" s="22">
        <f>IF('Labor Force'!B35&gt;0,Unemployment!B35/'Labor Force'!B35,"--")</f>
        <v>5.600760196649672E-2</v>
      </c>
      <c r="C37" s="22">
        <f>IF('Labor Force'!C35&gt;0,Unemployment!C35/'Labor Force'!C35,"--")</f>
        <v>5.1337997592758491E-2</v>
      </c>
      <c r="D37" s="22">
        <f>IF('Labor Force'!D35&gt;0,Unemployment!D35/'Labor Force'!D35,"--")</f>
        <v>3.8024603429248391E-2</v>
      </c>
      <c r="E37" s="22">
        <f>IF('Labor Force'!E35&gt;0,Unemployment!E35/'Labor Force'!E35,"--")</f>
        <v>4.3318577412361572E-2</v>
      </c>
      <c r="F37" s="22">
        <f>IF('Labor Force'!F35&gt;0,Unemployment!F35/'Labor Force'!F35,"--")</f>
        <v>6.2001152697486774E-2</v>
      </c>
      <c r="G37" s="22">
        <f>IF('Labor Force'!G35&gt;0,Unemployment!G35/'Labor Force'!G35,"--")</f>
        <v>6.5546763924089757E-2</v>
      </c>
      <c r="H37" s="22">
        <f>IF('Labor Force'!H35&gt;0,Unemployment!H35/'Labor Force'!H35,"--")</f>
        <v>8.1924028979524555E-2</v>
      </c>
      <c r="I37" s="22">
        <f>IF('Labor Force'!I35&gt;0,Unemployment!I35/'Labor Force'!I35,"--")</f>
        <v>8.7184756401517849E-2</v>
      </c>
      <c r="J37" s="22">
        <f>IF('Labor Force'!J35&gt;0,Unemployment!J35/'Labor Force'!J35,"--")</f>
        <v>6.4677181758576743E-2</v>
      </c>
      <c r="K37" s="22">
        <f>IF('Labor Force'!K35&gt;0,Unemployment!K35/'Labor Force'!K35,"--")</f>
        <v>6.0403492758997715E-2</v>
      </c>
      <c r="L37" s="22">
        <f>IF('Labor Force'!L35&gt;0,Unemployment!L35/'Labor Force'!L35,"--")</f>
        <v>6.0859330115477568E-2</v>
      </c>
      <c r="M37" s="22">
        <f>IF('Labor Force'!M35&gt;0,Unemployment!M35/'Labor Force'!M35,"--")</f>
        <v>6.2272943237960121E-2</v>
      </c>
      <c r="N37" s="22">
        <f>IF('Labor Force'!N35&gt;0,Unemployment!N35/'Labor Force'!N35,"--")</f>
        <v>4.9583585108898404E-2</v>
      </c>
      <c r="O37" s="22">
        <f>IF('Labor Force'!O35&gt;0,Unemployment!O35/'Labor Force'!O35,"--")</f>
        <v>4.5419239409885667E-2</v>
      </c>
      <c r="P37" s="22">
        <f>IF('Labor Force'!P35&gt;0,Unemployment!P35/'Labor Force'!P35,"--")</f>
        <v>4.3947570380694884E-2</v>
      </c>
      <c r="Q37" s="22">
        <f>IF('Labor Force'!Q35&gt;0,Unemployment!Q35/'Labor Force'!Q35,"--")</f>
        <v>4.7063364773048587E-2</v>
      </c>
      <c r="R37" s="22">
        <f>IF('Labor Force'!R35&gt;0,Unemployment!R35/'Labor Force'!R35,"--")</f>
        <v>4.8470331989654079E-2</v>
      </c>
      <c r="S37" s="22">
        <f>IF('Labor Force'!S35&gt;0,Unemployment!S35/'Labor Force'!S35,"--")</f>
        <v>4.0581700082680992E-2</v>
      </c>
      <c r="T37" s="22">
        <f>IF('Labor Force'!T35&gt;0,Unemployment!T35/'Labor Force'!T35,"--")</f>
        <v>3.7857630923171487E-2</v>
      </c>
      <c r="U37" s="22">
        <f>IF('Labor Force'!U35&gt;0,Unemployment!U35/'Labor Force'!U35,"--")</f>
        <v>3.4964841616940009E-2</v>
      </c>
      <c r="V37" s="22">
        <f>IF('Labor Force'!V35&gt;0,Unemployment!V35/'Labor Force'!V35,"--")</f>
        <v>3.3675756785345443E-2</v>
      </c>
      <c r="W37" s="22">
        <f>IF('Labor Force'!W35&gt;0,Unemployment!W35/'Labor Force'!W35,"--")</f>
        <v>3.1831683677140184E-2</v>
      </c>
      <c r="X37" s="22">
        <f>IF('Labor Force'!X35&gt;0,Unemployment!X35/'Labor Force'!X35,"--")</f>
        <v>3.6487922749198334E-2</v>
      </c>
      <c r="Y37" s="22">
        <f>IF('Labor Force'!Y35&gt;0,Unemployment!Y35/'Labor Force'!Y35,"--")</f>
        <v>3.5367376797630516E-2</v>
      </c>
      <c r="Z37" s="22">
        <f>IF('Labor Force'!Z35&gt;0,Unemployment!Z35/'Labor Force'!Z35,"--")</f>
        <v>3.3481196871574123E-2</v>
      </c>
      <c r="AA37" s="22">
        <f>IF('Labor Force'!AA35&gt;0,Unemployment!AA35/'Labor Force'!AA35,"--")</f>
        <v>4.4215288163927301E-2</v>
      </c>
      <c r="AB37" s="22">
        <f>IF('Labor Force'!AB35&gt;0,Unemployment!AB35/'Labor Force'!AB35,"--")</f>
        <v>5.7973363179267205E-2</v>
      </c>
      <c r="AC37" s="22">
        <f>IF('Labor Force'!AC35&gt;0,Unemployment!AC35/'Labor Force'!AC35,"--")</f>
        <v>5.6390576519951073E-2</v>
      </c>
      <c r="AD37" s="22">
        <f>IF('Labor Force'!AD35&gt;0,Unemployment!AD35/'Labor Force'!AD35,"--")</f>
        <v>4.9843237272166087E-2</v>
      </c>
      <c r="AE37" s="22">
        <f>IF('Labor Force'!AE35&gt;0,Unemployment!AE35/'Labor Force'!AE35,"--")</f>
        <v>4.0731033561372004E-2</v>
      </c>
      <c r="AF37" s="22">
        <f>IF('Labor Force'!AF35&gt;0,Unemployment!AF35/'Labor Force'!AF35,"--")</f>
        <v>2.967272175660814E-2</v>
      </c>
      <c r="AG37" s="22">
        <f>IF('Labor Force'!AG35&gt;0,Unemployment!AG35/'Labor Force'!AG35,"--")</f>
        <v>2.5802554430079852E-2</v>
      </c>
      <c r="AH37" s="22">
        <f>IF('Labor Force'!AH35&gt;0,Unemployment!AH35/'Labor Force'!AH35,"--")</f>
        <v>3.581677667971362E-2</v>
      </c>
      <c r="AI37" s="22">
        <f>IF('Labor Force'!AI35&gt;0,Unemployment!AI35/'Labor Force'!AI35,"--")</f>
        <v>7.3098070798403927E-2</v>
      </c>
      <c r="AJ37" s="22">
        <f>IF('Labor Force'!AJ35&gt;0,Unemployment!AJ35/'Labor Force'!AJ35,"--")</f>
        <v>7.8374187097235676E-2</v>
      </c>
      <c r="AK37" s="22">
        <f>IF('Labor Force'!AK35&gt;0,Unemployment!AK35/'Labor Force'!AK35,"--")</f>
        <v>6.7570407423302892E-2</v>
      </c>
      <c r="AL37" s="22">
        <f>IF('Labor Force'!AL35&gt;0,Unemployment!AL35/'Labor Force'!AL35,"--")</f>
        <v>5.4350941567936496E-2</v>
      </c>
      <c r="AM37" s="22">
        <f>IF('Labor Force'!AM35&gt;0,Unemployment!AM35/'Labor Force'!AM35,"--")</f>
        <v>4.6624342813280581E-2</v>
      </c>
      <c r="AN37" s="22">
        <f>IF('Labor Force'!AN35&gt;0,Unemployment!AN35/'Labor Force'!AN35,"--")</f>
        <v>3.784351102365726E-2</v>
      </c>
      <c r="AO37" s="22">
        <f>IF('Labor Force'!AO35&gt;0,Unemployment!AO35/'Labor Force'!AO35,"--")</f>
        <v>3.6328346193468281E-2</v>
      </c>
      <c r="AP37" s="22">
        <f>IF('Labor Force'!AP35&gt;0,Unemployment!AP35/'Labor Force'!AP35,"--")</f>
        <v>3.4246244537584396E-2</v>
      </c>
      <c r="AQ37" s="22">
        <f>IF('Labor Force'!AQ35&gt;0,Unemployment!AQ35/'Labor Force'!AQ35,"--")</f>
        <v>3.2442662504821106E-2</v>
      </c>
      <c r="AR37" s="22">
        <f>IF('Labor Force'!AR35&gt;0,Unemployment!AR35/'Labor Force'!AR35,"--")</f>
        <v>3.1153793310502401E-2</v>
      </c>
      <c r="AS37" s="22">
        <f>IF('Labor Force'!AS35&gt;0,Unemployment!AS35/'Labor Force'!AS35,"--")</f>
        <v>2.6066002856275597E-2</v>
      </c>
      <c r="AT37" s="22">
        <f>IF('Labor Force'!AT35&gt;0,Unemployment!AT35/'Labor Force'!AT35,"--")</f>
        <v>4.6827776977910386E-2</v>
      </c>
      <c r="AU37" s="22">
        <f>IF('Labor Force'!AU35&gt;0,Unemployment!AU35/'Labor Force'!AU35,"--")</f>
        <v>4.7168687656996375E-2</v>
      </c>
      <c r="AV37" s="22">
        <f>IF('Labor Force'!AV35&gt;0,Unemployment!AV35/'Labor Force'!AV35,"--")</f>
        <v>2.2348131497934087E-2</v>
      </c>
    </row>
    <row r="38" spans="1:48">
      <c r="A38" s="11" t="s">
        <v>44</v>
      </c>
      <c r="B38" s="22">
        <f>IF('Labor Force'!B36&gt;0,Unemployment!B36/'Labor Force'!B36,"--")</f>
        <v>8.8915712367202165E-2</v>
      </c>
      <c r="C38" s="22">
        <f>IF('Labor Force'!C36&gt;0,Unemployment!C36/'Labor Force'!C36,"--")</f>
        <v>8.4567943070145715E-2</v>
      </c>
      <c r="D38" s="22">
        <f>IF('Labor Force'!D36&gt;0,Unemployment!D36/'Labor Force'!D36,"--")</f>
        <v>6.8518831707880548E-2</v>
      </c>
      <c r="E38" s="22">
        <f>IF('Labor Force'!E36&gt;0,Unemployment!E36/'Labor Force'!E36,"--")</f>
        <v>6.6493683561096723E-2</v>
      </c>
      <c r="F38" s="22">
        <f>IF('Labor Force'!F36&gt;0,Unemployment!F36/'Labor Force'!F36,"--")</f>
        <v>8.1016791162280971E-2</v>
      </c>
      <c r="G38" s="22">
        <f>IF('Labor Force'!G36&gt;0,Unemployment!G36/'Labor Force'!G36,"--")</f>
        <v>9.5512325971777001E-2</v>
      </c>
      <c r="H38" s="22">
        <f>IF('Labor Force'!H36&gt;0,Unemployment!H36/'Labor Force'!H36,"--")</f>
        <v>0.11948597364139728</v>
      </c>
      <c r="I38" s="22">
        <f>IF('Labor Force'!I36&gt;0,Unemployment!I36/'Labor Force'!I36,"--")</f>
        <v>0.11089610791820566</v>
      </c>
      <c r="J38" s="22">
        <f>IF('Labor Force'!J36&gt;0,Unemployment!J36/'Labor Force'!J36,"--")</f>
        <v>9.2818000197651046E-2</v>
      </c>
      <c r="K38" s="22">
        <f>IF('Labor Force'!K36&gt;0,Unemployment!K36/'Labor Force'!K36,"--")</f>
        <v>8.3553021108141681E-2</v>
      </c>
      <c r="L38" s="22">
        <f>IF('Labor Force'!L36&gt;0,Unemployment!L36/'Labor Force'!L36,"--")</f>
        <v>8.1183577550708888E-2</v>
      </c>
      <c r="M38" s="22">
        <f>IF('Labor Force'!M36&gt;0,Unemployment!M36/'Labor Force'!M36,"--")</f>
        <v>7.3349269324752234E-2</v>
      </c>
      <c r="N38" s="22">
        <f>IF('Labor Force'!N36&gt;0,Unemployment!N36/'Labor Force'!N36,"--")</f>
        <v>6.3044822714908827E-2</v>
      </c>
      <c r="O38" s="22">
        <f>IF('Labor Force'!O36&gt;0,Unemployment!O36/'Labor Force'!O36,"--")</f>
        <v>5.8848824239298859E-2</v>
      </c>
      <c r="P38" s="22">
        <f>IF('Labor Force'!P36&gt;0,Unemployment!P36/'Labor Force'!P36,"--")</f>
        <v>5.2442734126207861E-2</v>
      </c>
      <c r="Q38" s="22">
        <f>IF('Labor Force'!Q36&gt;0,Unemployment!Q36/'Labor Force'!Q36,"--")</f>
        <v>6.3494999960722387E-2</v>
      </c>
      <c r="R38" s="22">
        <f>IF('Labor Force'!R36&gt;0,Unemployment!R36/'Labor Force'!R36,"--")</f>
        <v>7.3348175059526247E-2</v>
      </c>
      <c r="S38" s="22">
        <f>IF('Labor Force'!S36&gt;0,Unemployment!S36/'Labor Force'!S36,"--")</f>
        <v>7.3273111537847241E-2</v>
      </c>
      <c r="T38" s="22">
        <f>IF('Labor Force'!T36&gt;0,Unemployment!T36/'Labor Force'!T36,"--")</f>
        <v>6.55381766997436E-2</v>
      </c>
      <c r="U38" s="22">
        <f>IF('Labor Force'!U36&gt;0,Unemployment!U36/'Labor Force'!U36,"--")</f>
        <v>6.4422131573218674E-2</v>
      </c>
      <c r="V38" s="22">
        <f>IF('Labor Force'!V36&gt;0,Unemployment!V36/'Labor Force'!V36,"--")</f>
        <v>6.0541418186204704E-2</v>
      </c>
      <c r="W38" s="22">
        <f>IF('Labor Force'!W36&gt;0,Unemployment!W36/'Labor Force'!W36,"--")</f>
        <v>4.9041719502023476E-2</v>
      </c>
      <c r="X38" s="22">
        <f>IF('Labor Force'!X36&gt;0,Unemployment!X36/'Labor Force'!X36,"--")</f>
        <v>4.7927101475928269E-2</v>
      </c>
      <c r="Y38" s="22">
        <f>IF('Labor Force'!Y36&gt;0,Unemployment!Y36/'Labor Force'!Y36,"--")</f>
        <v>4.8724633322357422E-2</v>
      </c>
      <c r="Z38" s="22">
        <f>IF('Labor Force'!Z36&gt;0,Unemployment!Z36/'Labor Force'!Z36,"--")</f>
        <v>5.1595132151095381E-2</v>
      </c>
      <c r="AA38" s="22">
        <f>IF('Labor Force'!AA36&gt;0,Unemployment!AA36/'Labor Force'!AA36,"--")</f>
        <v>6.3003908379606677E-2</v>
      </c>
      <c r="AB38" s="22">
        <f>IF('Labor Force'!AB36&gt;0,Unemployment!AB36/'Labor Force'!AB36,"--")</f>
        <v>7.3982780158159414E-2</v>
      </c>
      <c r="AC38" s="22">
        <f>IF('Labor Force'!AC36&gt;0,Unemployment!AC36/'Labor Force'!AC36,"--")</f>
        <v>7.4036165458635977E-2</v>
      </c>
      <c r="AD38" s="22">
        <f>IF('Labor Force'!AD36&gt;0,Unemployment!AD36/'Labor Force'!AD36,"--")</f>
        <v>6.2650625020526443E-2</v>
      </c>
      <c r="AE38" s="22">
        <f>IF('Labor Force'!AE36&gt;0,Unemployment!AE36/'Labor Force'!AE36,"--")</f>
        <v>5.5551623416714081E-2</v>
      </c>
      <c r="AF38" s="22">
        <f>IF('Labor Force'!AF36&gt;0,Unemployment!AF36/'Labor Force'!AF36,"--")</f>
        <v>5.033547557144568E-2</v>
      </c>
      <c r="AG38" s="22">
        <f>IF('Labor Force'!AG36&gt;0,Unemployment!AG36/'Labor Force'!AG36,"--")</f>
        <v>4.6972478250380603E-2</v>
      </c>
      <c r="AH38" s="22">
        <f>IF('Labor Force'!AH36&gt;0,Unemployment!AH36/'Labor Force'!AH36,"--")</f>
        <v>5.3834657102602587E-2</v>
      </c>
      <c r="AI38" s="22">
        <f>IF('Labor Force'!AI36&gt;0,Unemployment!AI36/'Labor Force'!AI36,"--")</f>
        <v>9.1522686128083272E-2</v>
      </c>
      <c r="AJ38" s="22">
        <f>IF('Labor Force'!AJ36&gt;0,Unemployment!AJ36/'Labor Force'!AJ36,"--")</f>
        <v>9.9900151680590188E-2</v>
      </c>
      <c r="AK38" s="22">
        <f>IF('Labor Force'!AK36&gt;0,Unemployment!AK36/'Labor Force'!AK36,"--")</f>
        <v>9.2275959759481968E-2</v>
      </c>
      <c r="AL38" s="22">
        <f>IF('Labor Force'!AL36&gt;0,Unemployment!AL36/'Labor Force'!AL36,"--")</f>
        <v>8.0994008339580051E-2</v>
      </c>
      <c r="AM38" s="22">
        <f>IF('Labor Force'!AM36&gt;0,Unemployment!AM36/'Labor Force'!AM36,"--")</f>
        <v>7.0251251575849744E-2</v>
      </c>
      <c r="AN38" s="22">
        <f>IF('Labor Force'!AN36&gt;0,Unemployment!AN36/'Labor Force'!AN36,"--")</f>
        <v>6.2445404957251385E-2</v>
      </c>
      <c r="AO38" s="22">
        <f>IF('Labor Force'!AO36&gt;0,Unemployment!AO36/'Labor Force'!AO36,"--")</f>
        <v>5.6360825253999804E-2</v>
      </c>
      <c r="AP38" s="22">
        <f>IF('Labor Force'!AP36&gt;0,Unemployment!AP36/'Labor Force'!AP36,"--")</f>
        <v>5.4337943527793579E-2</v>
      </c>
      <c r="AQ38" s="22">
        <f>IF('Labor Force'!AQ36&gt;0,Unemployment!AQ36/'Labor Force'!AQ36,"--")</f>
        <v>4.7598720119246485E-2</v>
      </c>
      <c r="AR38" s="22">
        <f>IF('Labor Force'!AR36&gt;0,Unemployment!AR36/'Labor Force'!AR36,"--")</f>
        <v>4.5028136653577092E-2</v>
      </c>
      <c r="AS38" s="22">
        <f>IF('Labor Force'!AS36&gt;0,Unemployment!AS36/'Labor Force'!AS36,"--")</f>
        <v>4.252285423618999E-2</v>
      </c>
      <c r="AT38" s="22">
        <f>IF('Labor Force'!AT36&gt;0,Unemployment!AT36/'Labor Force'!AT36,"--")</f>
        <v>8.4060794882280868E-2</v>
      </c>
      <c r="AU38" s="22">
        <f>IF('Labor Force'!AU36&gt;0,Unemployment!AU36/'Labor Force'!AU36,"--")</f>
        <v>8.5339575402819445E-2</v>
      </c>
      <c r="AV38" s="22">
        <f>IF('Labor Force'!AV36&gt;0,Unemployment!AV36/'Labor Force'!AV36,"--")</f>
        <v>3.8863325784274684E-2</v>
      </c>
    </row>
    <row r="39" spans="1:48">
      <c r="A39" s="16" t="s">
        <v>45</v>
      </c>
      <c r="B39" s="23">
        <f>IF('Labor Force'!B37&gt;0,Unemployment!B37/'Labor Force'!B37,"--")</f>
        <v>3.9682451439308868E-2</v>
      </c>
      <c r="C39" s="23">
        <f>IF('Labor Force'!C37&gt;0,Unemployment!C37/'Labor Force'!C37,"--")</f>
        <v>3.387046267729632E-2</v>
      </c>
      <c r="D39" s="23">
        <f>IF('Labor Force'!D37&gt;0,Unemployment!D37/'Labor Force'!D37,"--")</f>
        <v>2.9968333905612148E-2</v>
      </c>
      <c r="E39" s="23">
        <f>IF('Labor Force'!E37&gt;0,Unemployment!E37/'Labor Force'!E37,"--")</f>
        <v>2.7306431872895755E-2</v>
      </c>
      <c r="F39" s="23">
        <f>IF('Labor Force'!F37&gt;0,Unemployment!F37/'Labor Force'!F37,"--")</f>
        <v>3.8514028990421292E-2</v>
      </c>
      <c r="G39" s="23">
        <f>IF('Labor Force'!G37&gt;0,Unemployment!G37/'Labor Force'!G37,"--")</f>
        <v>4.0528972695344688E-2</v>
      </c>
      <c r="H39" s="23">
        <f>IF('Labor Force'!H37&gt;0,Unemployment!H37/'Labor Force'!H37,"--")</f>
        <v>6.2048092128012558E-2</v>
      </c>
      <c r="I39" s="23">
        <f>IF('Labor Force'!I37&gt;0,Unemployment!I37/'Labor Force'!I37,"--")</f>
        <v>8.1528456411500388E-2</v>
      </c>
      <c r="J39" s="23">
        <f>IF('Labor Force'!J37&gt;0,Unemployment!J37/'Labor Force'!J37,"--")</f>
        <v>6.2536397261352017E-2</v>
      </c>
      <c r="K39" s="23">
        <f>IF('Labor Force'!K37&gt;0,Unemployment!K37/'Labor Force'!K37,"--")</f>
        <v>6.8549011510865634E-2</v>
      </c>
      <c r="L39" s="23">
        <f>IF('Labor Force'!L37&gt;0,Unemployment!L37/'Labor Force'!L37,"--")</f>
        <v>8.8923270781328501E-2</v>
      </c>
      <c r="M39" s="23">
        <f>IF('Labor Force'!M37&gt;0,Unemployment!M37/'Labor Force'!M37,"--")</f>
        <v>8.0493077786554693E-2</v>
      </c>
      <c r="N39" s="23">
        <f>IF('Labor Force'!N37&gt;0,Unemployment!N37/'Labor Force'!N37,"--")</f>
        <v>6.4559105981835521E-2</v>
      </c>
      <c r="O39" s="23">
        <f>IF('Labor Force'!O37&gt;0,Unemployment!O37/'Labor Force'!O37,"--")</f>
        <v>6.14498824499203E-2</v>
      </c>
      <c r="P39" s="23">
        <f>IF('Labor Force'!P37&gt;0,Unemployment!P37/'Labor Force'!P37,"--")</f>
        <v>5.3088606736620837E-2</v>
      </c>
      <c r="Q39" s="23">
        <f>IF('Labor Force'!Q37&gt;0,Unemployment!Q37/'Labor Force'!Q37,"--")</f>
        <v>5.2378325624814356E-2</v>
      </c>
      <c r="R39" s="23">
        <f>IF('Labor Force'!R37&gt;0,Unemployment!R37/'Labor Force'!R37,"--")</f>
        <v>5.5911646619972451E-2</v>
      </c>
      <c r="S39" s="23">
        <f>IF('Labor Force'!S37&gt;0,Unemployment!S37/'Labor Force'!S37,"--")</f>
        <v>5.3415847291532849E-2</v>
      </c>
      <c r="T39" s="23">
        <f>IF('Labor Force'!T37&gt;0,Unemployment!T37/'Labor Force'!T37,"--")</f>
        <v>4.9635374279924045E-2</v>
      </c>
      <c r="U39" s="23">
        <f>IF('Labor Force'!U37&gt;0,Unemployment!U37/'Labor Force'!U37,"--")</f>
        <v>4.8011435956684355E-2</v>
      </c>
      <c r="V39" s="23">
        <f>IF('Labor Force'!V37&gt;0,Unemployment!V37/'Labor Force'!V37,"--")</f>
        <v>4.937147234947388E-2</v>
      </c>
      <c r="W39" s="23">
        <f>IF('Labor Force'!W37&gt;0,Unemployment!W37/'Labor Force'!W37,"--")</f>
        <v>4.7843421529539687E-2</v>
      </c>
      <c r="X39" s="23">
        <f>IF('Labor Force'!X37&gt;0,Unemployment!X37/'Labor Force'!X37,"--")</f>
        <v>4.6970173415790267E-2</v>
      </c>
      <c r="Y39" s="23">
        <f>IF('Labor Force'!Y37&gt;0,Unemployment!Y37/'Labor Force'!Y37,"--")</f>
        <v>4.6251684059096201E-2</v>
      </c>
      <c r="Z39" s="23">
        <f>IF('Labor Force'!Z37&gt;0,Unemployment!Z37/'Labor Force'!Z37,"--")</f>
        <v>3.8956852867979973E-2</v>
      </c>
      <c r="AA39" s="23">
        <f>IF('Labor Force'!AA37&gt;0,Unemployment!AA37/'Labor Force'!AA37,"--")</f>
        <v>3.8127554676101412E-2</v>
      </c>
      <c r="AB39" s="23">
        <f>IF('Labor Force'!AB37&gt;0,Unemployment!AB37/'Labor Force'!AB37,"--")</f>
        <v>4.0423526967567687E-2</v>
      </c>
      <c r="AC39" s="23">
        <f>IF('Labor Force'!AC37&gt;0,Unemployment!AC37/'Labor Force'!AC37,"--")</f>
        <v>4.2577296981214825E-2</v>
      </c>
      <c r="AD39" s="23">
        <f>IF('Labor Force'!AD37&gt;0,Unemployment!AD37/'Labor Force'!AD37,"--")</f>
        <v>3.8112185855586365E-2</v>
      </c>
      <c r="AE39" s="23">
        <f>IF('Labor Force'!AE37&gt;0,Unemployment!AE37/'Labor Force'!AE37,"--")</f>
        <v>3.5790356818683165E-2</v>
      </c>
      <c r="AF39" s="23">
        <f>IF('Labor Force'!AF37&gt;0,Unemployment!AF37/'Labor Force'!AF37,"--")</f>
        <v>3.1683893517086406E-2</v>
      </c>
      <c r="AG39" s="23">
        <f>IF('Labor Force'!AG37&gt;0,Unemployment!AG37/'Labor Force'!AG37,"--")</f>
        <v>2.8175600223338915E-2</v>
      </c>
      <c r="AH39" s="23">
        <f>IF('Labor Force'!AH37&gt;0,Unemployment!AH37/'Labor Force'!AH37,"--")</f>
        <v>3.0581800947220905E-2</v>
      </c>
      <c r="AI39" s="23">
        <f>IF('Labor Force'!AI37&gt;0,Unemployment!AI37/'Labor Force'!AI37,"--")</f>
        <v>6.320805011328802E-2</v>
      </c>
      <c r="AJ39" s="23">
        <f>IF('Labor Force'!AJ37&gt;0,Unemployment!AJ37/'Labor Force'!AJ37,"--")</f>
        <v>6.4468161571001367E-2</v>
      </c>
      <c r="AK39" s="23">
        <f>IF('Labor Force'!AK37&gt;0,Unemployment!AK37/'Labor Force'!AK37,"--")</f>
        <v>5.7959633218849997E-2</v>
      </c>
      <c r="AL39" s="23">
        <f>IF('Labor Force'!AL37&gt;0,Unemployment!AL37/'Labor Force'!AL37,"--")</f>
        <v>5.3212244181282557E-2</v>
      </c>
      <c r="AM39" s="23">
        <f>IF('Labor Force'!AM37&gt;0,Unemployment!AM37/'Labor Force'!AM37,"--")</f>
        <v>4.7289962740451219E-2</v>
      </c>
      <c r="AN39" s="23">
        <f>IF('Labor Force'!AN37&gt;0,Unemployment!AN37/'Labor Force'!AN37,"--")</f>
        <v>4.3133894594171926E-2</v>
      </c>
      <c r="AO39" s="23">
        <f>IF('Labor Force'!AO37&gt;0,Unemployment!AO37/'Labor Force'!AO37,"--")</f>
        <v>4.2474332211477013E-2</v>
      </c>
      <c r="AP39" s="23">
        <f>IF('Labor Force'!AP37&gt;0,Unemployment!AP37/'Labor Force'!AP37,"--")</f>
        <v>5.2783207808660047E-2</v>
      </c>
      <c r="AQ39" s="23">
        <f>IF('Labor Force'!AQ37&gt;0,Unemployment!AQ37/'Labor Force'!AQ37,"--")</f>
        <v>4.2032132593822331E-2</v>
      </c>
      <c r="AR39" s="23">
        <f>IF('Labor Force'!AR37&gt;0,Unemployment!AR37/'Labor Force'!AR37,"--")</f>
        <v>4.0590660763742605E-2</v>
      </c>
      <c r="AS39" s="23">
        <f>IF('Labor Force'!AS37&gt;0,Unemployment!AS37/'Labor Force'!AS37,"--")</f>
        <v>3.6022966009484771E-2</v>
      </c>
      <c r="AT39" s="23">
        <f>IF('Labor Force'!AT37&gt;0,Unemployment!AT37/'Labor Force'!AT37,"--")</f>
        <v>5.8419614489169512E-2</v>
      </c>
      <c r="AU39" s="23">
        <f>IF('Labor Force'!AU37&gt;0,Unemployment!AU37/'Labor Force'!AU37,"--")</f>
        <v>5.96913755299944E-2</v>
      </c>
      <c r="AV39" s="23">
        <f>IF('Labor Force'!AV37&gt;0,Unemployment!AV37/'Labor Force'!AV37,"--")</f>
        <v>3.2496332551858402E-2</v>
      </c>
    </row>
    <row r="40" spans="1:48">
      <c r="A40" s="15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</row>
    <row r="41" spans="1:48">
      <c r="A41" s="11" t="s">
        <v>47</v>
      </c>
      <c r="B41" s="22">
        <f>IF('Labor Force'!B40&gt;0,Unemployment!B40/'Labor Force'!B40,"--")</f>
        <v>6.6309073669866089E-2</v>
      </c>
      <c r="C41" s="22">
        <f>IF('Labor Force'!C40&gt;0,Unemployment!C40/'Labor Force'!C40,"--")</f>
        <v>6.1853407962704499E-2</v>
      </c>
      <c r="D41" s="22">
        <f>IF('Labor Force'!D40&gt;0,Unemployment!D40/'Labor Force'!D40,"--")</f>
        <v>5.9895125489086758E-2</v>
      </c>
      <c r="E41" s="22">
        <f>IF('Labor Force'!E40&gt;0,Unemployment!E40/'Labor Force'!E40,"--")</f>
        <v>5.5286608491875056E-2</v>
      </c>
      <c r="F41" s="22">
        <f>IF('Labor Force'!F40&gt;0,Unemployment!F40/'Labor Force'!F40,"--")</f>
        <v>8.1527197846661986E-2</v>
      </c>
      <c r="G41" s="22">
        <f>IF('Labor Force'!G40&gt;0,Unemployment!G40/'Labor Force'!G40,"--")</f>
        <v>8.5427064689463497E-2</v>
      </c>
      <c r="H41" s="22">
        <f>IF('Labor Force'!H40&gt;0,Unemployment!H40/'Labor Force'!H40,"--")</f>
        <v>0.11361555214241477</v>
      </c>
      <c r="I41" s="22">
        <f>IF('Labor Force'!I40&gt;0,Unemployment!I40/'Labor Force'!I40,"--")</f>
        <v>0.11775953831379092</v>
      </c>
      <c r="J41" s="22">
        <f>IF('Labor Force'!J40&gt;0,Unemployment!J40/'Labor Force'!J40,"--")</f>
        <v>9.0328783577394864E-2</v>
      </c>
      <c r="K41" s="22">
        <f>IF('Labor Force'!K40&gt;0,Unemployment!K40/'Labor Force'!K40,"--")</f>
        <v>9.0538640331948333E-2</v>
      </c>
      <c r="L41" s="22">
        <f>IF('Labor Force'!L40&gt;0,Unemployment!L40/'Labor Force'!L40,"--")</f>
        <v>8.2774010718062424E-2</v>
      </c>
      <c r="M41" s="22">
        <f>IF('Labor Force'!M40&gt;0,Unemployment!M40/'Labor Force'!M40,"--")</f>
        <v>7.4428151922096078E-2</v>
      </c>
      <c r="N41" s="22">
        <f>IF('Labor Force'!N40&gt;0,Unemployment!N40/'Labor Force'!N40,"--")</f>
        <v>6.6715516701959285E-2</v>
      </c>
      <c r="O41" s="22">
        <f>IF('Labor Force'!O40&gt;0,Unemployment!O40/'Labor Force'!O40,"--")</f>
        <v>6.0269483339842389E-2</v>
      </c>
      <c r="P41" s="22">
        <f>IF('Labor Force'!P40&gt;0,Unemployment!P40/'Labor Force'!P40,"--")</f>
        <v>6.1400088212380979E-2</v>
      </c>
      <c r="Q41" s="22">
        <f>IF('Labor Force'!Q40&gt;0,Unemployment!Q40/'Labor Force'!Q40,"--")</f>
        <v>7.2500344448259493E-2</v>
      </c>
      <c r="R41" s="22">
        <f>IF('Labor Force'!R40&gt;0,Unemployment!R40/'Labor Force'!R40,"--")</f>
        <v>7.886257870879422E-2</v>
      </c>
      <c r="S41" s="22">
        <f>IF('Labor Force'!S40&gt;0,Unemployment!S40/'Labor Force'!S40,"--")</f>
        <v>7.439311490981286E-2</v>
      </c>
      <c r="T41" s="22">
        <f>IF('Labor Force'!T40&gt;0,Unemployment!T40/'Labor Force'!T40,"--")</f>
        <v>5.7803788988987415E-2</v>
      </c>
      <c r="U41" s="22">
        <f>IF('Labor Force'!U40&gt;0,Unemployment!U40/'Labor Force'!U40,"--")</f>
        <v>5.1613962762317639E-2</v>
      </c>
      <c r="V41" s="22">
        <f>IF('Labor Force'!V40&gt;0,Unemployment!V40/'Labor Force'!V40,"--")</f>
        <v>5.2879352800845734E-2</v>
      </c>
      <c r="W41" s="22">
        <f>IF('Labor Force'!W40&gt;0,Unemployment!W40/'Labor Force'!W40,"--")</f>
        <v>4.7821051121358635E-2</v>
      </c>
      <c r="X41" s="22">
        <f>IF('Labor Force'!X40&gt;0,Unemployment!X40/'Labor Force'!X40,"--")</f>
        <v>4.4197381284558621E-2</v>
      </c>
      <c r="Y41" s="22">
        <f>IF('Labor Force'!Y40&gt;0,Unemployment!Y40/'Labor Force'!Y40,"--")</f>
        <v>4.3513531564993629E-2</v>
      </c>
      <c r="Z41" s="22">
        <f>IF('Labor Force'!Z40&gt;0,Unemployment!Z40/'Labor Force'!Z40,"--")</f>
        <v>4.3437818878238527E-2</v>
      </c>
      <c r="AA41" s="22">
        <f>IF('Labor Force'!AA40&gt;0,Unemployment!AA40/'Labor Force'!AA40,"--")</f>
        <v>5.3305846679473676E-2</v>
      </c>
      <c r="AB41" s="22">
        <f>IF('Labor Force'!AB40&gt;0,Unemployment!AB40/'Labor Force'!AB40,"--")</f>
        <v>6.5416028598072939E-2</v>
      </c>
      <c r="AC41" s="22">
        <f>IF('Labor Force'!AC40&gt;0,Unemployment!AC40/'Labor Force'!AC40,"--")</f>
        <v>6.75552492523675E-2</v>
      </c>
      <c r="AD41" s="22">
        <f>IF('Labor Force'!AD40&gt;0,Unemployment!AD40/'Labor Force'!AD40,"--")</f>
        <v>6.2022494220566549E-2</v>
      </c>
      <c r="AE41" s="22">
        <f>IF('Labor Force'!AE40&gt;0,Unemployment!AE40/'Labor Force'!AE40,"--")</f>
        <v>5.6878074490512999E-2</v>
      </c>
      <c r="AF41" s="22">
        <f>IF('Labor Force'!AF40&gt;0,Unemployment!AF40/'Labor Force'!AF40,"--")</f>
        <v>4.5267490342497163E-2</v>
      </c>
      <c r="AG41" s="22">
        <f>IF('Labor Force'!AG40&gt;0,Unemployment!AG40/'Labor Force'!AG40,"--")</f>
        <v>4.9746601994328794E-2</v>
      </c>
      <c r="AH41" s="22">
        <f>IF('Labor Force'!AH40&gt;0,Unemployment!AH40/'Labor Force'!AH40,"--")</f>
        <v>6.2881436970678634E-2</v>
      </c>
      <c r="AI41" s="22">
        <f>IF('Labor Force'!AI40&gt;0,Unemployment!AI40/'Labor Force'!AI40,"--")</f>
        <v>0.10204923717164416</v>
      </c>
      <c r="AJ41" s="22">
        <f>IF('Labor Force'!AJ40&gt;0,Unemployment!AJ40/'Labor Force'!AJ40,"--")</f>
        <v>0.10388538155358812</v>
      </c>
      <c r="AK41" s="22">
        <f>IF('Labor Force'!AK40&gt;0,Unemployment!AK40/'Labor Force'!AK40,"--")</f>
        <v>9.6718440277890602E-2</v>
      </c>
      <c r="AL41" s="22">
        <f>IF('Labor Force'!AL40&gt;0,Unemployment!AL40/'Labor Force'!AL40,"--")</f>
        <v>8.9816258311299482E-2</v>
      </c>
      <c r="AM41" s="22">
        <f>IF('Labor Force'!AM40&gt;0,Unemployment!AM40/'Labor Force'!AM40,"--")</f>
        <v>9.0637527692694009E-2</v>
      </c>
      <c r="AN41" s="22">
        <f>IF('Labor Force'!AN40&gt;0,Unemployment!AN40/'Labor Force'!AN40,"--")</f>
        <v>7.0558268970304441E-2</v>
      </c>
      <c r="AO41" s="22">
        <f>IF('Labor Force'!AO40&gt;0,Unemployment!AO40/'Labor Force'!AO40,"--")</f>
        <v>5.9387347648307012E-2</v>
      </c>
      <c r="AP41" s="22">
        <f>IF('Labor Force'!AP40&gt;0,Unemployment!AP40/'Labor Force'!AP40,"--")</f>
        <v>5.8746066681674043E-2</v>
      </c>
      <c r="AQ41" s="22">
        <f>IF('Labor Force'!AQ40&gt;0,Unemployment!AQ40/'Labor Force'!AQ40,"--")</f>
        <v>4.9579997344660315E-2</v>
      </c>
      <c r="AR41" s="22">
        <f>IF('Labor Force'!AR40&gt;0,Unemployment!AR40/'Labor Force'!AR40,"--")</f>
        <v>4.3023691478449901E-2</v>
      </c>
      <c r="AS41" s="22">
        <f>IF('Labor Force'!AS40&gt;0,Unemployment!AS40/'Labor Force'!AS40,"--")</f>
        <v>3.9687991052661784E-2</v>
      </c>
      <c r="AT41" s="22">
        <f>IF('Labor Force'!AT40&gt;0,Unemployment!AT40/'Labor Force'!AT40,"--")</f>
        <v>9.4671320741854845E-2</v>
      </c>
      <c r="AU41" s="22">
        <f>IF('Labor Force'!AU40&gt;0,Unemployment!AU40/'Labor Force'!AU40,"--")</f>
        <v>6.0628031919940033E-2</v>
      </c>
      <c r="AV41" s="22">
        <f>IF('Labor Force'!AV40&gt;0,Unemployment!AV40/'Labor Force'!AV40,"--")</f>
        <v>4.4248866347591398E-2</v>
      </c>
    </row>
    <row r="42" spans="1:48">
      <c r="A42" s="11" t="s">
        <v>48</v>
      </c>
      <c r="B42" s="22">
        <f>IF('Labor Force'!B41&gt;0,Unemployment!B41/'Labor Force'!B41,"--")</f>
        <v>6.0605139520879869E-2</v>
      </c>
      <c r="C42" s="22">
        <f>IF('Labor Force'!C41&gt;0,Unemployment!C41/'Labor Force'!C41,"--")</f>
        <v>5.7969536216402898E-2</v>
      </c>
      <c r="D42" s="22">
        <f>IF('Labor Force'!D41&gt;0,Unemployment!D41/'Labor Force'!D41,"--")</f>
        <v>5.5888762984311689E-2</v>
      </c>
      <c r="E42" s="22">
        <f>IF('Labor Force'!E41&gt;0,Unemployment!E41/'Labor Force'!E41,"--")</f>
        <v>6.4804728215600807E-2</v>
      </c>
      <c r="F42" s="22">
        <f>IF('Labor Force'!F41&gt;0,Unemployment!F41/'Labor Force'!F41,"--")</f>
        <v>9.6487813573110939E-2</v>
      </c>
      <c r="G42" s="22">
        <f>IF('Labor Force'!G41&gt;0,Unemployment!G41/'Labor Force'!G41,"--")</f>
        <v>9.8766252641848101E-2</v>
      </c>
      <c r="H42" s="22">
        <f>IF('Labor Force'!H41&gt;0,Unemployment!H41/'Labor Force'!H41,"--")</f>
        <v>0.11978151805557533</v>
      </c>
      <c r="I42" s="22">
        <f>IF('Labor Force'!I41&gt;0,Unemployment!I41/'Labor Force'!I41,"--")</f>
        <v>0.11189659256827791</v>
      </c>
      <c r="J42" s="22">
        <f>IF('Labor Force'!J41&gt;0,Unemployment!J41/'Labor Force'!J41,"--")</f>
        <v>8.5505493060816923E-2</v>
      </c>
      <c r="K42" s="22">
        <f>IF('Labor Force'!K41&gt;0,Unemployment!K41/'Labor Force'!K41,"--")</f>
        <v>7.7944209978331722E-2</v>
      </c>
      <c r="L42" s="22">
        <f>IF('Labor Force'!L41&gt;0,Unemployment!L41/'Labor Force'!L41,"--")</f>
        <v>6.8515614482555373E-2</v>
      </c>
      <c r="M42" s="22">
        <f>IF('Labor Force'!M41&gt;0,Unemployment!M41/'Labor Force'!M41,"--")</f>
        <v>6.2343923537898728E-2</v>
      </c>
      <c r="N42" s="22">
        <f>IF('Labor Force'!N41&gt;0,Unemployment!N41/'Labor Force'!N41,"--")</f>
        <v>5.2385105516196948E-2</v>
      </c>
      <c r="O42" s="22">
        <f>IF('Labor Force'!O41&gt;0,Unemployment!O41/'Labor Force'!O41,"--")</f>
        <v>4.8501470012068906E-2</v>
      </c>
      <c r="P42" s="22">
        <f>IF('Labor Force'!P41&gt;0,Unemployment!P41/'Labor Force'!P41,"--")</f>
        <v>5.2775377601427975E-2</v>
      </c>
      <c r="Q42" s="22">
        <f>IF('Labor Force'!Q41&gt;0,Unemployment!Q41/'Labor Force'!Q41,"--")</f>
        <v>5.9679629508287119E-2</v>
      </c>
      <c r="R42" s="22">
        <f>IF('Labor Force'!R41&gt;0,Unemployment!R41/'Labor Force'!R41,"--")</f>
        <v>6.5645009561193041E-2</v>
      </c>
      <c r="S42" s="22">
        <f>IF('Labor Force'!S41&gt;0,Unemployment!S41/'Labor Force'!S41,"--")</f>
        <v>5.385327918700461E-2</v>
      </c>
      <c r="T42" s="22">
        <f>IF('Labor Force'!T41&gt;0,Unemployment!T41/'Labor Force'!T41,"--")</f>
        <v>4.8707905942183737E-2</v>
      </c>
      <c r="U42" s="22">
        <f>IF('Labor Force'!U41&gt;0,Unemployment!U41/'Labor Force'!U41,"--")</f>
        <v>4.5954735497765353E-2</v>
      </c>
      <c r="V42" s="22">
        <f>IF('Labor Force'!V41&gt;0,Unemployment!V41/'Labor Force'!V41,"--")</f>
        <v>4.0666707614218749E-2</v>
      </c>
      <c r="W42" s="22">
        <f>IF('Labor Force'!W41&gt;0,Unemployment!W41/'Labor Force'!W41,"--")</f>
        <v>3.5026507654918528E-2</v>
      </c>
      <c r="X42" s="22">
        <f>IF('Labor Force'!X41&gt;0,Unemployment!X41/'Labor Force'!X41,"--")</f>
        <v>3.0967353577786599E-2</v>
      </c>
      <c r="Y42" s="22">
        <f>IF('Labor Force'!Y41&gt;0,Unemployment!Y41/'Labor Force'!Y41,"--")</f>
        <v>3.0406889800505689E-2</v>
      </c>
      <c r="Z42" s="22">
        <f>IF('Labor Force'!Z41&gt;0,Unemployment!Z41/'Labor Force'!Z41,"--")</f>
        <v>3.1124185519413993E-2</v>
      </c>
      <c r="AA42" s="22">
        <f>IF('Labor Force'!AA41&gt;0,Unemployment!AA41/'Labor Force'!AA41,"--")</f>
        <v>4.2469369438495157E-2</v>
      </c>
      <c r="AB42" s="22">
        <f>IF('Labor Force'!AB41&gt;0,Unemployment!AB41/'Labor Force'!AB41,"--")</f>
        <v>5.1828537623992171E-2</v>
      </c>
      <c r="AC42" s="22">
        <f>IF('Labor Force'!AC41&gt;0,Unemployment!AC41/'Labor Force'!AC41,"--")</f>
        <v>5.2885213516356326E-2</v>
      </c>
      <c r="AD42" s="22">
        <f>IF('Labor Force'!AD41&gt;0,Unemployment!AD41/'Labor Force'!AD41,"--")</f>
        <v>5.3579506515095507E-2</v>
      </c>
      <c r="AE42" s="22">
        <f>IF('Labor Force'!AE41&gt;0,Unemployment!AE41/'Labor Force'!AE41,"--")</f>
        <v>5.4743566865786741E-2</v>
      </c>
      <c r="AF42" s="22">
        <f>IF('Labor Force'!AF41&gt;0,Unemployment!AF41/'Labor Force'!AF41,"--")</f>
        <v>5.0383758202966825E-2</v>
      </c>
      <c r="AG42" s="22">
        <f>IF('Labor Force'!AG41&gt;0,Unemployment!AG41/'Labor Force'!AG41,"--")</f>
        <v>4.5716742313074814E-2</v>
      </c>
      <c r="AH42" s="22">
        <f>IF('Labor Force'!AH41&gt;0,Unemployment!AH41/'Labor Force'!AH41,"--")</f>
        <v>5.8868592124555669E-2</v>
      </c>
      <c r="AI42" s="22">
        <f>IF('Labor Force'!AI41&gt;0,Unemployment!AI41/'Labor Force'!AI41,"--")</f>
        <v>0.10300724266739804</v>
      </c>
      <c r="AJ42" s="22">
        <f>IF('Labor Force'!AJ41&gt;0,Unemployment!AJ41/'Labor Force'!AJ41,"--")</f>
        <v>0.10379970723030292</v>
      </c>
      <c r="AK42" s="22">
        <f>IF('Labor Force'!AK41&gt;0,Unemployment!AK41/'Labor Force'!AK41,"--")</f>
        <v>9.116712433106057E-2</v>
      </c>
      <c r="AL42" s="22">
        <f>IF('Labor Force'!AL41&gt;0,Unemployment!AL41/'Labor Force'!AL41,"--")</f>
        <v>8.334516133712587E-2</v>
      </c>
      <c r="AM42" s="22">
        <f>IF('Labor Force'!AM41&gt;0,Unemployment!AM41/'Labor Force'!AM41,"--")</f>
        <v>7.6679910748132907E-2</v>
      </c>
      <c r="AN42" s="22">
        <f>IF('Labor Force'!AN41&gt;0,Unemployment!AN41/'Labor Force'!AN41,"--")</f>
        <v>6.0348734267336113E-2</v>
      </c>
      <c r="AO42" s="22">
        <f>IF('Labor Force'!AO41&gt;0,Unemployment!AO41/'Labor Force'!AO41,"--")</f>
        <v>4.8152916550513278E-2</v>
      </c>
      <c r="AP42" s="22">
        <f>IF('Labor Force'!AP41&gt;0,Unemployment!AP41/'Labor Force'!AP41,"--")</f>
        <v>4.4211521079878434E-2</v>
      </c>
      <c r="AQ42" s="22">
        <f>IF('Labor Force'!AQ41&gt;0,Unemployment!AQ41/'Labor Force'!AQ41,"--")</f>
        <v>3.5254090685816114E-2</v>
      </c>
      <c r="AR42" s="22">
        <f>IF('Labor Force'!AR41&gt;0,Unemployment!AR41/'Labor Force'!AR41,"--")</f>
        <v>3.4341471319417109E-2</v>
      </c>
      <c r="AS42" s="22">
        <f>IF('Labor Force'!AS41&gt;0,Unemployment!AS41/'Labor Force'!AS41,"--")</f>
        <v>3.3155555083212149E-2</v>
      </c>
      <c r="AT42" s="22">
        <f>IF('Labor Force'!AT41&gt;0,Unemployment!AT41/'Labor Force'!AT41,"--")</f>
        <v>7.1113976758129679E-2</v>
      </c>
      <c r="AU42" s="22">
        <f>IF('Labor Force'!AU41&gt;0,Unemployment!AU41/'Labor Force'!AU41,"--")</f>
        <v>3.891416307222284E-2</v>
      </c>
      <c r="AV42" s="22">
        <f>IF('Labor Force'!AV41&gt;0,Unemployment!AV41/'Labor Force'!AV41,"--")</f>
        <v>2.8686924703982413E-2</v>
      </c>
    </row>
    <row r="43" spans="1:48">
      <c r="A43" s="11" t="s">
        <v>49</v>
      </c>
      <c r="B43" s="22">
        <f>IF('Labor Force'!B42&gt;0,Unemployment!B42/'Labor Force'!B42,"--")</f>
        <v>4.0047859834358934E-2</v>
      </c>
      <c r="C43" s="22">
        <f>IF('Labor Force'!C42&gt;0,Unemployment!C42/'Labor Force'!C42,"--")</f>
        <v>3.8952580315101064E-2</v>
      </c>
      <c r="D43" s="22">
        <f>IF('Labor Force'!D42&gt;0,Unemployment!D42/'Labor Force'!D42,"--")</f>
        <v>3.863865233322708E-2</v>
      </c>
      <c r="E43" s="22">
        <f>IF('Labor Force'!E42&gt;0,Unemployment!E42/'Labor Force'!E42,"--")</f>
        <v>4.2075598193162242E-2</v>
      </c>
      <c r="F43" s="22">
        <f>IF('Labor Force'!F42&gt;0,Unemployment!F42/'Labor Force'!F42,"--")</f>
        <v>6.0133532521900061E-2</v>
      </c>
      <c r="G43" s="22">
        <f>IF('Labor Force'!G42&gt;0,Unemployment!G42/'Labor Force'!G42,"--")</f>
        <v>6.5721710006582126E-2</v>
      </c>
      <c r="H43" s="22">
        <f>IF('Labor Force'!H42&gt;0,Unemployment!H42/'Labor Force'!H42,"--")</f>
        <v>8.5012949466540949E-2</v>
      </c>
      <c r="I43" s="22">
        <f>IF('Labor Force'!I42&gt;0,Unemployment!I42/'Labor Force'!I42,"--")</f>
        <v>8.1163417768143079E-2</v>
      </c>
      <c r="J43" s="22">
        <f>IF('Labor Force'!J42&gt;0,Unemployment!J42/'Labor Force'!J42,"--")</f>
        <v>6.9744857420323117E-2</v>
      </c>
      <c r="K43" s="22">
        <f>IF('Labor Force'!K42&gt;0,Unemployment!K42/'Labor Force'!K42,"--")</f>
        <v>7.474845121814859E-2</v>
      </c>
      <c r="L43" s="22">
        <f>IF('Labor Force'!L42&gt;0,Unemployment!L42/'Labor Force'!L42,"--")</f>
        <v>6.7584468378808396E-2</v>
      </c>
      <c r="M43" s="22">
        <f>IF('Labor Force'!M42&gt;0,Unemployment!M42/'Labor Force'!M42,"--")</f>
        <v>5.4893089275341575E-2</v>
      </c>
      <c r="N43" s="22">
        <f>IF('Labor Force'!N42&gt;0,Unemployment!N42/'Labor Force'!N42,"--")</f>
        <v>4.4932969398635912E-2</v>
      </c>
      <c r="O43" s="22">
        <f>IF('Labor Force'!O42&gt;0,Unemployment!O42/'Labor Force'!O42,"--")</f>
        <v>4.1929916193193119E-2</v>
      </c>
      <c r="P43" s="22">
        <f>IF('Labor Force'!P42&gt;0,Unemployment!P42/'Labor Force'!P42,"--")</f>
        <v>4.4141208885827447E-2</v>
      </c>
      <c r="Q43" s="22">
        <f>IF('Labor Force'!Q42&gt;0,Unemployment!Q42/'Labor Force'!Q42,"--")</f>
        <v>4.6532080182317609E-2</v>
      </c>
      <c r="R43" s="22">
        <f>IF('Labor Force'!R42&gt;0,Unemployment!R42/'Labor Force'!R42,"--")</f>
        <v>4.4632858425149871E-2</v>
      </c>
      <c r="S43" s="22">
        <f>IF('Labor Force'!S42&gt;0,Unemployment!S42/'Labor Force'!S42,"--")</f>
        <v>4.0343319572254642E-2</v>
      </c>
      <c r="T43" s="22">
        <f>IF('Labor Force'!T42&gt;0,Unemployment!T42/'Labor Force'!T42,"--")</f>
        <v>3.5165181689410428E-2</v>
      </c>
      <c r="U43" s="22">
        <f>IF('Labor Force'!U42&gt;0,Unemployment!U42/'Labor Force'!U42,"--")</f>
        <v>3.4435566342858548E-2</v>
      </c>
      <c r="V43" s="22">
        <f>IF('Labor Force'!V42&gt;0,Unemployment!V42/'Labor Force'!V42,"--")</f>
        <v>3.5214393899827647E-2</v>
      </c>
      <c r="W43" s="22">
        <f>IF('Labor Force'!W42&gt;0,Unemployment!W42/'Labor Force'!W42,"--")</f>
        <v>3.1185918331061459E-2</v>
      </c>
      <c r="X43" s="22">
        <f>IF('Labor Force'!X42&gt;0,Unemployment!X42/'Labor Force'!X42,"--")</f>
        <v>2.745839134504888E-2</v>
      </c>
      <c r="Y43" s="22">
        <f>IF('Labor Force'!Y42&gt;0,Unemployment!Y42/'Labor Force'!Y42,"--")</f>
        <v>2.588551591253898E-2</v>
      </c>
      <c r="Z43" s="22">
        <f>IF('Labor Force'!Z42&gt;0,Unemployment!Z42/'Labor Force'!Z42,"--")</f>
        <v>2.629250911532752E-2</v>
      </c>
      <c r="AA43" s="22">
        <f>IF('Labor Force'!AA42&gt;0,Unemployment!AA42/'Labor Force'!AA42,"--")</f>
        <v>3.33070049920519E-2</v>
      </c>
      <c r="AB43" s="22">
        <f>IF('Labor Force'!AB42&gt;0,Unemployment!AB42/'Labor Force'!AB42,"--")</f>
        <v>3.9897820941212241E-2</v>
      </c>
      <c r="AC43" s="22">
        <f>IF('Labor Force'!AC42&gt;0,Unemployment!AC42/'Labor Force'!AC42,"--")</f>
        <v>4.5001923079316754E-2</v>
      </c>
      <c r="AD43" s="22">
        <f>IF('Labor Force'!AD42&gt;0,Unemployment!AD42/'Labor Force'!AD42,"--")</f>
        <v>4.4966624796789589E-2</v>
      </c>
      <c r="AE43" s="22">
        <f>IF('Labor Force'!AE42&gt;0,Unemployment!AE42/'Labor Force'!AE42,"--")</f>
        <v>4.2702501711904303E-2</v>
      </c>
      <c r="AF43" s="22">
        <f>IF('Labor Force'!AF42&gt;0,Unemployment!AF42/'Labor Force'!AF42,"--")</f>
        <v>3.6833125802372607E-2</v>
      </c>
      <c r="AG43" s="22">
        <f>IF('Labor Force'!AG42&gt;0,Unemployment!AG42/'Labor Force'!AG42,"--")</f>
        <v>3.6939754088242328E-2</v>
      </c>
      <c r="AH43" s="22">
        <f>IF('Labor Force'!AH42&gt;0,Unemployment!AH42/'Labor Force'!AH42,"--")</f>
        <v>4.2040311011836529E-2</v>
      </c>
      <c r="AI43" s="22">
        <f>IF('Labor Force'!AI42&gt;0,Unemployment!AI42/'Labor Force'!AI42,"--")</f>
        <v>6.4099973272664451E-2</v>
      </c>
      <c r="AJ43" s="22">
        <f>IF('Labor Force'!AJ42&gt;0,Unemployment!AJ42/'Labor Force'!AJ42,"--")</f>
        <v>6.0081714563890075E-2</v>
      </c>
      <c r="AK43" s="22">
        <f>IF('Labor Force'!AK42&gt;0,Unemployment!AK42/'Labor Force'!AK42,"--")</f>
        <v>5.5595078661672119E-2</v>
      </c>
      <c r="AL43" s="22">
        <f>IF('Labor Force'!AL42&gt;0,Unemployment!AL42/'Labor Force'!AL42,"--")</f>
        <v>5.0431507638564591E-2</v>
      </c>
      <c r="AM43" s="22">
        <f>IF('Labor Force'!AM42&gt;0,Unemployment!AM42/'Labor Force'!AM42,"--")</f>
        <v>4.7655040959852769E-2</v>
      </c>
      <c r="AN43" s="22">
        <f>IF('Labor Force'!AN42&gt;0,Unemployment!AN42/'Labor Force'!AN42,"--")</f>
        <v>4.4145314814543216E-2</v>
      </c>
      <c r="AO43" s="22">
        <f>IF('Labor Force'!AO42&gt;0,Unemployment!AO42/'Labor Force'!AO42,"--")</f>
        <v>3.8120040949882208E-2</v>
      </c>
      <c r="AP43" s="22">
        <f>IF('Labor Force'!AP42&gt;0,Unemployment!AP42/'Labor Force'!AP42,"--")</f>
        <v>3.6688201152125351E-2</v>
      </c>
      <c r="AQ43" s="22">
        <f>IF('Labor Force'!AQ42&gt;0,Unemployment!AQ42/'Labor Force'!AQ42,"--")</f>
        <v>3.1284758443155369E-2</v>
      </c>
      <c r="AR43" s="22">
        <f>IF('Labor Force'!AR42&gt;0,Unemployment!AR42/'Labor Force'!AR42,"--")</f>
        <v>2.5230608712148158E-2</v>
      </c>
      <c r="AS43" s="22">
        <f>IF('Labor Force'!AS42&gt;0,Unemployment!AS42/'Labor Force'!AS42,"--")</f>
        <v>2.7494444521124622E-2</v>
      </c>
      <c r="AT43" s="22">
        <f>IF('Labor Force'!AT42&gt;0,Unemployment!AT42/'Labor Force'!AT42,"--")</f>
        <v>5.2600784916167591E-2</v>
      </c>
      <c r="AU43" s="22">
        <f>IF('Labor Force'!AU42&gt;0,Unemployment!AU42/'Labor Force'!AU42,"--")</f>
        <v>3.7979895502044524E-2</v>
      </c>
      <c r="AV43" s="22">
        <f>IF('Labor Force'!AV42&gt;0,Unemployment!AV42/'Labor Force'!AV42,"--")</f>
        <v>2.4163402050446911E-2</v>
      </c>
    </row>
    <row r="44" spans="1:48">
      <c r="A44" s="11" t="s">
        <v>50</v>
      </c>
      <c r="B44" s="22">
        <f>IF('Labor Force'!B43&gt;0,Unemployment!B43/'Labor Force'!B43,"--")</f>
        <v>4.217846955690626E-2</v>
      </c>
      <c r="C44" s="22">
        <f>IF('Labor Force'!C43&gt;0,Unemployment!C43/'Labor Force'!C43,"--")</f>
        <v>3.9116472183108465E-2</v>
      </c>
      <c r="D44" s="22">
        <f>IF('Labor Force'!D43&gt;0,Unemployment!D43/'Labor Force'!D43,"--")</f>
        <v>3.119946582387104E-2</v>
      </c>
      <c r="E44" s="22">
        <f>IF('Labor Force'!E43&gt;0,Unemployment!E43/'Labor Force'!E43,"--")</f>
        <v>3.224554718796982E-2</v>
      </c>
      <c r="F44" s="22">
        <f>IF('Labor Force'!F43&gt;0,Unemployment!F43/'Labor Force'!F43,"--")</f>
        <v>4.4475230014527231E-2</v>
      </c>
      <c r="G44" s="22">
        <f>IF('Labor Force'!G43&gt;0,Unemployment!G43/'Labor Force'!G43,"--")</f>
        <v>4.3099032921117365E-2</v>
      </c>
      <c r="H44" s="22">
        <f>IF('Labor Force'!H43&gt;0,Unemployment!H43/'Labor Force'!H43,"--")</f>
        <v>6.2739617684120216E-2</v>
      </c>
      <c r="I44" s="22">
        <f>IF('Labor Force'!I43&gt;0,Unemployment!I43/'Labor Force'!I43,"--")</f>
        <v>5.8628888931878453E-2</v>
      </c>
      <c r="J44" s="22">
        <f>IF('Labor Force'!J43&gt;0,Unemployment!J43/'Labor Force'!J43,"--")</f>
        <v>4.8975450364729368E-2</v>
      </c>
      <c r="K44" s="22">
        <f>IF('Labor Force'!K43&gt;0,Unemployment!K43/'Labor Force'!K43,"--")</f>
        <v>5.1026166575869877E-2</v>
      </c>
      <c r="L44" s="22">
        <f>IF('Labor Force'!L43&gt;0,Unemployment!L43/'Labor Force'!L43,"--")</f>
        <v>5.3274071019746141E-2</v>
      </c>
      <c r="M44" s="22">
        <f>IF('Labor Force'!M43&gt;0,Unemployment!M43/'Labor Force'!M43,"--")</f>
        <v>4.8345727541749782E-2</v>
      </c>
      <c r="N44" s="22">
        <f>IF('Labor Force'!N43&gt;0,Unemployment!N43/'Labor Force'!N43,"--")</f>
        <v>4.538987979594139E-2</v>
      </c>
      <c r="O44" s="22">
        <f>IF('Labor Force'!O43&gt;0,Unemployment!O43/'Labor Force'!O43,"--")</f>
        <v>4.1778394421553879E-2</v>
      </c>
      <c r="P44" s="22">
        <f>IF('Labor Force'!P43&gt;0,Unemployment!P43/'Labor Force'!P43,"--")</f>
        <v>4.2932168399843144E-2</v>
      </c>
      <c r="Q44" s="22">
        <f>IF('Labor Force'!Q43&gt;0,Unemployment!Q43/'Labor Force'!Q43,"--")</f>
        <v>4.4157228139558684E-2</v>
      </c>
      <c r="R44" s="22">
        <f>IF('Labor Force'!R43&gt;0,Unemployment!R43/'Labor Force'!R43,"--")</f>
        <v>4.4804696692328144E-2</v>
      </c>
      <c r="S44" s="22">
        <f>IF('Labor Force'!S43&gt;0,Unemployment!S43/'Labor Force'!S43,"--")</f>
        <v>4.9671740585045893E-2</v>
      </c>
      <c r="T44" s="22">
        <f>IF('Labor Force'!T43&gt;0,Unemployment!T43/'Labor Force'!T43,"--")</f>
        <v>4.8975016514055295E-2</v>
      </c>
      <c r="U44" s="22">
        <f>IF('Labor Force'!U43&gt;0,Unemployment!U43/'Labor Force'!U43,"--")</f>
        <v>4.4148241004987598E-2</v>
      </c>
      <c r="V44" s="22">
        <f>IF('Labor Force'!V43&gt;0,Unemployment!V43/'Labor Force'!V43,"--")</f>
        <v>4.2514527392196882E-2</v>
      </c>
      <c r="W44" s="22">
        <f>IF('Labor Force'!W43&gt;0,Unemployment!W43/'Labor Force'!W43,"--")</f>
        <v>3.7599279728914047E-2</v>
      </c>
      <c r="X44" s="22">
        <f>IF('Labor Force'!X43&gt;0,Unemployment!X43/'Labor Force'!X43,"--")</f>
        <v>3.5293195668995588E-2</v>
      </c>
      <c r="Y44" s="22">
        <f>IF('Labor Force'!Y43&gt;0,Unemployment!Y43/'Labor Force'!Y43,"--")</f>
        <v>3.2780606608169616E-2</v>
      </c>
      <c r="Z44" s="22">
        <f>IF('Labor Force'!Z43&gt;0,Unemployment!Z43/'Labor Force'!Z43,"--")</f>
        <v>3.5855052680970868E-2</v>
      </c>
      <c r="AA44" s="22">
        <f>IF('Labor Force'!AA43&gt;0,Unemployment!AA43/'Labor Force'!AA43,"--")</f>
        <v>4.2129409903496284E-2</v>
      </c>
      <c r="AB44" s="22">
        <f>IF('Labor Force'!AB43&gt;0,Unemployment!AB43/'Labor Force'!AB43,"--")</f>
        <v>5.0538069686499924E-2</v>
      </c>
      <c r="AC44" s="22">
        <f>IF('Labor Force'!AC43&gt;0,Unemployment!AC43/'Labor Force'!AC43,"--")</f>
        <v>5.5085951760126983E-2</v>
      </c>
      <c r="AD44" s="22">
        <f>IF('Labor Force'!AD43&gt;0,Unemployment!AD43/'Labor Force'!AD43,"--")</f>
        <v>5.4546435864554862E-2</v>
      </c>
      <c r="AE44" s="22">
        <f>IF('Labor Force'!AE43&gt;0,Unemployment!AE43/'Labor Force'!AE43,"--")</f>
        <v>5.0227886793482709E-2</v>
      </c>
      <c r="AF44" s="22">
        <f>IF('Labor Force'!AF43&gt;0,Unemployment!AF43/'Labor Force'!AF43,"--")</f>
        <v>4.3827427671691337E-2</v>
      </c>
      <c r="AG44" s="22">
        <f>IF('Labor Force'!AG43&gt;0,Unemployment!AG43/'Labor Force'!AG43,"--")</f>
        <v>4.2474407768875157E-2</v>
      </c>
      <c r="AH44" s="22">
        <f>IF('Labor Force'!AH43&gt;0,Unemployment!AH43/'Labor Force'!AH43,"--")</f>
        <v>4.604194506013299E-2</v>
      </c>
      <c r="AI44" s="22">
        <f>IF('Labor Force'!AI43&gt;0,Unemployment!AI43/'Labor Force'!AI43,"--")</f>
        <v>6.8721854134515259E-2</v>
      </c>
      <c r="AJ44" s="22">
        <f>IF('Labor Force'!AJ43&gt;0,Unemployment!AJ43/'Labor Force'!AJ43,"--")</f>
        <v>7.0501424607733135E-2</v>
      </c>
      <c r="AK44" s="22">
        <f>IF('Labor Force'!AK43&gt;0,Unemployment!AK43/'Labor Force'!AK43,"--")</f>
        <v>6.5064529410739119E-2</v>
      </c>
      <c r="AL44" s="22">
        <f>IF('Labor Force'!AL43&gt;0,Unemployment!AL43/'Labor Force'!AL43,"--")</f>
        <v>5.7502749296503543E-2</v>
      </c>
      <c r="AM44" s="22">
        <f>IF('Labor Force'!AM43&gt;0,Unemployment!AM43/'Labor Force'!AM43,"--")</f>
        <v>5.3271400168419469E-2</v>
      </c>
      <c r="AN44" s="22">
        <f>IF('Labor Force'!AN43&gt;0,Unemployment!AN43/'Labor Force'!AN43,"--")</f>
        <v>4.531866834005064E-2</v>
      </c>
      <c r="AO44" s="22">
        <f>IF('Labor Force'!AO43&gt;0,Unemployment!AO43/'Labor Force'!AO43,"--")</f>
        <v>4.1903348520815356E-2</v>
      </c>
      <c r="AP44" s="22">
        <f>IF('Labor Force'!AP43&gt;0,Unemployment!AP43/'Labor Force'!AP43,"--")</f>
        <v>4.1697411255113712E-2</v>
      </c>
      <c r="AQ44" s="22">
        <f>IF('Labor Force'!AQ43&gt;0,Unemployment!AQ43/'Labor Force'!AQ43,"--")</f>
        <v>3.6223705574110601E-2</v>
      </c>
      <c r="AR44" s="22">
        <f>IF('Labor Force'!AR43&gt;0,Unemployment!AR43/'Labor Force'!AR43,"--")</f>
        <v>3.3620515173186163E-2</v>
      </c>
      <c r="AS44" s="22">
        <f>IF('Labor Force'!AS43&gt;0,Unemployment!AS43/'Labor Force'!AS43,"--")</f>
        <v>3.1653684196364905E-2</v>
      </c>
      <c r="AT44" s="22">
        <f>IF('Labor Force'!AT43&gt;0,Unemployment!AT43/'Labor Force'!AT43,"--")</f>
        <v>5.8789461343764844E-2</v>
      </c>
      <c r="AU44" s="22">
        <f>IF('Labor Force'!AU43&gt;0,Unemployment!AU43/'Labor Force'!AU43,"--")</f>
        <v>3.2967120839461121E-2</v>
      </c>
      <c r="AV44" s="22">
        <f>IF('Labor Force'!AV43&gt;0,Unemployment!AV43/'Labor Force'!AV43,"--")</f>
        <v>2.4573203307524858E-2</v>
      </c>
    </row>
    <row r="45" spans="1:48">
      <c r="A45" s="11" t="s">
        <v>51</v>
      </c>
      <c r="B45" s="22">
        <f>IF('Labor Force'!B44&gt;0,Unemployment!B44/'Labor Force'!B44,"--")</f>
        <v>9.3945339154408308E-2</v>
      </c>
      <c r="C45" s="22">
        <f>IF('Labor Force'!C44&gt;0,Unemployment!C44/'Labor Force'!C44,"--")</f>
        <v>8.2155577194183649E-2</v>
      </c>
      <c r="D45" s="22">
        <f>IF('Labor Force'!D44&gt;0,Unemployment!D44/'Labor Force'!D44,"--")</f>
        <v>6.9913215310718271E-2</v>
      </c>
      <c r="E45" s="22">
        <f>IF('Labor Force'!E44&gt;0,Unemployment!E44/'Labor Force'!E44,"--")</f>
        <v>7.7758516332558841E-2</v>
      </c>
      <c r="F45" s="22">
        <f>IF('Labor Force'!F44&gt;0,Unemployment!F44/'Labor Force'!F44,"--")</f>
        <v>0.12324757424355297</v>
      </c>
      <c r="G45" s="22">
        <f>IF('Labor Force'!G44&gt;0,Unemployment!G44/'Labor Force'!G44,"--")</f>
        <v>0.1242609298484989</v>
      </c>
      <c r="H45" s="22">
        <f>IF('Labor Force'!H44&gt;0,Unemployment!H44/'Labor Force'!H44,"--")</f>
        <v>0.15384482608210887</v>
      </c>
      <c r="I45" s="22">
        <f>IF('Labor Force'!I44&gt;0,Unemployment!I44/'Labor Force'!I44,"--")</f>
        <v>0.14359730598332984</v>
      </c>
      <c r="J45" s="22">
        <f>IF('Labor Force'!J44&gt;0,Unemployment!J44/'Labor Force'!J44,"--")</f>
        <v>0.11212548516256073</v>
      </c>
      <c r="K45" s="22">
        <f>IF('Labor Force'!K44&gt;0,Unemployment!K44/'Labor Force'!K44,"--")</f>
        <v>9.9533382442923868E-2</v>
      </c>
      <c r="L45" s="22">
        <f>IF('Labor Force'!L44&gt;0,Unemployment!L44/'Labor Force'!L44,"--")</f>
        <v>8.8160369540718167E-2</v>
      </c>
      <c r="M45" s="22">
        <f>IF('Labor Force'!M44&gt;0,Unemployment!M44/'Labor Force'!M44,"--")</f>
        <v>8.3043074338740391E-2</v>
      </c>
      <c r="N45" s="22">
        <f>IF('Labor Force'!N44&gt;0,Unemployment!N44/'Labor Force'!N44,"--")</f>
        <v>7.4926052447138514E-2</v>
      </c>
      <c r="O45" s="22">
        <f>IF('Labor Force'!O44&gt;0,Unemployment!O44/'Labor Force'!O44,"--")</f>
        <v>7.1333103820945473E-2</v>
      </c>
      <c r="P45" s="22">
        <f>IF('Labor Force'!P44&gt;0,Unemployment!P44/'Labor Force'!P44,"--")</f>
        <v>7.628742283624039E-2</v>
      </c>
      <c r="Q45" s="22">
        <f>IF('Labor Force'!Q44&gt;0,Unemployment!Q44/'Labor Force'!Q44,"--")</f>
        <v>9.2041324169913202E-2</v>
      </c>
      <c r="R45" s="22">
        <f>IF('Labor Force'!R44&gt;0,Unemployment!R44/'Labor Force'!R44,"--")</f>
        <v>8.9779571797878613E-2</v>
      </c>
      <c r="S45" s="22">
        <f>IF('Labor Force'!S44&gt;0,Unemployment!S44/'Labor Force'!S44,"--")</f>
        <v>7.216967217245554E-2</v>
      </c>
      <c r="T45" s="22">
        <f>IF('Labor Force'!T44&gt;0,Unemployment!T44/'Labor Force'!T44,"--")</f>
        <v>5.9976313973382961E-2</v>
      </c>
      <c r="U45" s="22">
        <f>IF('Labor Force'!U44&gt;0,Unemployment!U44/'Labor Force'!U44,"--")</f>
        <v>5.2691729310809496E-2</v>
      </c>
      <c r="V45" s="22">
        <f>IF('Labor Force'!V44&gt;0,Unemployment!V44/'Labor Force'!V44,"--")</f>
        <v>4.8956767938527525E-2</v>
      </c>
      <c r="W45" s="22">
        <f>IF('Labor Force'!W44&gt;0,Unemployment!W44/'Labor Force'!W44,"--")</f>
        <v>4.2666772696979223E-2</v>
      </c>
      <c r="X45" s="22">
        <f>IF('Labor Force'!X44&gt;0,Unemployment!X44/'Labor Force'!X44,"--")</f>
        <v>3.8933718371508448E-2</v>
      </c>
      <c r="Y45" s="22">
        <f>IF('Labor Force'!Y44&gt;0,Unemployment!Y44/'Labor Force'!Y44,"--")</f>
        <v>3.7092848624358035E-2</v>
      </c>
      <c r="Z45" s="22">
        <f>IF('Labor Force'!Z44&gt;0,Unemployment!Z44/'Labor Force'!Z44,"--")</f>
        <v>3.6114693379954266E-2</v>
      </c>
      <c r="AA45" s="22">
        <f>IF('Labor Force'!AA44&gt;0,Unemployment!AA44/'Labor Force'!AA44,"--")</f>
        <v>5.1821929719708532E-2</v>
      </c>
      <c r="AB45" s="22">
        <f>IF('Labor Force'!AB44&gt;0,Unemployment!AB44/'Labor Force'!AB44,"--")</f>
        <v>6.27333375721352E-2</v>
      </c>
      <c r="AC45" s="22">
        <f>IF('Labor Force'!AC44&gt;0,Unemployment!AC44/'Labor Force'!AC44,"--")</f>
        <v>7.1751415463321463E-2</v>
      </c>
      <c r="AD45" s="22">
        <f>IF('Labor Force'!AD44&gt;0,Unemployment!AD44/'Labor Force'!AD44,"--")</f>
        <v>7.0477775653171551E-2</v>
      </c>
      <c r="AE45" s="22">
        <f>IF('Labor Force'!AE44&gt;0,Unemployment!AE44/'Labor Force'!AE44,"--")</f>
        <v>6.7719692394253142E-2</v>
      </c>
      <c r="AF45" s="22">
        <f>IF('Labor Force'!AF44&gt;0,Unemployment!AF44/'Labor Force'!AF44,"--")</f>
        <v>7.0040396670564248E-2</v>
      </c>
      <c r="AG45" s="22">
        <f>IF('Labor Force'!AG44&gt;0,Unemployment!AG44/'Labor Force'!AG44,"--")</f>
        <v>7.0279897507942335E-2</v>
      </c>
      <c r="AH45" s="22">
        <f>IF('Labor Force'!AH44&gt;0,Unemployment!AH44/'Labor Force'!AH44,"--")</f>
        <v>7.9687028214763644E-2</v>
      </c>
      <c r="AI45" s="22">
        <f>IF('Labor Force'!AI44&gt;0,Unemployment!AI44/'Labor Force'!AI44,"--")</f>
        <v>0.13658305095253556</v>
      </c>
      <c r="AJ45" s="22">
        <f>IF('Labor Force'!AJ44&gt;0,Unemployment!AJ44/'Labor Force'!AJ44,"--")</f>
        <v>0.12605101028265742</v>
      </c>
      <c r="AK45" s="22">
        <f>IF('Labor Force'!AK44&gt;0,Unemployment!AK44/'Labor Force'!AK44,"--")</f>
        <v>0.10426230459565584</v>
      </c>
      <c r="AL45" s="22">
        <f>IF('Labor Force'!AL44&gt;0,Unemployment!AL44/'Labor Force'!AL44,"--")</f>
        <v>9.1425448328613976E-2</v>
      </c>
      <c r="AM45" s="22">
        <f>IF('Labor Force'!AM44&gt;0,Unemployment!AM44/'Labor Force'!AM44,"--")</f>
        <v>8.9233174349924796E-2</v>
      </c>
      <c r="AN45" s="22">
        <f>IF('Labor Force'!AN44&gt;0,Unemployment!AN44/'Labor Force'!AN44,"--")</f>
        <v>7.3252960510319501E-2</v>
      </c>
      <c r="AO45" s="22">
        <f>IF('Labor Force'!AO44&gt;0,Unemployment!AO44/'Labor Force'!AO44,"--")</f>
        <v>5.4116936842519017E-2</v>
      </c>
      <c r="AP45" s="22">
        <f>IF('Labor Force'!AP44&gt;0,Unemployment!AP44/'Labor Force'!AP44,"--")</f>
        <v>4.914674286092343E-2</v>
      </c>
      <c r="AQ45" s="22">
        <f>IF('Labor Force'!AQ44&gt;0,Unemployment!AQ44/'Labor Force'!AQ44,"--")</f>
        <v>4.638648269846421E-2</v>
      </c>
      <c r="AR45" s="22">
        <f>IF('Labor Force'!AR44&gt;0,Unemployment!AR44/'Labor Force'!AR44,"--")</f>
        <v>4.1456780800107056E-2</v>
      </c>
      <c r="AS45" s="22">
        <f>IF('Labor Force'!AS44&gt;0,Unemployment!AS44/'Labor Force'!AS44,"--")</f>
        <v>4.0799908289324498E-2</v>
      </c>
      <c r="AT45" s="22">
        <f>IF('Labor Force'!AT44&gt;0,Unemployment!AT44/'Labor Force'!AT44,"--")</f>
        <v>9.8766888329160848E-2</v>
      </c>
      <c r="AU45" s="22">
        <f>IF('Labor Force'!AU44&gt;0,Unemployment!AU44/'Labor Force'!AU44,"--")</f>
        <v>5.8162946132014379E-2</v>
      </c>
      <c r="AV45" s="22">
        <f>IF('Labor Force'!AV44&gt;0,Unemployment!AV44/'Labor Force'!AV44,"--")</f>
        <v>3.9664670926139678E-2</v>
      </c>
    </row>
    <row r="46" spans="1:48">
      <c r="A46" s="11" t="s">
        <v>52</v>
      </c>
      <c r="B46" s="22">
        <f>IF('Labor Force'!B45&gt;0,Unemployment!B45/'Labor Force'!B45,"--")</f>
        <v>5.8422807687137666E-2</v>
      </c>
      <c r="C46" s="22">
        <f>IF('Labor Force'!C45&gt;0,Unemployment!C45/'Labor Force'!C45,"--")</f>
        <v>5.2627101038814343E-2</v>
      </c>
      <c r="D46" s="22">
        <f>IF('Labor Force'!D45&gt;0,Unemployment!D45/'Labor Force'!D45,"--")</f>
        <v>3.8652915607107659E-2</v>
      </c>
      <c r="E46" s="22">
        <f>IF('Labor Force'!E45&gt;0,Unemployment!E45/'Labor Force'!E45,"--")</f>
        <v>4.2220848492548875E-2</v>
      </c>
      <c r="F46" s="22">
        <f>IF('Labor Force'!F45&gt;0,Unemployment!F45/'Labor Force'!F45,"--")</f>
        <v>5.771522234891676E-2</v>
      </c>
      <c r="G46" s="22">
        <f>IF('Labor Force'!G45&gt;0,Unemployment!G45/'Labor Force'!G45,"--")</f>
        <v>5.8029213934249327E-2</v>
      </c>
      <c r="H46" s="22">
        <f>IF('Labor Force'!H45&gt;0,Unemployment!H45/'Labor Force'!H45,"--")</f>
        <v>7.9107665165513721E-2</v>
      </c>
      <c r="I46" s="22">
        <f>IF('Labor Force'!I45&gt;0,Unemployment!I45/'Labor Force'!I45,"--")</f>
        <v>8.0031520129022884E-2</v>
      </c>
      <c r="J46" s="22">
        <f>IF('Labor Force'!J45&gt;0,Unemployment!J45/'Labor Force'!J45,"--")</f>
        <v>6.2824829209296246E-2</v>
      </c>
      <c r="K46" s="22">
        <f>IF('Labor Force'!K45&gt;0,Unemployment!K45/'Labor Force'!K45,"--")</f>
        <v>5.9984400286144351E-2</v>
      </c>
      <c r="L46" s="22">
        <f>IF('Labor Force'!L45&gt;0,Unemployment!L45/'Labor Force'!L45,"--")</f>
        <v>5.5226519938546964E-2</v>
      </c>
      <c r="M46" s="22">
        <f>IF('Labor Force'!M45&gt;0,Unemployment!M45/'Labor Force'!M45,"--")</f>
        <v>5.1250639065469242E-2</v>
      </c>
      <c r="N46" s="22">
        <f>IF('Labor Force'!N45&gt;0,Unemployment!N45/'Labor Force'!N45,"--")</f>
        <v>4.2794851425245424E-2</v>
      </c>
      <c r="O46" s="22">
        <f>IF('Labor Force'!O45&gt;0,Unemployment!O45/'Labor Force'!O45,"--")</f>
        <v>4.3349247672267513E-2</v>
      </c>
      <c r="P46" s="22">
        <f>IF('Labor Force'!P45&gt;0,Unemployment!P45/'Labor Force'!P45,"--")</f>
        <v>4.7835277767008952E-2</v>
      </c>
      <c r="Q46" s="22">
        <f>IF('Labor Force'!Q45&gt;0,Unemployment!Q45/'Labor Force'!Q45,"--")</f>
        <v>5.1482818875880187E-2</v>
      </c>
      <c r="R46" s="22">
        <f>IF('Labor Force'!R45&gt;0,Unemployment!R45/'Labor Force'!R45,"--")</f>
        <v>5.1098811615973787E-2</v>
      </c>
      <c r="S46" s="22">
        <f>IF('Labor Force'!S45&gt;0,Unemployment!S45/'Labor Force'!S45,"--")</f>
        <v>4.9611047637971285E-2</v>
      </c>
      <c r="T46" s="22">
        <f>IF('Labor Force'!T45&gt;0,Unemployment!T45/'Labor Force'!T45,"--")</f>
        <v>4.083143844342732E-2</v>
      </c>
      <c r="U46" s="22">
        <f>IF('Labor Force'!U45&gt;0,Unemployment!U45/'Labor Force'!U45,"--")</f>
        <v>3.7371399739890822E-2</v>
      </c>
      <c r="V46" s="22">
        <f>IF('Labor Force'!V45&gt;0,Unemployment!V45/'Labor Force'!V45,"--")</f>
        <v>3.9521181122755773E-2</v>
      </c>
      <c r="W46" s="22">
        <f>IF('Labor Force'!W45&gt;0,Unemployment!W45/'Labor Force'!W45,"--")</f>
        <v>3.2568637155246612E-2</v>
      </c>
      <c r="X46" s="22">
        <f>IF('Labor Force'!X45&gt;0,Unemployment!X45/'Labor Force'!X45,"--")</f>
        <v>2.6942780103430066E-2</v>
      </c>
      <c r="Y46" s="22">
        <f>IF('Labor Force'!Y45&gt;0,Unemployment!Y45/'Labor Force'!Y45,"--")</f>
        <v>2.7616834382806418E-2</v>
      </c>
      <c r="Z46" s="22">
        <f>IF('Labor Force'!Z45&gt;0,Unemployment!Z45/'Labor Force'!Z45,"--")</f>
        <v>3.1578625548223979E-2</v>
      </c>
      <c r="AA46" s="22">
        <f>IF('Labor Force'!AA45&gt;0,Unemployment!AA45/'Labor Force'!AA45,"--")</f>
        <v>3.7692213877182051E-2</v>
      </c>
      <c r="AB46" s="22">
        <f>IF('Labor Force'!AB45&gt;0,Unemployment!AB45/'Labor Force'!AB45,"--")</f>
        <v>4.4944016684839362E-2</v>
      </c>
      <c r="AC46" s="22">
        <f>IF('Labor Force'!AC45&gt;0,Unemployment!AC45/'Labor Force'!AC45,"--")</f>
        <v>4.8832158760870402E-2</v>
      </c>
      <c r="AD46" s="22">
        <f>IF('Labor Force'!AD45&gt;0,Unemployment!AD45/'Labor Force'!AD45,"--")</f>
        <v>4.6803113981672168E-2</v>
      </c>
      <c r="AE46" s="22">
        <f>IF('Labor Force'!AE45&gt;0,Unemployment!AE45/'Labor Force'!AE45,"--")</f>
        <v>4.0637761480123345E-2</v>
      </c>
      <c r="AF46" s="22">
        <f>IF('Labor Force'!AF45&gt;0,Unemployment!AF45/'Labor Force'!AF45,"--")</f>
        <v>4.0070544269888278E-2</v>
      </c>
      <c r="AG46" s="22">
        <f>IF('Labor Force'!AG45&gt;0,Unemployment!AG45/'Labor Force'!AG45,"--")</f>
        <v>4.5653198641613824E-2</v>
      </c>
      <c r="AH46" s="22">
        <f>IF('Labor Force'!AH45&gt;0,Unemployment!AH45/'Labor Force'!AH45,"--")</f>
        <v>5.427050399851218E-2</v>
      </c>
      <c r="AI46" s="22">
        <f>IF('Labor Force'!AI45&gt;0,Unemployment!AI45/'Labor Force'!AI45,"--")</f>
        <v>7.7685881869872492E-2</v>
      </c>
      <c r="AJ46" s="22">
        <f>IF('Labor Force'!AJ45&gt;0,Unemployment!AJ45/'Labor Force'!AJ45,"--")</f>
        <v>7.4044293664580207E-2</v>
      </c>
      <c r="AK46" s="22">
        <f>IF('Labor Force'!AK45&gt;0,Unemployment!AK45/'Labor Force'!AK45,"--")</f>
        <v>6.4799440008613166E-2</v>
      </c>
      <c r="AL46" s="22">
        <f>IF('Labor Force'!AL45&gt;0,Unemployment!AL45/'Labor Force'!AL45,"--")</f>
        <v>5.5868627218734666E-2</v>
      </c>
      <c r="AM46" s="22">
        <f>IF('Labor Force'!AM45&gt;0,Unemployment!AM45/'Labor Force'!AM45,"--")</f>
        <v>4.9372571168452374E-2</v>
      </c>
      <c r="AN46" s="22">
        <f>IF('Labor Force'!AN45&gt;0,Unemployment!AN45/'Labor Force'!AN45,"--")</f>
        <v>4.0895033189850244E-2</v>
      </c>
      <c r="AO46" s="22">
        <f>IF('Labor Force'!AO45&gt;0,Unemployment!AO45/'Labor Force'!AO45,"--")</f>
        <v>3.7287101168093244E-2</v>
      </c>
      <c r="AP46" s="22">
        <f>IF('Labor Force'!AP45&gt;0,Unemployment!AP45/'Labor Force'!AP45,"--")</f>
        <v>3.8998630849503071E-2</v>
      </c>
      <c r="AQ46" s="22">
        <f>IF('Labor Force'!AQ45&gt;0,Unemployment!AQ45/'Labor Force'!AQ45,"--")</f>
        <v>3.4523391404372106E-2</v>
      </c>
      <c r="AR46" s="22">
        <f>IF('Labor Force'!AR45&gt;0,Unemployment!AR45/'Labor Force'!AR45,"--")</f>
        <v>2.9098528315849265E-2</v>
      </c>
      <c r="AS46" s="22">
        <f>IF('Labor Force'!AS45&gt;0,Unemployment!AS45/'Labor Force'!AS45,"--")</f>
        <v>3.2316197846187091E-2</v>
      </c>
      <c r="AT46" s="22">
        <f>IF('Labor Force'!AT45&gt;0,Unemployment!AT45/'Labor Force'!AT45,"--")</f>
        <v>6.1763620535999909E-2</v>
      </c>
      <c r="AU46" s="22">
        <f>IF('Labor Force'!AU45&gt;0,Unemployment!AU45/'Labor Force'!AU45,"--")</f>
        <v>3.7894952264040382E-2</v>
      </c>
      <c r="AV46" s="22">
        <f>IF('Labor Force'!AV45&gt;0,Unemployment!AV45/'Labor Force'!AV45,"--")</f>
        <v>2.3549634443541835E-2</v>
      </c>
    </row>
    <row r="47" spans="1:48">
      <c r="A47" s="11" t="s">
        <v>53</v>
      </c>
      <c r="B47" s="22">
        <f>IF('Labor Force'!B46&gt;0,Unemployment!B46/'Labor Force'!B46,"--")</f>
        <v>6.2386258120045474E-2</v>
      </c>
      <c r="C47" s="22">
        <f>IF('Labor Force'!C46&gt;0,Unemployment!C46/'Labor Force'!C46,"--")</f>
        <v>6.0215882806476481E-2</v>
      </c>
      <c r="D47" s="22">
        <f>IF('Labor Force'!D46&gt;0,Unemployment!D46/'Labor Force'!D46,"--")</f>
        <v>4.9136451602744227E-2</v>
      </c>
      <c r="E47" s="22">
        <f>IF('Labor Force'!E46&gt;0,Unemployment!E46/'Labor Force'!E46,"--")</f>
        <v>4.8108657909966157E-2</v>
      </c>
      <c r="F47" s="22">
        <f>IF('Labor Force'!F46&gt;0,Unemployment!F46/'Labor Force'!F46,"--")</f>
        <v>7.2069743682254106E-2</v>
      </c>
      <c r="G47" s="22">
        <f>IF('Labor Force'!G46&gt;0,Unemployment!G46/'Labor Force'!G46,"--")</f>
        <v>7.641945751888167E-2</v>
      </c>
      <c r="H47" s="22">
        <f>IF('Labor Force'!H46&gt;0,Unemployment!H46/'Labor Force'!H46,"--")</f>
        <v>9.2261016911267216E-2</v>
      </c>
      <c r="I47" s="22">
        <f>IF('Labor Force'!I46&gt;0,Unemployment!I46/'Labor Force'!I46,"--")</f>
        <v>9.8642549292428813E-2</v>
      </c>
      <c r="J47" s="22">
        <f>IF('Labor Force'!J46&gt;0,Unemployment!J46/'Labor Force'!J46,"--")</f>
        <v>7.1643340515444617E-2</v>
      </c>
      <c r="K47" s="22">
        <f>IF('Labor Force'!K46&gt;0,Unemployment!K46/'Labor Force'!K46,"--")</f>
        <v>6.5395082077160868E-2</v>
      </c>
      <c r="L47" s="22">
        <f>IF('Labor Force'!L46&gt;0,Unemployment!L46/'Labor Force'!L46,"--")</f>
        <v>6.2250723822698729E-2</v>
      </c>
      <c r="M47" s="22">
        <f>IF('Labor Force'!M46&gt;0,Unemployment!M46/'Labor Force'!M46,"--")</f>
        <v>6.2748391878594822E-2</v>
      </c>
      <c r="N47" s="22">
        <f>IF('Labor Force'!N46&gt;0,Unemployment!N46/'Labor Force'!N46,"--")</f>
        <v>5.7166812921837833E-2</v>
      </c>
      <c r="O47" s="22">
        <f>IF('Labor Force'!O46&gt;0,Unemployment!O46/'Labor Force'!O46,"--")</f>
        <v>5.5400771169545886E-2</v>
      </c>
      <c r="P47" s="22">
        <f>IF('Labor Force'!P46&gt;0,Unemployment!P46/'Labor Force'!P46,"--")</f>
        <v>5.8348525473270053E-2</v>
      </c>
      <c r="Q47" s="22">
        <f>IF('Labor Force'!Q46&gt;0,Unemployment!Q46/'Labor Force'!Q46,"--")</f>
        <v>6.5778604468287413E-2</v>
      </c>
      <c r="R47" s="22">
        <f>IF('Labor Force'!R46&gt;0,Unemployment!R46/'Labor Force'!R46,"--")</f>
        <v>6.1838871311597841E-2</v>
      </c>
      <c r="S47" s="22">
        <f>IF('Labor Force'!S46&gt;0,Unemployment!S46/'Labor Force'!S46,"--")</f>
        <v>6.22675755884608E-2</v>
      </c>
      <c r="T47" s="22">
        <f>IF('Labor Force'!T46&gt;0,Unemployment!T46/'Labor Force'!T46,"--")</f>
        <v>5.0544313660950135E-2</v>
      </c>
      <c r="U47" s="22">
        <f>IF('Labor Force'!U46&gt;0,Unemployment!U46/'Labor Force'!U46,"--")</f>
        <v>4.7152526508431006E-2</v>
      </c>
      <c r="V47" s="22">
        <f>IF('Labor Force'!V46&gt;0,Unemployment!V46/'Labor Force'!V46,"--")</f>
        <v>4.7850822896365559E-2</v>
      </c>
      <c r="W47" s="22">
        <f>IF('Labor Force'!W46&gt;0,Unemployment!W46/'Labor Force'!W46,"--")</f>
        <v>4.348758653901983E-2</v>
      </c>
      <c r="X47" s="22">
        <f>IF('Labor Force'!X46&gt;0,Unemployment!X46/'Labor Force'!X46,"--")</f>
        <v>4.1705610280428303E-2</v>
      </c>
      <c r="Y47" s="22">
        <f>IF('Labor Force'!Y46&gt;0,Unemployment!Y46/'Labor Force'!Y46,"--")</f>
        <v>3.2924941419380779E-2</v>
      </c>
      <c r="Z47" s="22">
        <f>IF('Labor Force'!Z46&gt;0,Unemployment!Z46/'Labor Force'!Z46,"--")</f>
        <v>3.5830045548128242E-2</v>
      </c>
      <c r="AA47" s="22">
        <f>IF('Labor Force'!AA46&gt;0,Unemployment!AA46/'Labor Force'!AA46,"--")</f>
        <v>4.6186445619056028E-2</v>
      </c>
      <c r="AB47" s="22">
        <f>IF('Labor Force'!AB46&gt;0,Unemployment!AB46/'Labor Force'!AB46,"--")</f>
        <v>5.379738399177849E-2</v>
      </c>
      <c r="AC47" s="22">
        <f>IF('Labor Force'!AC46&gt;0,Unemployment!AC46/'Labor Force'!AC46,"--")</f>
        <v>5.6221139882171103E-2</v>
      </c>
      <c r="AD47" s="22">
        <f>IF('Labor Force'!AD46&gt;0,Unemployment!AD46/'Labor Force'!AD46,"--")</f>
        <v>5.8620197967270735E-2</v>
      </c>
      <c r="AE47" s="22">
        <f>IF('Labor Force'!AE46&gt;0,Unemployment!AE46/'Labor Force'!AE46,"--")</f>
        <v>5.3941503335954065E-2</v>
      </c>
      <c r="AF47" s="22">
        <f>IF('Labor Force'!AF46&gt;0,Unemployment!AF46/'Labor Force'!AF46,"--")</f>
        <v>4.8497387025532981E-2</v>
      </c>
      <c r="AG47" s="22">
        <f>IF('Labor Force'!AG46&gt;0,Unemployment!AG46/'Labor Force'!AG46,"--")</f>
        <v>5.10555170914977E-2</v>
      </c>
      <c r="AH47" s="22">
        <f>IF('Labor Force'!AH46&gt;0,Unemployment!AH46/'Labor Force'!AH46,"--")</f>
        <v>6.1413265796305336E-2</v>
      </c>
      <c r="AI47" s="22">
        <f>IF('Labor Force'!AI46&gt;0,Unemployment!AI46/'Labor Force'!AI46,"--")</f>
        <v>9.2751649990506835E-2</v>
      </c>
      <c r="AJ47" s="22">
        <f>IF('Labor Force'!AJ46&gt;0,Unemployment!AJ46/'Labor Force'!AJ46,"--")</f>
        <v>9.5845095213977896E-2</v>
      </c>
      <c r="AK47" s="22">
        <f>IF('Labor Force'!AK46&gt;0,Unemployment!AK46/'Labor Force'!AK46,"--")</f>
        <v>8.4861804595318627E-2</v>
      </c>
      <c r="AL47" s="22">
        <f>IF('Labor Force'!AL46&gt;0,Unemployment!AL46/'Labor Force'!AL46,"--")</f>
        <v>6.9715139200009546E-2</v>
      </c>
      <c r="AM47" s="22">
        <f>IF('Labor Force'!AM46&gt;0,Unemployment!AM46/'Labor Force'!AM46,"--")</f>
        <v>6.6994861878159936E-2</v>
      </c>
      <c r="AN47" s="22">
        <f>IF('Labor Force'!AN46&gt;0,Unemployment!AN46/'Labor Force'!AN46,"--")</f>
        <v>6.1116346720433937E-2</v>
      </c>
      <c r="AO47" s="22">
        <f>IF('Labor Force'!AO46&gt;0,Unemployment!AO46/'Labor Force'!AO46,"--")</f>
        <v>5.000745960671403E-2</v>
      </c>
      <c r="AP47" s="22">
        <f>IF('Labor Force'!AP46&gt;0,Unemployment!AP46/'Labor Force'!AP46,"--")</f>
        <v>4.5256059986173949E-2</v>
      </c>
      <c r="AQ47" s="22">
        <f>IF('Labor Force'!AQ46&gt;0,Unemployment!AQ46/'Labor Force'!AQ46,"--")</f>
        <v>3.7560727606956147E-2</v>
      </c>
      <c r="AR47" s="22">
        <f>IF('Labor Force'!AR46&gt;0,Unemployment!AR46/'Labor Force'!AR46,"--")</f>
        <v>3.1967778649227195E-2</v>
      </c>
      <c r="AS47" s="22">
        <f>IF('Labor Force'!AS46&gt;0,Unemployment!AS46/'Labor Force'!AS46,"--")</f>
        <v>3.2938349044594251E-2</v>
      </c>
      <c r="AT47" s="22">
        <f>IF('Labor Force'!AT46&gt;0,Unemployment!AT46/'Labor Force'!AT46,"--")</f>
        <v>6.0778327382317296E-2</v>
      </c>
      <c r="AU47" s="22">
        <f>IF('Labor Force'!AU46&gt;0,Unemployment!AU46/'Labor Force'!AU46,"--")</f>
        <v>4.0920935807802421E-2</v>
      </c>
      <c r="AV47" s="22">
        <f>IF('Labor Force'!AV46&gt;0,Unemployment!AV46/'Labor Force'!AV46,"--")</f>
        <v>2.1378972645093766E-2</v>
      </c>
    </row>
    <row r="48" spans="1:48">
      <c r="A48" s="11" t="s">
        <v>54</v>
      </c>
      <c r="B48" s="22">
        <f>IF('Labor Force'!B47&gt;0,Unemployment!B47/'Labor Force'!B47,"--")</f>
        <v>3.2180449456620644E-2</v>
      </c>
      <c r="C48" s="22">
        <f>IF('Labor Force'!C47&gt;0,Unemployment!C47/'Labor Force'!C47,"--")</f>
        <v>3.4445869908630897E-2</v>
      </c>
      <c r="D48" s="22">
        <f>IF('Labor Force'!D47&gt;0,Unemployment!D47/'Labor Force'!D47,"--")</f>
        <v>3.1406840377497018E-2</v>
      </c>
      <c r="E48" s="22">
        <f>IF('Labor Force'!E47&gt;0,Unemployment!E47/'Labor Force'!E47,"--")</f>
        <v>3.0388621454497451E-2</v>
      </c>
      <c r="F48" s="22">
        <f>IF('Labor Force'!F47&gt;0,Unemployment!F47/'Labor Force'!F47,"--")</f>
        <v>3.9288446476976206E-2</v>
      </c>
      <c r="G48" s="22">
        <f>IF('Labor Force'!G47&gt;0,Unemployment!G47/'Labor Force'!G47,"--")</f>
        <v>4.2410466649294494E-2</v>
      </c>
      <c r="H48" s="22">
        <f>IF('Labor Force'!H47&gt;0,Unemployment!H47/'Labor Force'!H47,"--")</f>
        <v>5.629434826760648E-2</v>
      </c>
      <c r="I48" s="22">
        <f>IF('Labor Force'!I47&gt;0,Unemployment!I47/'Labor Force'!I47,"--")</f>
        <v>5.5651379290650525E-2</v>
      </c>
      <c r="J48" s="22">
        <f>IF('Labor Force'!J47&gt;0,Unemployment!J47/'Labor Force'!J47,"--")</f>
        <v>4.4736257522517066E-2</v>
      </c>
      <c r="K48" s="22">
        <f>IF('Labor Force'!K47&gt;0,Unemployment!K47/'Labor Force'!K47,"--")</f>
        <v>5.1781199353711511E-2</v>
      </c>
      <c r="L48" s="22">
        <f>IF('Labor Force'!L47&gt;0,Unemployment!L47/'Labor Force'!L47,"--")</f>
        <v>5.0208200862493411E-2</v>
      </c>
      <c r="M48" s="22">
        <f>IF('Labor Force'!M47&gt;0,Unemployment!M47/'Labor Force'!M47,"--")</f>
        <v>4.410987523831162E-2</v>
      </c>
      <c r="N48" s="22">
        <f>IF('Labor Force'!N47&gt;0,Unemployment!N47/'Labor Force'!N47,"--")</f>
        <v>3.5851872248049817E-2</v>
      </c>
      <c r="O48" s="22">
        <f>IF('Labor Force'!O47&gt;0,Unemployment!O47/'Labor Force'!O47,"--")</f>
        <v>2.9329157504493341E-2</v>
      </c>
      <c r="P48" s="22">
        <f>IF('Labor Force'!P47&gt;0,Unemployment!P47/'Labor Force'!P47,"--")</f>
        <v>2.3412652237995501E-2</v>
      </c>
      <c r="Q48" s="22">
        <f>IF('Labor Force'!Q47&gt;0,Unemployment!Q47/'Labor Force'!Q47,"--")</f>
        <v>2.6634174106235368E-2</v>
      </c>
      <c r="R48" s="22">
        <f>IF('Labor Force'!R47&gt;0,Unemployment!R47/'Labor Force'!R47,"--")</f>
        <v>2.8580394969850487E-2</v>
      </c>
      <c r="S48" s="22">
        <f>IF('Labor Force'!S47&gt;0,Unemployment!S47/'Labor Force'!S47,"--")</f>
        <v>2.7555721117916137E-2</v>
      </c>
      <c r="T48" s="22">
        <f>IF('Labor Force'!T47&gt;0,Unemployment!T47/'Labor Force'!T47,"--")</f>
        <v>2.6461234376251565E-2</v>
      </c>
      <c r="U48" s="22">
        <f>IF('Labor Force'!U47&gt;0,Unemployment!U47/'Labor Force'!U47,"--")</f>
        <v>2.6484216639274041E-2</v>
      </c>
      <c r="V48" s="22">
        <f>IF('Labor Force'!V47&gt;0,Unemployment!V47/'Labor Force'!V47,"--")</f>
        <v>2.7276435701169863E-2</v>
      </c>
      <c r="W48" s="22">
        <f>IF('Labor Force'!W47&gt;0,Unemployment!W47/'Labor Force'!W47,"--")</f>
        <v>2.4966569414053001E-2</v>
      </c>
      <c r="X48" s="22">
        <f>IF('Labor Force'!X47&gt;0,Unemployment!X47/'Labor Force'!X47,"--")</f>
        <v>2.5511519390903077E-2</v>
      </c>
      <c r="Y48" s="22">
        <f>IF('Labor Force'!Y47&gt;0,Unemployment!Y47/'Labor Force'!Y47,"--")</f>
        <v>2.7854247039386323E-2</v>
      </c>
      <c r="Z48" s="22">
        <f>IF('Labor Force'!Z47&gt;0,Unemployment!Z47/'Labor Force'!Z47,"--")</f>
        <v>2.8152127097811262E-2</v>
      </c>
      <c r="AA48" s="22">
        <f>IF('Labor Force'!AA47&gt;0,Unemployment!AA47/'Labor Force'!AA47,"--")</f>
        <v>3.1302194866444248E-2</v>
      </c>
      <c r="AB48" s="22">
        <f>IF('Labor Force'!AB47&gt;0,Unemployment!AB47/'Labor Force'!AB47,"--")</f>
        <v>3.6493527725146295E-2</v>
      </c>
      <c r="AC48" s="22">
        <f>IF('Labor Force'!AC47&gt;0,Unemployment!AC47/'Labor Force'!AC47,"--")</f>
        <v>3.9349427227982556E-2</v>
      </c>
      <c r="AD48" s="22">
        <f>IF('Labor Force'!AD47&gt;0,Unemployment!AD47/'Labor Force'!AD47,"--")</f>
        <v>3.8625498849977472E-2</v>
      </c>
      <c r="AE48" s="22">
        <f>IF('Labor Force'!AE47&gt;0,Unemployment!AE47/'Labor Force'!AE47,"--")</f>
        <v>3.8115421298427939E-2</v>
      </c>
      <c r="AF48" s="22">
        <f>IF('Labor Force'!AF47&gt;0,Unemployment!AF47/'Labor Force'!AF47,"--")</f>
        <v>3.1109672471166493E-2</v>
      </c>
      <c r="AG48" s="22">
        <f>IF('Labor Force'!AG47&gt;0,Unemployment!AG47/'Labor Force'!AG47,"--")</f>
        <v>2.9904072793924576E-2</v>
      </c>
      <c r="AH48" s="22">
        <f>IF('Labor Force'!AH47&gt;0,Unemployment!AH47/'Labor Force'!AH47,"--")</f>
        <v>3.333949646226296E-2</v>
      </c>
      <c r="AI48" s="22">
        <f>IF('Labor Force'!AI47&gt;0,Unemployment!AI47/'Labor Force'!AI47,"--")</f>
        <v>4.632491682491531E-2</v>
      </c>
      <c r="AJ48" s="22">
        <f>IF('Labor Force'!AJ47&gt;0,Unemployment!AJ47/'Labor Force'!AJ47,"--")</f>
        <v>4.6343962842687422E-2</v>
      </c>
      <c r="AK48" s="22">
        <f>IF('Labor Force'!AK47&gt;0,Unemployment!AK47/'Labor Force'!AK47,"--")</f>
        <v>4.3940974869373962E-2</v>
      </c>
      <c r="AL48" s="22">
        <f>IF('Labor Force'!AL47&gt;0,Unemployment!AL47/'Labor Force'!AL47,"--")</f>
        <v>3.9829447129692393E-2</v>
      </c>
      <c r="AM48" s="22">
        <f>IF('Labor Force'!AM47&gt;0,Unemployment!AM47/'Labor Force'!AM47,"--")</f>
        <v>3.7738415086364621E-2</v>
      </c>
      <c r="AN48" s="22">
        <f>IF('Labor Force'!AN47&gt;0,Unemployment!AN47/'Labor Force'!AN47,"--")</f>
        <v>3.3168256775900261E-2</v>
      </c>
      <c r="AO48" s="22">
        <f>IF('Labor Force'!AO47&gt;0,Unemployment!AO47/'Labor Force'!AO47,"--")</f>
        <v>3.0463472393562795E-2</v>
      </c>
      <c r="AP48" s="22">
        <f>IF('Labor Force'!AP47&gt;0,Unemployment!AP47/'Labor Force'!AP47,"--")</f>
        <v>3.2119370035438723E-2</v>
      </c>
      <c r="AQ48" s="22">
        <f>IF('Labor Force'!AQ47&gt;0,Unemployment!AQ47/'Labor Force'!AQ47,"--")</f>
        <v>2.9361148984469881E-2</v>
      </c>
      <c r="AR48" s="22">
        <f>IF('Labor Force'!AR47&gt;0,Unemployment!AR47/'Labor Force'!AR47,"--")</f>
        <v>2.7944602856115046E-2</v>
      </c>
      <c r="AS48" s="22">
        <f>IF('Labor Force'!AS47&gt;0,Unemployment!AS47/'Labor Force'!AS47,"--")</f>
        <v>3.0485684478961401E-2</v>
      </c>
      <c r="AT48" s="22">
        <f>IF('Labor Force'!AT47&gt;0,Unemployment!AT47/'Labor Force'!AT47,"--")</f>
        <v>4.2299128166735096E-2</v>
      </c>
      <c r="AU48" s="22">
        <f>IF('Labor Force'!AU47&gt;0,Unemployment!AU47/'Labor Force'!AU47,"--")</f>
        <v>2.6919236573728259E-2</v>
      </c>
      <c r="AV48" s="22">
        <f>IF('Labor Force'!AV47&gt;0,Unemployment!AV47/'Labor Force'!AV47,"--")</f>
        <v>2.1306473439623316E-2</v>
      </c>
    </row>
    <row r="49" spans="1:48">
      <c r="A49" s="11" t="s">
        <v>55</v>
      </c>
      <c r="B49" s="22">
        <f>IF('Labor Force'!B48&gt;0,Unemployment!B48/'Labor Force'!B48,"--")</f>
        <v>3.6930452193508108E-2</v>
      </c>
      <c r="C49" s="22">
        <f>IF('Labor Force'!C48&gt;0,Unemployment!C48/'Labor Force'!C48,"--")</f>
        <v>4.5434284480537115E-2</v>
      </c>
      <c r="D49" s="22">
        <f>IF('Labor Force'!D48&gt;0,Unemployment!D48/'Labor Force'!D48,"--")</f>
        <v>4.2526619547203971E-2</v>
      </c>
      <c r="E49" s="22">
        <f>IF('Labor Force'!E48&gt;0,Unemployment!E48/'Labor Force'!E48,"--")</f>
        <v>4.0100050025012504E-2</v>
      </c>
      <c r="F49" s="22">
        <f>IF('Labor Force'!F48&gt;0,Unemployment!F48/'Labor Force'!F48,"--")</f>
        <v>4.9298676468164361E-2</v>
      </c>
      <c r="G49" s="22">
        <f>IF('Labor Force'!G48&gt;0,Unemployment!G48/'Labor Force'!G48,"--")</f>
        <v>4.8254653288797862E-2</v>
      </c>
      <c r="H49" s="22">
        <f>IF('Labor Force'!H48&gt;0,Unemployment!H48/'Labor Force'!H48,"--")</f>
        <v>5.5532867974104498E-2</v>
      </c>
      <c r="I49" s="22">
        <f>IF('Labor Force'!I48&gt;0,Unemployment!I48/'Labor Force'!I48,"--")</f>
        <v>5.658256307769173E-2</v>
      </c>
      <c r="J49" s="22">
        <f>IF('Labor Force'!J48&gt;0,Unemployment!J48/'Labor Force'!J48,"--")</f>
        <v>5.2761558517865667E-2</v>
      </c>
      <c r="K49" s="22">
        <f>IF('Labor Force'!K48&gt;0,Unemployment!K48/'Labor Force'!K48,"--")</f>
        <v>5.6902429785161537E-2</v>
      </c>
      <c r="L49" s="22">
        <f>IF('Labor Force'!L48&gt;0,Unemployment!L48/'Labor Force'!L48,"--")</f>
        <v>5.8543128415341629E-2</v>
      </c>
      <c r="M49" s="22">
        <f>IF('Labor Force'!M48&gt;0,Unemployment!M48/'Labor Force'!M48,"--")</f>
        <v>5.0230545634740782E-2</v>
      </c>
      <c r="N49" s="22">
        <f>IF('Labor Force'!N48&gt;0,Unemployment!N48/'Labor Force'!N48,"--")</f>
        <v>4.6845306254399775E-2</v>
      </c>
      <c r="O49" s="22">
        <f>IF('Labor Force'!O48&gt;0,Unemployment!O48/'Labor Force'!O48,"--")</f>
        <v>4.2957910567900187E-2</v>
      </c>
      <c r="P49" s="22">
        <f>IF('Labor Force'!P48&gt;0,Unemployment!P48/'Labor Force'!P48,"--")</f>
        <v>4.0291031060756516E-2</v>
      </c>
      <c r="Q49" s="22">
        <f>IF('Labor Force'!Q48&gt;0,Unemployment!Q48/'Labor Force'!Q48,"--")</f>
        <v>4.3573572239811682E-2</v>
      </c>
      <c r="R49" s="22">
        <f>IF('Labor Force'!R48&gt;0,Unemployment!R48/'Labor Force'!R48,"--")</f>
        <v>4.7432293842822958E-2</v>
      </c>
      <c r="S49" s="22">
        <f>IF('Labor Force'!S48&gt;0,Unemployment!S48/'Labor Force'!S48,"--")</f>
        <v>4.2805940844696487E-2</v>
      </c>
      <c r="T49" s="22">
        <f>IF('Labor Force'!T48&gt;0,Unemployment!T48/'Labor Force'!T48,"--")</f>
        <v>3.7092459479761405E-2</v>
      </c>
      <c r="U49" s="22">
        <f>IF('Labor Force'!U48&gt;0,Unemployment!U48/'Labor Force'!U48,"--")</f>
        <v>3.2180523598364964E-2</v>
      </c>
      <c r="V49" s="22">
        <f>IF('Labor Force'!V48&gt;0,Unemployment!V48/'Labor Force'!V48,"--")</f>
        <v>2.9133588653869946E-2</v>
      </c>
      <c r="W49" s="22">
        <f>IF('Labor Force'!W48&gt;0,Unemployment!W48/'Labor Force'!W48,"--")</f>
        <v>2.722892732027855E-2</v>
      </c>
      <c r="X49" s="22">
        <f>IF('Labor Force'!X48&gt;0,Unemployment!X48/'Labor Force'!X48,"--")</f>
        <v>2.887226219939629E-2</v>
      </c>
      <c r="Y49" s="22">
        <f>IF('Labor Force'!Y48&gt;0,Unemployment!Y48/'Labor Force'!Y48,"--")</f>
        <v>3.2819724444755019E-2</v>
      </c>
      <c r="Z49" s="22">
        <f>IF('Labor Force'!Z48&gt;0,Unemployment!Z48/'Labor Force'!Z48,"--")</f>
        <v>2.9661264332920764E-2</v>
      </c>
      <c r="AA49" s="22">
        <f>IF('Labor Force'!AA48&gt;0,Unemployment!AA48/'Labor Force'!AA48,"--")</f>
        <v>2.9243803683853303E-2</v>
      </c>
      <c r="AB49" s="22">
        <f>IF('Labor Force'!AB48&gt;0,Unemployment!AB48/'Labor Force'!AB48,"--")</f>
        <v>3.7207417997774717E-2</v>
      </c>
      <c r="AC49" s="22">
        <f>IF('Labor Force'!AC48&gt;0,Unemployment!AC48/'Labor Force'!AC48,"--")</f>
        <v>3.720595573814249E-2</v>
      </c>
      <c r="AD49" s="22">
        <f>IF('Labor Force'!AD48&gt;0,Unemployment!AD48/'Labor Force'!AD48,"--")</f>
        <v>3.4224577689762982E-2</v>
      </c>
      <c r="AE49" s="22">
        <f>IF('Labor Force'!AE48&gt;0,Unemployment!AE48/'Labor Force'!AE48,"--")</f>
        <v>3.3855067572318556E-2</v>
      </c>
      <c r="AF49" s="22">
        <f>IF('Labor Force'!AF48&gt;0,Unemployment!AF48/'Labor Force'!AF48,"--")</f>
        <v>3.2197289319120567E-2</v>
      </c>
      <c r="AG49" s="22">
        <f>IF('Labor Force'!AG48&gt;0,Unemployment!AG48/'Labor Force'!AG48,"--")</f>
        <v>3.1228045333493087E-2</v>
      </c>
      <c r="AH49" s="22">
        <f>IF('Labor Force'!AH48&gt;0,Unemployment!AH48/'Labor Force'!AH48,"--")</f>
        <v>3.1512701300451453E-2</v>
      </c>
      <c r="AI49" s="22">
        <f>IF('Labor Force'!AI48&gt;0,Unemployment!AI48/'Labor Force'!AI48,"--")</f>
        <v>4.1256967707810614E-2</v>
      </c>
      <c r="AJ49" s="22">
        <f>IF('Labor Force'!AJ48&gt;0,Unemployment!AJ48/'Labor Force'!AJ48,"--")</f>
        <v>3.7767416781642006E-2</v>
      </c>
      <c r="AK49" s="22">
        <f>IF('Labor Force'!AK48&gt;0,Unemployment!AK48/'Labor Force'!AK48,"--")</f>
        <v>3.4666488203406932E-2</v>
      </c>
      <c r="AL49" s="22">
        <f>IF('Labor Force'!AL48&gt;0,Unemployment!AL48/'Labor Force'!AL48,"--")</f>
        <v>3.0596242196374895E-2</v>
      </c>
      <c r="AM49" s="22">
        <f>IF('Labor Force'!AM48&gt;0,Unemployment!AM48/'Labor Force'!AM48,"--")</f>
        <v>2.9176981947541418E-2</v>
      </c>
      <c r="AN49" s="22">
        <f>IF('Labor Force'!AN48&gt;0,Unemployment!AN48/'Labor Force'!AN48,"--")</f>
        <v>2.7627069388304067E-2</v>
      </c>
      <c r="AO49" s="22">
        <f>IF('Labor Force'!AO48&gt;0,Unemployment!AO48/'Labor Force'!AO48,"--")</f>
        <v>2.7947026901759334E-2</v>
      </c>
      <c r="AP49" s="22">
        <f>IF('Labor Force'!AP48&gt;0,Unemployment!AP48/'Labor Force'!AP48,"--")</f>
        <v>3.1617362641058848E-2</v>
      </c>
      <c r="AQ49" s="22">
        <f>IF('Labor Force'!AQ48&gt;0,Unemployment!AQ48/'Labor Force'!AQ48,"--")</f>
        <v>2.6035294486714496E-2</v>
      </c>
      <c r="AR49" s="22">
        <f>IF('Labor Force'!AR48&gt;0,Unemployment!AR48/'Labor Force'!AR48,"--")</f>
        <v>2.6079708334673102E-2</v>
      </c>
      <c r="AS49" s="22">
        <f>IF('Labor Force'!AS48&gt;0,Unemployment!AS48/'Labor Force'!AS48,"--")</f>
        <v>2.3724042923793171E-2</v>
      </c>
      <c r="AT49" s="22">
        <f>IF('Labor Force'!AT48&gt;0,Unemployment!AT48/'Labor Force'!AT48,"--")</f>
        <v>5.1206988513883868E-2</v>
      </c>
      <c r="AU49" s="22">
        <f>IF('Labor Force'!AU48&gt;0,Unemployment!AU48/'Labor Force'!AU48,"--")</f>
        <v>3.0657862558082661E-2</v>
      </c>
      <c r="AV49" s="22">
        <f>IF('Labor Force'!AV48&gt;0,Unemployment!AV48/'Labor Force'!AV48,"--")</f>
        <v>1.9898095874837984E-2</v>
      </c>
    </row>
    <row r="50" spans="1:48">
      <c r="A50" s="11" t="s">
        <v>56</v>
      </c>
      <c r="B50" s="22">
        <f>IF('Labor Force'!B49&gt;0,Unemployment!B49/'Labor Force'!B49,"--")</f>
        <v>7.7830658815395595E-2</v>
      </c>
      <c r="C50" s="22">
        <f>IF('Labor Force'!C49&gt;0,Unemployment!C49/'Labor Force'!C49,"--")</f>
        <v>6.5404927246488109E-2</v>
      </c>
      <c r="D50" s="22">
        <f>IF('Labor Force'!D49&gt;0,Unemployment!D49/'Labor Force'!D49,"--")</f>
        <v>5.4618976690295924E-2</v>
      </c>
      <c r="E50" s="22">
        <f>IF('Labor Force'!E49&gt;0,Unemployment!E49/'Labor Force'!E49,"--")</f>
        <v>5.8401989580497936E-2</v>
      </c>
      <c r="F50" s="22">
        <f>IF('Labor Force'!F49&gt;0,Unemployment!F49/'Labor Force'!F49,"--")</f>
        <v>8.355350202373045E-2</v>
      </c>
      <c r="G50" s="22">
        <f>IF('Labor Force'!G49&gt;0,Unemployment!G49/'Labor Force'!G49,"--")</f>
        <v>9.4298955156413178E-2</v>
      </c>
      <c r="H50" s="22">
        <f>IF('Labor Force'!H49&gt;0,Unemployment!H49/'Labor Force'!H49,"--")</f>
        <v>0.12698364709606685</v>
      </c>
      <c r="I50" s="22">
        <f>IF('Labor Force'!I49&gt;0,Unemployment!I49/'Labor Force'!I49,"--")</f>
        <v>0.12362033200311844</v>
      </c>
      <c r="J50" s="22">
        <f>IF('Labor Force'!J49&gt;0,Unemployment!J49/'Labor Force'!J49,"--")</f>
        <v>9.4550735864431495E-2</v>
      </c>
      <c r="K50" s="22">
        <f>IF('Labor Force'!K49&gt;0,Unemployment!K49/'Labor Force'!K49,"--")</f>
        <v>8.9131303723538433E-2</v>
      </c>
      <c r="L50" s="22">
        <f>IF('Labor Force'!L49&gt;0,Unemployment!L49/'Labor Force'!L49,"--")</f>
        <v>8.269154478045164E-2</v>
      </c>
      <c r="M50" s="22">
        <f>IF('Labor Force'!M49&gt;0,Unemployment!M49/'Labor Force'!M49,"--")</f>
        <v>7.0810846267852209E-2</v>
      </c>
      <c r="N50" s="22">
        <f>IF('Labor Force'!N49&gt;0,Unemployment!N49/'Labor Force'!N49,"--")</f>
        <v>6.041139952263784E-2</v>
      </c>
      <c r="O50" s="22">
        <f>IF('Labor Force'!O49&gt;0,Unemployment!O49/'Labor Force'!O49,"--")</f>
        <v>5.5491337430282443E-2</v>
      </c>
      <c r="P50" s="22">
        <f>IF('Labor Force'!P49&gt;0,Unemployment!P49/'Labor Force'!P49,"--")</f>
        <v>5.6347277292165897E-2</v>
      </c>
      <c r="Q50" s="22">
        <f>IF('Labor Force'!Q49&gt;0,Unemployment!Q49/'Labor Force'!Q49,"--")</f>
        <v>6.4732823359435865E-2</v>
      </c>
      <c r="R50" s="22">
        <f>IF('Labor Force'!R49&gt;0,Unemployment!R49/'Labor Force'!R49,"--")</f>
        <v>7.3802800521872491E-2</v>
      </c>
      <c r="S50" s="22">
        <f>IF('Labor Force'!S49&gt;0,Unemployment!S49/'Labor Force'!S49,"--")</f>
        <v>6.629190710204215E-2</v>
      </c>
      <c r="T50" s="22">
        <f>IF('Labor Force'!T49&gt;0,Unemployment!T49/'Labor Force'!T49,"--")</f>
        <v>5.5787196480403575E-2</v>
      </c>
      <c r="U50" s="22">
        <f>IF('Labor Force'!U49&gt;0,Unemployment!U49/'Labor Force'!U49,"--")</f>
        <v>4.8084826507013109E-2</v>
      </c>
      <c r="V50" s="22">
        <f>IF('Labor Force'!V49&gt;0,Unemployment!V49/'Labor Force'!V49,"--")</f>
        <v>5.0029377780903217E-2</v>
      </c>
      <c r="W50" s="22">
        <f>IF('Labor Force'!W49&gt;0,Unemployment!W49/'Labor Force'!W49,"--")</f>
        <v>4.6377136303226395E-2</v>
      </c>
      <c r="X50" s="22">
        <f>IF('Labor Force'!X49&gt;0,Unemployment!X49/'Labor Force'!X49,"--")</f>
        <v>4.3137945475030269E-2</v>
      </c>
      <c r="Y50" s="22">
        <f>IF('Labor Force'!Y49&gt;0,Unemployment!Y49/'Labor Force'!Y49,"--")</f>
        <v>4.2841588659028547E-2</v>
      </c>
      <c r="Z50" s="22">
        <f>IF('Labor Force'!Z49&gt;0,Unemployment!Z49/'Labor Force'!Z49,"--")</f>
        <v>3.9843154276496137E-2</v>
      </c>
      <c r="AA50" s="22">
        <f>IF('Labor Force'!AA49&gt;0,Unemployment!AA49/'Labor Force'!AA49,"--")</f>
        <v>4.2927490427779248E-2</v>
      </c>
      <c r="AB50" s="22">
        <f>IF('Labor Force'!AB49&gt;0,Unemployment!AB49/'Labor Force'!AB49,"--")</f>
        <v>5.7464695364843749E-2</v>
      </c>
      <c r="AC50" s="22">
        <f>IF('Labor Force'!AC49&gt;0,Unemployment!AC49/'Labor Force'!AC49,"--")</f>
        <v>6.241328035757953E-2</v>
      </c>
      <c r="AD50" s="22">
        <f>IF('Labor Force'!AD49&gt;0,Unemployment!AD49/'Labor Force'!AD49,"--")</f>
        <v>6.2692499198106322E-2</v>
      </c>
      <c r="AE50" s="22">
        <f>IF('Labor Force'!AE49&gt;0,Unemployment!AE49/'Labor Force'!AE49,"--")</f>
        <v>5.9246396377889067E-2</v>
      </c>
      <c r="AF50" s="22">
        <f>IF('Labor Force'!AF49&gt;0,Unemployment!AF49/'Labor Force'!AF49,"--")</f>
        <v>5.3998481536063854E-2</v>
      </c>
      <c r="AG50" s="22">
        <f>IF('Labor Force'!AG49&gt;0,Unemployment!AG49/'Labor Force'!AG49,"--")</f>
        <v>5.5518829466076114E-2</v>
      </c>
      <c r="AH50" s="22">
        <f>IF('Labor Force'!AH49&gt;0,Unemployment!AH49/'Labor Force'!AH49,"--")</f>
        <v>6.4427880129404619E-2</v>
      </c>
      <c r="AI50" s="22">
        <f>IF('Labor Force'!AI49&gt;0,Unemployment!AI49/'Labor Force'!AI49,"--")</f>
        <v>0.1032154978831063</v>
      </c>
      <c r="AJ50" s="22">
        <f>IF('Labor Force'!AJ49&gt;0,Unemployment!AJ49/'Labor Force'!AJ49,"--")</f>
        <v>0.10259067818322437</v>
      </c>
      <c r="AK50" s="22">
        <f>IF('Labor Force'!AK49&gt;0,Unemployment!AK49/'Labor Force'!AK49,"--")</f>
        <v>8.8452849931224681E-2</v>
      </c>
      <c r="AL50" s="22">
        <f>IF('Labor Force'!AL49&gt;0,Unemployment!AL49/'Labor Force'!AL49,"--")</f>
        <v>7.3861166617921858E-2</v>
      </c>
      <c r="AM50" s="22">
        <f>IF('Labor Force'!AM49&gt;0,Unemployment!AM49/'Labor Force'!AM49,"--")</f>
        <v>7.4564200318259916E-2</v>
      </c>
      <c r="AN50" s="22">
        <f>IF('Labor Force'!AN49&gt;0,Unemployment!AN49/'Labor Force'!AN49,"--")</f>
        <v>5.734253091893797E-2</v>
      </c>
      <c r="AO50" s="22">
        <f>IF('Labor Force'!AO49&gt;0,Unemployment!AO49/'Labor Force'!AO49,"--")</f>
        <v>4.8998689657571579E-2</v>
      </c>
      <c r="AP50" s="22">
        <f>IF('Labor Force'!AP49&gt;0,Unemployment!AP49/'Labor Force'!AP49,"--")</f>
        <v>4.9412506861438159E-2</v>
      </c>
      <c r="AQ50" s="22">
        <f>IF('Labor Force'!AQ49&gt;0,Unemployment!AQ49/'Labor Force'!AQ49,"--")</f>
        <v>4.9973347847698128E-2</v>
      </c>
      <c r="AR50" s="22">
        <f>IF('Labor Force'!AR49&gt;0,Unemployment!AR49/'Labor Force'!AR49,"--")</f>
        <v>4.5760062110214703E-2</v>
      </c>
      <c r="AS50" s="22">
        <f>IF('Labor Force'!AS49&gt;0,Unemployment!AS49/'Labor Force'!AS49,"--")</f>
        <v>4.1146658973189677E-2</v>
      </c>
      <c r="AT50" s="22">
        <f>IF('Labor Force'!AT49&gt;0,Unemployment!AT49/'Labor Force'!AT49,"--")</f>
        <v>8.1470055537733094E-2</v>
      </c>
      <c r="AU50" s="22">
        <f>IF('Labor Force'!AU49&gt;0,Unemployment!AU49/'Labor Force'!AU49,"--")</f>
        <v>5.1311896150813552E-2</v>
      </c>
      <c r="AV50" s="22">
        <f>IF('Labor Force'!AV49&gt;0,Unemployment!AV49/'Labor Force'!AV49,"--")</f>
        <v>3.8783009424558333E-2</v>
      </c>
    </row>
    <row r="51" spans="1:48">
      <c r="A51" s="11" t="s">
        <v>57</v>
      </c>
      <c r="B51" s="22">
        <f>IF('Labor Force'!B50&gt;0,Unemployment!B50/'Labor Force'!B50,"--")</f>
        <v>3.2545352461714194E-2</v>
      </c>
      <c r="C51" s="22">
        <f>IF('Labor Force'!C50&gt;0,Unemployment!C50/'Labor Force'!C50,"--")</f>
        <v>3.2828545246710063E-2</v>
      </c>
      <c r="D51" s="22">
        <f>IF('Labor Force'!D50&gt;0,Unemployment!D50/'Labor Force'!D50,"--")</f>
        <v>3.0834429791010066E-2</v>
      </c>
      <c r="E51" s="22">
        <f>IF('Labor Force'!E50&gt;0,Unemployment!E50/'Labor Force'!E50,"--")</f>
        <v>3.3642092111033021E-2</v>
      </c>
      <c r="F51" s="22">
        <f>IF('Labor Force'!F50&gt;0,Unemployment!F50/'Labor Force'!F50,"--")</f>
        <v>4.8043718978418082E-2</v>
      </c>
      <c r="G51" s="22">
        <f>IF('Labor Force'!G50&gt;0,Unemployment!G50/'Labor Force'!G50,"--")</f>
        <v>4.9577582726497899E-2</v>
      </c>
      <c r="H51" s="22">
        <f>IF('Labor Force'!H50&gt;0,Unemployment!H50/'Labor Force'!H50,"--")</f>
        <v>5.4656468304914142E-2</v>
      </c>
      <c r="I51" s="22">
        <f>IF('Labor Force'!I50&gt;0,Unemployment!I50/'Labor Force'!I50,"--")</f>
        <v>5.2170611920355596E-2</v>
      </c>
      <c r="J51" s="22">
        <f>IF('Labor Force'!J50&gt;0,Unemployment!J50/'Labor Force'!J50,"--")</f>
        <v>4.377222534156841E-2</v>
      </c>
      <c r="K51" s="22">
        <f>IF('Labor Force'!K50&gt;0,Unemployment!K50/'Labor Force'!K50,"--")</f>
        <v>4.8457256714567874E-2</v>
      </c>
      <c r="L51" s="22">
        <f>IF('Labor Force'!L50&gt;0,Unemployment!L50/'Labor Force'!L50,"--")</f>
        <v>4.5757684316113781E-2</v>
      </c>
      <c r="M51" s="22">
        <f>IF('Labor Force'!M50&gt;0,Unemployment!M50/'Labor Force'!M50,"--")</f>
        <v>4.2082115171806767E-2</v>
      </c>
      <c r="N51" s="22">
        <f>IF('Labor Force'!N50&gt;0,Unemployment!N50/'Labor Force'!N50,"--")</f>
        <v>4.1055915392470936E-2</v>
      </c>
      <c r="O51" s="22">
        <f>IF('Labor Force'!O50&gt;0,Unemployment!O50/'Labor Force'!O50,"--")</f>
        <v>4.0069266468102792E-2</v>
      </c>
      <c r="P51" s="22">
        <f>IF('Labor Force'!P50&gt;0,Unemployment!P50/'Labor Force'!P50,"--")</f>
        <v>3.7706882348535913E-2</v>
      </c>
      <c r="Q51" s="22">
        <f>IF('Labor Force'!Q50&gt;0,Unemployment!Q50/'Labor Force'!Q50,"--")</f>
        <v>3.5001557085022554E-2</v>
      </c>
      <c r="R51" s="22">
        <f>IF('Labor Force'!R50&gt;0,Unemployment!R50/'Labor Force'!R50,"--")</f>
        <v>3.3226632881304625E-2</v>
      </c>
      <c r="S51" s="22">
        <f>IF('Labor Force'!S50&gt;0,Unemployment!S50/'Labor Force'!S50,"--")</f>
        <v>3.3567183618076153E-2</v>
      </c>
      <c r="T51" s="22">
        <f>IF('Labor Force'!T50&gt;0,Unemployment!T50/'Labor Force'!T50,"--")</f>
        <v>3.2646552476457195E-2</v>
      </c>
      <c r="U51" s="22">
        <f>IF('Labor Force'!U50&gt;0,Unemployment!U50/'Labor Force'!U50,"--")</f>
        <v>3.0452292441140026E-2</v>
      </c>
      <c r="V51" s="22">
        <f>IF('Labor Force'!V50&gt;0,Unemployment!V50/'Labor Force'!V50,"--")</f>
        <v>3.1517357552024089E-2</v>
      </c>
      <c r="W51" s="22">
        <f>IF('Labor Force'!W50&gt;0,Unemployment!W50/'Labor Force'!W50,"--")</f>
        <v>2.929767381601376E-2</v>
      </c>
      <c r="X51" s="22">
        <f>IF('Labor Force'!X50&gt;0,Unemployment!X50/'Labor Force'!X50,"--")</f>
        <v>2.7916443438596842E-2</v>
      </c>
      <c r="Y51" s="22">
        <f>IF('Labor Force'!Y50&gt;0,Unemployment!Y50/'Labor Force'!Y50,"--")</f>
        <v>2.7229411112889523E-2</v>
      </c>
      <c r="Z51" s="22">
        <f>IF('Labor Force'!Z50&gt;0,Unemployment!Z50/'Labor Force'!Z50,"--")</f>
        <v>2.4568220859496205E-2</v>
      </c>
      <c r="AA51" s="22">
        <f>IF('Labor Force'!AA50&gt;0,Unemployment!AA50/'Labor Force'!AA50,"--")</f>
        <v>3.0881006255178329E-2</v>
      </c>
      <c r="AB51" s="22">
        <f>IF('Labor Force'!AB50&gt;0,Unemployment!AB50/'Labor Force'!AB50,"--")</f>
        <v>3.1802297870505869E-2</v>
      </c>
      <c r="AC51" s="22">
        <f>IF('Labor Force'!AC50&gt;0,Unemployment!AC50/'Labor Force'!AC50,"--")</f>
        <v>3.5332773883957592E-2</v>
      </c>
      <c r="AD51" s="22">
        <f>IF('Labor Force'!AD50&gt;0,Unemployment!AD50/'Labor Force'!AD50,"--")</f>
        <v>3.7183396311122753E-2</v>
      </c>
      <c r="AE51" s="22">
        <f>IF('Labor Force'!AE50&gt;0,Unemployment!AE50/'Labor Force'!AE50,"--")</f>
        <v>3.8078893466417095E-2</v>
      </c>
      <c r="AF51" s="22">
        <f>IF('Labor Force'!AF50&gt;0,Unemployment!AF50/'Labor Force'!AF50,"--")</f>
        <v>3.1089154887162736E-2</v>
      </c>
      <c r="AG51" s="22">
        <f>IF('Labor Force'!AG50&gt;0,Unemployment!AG50/'Labor Force'!AG50,"--")</f>
        <v>2.8221532704028711E-2</v>
      </c>
      <c r="AH51" s="22">
        <f>IF('Labor Force'!AH50&gt;0,Unemployment!AH50/'Labor Force'!AH50,"--")</f>
        <v>3.0659310641308678E-2</v>
      </c>
      <c r="AI51" s="22">
        <f>IF('Labor Force'!AI50&gt;0,Unemployment!AI50/'Labor Force'!AI50,"--")</f>
        <v>4.9364364027712382E-2</v>
      </c>
      <c r="AJ51" s="22">
        <f>IF('Labor Force'!AJ50&gt;0,Unemployment!AJ50/'Labor Force'!AJ50,"--")</f>
        <v>4.9812049241059593E-2</v>
      </c>
      <c r="AK51" s="22">
        <f>IF('Labor Force'!AK50&gt;0,Unemployment!AK50/'Labor Force'!AK50,"--")</f>
        <v>4.7331949689814343E-2</v>
      </c>
      <c r="AL51" s="22">
        <f>IF('Labor Force'!AL50&gt;0,Unemployment!AL50/'Labor Force'!AL50,"--")</f>
        <v>4.2722759636742429E-2</v>
      </c>
      <c r="AM51" s="22">
        <f>IF('Labor Force'!AM50&gt;0,Unemployment!AM50/'Labor Force'!AM50,"--")</f>
        <v>3.7784145176695323E-2</v>
      </c>
      <c r="AN51" s="22">
        <f>IF('Labor Force'!AN50&gt;0,Unemployment!AN50/'Labor Force'!AN50,"--")</f>
        <v>3.3975827809398014E-2</v>
      </c>
      <c r="AO51" s="22">
        <f>IF('Labor Force'!AO50&gt;0,Unemployment!AO50/'Labor Force'!AO50,"--")</f>
        <v>3.072130202443513E-2</v>
      </c>
      <c r="AP51" s="22">
        <f>IF('Labor Force'!AP50&gt;0,Unemployment!AP50/'Labor Force'!AP50,"--")</f>
        <v>2.8185552311016646E-2</v>
      </c>
      <c r="AQ51" s="22">
        <f>IF('Labor Force'!AQ50&gt;0,Unemployment!AQ50/'Labor Force'!AQ50,"--")</f>
        <v>3.3277310924369745E-2</v>
      </c>
      <c r="AR51" s="22">
        <f>IF('Labor Force'!AR50&gt;0,Unemployment!AR50/'Labor Force'!AR50,"--")</f>
        <v>3.0165912518853696E-2</v>
      </c>
      <c r="AS51" s="22">
        <f>IF('Labor Force'!AS50&gt;0,Unemployment!AS50/'Labor Force'!AS50,"--")</f>
        <v>3.2939868145699221E-2</v>
      </c>
      <c r="AT51" s="22">
        <f>IF('Labor Force'!AT50&gt;0,Unemployment!AT50/'Labor Force'!AT50,"--")</f>
        <v>4.6434368901859882E-2</v>
      </c>
      <c r="AU51" s="22">
        <f>IF('Labor Force'!AU50&gt;0,Unemployment!AU50/'Labor Force'!AU50,"--")</f>
        <v>2.64255733278249E-2</v>
      </c>
      <c r="AV51" s="22">
        <f>IF('Labor Force'!AV50&gt;0,Unemployment!AV50/'Labor Force'!AV50,"--")</f>
        <v>1.9704671992253692E-2</v>
      </c>
    </row>
    <row r="52" spans="1:48">
      <c r="A52" s="16" t="s">
        <v>58</v>
      </c>
      <c r="B52" s="23">
        <f>IF('Labor Force'!B51&gt;0,Unemployment!B51/'Labor Force'!B51,"--")</f>
        <v>5.5486416996073262E-2</v>
      </c>
      <c r="C52" s="23">
        <f>IF('Labor Force'!C51&gt;0,Unemployment!C51/'Labor Force'!C51,"--")</f>
        <v>5.1029129728118884E-2</v>
      </c>
      <c r="D52" s="23">
        <f>IF('Labor Force'!D51&gt;0,Unemployment!D51/'Labor Force'!D51,"--")</f>
        <v>4.9945325664924371E-2</v>
      </c>
      <c r="E52" s="23">
        <f>IF('Labor Force'!E51&gt;0,Unemployment!E51/'Labor Force'!E51,"--")</f>
        <v>4.5604354974066889E-2</v>
      </c>
      <c r="F52" s="23">
        <f>IF('Labor Force'!F51&gt;0,Unemployment!F51/'Labor Force'!F51,"--")</f>
        <v>7.2085420236206066E-2</v>
      </c>
      <c r="G52" s="23">
        <f>IF('Labor Force'!G51&gt;0,Unemployment!G51/'Labor Force'!G51,"--")</f>
        <v>8.0123911059469824E-2</v>
      </c>
      <c r="H52" s="23">
        <f>IF('Labor Force'!H51&gt;0,Unemployment!H51/'Labor Force'!H51,"--")</f>
        <v>0.10515156958820894</v>
      </c>
      <c r="I52" s="23">
        <f>IF('Labor Force'!I51&gt;0,Unemployment!I51/'Labor Force'!I51,"--")</f>
        <v>0.10247557566977751</v>
      </c>
      <c r="J52" s="23">
        <f>IF('Labor Force'!J51&gt;0,Unemployment!J51/'Labor Force'!J51,"--")</f>
        <v>7.3664905115799567E-2</v>
      </c>
      <c r="K52" s="23">
        <f>IF('Labor Force'!K51&gt;0,Unemployment!K51/'Labor Force'!K51,"--")</f>
        <v>7.1925316198190661E-2</v>
      </c>
      <c r="L52" s="23">
        <f>IF('Labor Force'!L51&gt;0,Unemployment!L51/'Labor Force'!L51,"--")</f>
        <v>6.9668237231867464E-2</v>
      </c>
      <c r="M52" s="23">
        <f>IF('Labor Force'!M51&gt;0,Unemployment!M51/'Labor Force'!M51,"--")</f>
        <v>5.907372039648174E-2</v>
      </c>
      <c r="N52" s="23">
        <f>IF('Labor Force'!N51&gt;0,Unemployment!N51/'Labor Force'!N51,"--")</f>
        <v>4.3998234153168427E-2</v>
      </c>
      <c r="O52" s="23">
        <f>IF('Labor Force'!O51&gt;0,Unemployment!O51/'Labor Force'!O51,"--")</f>
        <v>4.3425101897659732E-2</v>
      </c>
      <c r="P52" s="23">
        <f>IF('Labor Force'!P51&gt;0,Unemployment!P51/'Labor Force'!P51,"--")</f>
        <v>4.3726854560049856E-2</v>
      </c>
      <c r="Q52" s="23">
        <f>IF('Labor Force'!Q51&gt;0,Unemployment!Q51/'Labor Force'!Q51,"--")</f>
        <v>5.4811864926786753E-2</v>
      </c>
      <c r="R52" s="23">
        <f>IF('Labor Force'!R51&gt;0,Unemployment!R51/'Labor Force'!R51,"--")</f>
        <v>5.1125446801542893E-2</v>
      </c>
      <c r="S52" s="23">
        <f>IF('Labor Force'!S51&gt;0,Unemployment!S51/'Labor Force'!S51,"--")</f>
        <v>4.755986736361402E-2</v>
      </c>
      <c r="T52" s="23">
        <f>IF('Labor Force'!T51&gt;0,Unemployment!T51/'Labor Force'!T51,"--")</f>
        <v>4.5154976706312938E-2</v>
      </c>
      <c r="U52" s="23">
        <f>IF('Labor Force'!U51&gt;0,Unemployment!U51/'Labor Force'!U51,"--")</f>
        <v>3.7776338291465449E-2</v>
      </c>
      <c r="V52" s="23">
        <f>IF('Labor Force'!V51&gt;0,Unemployment!V51/'Labor Force'!V51,"--")</f>
        <v>3.6109407320756237E-2</v>
      </c>
      <c r="W52" s="23">
        <f>IF('Labor Force'!W51&gt;0,Unemployment!W51/'Labor Force'!W51,"--")</f>
        <v>3.5592908757524196E-2</v>
      </c>
      <c r="X52" s="23">
        <f>IF('Labor Force'!X51&gt;0,Unemployment!X51/'Labor Force'!X51,"--")</f>
        <v>3.3526177014335315E-2</v>
      </c>
      <c r="Y52" s="23">
        <f>IF('Labor Force'!Y51&gt;0,Unemployment!Y51/'Labor Force'!Y51,"--")</f>
        <v>3.1227447173582668E-2</v>
      </c>
      <c r="Z52" s="23">
        <f>IF('Labor Force'!Z51&gt;0,Unemployment!Z51/'Labor Force'!Z51,"--")</f>
        <v>3.5261085536527556E-2</v>
      </c>
      <c r="AA52" s="23">
        <f>IF('Labor Force'!AA51&gt;0,Unemployment!AA51/'Labor Force'!AA51,"--")</f>
        <v>4.5196355683146713E-2</v>
      </c>
      <c r="AB52" s="23">
        <f>IF('Labor Force'!AB51&gt;0,Unemployment!AB51/'Labor Force'!AB51,"--")</f>
        <v>5.3796573707998396E-2</v>
      </c>
      <c r="AC52" s="23">
        <f>IF('Labor Force'!AC51&gt;0,Unemployment!AC51/'Labor Force'!AC51,"--")</f>
        <v>5.69362747827021E-2</v>
      </c>
      <c r="AD52" s="23">
        <f>IF('Labor Force'!AD51&gt;0,Unemployment!AD51/'Labor Force'!AD51,"--")</f>
        <v>5.0259656934515833E-2</v>
      </c>
      <c r="AE52" s="23">
        <f>IF('Labor Force'!AE51&gt;0,Unemployment!AE51/'Labor Force'!AE51,"--")</f>
        <v>4.7333971955780138E-2</v>
      </c>
      <c r="AF52" s="23">
        <f>IF('Labor Force'!AF51&gt;0,Unemployment!AF51/'Labor Force'!AF51,"--")</f>
        <v>4.7331832811092753E-2</v>
      </c>
      <c r="AG52" s="23">
        <f>IF('Labor Force'!AG51&gt;0,Unemployment!AG51/'Labor Force'!AG51,"--")</f>
        <v>4.9023455969697795E-2</v>
      </c>
      <c r="AH52" s="23">
        <f>IF('Labor Force'!AH51&gt;0,Unemployment!AH51/'Labor Force'!AH51,"--")</f>
        <v>4.8954717581625694E-2</v>
      </c>
      <c r="AI52" s="23">
        <f>IF('Labor Force'!AI51&gt;0,Unemployment!AI51/'Labor Force'!AI51,"--")</f>
        <v>8.5801013305603108E-2</v>
      </c>
      <c r="AJ52" s="23">
        <f>IF('Labor Force'!AJ51&gt;0,Unemployment!AJ51/'Labor Force'!AJ51,"--")</f>
        <v>8.6684393894945075E-2</v>
      </c>
      <c r="AK52" s="23">
        <f>IF('Labor Force'!AK51&gt;0,Unemployment!AK51/'Labor Force'!AK51,"--")</f>
        <v>7.7565925712870312E-2</v>
      </c>
      <c r="AL52" s="23">
        <f>IF('Labor Force'!AL51&gt;0,Unemployment!AL51/'Labor Force'!AL51,"--")</f>
        <v>7.047593644639108E-2</v>
      </c>
      <c r="AM52" s="23">
        <f>IF('Labor Force'!AM51&gt;0,Unemployment!AM51/'Labor Force'!AM51,"--")</f>
        <v>6.750971968033484E-2</v>
      </c>
      <c r="AN52" s="23">
        <f>IF('Labor Force'!AN51&gt;0,Unemployment!AN51/'Labor Force'!AN51,"--")</f>
        <v>5.5070948874533843E-2</v>
      </c>
      <c r="AO52" s="23">
        <f>IF('Labor Force'!AO51&gt;0,Unemployment!AO51/'Labor Force'!AO51,"--")</f>
        <v>4.5648958901816791E-2</v>
      </c>
      <c r="AP52" s="23">
        <f>IF('Labor Force'!AP51&gt;0,Unemployment!AP51/'Labor Force'!AP51,"--")</f>
        <v>4.140593526949464E-2</v>
      </c>
      <c r="AQ52" s="23">
        <f>IF('Labor Force'!AQ51&gt;0,Unemployment!AQ51/'Labor Force'!AQ51,"--")</f>
        <v>3.2890226208941949E-2</v>
      </c>
      <c r="AR52" s="23">
        <f>IF('Labor Force'!AR51&gt;0,Unemployment!AR51/'Labor Force'!AR51,"--")</f>
        <v>3.0000057447529659E-2</v>
      </c>
      <c r="AS52" s="23">
        <f>IF('Labor Force'!AS51&gt;0,Unemployment!AS51/'Labor Force'!AS51,"--")</f>
        <v>3.346932282001918E-2</v>
      </c>
      <c r="AT52" s="23">
        <f>IF('Labor Force'!AT51&gt;0,Unemployment!AT51/'Labor Force'!AT51,"--")</f>
        <v>6.2893219225406652E-2</v>
      </c>
      <c r="AU52" s="23">
        <f>IF('Labor Force'!AU51&gt;0,Unemployment!AU51/'Labor Force'!AU51,"--")</f>
        <v>3.8292543183876988E-2</v>
      </c>
      <c r="AV52" s="23">
        <f>IF('Labor Force'!AV51&gt;0,Unemployment!AV51/'Labor Force'!AV51,"--")</f>
        <v>2.8625676805116466E-2</v>
      </c>
    </row>
    <row r="53" spans="1:48">
      <c r="A53" s="15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11" t="s">
        <v>60</v>
      </c>
      <c r="B54" s="22">
        <f>IF('Labor Force'!B54&gt;0,Unemployment!B54/'Labor Force'!B54,"--")</f>
        <v>9.2894335526948493E-2</v>
      </c>
      <c r="C54" s="22">
        <f>IF('Labor Force'!C54&gt;0,Unemployment!C54/'Labor Force'!C54,"--")</f>
        <v>6.9980503540678238E-2</v>
      </c>
      <c r="D54" s="22">
        <f>IF('Labor Force'!D54&gt;0,Unemployment!D54/'Labor Force'!D54,"--")</f>
        <v>5.2146542063978688E-2</v>
      </c>
      <c r="E54" s="22">
        <f>IF('Labor Force'!E54&gt;0,Unemployment!E54/'Labor Force'!E54,"--")</f>
        <v>5.1334460475575529E-2</v>
      </c>
      <c r="F54" s="22">
        <f>IF('Labor Force'!F54&gt;0,Unemployment!F54/'Labor Force'!F54,"--")</f>
        <v>5.8051111572823604E-2</v>
      </c>
      <c r="G54" s="22">
        <f>IF('Labor Force'!G54&gt;0,Unemployment!G54/'Labor Force'!G54,"--")</f>
        <v>6.1780076507873469E-2</v>
      </c>
      <c r="H54" s="22">
        <f>IF('Labor Force'!H54&gt;0,Unemployment!H54/'Labor Force'!H54,"--")</f>
        <v>6.856957093592507E-2</v>
      </c>
      <c r="I54" s="22">
        <f>IF('Labor Force'!I54&gt;0,Unemployment!I54/'Labor Force'!I54,"--")</f>
        <v>6.0046193654021758E-2</v>
      </c>
      <c r="J54" s="22">
        <f>IF('Labor Force'!J54&gt;0,Unemployment!J54/'Labor Force'!J54,"--")</f>
        <v>4.6669280316331781E-2</v>
      </c>
      <c r="K54" s="22">
        <f>IF('Labor Force'!K54&gt;0,Unemployment!K54/'Labor Force'!K54,"--")</f>
        <v>4.7338554776919228E-2</v>
      </c>
      <c r="L54" s="22">
        <f>IF('Labor Force'!L54&gt;0,Unemployment!L54/'Labor Force'!L54,"--")</f>
        <v>3.8436676331238671E-2</v>
      </c>
      <c r="M54" s="22">
        <f>IF('Labor Force'!M54&gt;0,Unemployment!M54/'Labor Force'!M54,"--")</f>
        <v>3.3619921833267535E-2</v>
      </c>
      <c r="N54" s="22">
        <f>IF('Labor Force'!N54&gt;0,Unemployment!N54/'Labor Force'!N54,"--")</f>
        <v>2.9642004691284939E-2</v>
      </c>
      <c r="O54" s="22">
        <f>IF('Labor Force'!O54&gt;0,Unemployment!O54/'Labor Force'!O54,"--")</f>
        <v>3.7653919763117036E-2</v>
      </c>
      <c r="P54" s="22">
        <f>IF('Labor Force'!P54&gt;0,Unemployment!P54/'Labor Force'!P54,"--")</f>
        <v>5.1266227967743265E-2</v>
      </c>
      <c r="Q54" s="22">
        <f>IF('Labor Force'!Q54&gt;0,Unemployment!Q54/'Labor Force'!Q54,"--")</f>
        <v>6.5421616595260232E-2</v>
      </c>
      <c r="R54" s="22">
        <f>IF('Labor Force'!R54&gt;0,Unemployment!R54/'Labor Force'!R54,"--")</f>
        <v>7.5517027619853724E-2</v>
      </c>
      <c r="S54" s="22">
        <f>IF('Labor Force'!S54&gt;0,Unemployment!S54/'Labor Force'!S54,"--")</f>
        <v>6.6345680497361503E-2</v>
      </c>
      <c r="T54" s="22">
        <f>IF('Labor Force'!T54&gt;0,Unemployment!T54/'Labor Force'!T54,"--")</f>
        <v>5.6067428269494436E-2</v>
      </c>
      <c r="U54" s="22">
        <f>IF('Labor Force'!U54&gt;0,Unemployment!U54/'Labor Force'!U54,"--")</f>
        <v>5.478690521226437E-2</v>
      </c>
      <c r="V54" s="22">
        <f>IF('Labor Force'!V54&gt;0,Unemployment!V54/'Labor Force'!V54,"--")</f>
        <v>5.4988525756332653E-2</v>
      </c>
      <c r="W54" s="22">
        <f>IF('Labor Force'!W54&gt;0,Unemployment!W54/'Labor Force'!W54,"--")</f>
        <v>5.0000570600385728E-2</v>
      </c>
      <c r="X54" s="22">
        <f>IF('Labor Force'!X54&gt;0,Unemployment!X54/'Labor Force'!X54,"--")</f>
        <v>3.4355491575000743E-2</v>
      </c>
      <c r="Y54" s="22">
        <f>IF('Labor Force'!Y54&gt;0,Unemployment!Y54/'Labor Force'!Y54,"--")</f>
        <v>2.874273680370918E-2</v>
      </c>
      <c r="Z54" s="22">
        <f>IF('Labor Force'!Z54&gt;0,Unemployment!Z54/'Labor Force'!Z54,"--")</f>
        <v>2.392856292577741E-2</v>
      </c>
      <c r="AA54" s="22">
        <f>IF('Labor Force'!AA54&gt;0,Unemployment!AA54/'Labor Force'!AA54,"--")</f>
        <v>3.128428955313272E-2</v>
      </c>
      <c r="AB54" s="22">
        <f>IF('Labor Force'!AB54&gt;0,Unemployment!AB54/'Labor Force'!AB54,"--")</f>
        <v>4.3415107611974625E-2</v>
      </c>
      <c r="AC54" s="22">
        <f>IF('Labor Force'!AC54&gt;0,Unemployment!AC54/'Labor Force'!AC54,"--")</f>
        <v>5.3992131191642471E-2</v>
      </c>
      <c r="AD54" s="22">
        <f>IF('Labor Force'!AD54&gt;0,Unemployment!AD54/'Labor Force'!AD54,"--")</f>
        <v>4.9588742600156804E-2</v>
      </c>
      <c r="AE54" s="22">
        <f>IF('Labor Force'!AE54&gt;0,Unemployment!AE54/'Labor Force'!AE54,"--")</f>
        <v>4.8745225311857251E-2</v>
      </c>
      <c r="AF54" s="22">
        <f>IF('Labor Force'!AF54&gt;0,Unemployment!AF54/'Labor Force'!AF54,"--")</f>
        <v>4.345279662439689E-2</v>
      </c>
      <c r="AG54" s="22">
        <f>IF('Labor Force'!AG54&gt;0,Unemployment!AG54/'Labor Force'!AG54,"--")</f>
        <v>4.4741728975562556E-2</v>
      </c>
      <c r="AH54" s="22">
        <f>IF('Labor Force'!AH54&gt;0,Unemployment!AH54/'Labor Force'!AH54,"--")</f>
        <v>5.6750258045107665E-2</v>
      </c>
      <c r="AI54" s="22">
        <f>IF('Labor Force'!AI54&gt;0,Unemployment!AI54/'Labor Force'!AI54,"--")</f>
        <v>7.9375932339085076E-2</v>
      </c>
      <c r="AJ54" s="22">
        <f>IF('Labor Force'!AJ54&gt;0,Unemployment!AJ54/'Labor Force'!AJ54,"--")</f>
        <v>9.1155466932257581E-2</v>
      </c>
      <c r="AK54" s="22">
        <f>IF('Labor Force'!AK54&gt;0,Unemployment!AK54/'Labor Force'!AK54,"--")</f>
        <v>8.8070377700558214E-2</v>
      </c>
      <c r="AL54" s="22">
        <f>IF('Labor Force'!AL54&gt;0,Unemployment!AL54/'Labor Force'!AL54,"--")</f>
        <v>8.339914856019591E-2</v>
      </c>
      <c r="AM54" s="22">
        <f>IF('Labor Force'!AM54&gt;0,Unemployment!AM54/'Labor Force'!AM54,"--")</f>
        <v>7.7354019568030924E-2</v>
      </c>
      <c r="AN54" s="22">
        <f>IF('Labor Force'!AN54&gt;0,Unemployment!AN54/'Labor Force'!AN54,"--")</f>
        <v>6.6152076837304244E-2</v>
      </c>
      <c r="AO54" s="22">
        <f>IF('Labor Force'!AO54&gt;0,Unemployment!AO54/'Labor Force'!AO54,"--")</f>
        <v>5.7252925936230832E-2</v>
      </c>
      <c r="AP54" s="22">
        <f>IF('Labor Force'!AP54&gt;0,Unemployment!AP54/'Labor Force'!AP54,"--")</f>
        <v>5.0889844126627032E-2</v>
      </c>
      <c r="AQ54" s="22">
        <f>IF('Labor Force'!AQ54&gt;0,Unemployment!AQ54/'Labor Force'!AQ54,"--")</f>
        <v>4.6762807415499832E-2</v>
      </c>
      <c r="AR54" s="22">
        <f>IF('Labor Force'!AR54&gt;0,Unemployment!AR54/'Labor Force'!AR54,"--")</f>
        <v>4.1065190373020269E-2</v>
      </c>
      <c r="AS54" s="22">
        <f>IF('Labor Force'!AS54&gt;0,Unemployment!AS54/'Labor Force'!AS54,"--")</f>
        <v>3.7295469629428334E-2</v>
      </c>
      <c r="AT54" s="22">
        <f>IF('Labor Force'!AT54&gt;0,Unemployment!AT54/'Labor Force'!AT54,"--")</f>
        <v>7.9038529213710546E-2</v>
      </c>
      <c r="AU54" s="22">
        <f>IF('Labor Force'!AU54&gt;0,Unemployment!AU54/'Labor Force'!AU54,"--")</f>
        <v>6.2687196248232796E-2</v>
      </c>
      <c r="AV54" s="22">
        <f>IF('Labor Force'!AV54&gt;0,Unemployment!AV54/'Labor Force'!AV54,"--")</f>
        <v>4.1300661383943706E-2</v>
      </c>
    </row>
    <row r="55" spans="1:48">
      <c r="A55" s="11" t="s">
        <v>61</v>
      </c>
      <c r="B55" s="22">
        <f>IF('Labor Force'!B55&gt;0,Unemployment!B55/'Labor Force'!B55,"--")</f>
        <v>8.6788078012415074E-2</v>
      </c>
      <c r="C55" s="22">
        <f>IF('Labor Force'!C55&gt;0,Unemployment!C55/'Labor Force'!C55,"--")</f>
        <v>8.2514186163307066E-2</v>
      </c>
      <c r="D55" s="22">
        <f>IF('Labor Force'!D55&gt;0,Unemployment!D55/'Labor Force'!D55,"--")</f>
        <v>6.4150241341174766E-2</v>
      </c>
      <c r="E55" s="22">
        <f>IF('Labor Force'!E55&gt;0,Unemployment!E55/'Labor Force'!E55,"--")</f>
        <v>6.7930321486485673E-2</v>
      </c>
      <c r="F55" s="22">
        <f>IF('Labor Force'!F55&gt;0,Unemployment!F55/'Labor Force'!F55,"--")</f>
        <v>7.6238776353211593E-2</v>
      </c>
      <c r="G55" s="22">
        <f>IF('Labor Force'!G55&gt;0,Unemployment!G55/'Labor Force'!G55,"--")</f>
        <v>7.3572233933035927E-2</v>
      </c>
      <c r="H55" s="22">
        <f>IF('Labor Force'!H55&gt;0,Unemployment!H55/'Labor Force'!H55,"--")</f>
        <v>8.3729926106474548E-2</v>
      </c>
      <c r="I55" s="22">
        <f>IF('Labor Force'!I55&gt;0,Unemployment!I55/'Labor Force'!I55,"--")</f>
        <v>8.3015614415201236E-2</v>
      </c>
      <c r="J55" s="22">
        <f>IF('Labor Force'!J55&gt;0,Unemployment!J55/'Labor Force'!J55,"--")</f>
        <v>6.2260809231668129E-2</v>
      </c>
      <c r="K55" s="22">
        <f>IF('Labor Force'!K55&gt;0,Unemployment!K55/'Labor Force'!K55,"--")</f>
        <v>5.5031178778864376E-2</v>
      </c>
      <c r="L55" s="22">
        <f>IF('Labor Force'!L55&gt;0,Unemployment!L55/'Labor Force'!L55,"--")</f>
        <v>5.2778414532944525E-2</v>
      </c>
      <c r="M55" s="22">
        <f>IF('Labor Force'!M55&gt;0,Unemployment!M55/'Labor Force'!M55,"--")</f>
        <v>4.3678612953970318E-2</v>
      </c>
      <c r="N55" s="22">
        <f>IF('Labor Force'!N55&gt;0,Unemployment!N55/'Labor Force'!N55,"--")</f>
        <v>3.6354585832669352E-2</v>
      </c>
      <c r="O55" s="22">
        <f>IF('Labor Force'!O55&gt;0,Unemployment!O55/'Labor Force'!O55,"--")</f>
        <v>4.0215445699222183E-2</v>
      </c>
      <c r="P55" s="22">
        <f>IF('Labor Force'!P55&gt;0,Unemployment!P55/'Labor Force'!P55,"--")</f>
        <v>5.301633787154323E-2</v>
      </c>
      <c r="Q55" s="22">
        <f>IF('Labor Force'!Q55&gt;0,Unemployment!Q55/'Labor Force'!Q55,"--")</f>
        <v>7.538840466938132E-2</v>
      </c>
      <c r="R55" s="22">
        <f>IF('Labor Force'!R55&gt;0,Unemployment!R55/'Labor Force'!R55,"--")</f>
        <v>7.3133909190071511E-2</v>
      </c>
      <c r="S55" s="22">
        <f>IF('Labor Force'!S55&gt;0,Unemployment!S55/'Labor Force'!S55,"--")</f>
        <v>7.2566923324014793E-2</v>
      </c>
      <c r="T55" s="22">
        <f>IF('Labor Force'!T55&gt;0,Unemployment!T55/'Labor Force'!T55,"--")</f>
        <v>6.9858642011053851E-2</v>
      </c>
      <c r="U55" s="22">
        <f>IF('Labor Force'!U55&gt;0,Unemployment!U55/'Labor Force'!U55,"--")</f>
        <v>5.9604664221829737E-2</v>
      </c>
      <c r="V55" s="22">
        <f>IF('Labor Force'!V55&gt;0,Unemployment!V55/'Labor Force'!V55,"--")</f>
        <v>5.201016540867958E-2</v>
      </c>
      <c r="W55" s="22">
        <f>IF('Labor Force'!W55&gt;0,Unemployment!W55/'Labor Force'!W55,"--")</f>
        <v>5.0523138863636713E-2</v>
      </c>
      <c r="X55" s="22">
        <f>IF('Labor Force'!X55&gt;0,Unemployment!X55/'Labor Force'!X55,"--")</f>
        <v>4.5034521822997199E-2</v>
      </c>
      <c r="Y55" s="22">
        <f>IF('Labor Force'!Y55&gt;0,Unemployment!Y55/'Labor Force'!Y55,"--")</f>
        <v>3.9509526594734154E-2</v>
      </c>
      <c r="Z55" s="22">
        <f>IF('Labor Force'!Z55&gt;0,Unemployment!Z55/'Labor Force'!Z55,"--")</f>
        <v>3.3642304811225605E-2</v>
      </c>
      <c r="AA55" s="22">
        <f>IF('Labor Force'!AA55&gt;0,Unemployment!AA55/'Labor Force'!AA55,"--")</f>
        <v>3.8222265722899697E-2</v>
      </c>
      <c r="AB55" s="22">
        <f>IF('Labor Force'!AB55&gt;0,Unemployment!AB55/'Labor Force'!AB55,"--")</f>
        <v>4.3388050329368273E-2</v>
      </c>
      <c r="AC55" s="22">
        <f>IF('Labor Force'!AC55&gt;0,Unemployment!AC55/'Labor Force'!AC55,"--")</f>
        <v>4.9688750393176648E-2</v>
      </c>
      <c r="AD55" s="22">
        <f>IF('Labor Force'!AD55&gt;0,Unemployment!AD55/'Labor Force'!AD55,"--")</f>
        <v>4.6412536443148689E-2</v>
      </c>
      <c r="AE55" s="22">
        <f>IF('Labor Force'!AE55&gt;0,Unemployment!AE55/'Labor Force'!AE55,"--")</f>
        <v>4.879990475548409E-2</v>
      </c>
      <c r="AF55" s="22">
        <f>IF('Labor Force'!AF55&gt;0,Unemployment!AF55/'Labor Force'!AF55,"--")</f>
        <v>4.5595339402828915E-2</v>
      </c>
      <c r="AG55" s="22">
        <f>IF('Labor Force'!AG55&gt;0,Unemployment!AG55/'Labor Force'!AG55,"--")</f>
        <v>4.6664515723773246E-2</v>
      </c>
      <c r="AH55" s="22">
        <f>IF('Labor Force'!AH55&gt;0,Unemployment!AH55/'Labor Force'!AH55,"--")</f>
        <v>5.4853872180558289E-2</v>
      </c>
      <c r="AI55" s="22">
        <f>IF('Labor Force'!AI55&gt;0,Unemployment!AI55/'Labor Force'!AI55,"--")</f>
        <v>8.0815088355819076E-2</v>
      </c>
      <c r="AJ55" s="22">
        <f>IF('Labor Force'!AJ55&gt;0,Unemployment!AJ55/'Labor Force'!AJ55,"--")</f>
        <v>8.1348481404869513E-2</v>
      </c>
      <c r="AK55" s="22">
        <f>IF('Labor Force'!AK55&gt;0,Unemployment!AK55/'Labor Force'!AK55,"--")</f>
        <v>7.8779011143196728E-2</v>
      </c>
      <c r="AL55" s="22">
        <f>IF('Labor Force'!AL55&gt;0,Unemployment!AL55/'Labor Force'!AL55,"--")</f>
        <v>7.463965663280922E-2</v>
      </c>
      <c r="AM55" s="22">
        <f>IF('Labor Force'!AM55&gt;0,Unemployment!AM55/'Labor Force'!AM55,"--")</f>
        <v>6.6360006108700936E-2</v>
      </c>
      <c r="AN55" s="22">
        <f>IF('Labor Force'!AN55&gt;0,Unemployment!AN55/'Labor Force'!AN55,"--")</f>
        <v>5.7053087013254587E-2</v>
      </c>
      <c r="AO55" s="22">
        <f>IF('Labor Force'!AO55&gt;0,Unemployment!AO55/'Labor Force'!AO55,"--")</f>
        <v>4.383177994466099E-2</v>
      </c>
      <c r="AP55" s="22">
        <f>IF('Labor Force'!AP55&gt;0,Unemployment!AP55/'Labor Force'!AP55,"--")</f>
        <v>3.8536164396256137E-2</v>
      </c>
      <c r="AQ55" s="22">
        <f>IF('Labor Force'!AQ55&gt;0,Unemployment!AQ55/'Labor Force'!AQ55,"--")</f>
        <v>3.2792505059998658E-2</v>
      </c>
      <c r="AR55" s="22">
        <f>IF('Labor Force'!AR55&gt;0,Unemployment!AR55/'Labor Force'!AR55,"--")</f>
        <v>3.3666072744706579E-2</v>
      </c>
      <c r="AS55" s="22">
        <f>IF('Labor Force'!AS55&gt;0,Unemployment!AS55/'Labor Force'!AS55,"--")</f>
        <v>3.028557653026609E-2</v>
      </c>
      <c r="AT55" s="22">
        <f>IF('Labor Force'!AT55&gt;0,Unemployment!AT55/'Labor Force'!AT55,"--")</f>
        <v>5.437611873232754E-2</v>
      </c>
      <c r="AU55" s="22">
        <f>IF('Labor Force'!AU55&gt;0,Unemployment!AU55/'Labor Force'!AU55,"--")</f>
        <v>4.6451381267076104E-2</v>
      </c>
      <c r="AV55" s="22">
        <f>IF('Labor Force'!AV55&gt;0,Unemployment!AV55/'Labor Force'!AV55,"--")</f>
        <v>2.6230042600481569E-2</v>
      </c>
    </row>
    <row r="56" spans="1:48">
      <c r="A56" s="11" t="s">
        <v>62</v>
      </c>
      <c r="B56" s="22">
        <f>IF('Labor Force'!B56&gt;0,Unemployment!B56/'Labor Force'!B56,"--")</f>
        <v>9.6173692542655467E-2</v>
      </c>
      <c r="C56" s="22">
        <f>IF('Labor Force'!C56&gt;0,Unemployment!C56/'Labor Force'!C56,"--")</f>
        <v>7.7770017189903187E-2</v>
      </c>
      <c r="D56" s="22">
        <f>IF('Labor Force'!D56&gt;0,Unemployment!D56/'Labor Force'!D56,"--")</f>
        <v>6.2141314716172166E-2</v>
      </c>
      <c r="E56" s="22">
        <f>IF('Labor Force'!E56&gt;0,Unemployment!E56/'Labor Force'!E56,"--")</f>
        <v>5.5082001001089419E-2</v>
      </c>
      <c r="F56" s="22">
        <f>IF('Labor Force'!F56&gt;0,Unemployment!F56/'Labor Force'!F56,"--")</f>
        <v>5.6353113077529986E-2</v>
      </c>
      <c r="G56" s="22">
        <f>IF('Labor Force'!G56&gt;0,Unemployment!G56/'Labor Force'!G56,"--")</f>
        <v>6.4742412570938268E-2</v>
      </c>
      <c r="H56" s="22">
        <f>IF('Labor Force'!H56&gt;0,Unemployment!H56/'Labor Force'!H56,"--")</f>
        <v>7.721239434281052E-2</v>
      </c>
      <c r="I56" s="22">
        <f>IF('Labor Force'!I56&gt;0,Unemployment!I56/'Labor Force'!I56,"--")</f>
        <v>6.75381539867108E-2</v>
      </c>
      <c r="J56" s="22">
        <f>IF('Labor Force'!J56&gt;0,Unemployment!J56/'Labor Force'!J56,"--")</f>
        <v>4.7592347796312176E-2</v>
      </c>
      <c r="K56" s="22">
        <f>IF('Labor Force'!K56&gt;0,Unemployment!K56/'Labor Force'!K56,"--")</f>
        <v>3.9611416818482577E-2</v>
      </c>
      <c r="L56" s="22">
        <f>IF('Labor Force'!L56&gt;0,Unemployment!L56/'Labor Force'!L56,"--")</f>
        <v>3.886166764893613E-2</v>
      </c>
      <c r="M56" s="22">
        <f>IF('Labor Force'!M56&gt;0,Unemployment!M56/'Labor Force'!M56,"--")</f>
        <v>3.2424540036705932E-2</v>
      </c>
      <c r="N56" s="22">
        <f>IF('Labor Force'!N56&gt;0,Unemployment!N56/'Labor Force'!N56,"--")</f>
        <v>3.2661866518793506E-2</v>
      </c>
      <c r="O56" s="22">
        <f>IF('Labor Force'!O56&gt;0,Unemployment!O56/'Labor Force'!O56,"--")</f>
        <v>4.1505076988422845E-2</v>
      </c>
      <c r="P56" s="22">
        <f>IF('Labor Force'!P56&gt;0,Unemployment!P56/'Labor Force'!P56,"--")</f>
        <v>6.2972202634557384E-2</v>
      </c>
      <c r="Q56" s="22">
        <f>IF('Labor Force'!Q56&gt;0,Unemployment!Q56/'Labor Force'!Q56,"--")</f>
        <v>8.6212098733437117E-2</v>
      </c>
      <c r="R56" s="22">
        <f>IF('Labor Force'!R56&gt;0,Unemployment!R56/'Labor Force'!R56,"--")</f>
        <v>8.4564433532535066E-2</v>
      </c>
      <c r="S56" s="22">
        <f>IF('Labor Force'!S56&gt;0,Unemployment!S56/'Labor Force'!S56,"--")</f>
        <v>6.9847818464600558E-2</v>
      </c>
      <c r="T56" s="22">
        <f>IF('Labor Force'!T56&gt;0,Unemployment!T56/'Labor Force'!T56,"--")</f>
        <v>6.0445183973926793E-2</v>
      </c>
      <c r="U56" s="22">
        <f>IF('Labor Force'!U56&gt;0,Unemployment!U56/'Labor Force'!U56,"--")</f>
        <v>5.2869175263761052E-2</v>
      </c>
      <c r="V56" s="22">
        <f>IF('Labor Force'!V56&gt;0,Unemployment!V56/'Labor Force'!V56,"--")</f>
        <v>4.4364937498573134E-2</v>
      </c>
      <c r="W56" s="22">
        <f>IF('Labor Force'!W56&gt;0,Unemployment!W56/'Labor Force'!W56,"--")</f>
        <v>3.9183098080262338E-2</v>
      </c>
      <c r="X56" s="22">
        <f>IF('Labor Force'!X56&gt;0,Unemployment!X56/'Labor Force'!X56,"--")</f>
        <v>3.2983618648948644E-2</v>
      </c>
      <c r="Y56" s="22">
        <f>IF('Labor Force'!Y56&gt;0,Unemployment!Y56/'Labor Force'!Y56,"--")</f>
        <v>3.1859660421632949E-2</v>
      </c>
      <c r="Z56" s="22">
        <f>IF('Labor Force'!Z56&gt;0,Unemployment!Z56/'Labor Force'!Z56,"--")</f>
        <v>2.7005171196606066E-2</v>
      </c>
      <c r="AA56" s="22">
        <f>IF('Labor Force'!AA56&gt;0,Unemployment!AA56/'Labor Force'!AA56,"--")</f>
        <v>3.7309166598398773E-2</v>
      </c>
      <c r="AB56" s="22">
        <f>IF('Labor Force'!AB56&gt;0,Unemployment!AB56/'Labor Force'!AB56,"--")</f>
        <v>5.2752163894654806E-2</v>
      </c>
      <c r="AC56" s="22">
        <f>IF('Labor Force'!AC56&gt;0,Unemployment!AC56/'Labor Force'!AC56,"--")</f>
        <v>5.710246788154192E-2</v>
      </c>
      <c r="AD56" s="22">
        <f>IF('Labor Force'!AD56&gt;0,Unemployment!AD56/'Labor Force'!AD56,"--")</f>
        <v>5.1442330771421442E-2</v>
      </c>
      <c r="AE56" s="22">
        <f>IF('Labor Force'!AE56&gt;0,Unemployment!AE56/'Labor Force'!AE56,"--")</f>
        <v>4.8469674207385328E-2</v>
      </c>
      <c r="AF56" s="22">
        <f>IF('Labor Force'!AF56&gt;0,Unemployment!AF56/'Labor Force'!AF56,"--")</f>
        <v>4.8932438295756733E-2</v>
      </c>
      <c r="AG56" s="22">
        <f>IF('Labor Force'!AG56&gt;0,Unemployment!AG56/'Labor Force'!AG56,"--")</f>
        <v>4.6092406645750199E-2</v>
      </c>
      <c r="AH56" s="22">
        <f>IF('Labor Force'!AH56&gt;0,Unemployment!AH56/'Labor Force'!AH56,"--")</f>
        <v>5.5340121906995228E-2</v>
      </c>
      <c r="AI56" s="22">
        <f>IF('Labor Force'!AI56&gt;0,Unemployment!AI56/'Labor Force'!AI56,"--")</f>
        <v>8.1078106098982763E-2</v>
      </c>
      <c r="AJ56" s="22">
        <f>IF('Labor Force'!AJ56&gt;0,Unemployment!AJ56/'Labor Force'!AJ56,"--")</f>
        <v>8.3120143973577643E-2</v>
      </c>
      <c r="AK56" s="22">
        <f>IF('Labor Force'!AK56&gt;0,Unemployment!AK56/'Labor Force'!AK56,"--")</f>
        <v>7.2478120582144548E-2</v>
      </c>
      <c r="AL56" s="22">
        <f>IF('Labor Force'!AL56&gt;0,Unemployment!AL56/'Labor Force'!AL56,"--")</f>
        <v>6.6801328404855281E-2</v>
      </c>
      <c r="AM56" s="22">
        <f>IF('Labor Force'!AM56&gt;0,Unemployment!AM56/'Labor Force'!AM56,"--")</f>
        <v>6.7418317922373447E-2</v>
      </c>
      <c r="AN56" s="22">
        <f>IF('Labor Force'!AN56&gt;0,Unemployment!AN56/'Labor Force'!AN56,"--")</f>
        <v>5.7571500211386066E-2</v>
      </c>
      <c r="AO56" s="22">
        <f>IF('Labor Force'!AO56&gt;0,Unemployment!AO56/'Labor Force'!AO56,"--")</f>
        <v>4.8570114012634051E-2</v>
      </c>
      <c r="AP56" s="22">
        <f>IF('Labor Force'!AP56&gt;0,Unemployment!AP56/'Labor Force'!AP56,"--")</f>
        <v>3.70012344612538E-2</v>
      </c>
      <c r="AQ56" s="22">
        <f>IF('Labor Force'!AQ56&gt;0,Unemployment!AQ56/'Labor Force'!AQ56,"--")</f>
        <v>3.7102702005073318E-2</v>
      </c>
      <c r="AR56" s="22">
        <f>IF('Labor Force'!AR56&gt;0,Unemployment!AR56/'Labor Force'!AR56,"--")</f>
        <v>3.3385801941951676E-2</v>
      </c>
      <c r="AS56" s="22">
        <f>IF('Labor Force'!AS56&gt;0,Unemployment!AS56/'Labor Force'!AS56,"--")</f>
        <v>2.904592793541845E-2</v>
      </c>
      <c r="AT56" s="22">
        <f>IF('Labor Force'!AT56&gt;0,Unemployment!AT56/'Labor Force'!AT56,"--")</f>
        <v>8.8618521994106039E-2</v>
      </c>
      <c r="AU56" s="22">
        <f>IF('Labor Force'!AU56&gt;0,Unemployment!AU56/'Labor Force'!AU56,"--")</f>
        <v>3.6079045257931992E-2</v>
      </c>
      <c r="AV56" s="22">
        <f>IF('Labor Force'!AV56&gt;0,Unemployment!AV56/'Labor Force'!AV56,"--")</f>
        <v>3.7464702809138217E-2</v>
      </c>
    </row>
    <row r="57" spans="1:48">
      <c r="A57" s="11" t="s">
        <v>63</v>
      </c>
      <c r="B57" s="22">
        <f>IF('Labor Force'!B57&gt;0,Unemployment!B57/'Labor Force'!B57,"--")</f>
        <v>6.5251287622726542E-2</v>
      </c>
      <c r="C57" s="22">
        <f>IF('Labor Force'!C57&gt;0,Unemployment!C57/'Labor Force'!C57,"--")</f>
        <v>5.4430939490636168E-2</v>
      </c>
      <c r="D57" s="22">
        <f>IF('Labor Force'!D57&gt;0,Unemployment!D57/'Labor Force'!D57,"--")</f>
        <v>3.8235517354794045E-2</v>
      </c>
      <c r="E57" s="22">
        <f>IF('Labor Force'!E57&gt;0,Unemployment!E57/'Labor Force'!E57,"--")</f>
        <v>3.1996231314152253E-2</v>
      </c>
      <c r="F57" s="22">
        <f>IF('Labor Force'!F57&gt;0,Unemployment!F57/'Labor Force'!F57,"--")</f>
        <v>4.5272983641124767E-2</v>
      </c>
      <c r="G57" s="22">
        <f>IF('Labor Force'!G57&gt;0,Unemployment!G57/'Labor Force'!G57,"--")</f>
        <v>5.1511997336019653E-2</v>
      </c>
      <c r="H57" s="22">
        <f>IF('Labor Force'!H57&gt;0,Unemployment!H57/'Labor Force'!H57,"--")</f>
        <v>6.7826608300002464E-2</v>
      </c>
      <c r="I57" s="22">
        <f>IF('Labor Force'!I57&gt;0,Unemployment!I57/'Labor Force'!I57,"--")</f>
        <v>5.5017220478319862E-2</v>
      </c>
      <c r="J57" s="22">
        <f>IF('Labor Force'!J57&gt;0,Unemployment!J57/'Labor Force'!J57,"--")</f>
        <v>4.2958583745805648E-2</v>
      </c>
      <c r="K57" s="22">
        <f>IF('Labor Force'!K57&gt;0,Unemployment!K57/'Labor Force'!K57,"--")</f>
        <v>3.7278079166012036E-2</v>
      </c>
      <c r="L57" s="22">
        <f>IF('Labor Force'!L57&gt;0,Unemployment!L57/'Labor Force'!L57,"--")</f>
        <v>2.7637685161267335E-2</v>
      </c>
      <c r="M57" s="22">
        <f>IF('Labor Force'!M57&gt;0,Unemployment!M57/'Labor Force'!M57,"--")</f>
        <v>2.3217292643280013E-2</v>
      </c>
      <c r="N57" s="22">
        <f>IF('Labor Force'!N57&gt;0,Unemployment!N57/'Labor Force'!N57,"--")</f>
        <v>2.4098152719417697E-2</v>
      </c>
      <c r="O57" s="22">
        <f>IF('Labor Force'!O57&gt;0,Unemployment!O57/'Labor Force'!O57,"--")</f>
        <v>3.4602843354636752E-2</v>
      </c>
      <c r="P57" s="22">
        <f>IF('Labor Force'!P57&gt;0,Unemployment!P57/'Labor Force'!P57,"--")</f>
        <v>5.6591937507458404E-2</v>
      </c>
      <c r="Q57" s="22">
        <f>IF('Labor Force'!Q57&gt;0,Unemployment!Q57/'Labor Force'!Q57,"--")</f>
        <v>7.3024663323094249E-2</v>
      </c>
      <c r="R57" s="22">
        <f>IF('Labor Force'!R57&gt;0,Unemployment!R57/'Labor Force'!R57,"--")</f>
        <v>7.2814577569938241E-2</v>
      </c>
      <c r="S57" s="22">
        <f>IF('Labor Force'!S57&gt;0,Unemployment!S57/'Labor Force'!S57,"--")</f>
        <v>6.1369613660508381E-2</v>
      </c>
      <c r="T57" s="22">
        <f>IF('Labor Force'!T57&gt;0,Unemployment!T57/'Labor Force'!T57,"--")</f>
        <v>4.7353185442639951E-2</v>
      </c>
      <c r="U57" s="22">
        <f>IF('Labor Force'!U57&gt;0,Unemployment!U57/'Labor Force'!U57,"--")</f>
        <v>3.9676994662522162E-2</v>
      </c>
      <c r="V57" s="22">
        <f>IF('Labor Force'!V57&gt;0,Unemployment!V57/'Labor Force'!V57,"--")</f>
        <v>3.812872754852277E-2</v>
      </c>
      <c r="W57" s="22">
        <f>IF('Labor Force'!W57&gt;0,Unemployment!W57/'Labor Force'!W57,"--")</f>
        <v>3.3235578611431144E-2</v>
      </c>
      <c r="X57" s="22">
        <f>IF('Labor Force'!X57&gt;0,Unemployment!X57/'Labor Force'!X57,"--")</f>
        <v>2.8123035256565267E-2</v>
      </c>
      <c r="Y57" s="22">
        <f>IF('Labor Force'!Y57&gt;0,Unemployment!Y57/'Labor Force'!Y57,"--")</f>
        <v>2.7004050681654929E-2</v>
      </c>
      <c r="Z57" s="22">
        <f>IF('Labor Force'!Z57&gt;0,Unemployment!Z57/'Labor Force'!Z57,"--")</f>
        <v>2.6583496630363364E-2</v>
      </c>
      <c r="AA57" s="22">
        <f>IF('Labor Force'!AA57&gt;0,Unemployment!AA57/'Labor Force'!AA57,"--")</f>
        <v>3.4369983948635635E-2</v>
      </c>
      <c r="AB57" s="22">
        <f>IF('Labor Force'!AB57&gt;0,Unemployment!AB57/'Labor Force'!AB57,"--")</f>
        <v>4.4711511078202426E-2</v>
      </c>
      <c r="AC57" s="22">
        <f>IF('Labor Force'!AC57&gt;0,Unemployment!AC57/'Labor Force'!AC57,"--")</f>
        <v>4.3099598034836983E-2</v>
      </c>
      <c r="AD57" s="22">
        <f>IF('Labor Force'!AD57&gt;0,Unemployment!AD57/'Labor Force'!AD57,"--")</f>
        <v>3.7749969979865565E-2</v>
      </c>
      <c r="AE57" s="22">
        <f>IF('Labor Force'!AE57&gt;0,Unemployment!AE57/'Labor Force'!AE57,"--")</f>
        <v>3.5576269995550039E-2</v>
      </c>
      <c r="AF57" s="22">
        <f>IF('Labor Force'!AF57&gt;0,Unemployment!AF57/'Labor Force'!AF57,"--")</f>
        <v>3.4265031003451511E-2</v>
      </c>
      <c r="AG57" s="22">
        <f>IF('Labor Force'!AG57&gt;0,Unemployment!AG57/'Labor Force'!AG57,"--")</f>
        <v>3.5143683378910537E-2</v>
      </c>
      <c r="AH57" s="22">
        <f>IF('Labor Force'!AH57&gt;0,Unemployment!AH57/'Labor Force'!AH57,"--")</f>
        <v>3.8607611126294294E-2</v>
      </c>
      <c r="AI57" s="22">
        <f>IF('Labor Force'!AI57&gt;0,Unemployment!AI57/'Labor Force'!AI57,"--")</f>
        <v>6.2380160891770925E-2</v>
      </c>
      <c r="AJ57" s="22">
        <f>IF('Labor Force'!AJ57&gt;0,Unemployment!AJ57/'Labor Force'!AJ57,"--")</f>
        <v>5.8410553506434752E-2</v>
      </c>
      <c r="AK57" s="22">
        <f>IF('Labor Force'!AK57&gt;0,Unemployment!AK57/'Labor Force'!AK57,"--")</f>
        <v>5.4003861009106383E-2</v>
      </c>
      <c r="AL57" s="22">
        <f>IF('Labor Force'!AL57&gt;0,Unemployment!AL57/'Labor Force'!AL57,"--")</f>
        <v>5.5021929617207622E-2</v>
      </c>
      <c r="AM57" s="22">
        <f>IF('Labor Force'!AM57&gt;0,Unemployment!AM57/'Labor Force'!AM57,"--")</f>
        <v>5.0838457878997378E-2</v>
      </c>
      <c r="AN57" s="22">
        <f>IF('Labor Force'!AN57&gt;0,Unemployment!AN57/'Labor Force'!AN57,"--")</f>
        <v>4.3119196738165458E-2</v>
      </c>
      <c r="AO57" s="22">
        <f>IF('Labor Force'!AO57&gt;0,Unemployment!AO57/'Labor Force'!AO57,"--")</f>
        <v>3.3741749002745063E-2</v>
      </c>
      <c r="AP57" s="22">
        <f>IF('Labor Force'!AP57&gt;0,Unemployment!AP57/'Labor Force'!AP57,"--")</f>
        <v>2.8244783672182569E-2</v>
      </c>
      <c r="AQ57" s="22">
        <f>IF('Labor Force'!AQ57&gt;0,Unemployment!AQ57/'Labor Force'!AQ57,"--")</f>
        <v>2.671224527793889E-2</v>
      </c>
      <c r="AR57" s="22">
        <f>IF('Labor Force'!AR57&gt;0,Unemployment!AR57/'Labor Force'!AR57,"--")</f>
        <v>2.5257564141610393E-2</v>
      </c>
      <c r="AS57" s="22">
        <f>IF('Labor Force'!AS57&gt;0,Unemployment!AS57/'Labor Force'!AS57,"--")</f>
        <v>2.5442655155478583E-2</v>
      </c>
      <c r="AT57" s="22">
        <f>IF('Labor Force'!AT57&gt;0,Unemployment!AT57/'Labor Force'!AT57,"--")</f>
        <v>6.6841093718000552E-2</v>
      </c>
      <c r="AU57" s="22">
        <f>IF('Labor Force'!AU57&gt;0,Unemployment!AU57/'Labor Force'!AU57,"--")</f>
        <v>3.4010342759143726E-2</v>
      </c>
      <c r="AV57" s="22">
        <f>IF('Labor Force'!AV57&gt;0,Unemployment!AV57/'Labor Force'!AV57,"--")</f>
        <v>2.2255932132646032E-2</v>
      </c>
    </row>
    <row r="58" spans="1:48">
      <c r="A58" s="11" t="s">
        <v>64</v>
      </c>
      <c r="B58" s="22">
        <f>IF('Labor Force'!B58&gt;0,Unemployment!B58/'Labor Force'!B58,"--")</f>
        <v>0.10407500602927781</v>
      </c>
      <c r="C58" s="22">
        <f>IF('Labor Force'!C58&gt;0,Unemployment!C58/'Labor Force'!C58,"--")</f>
        <v>9.3605444428453519E-2</v>
      </c>
      <c r="D58" s="22">
        <f>IF('Labor Force'!D58&gt;0,Unemployment!D58/'Labor Force'!D58,"--")</f>
        <v>7.2552310909222012E-2</v>
      </c>
      <c r="E58" s="22">
        <f>IF('Labor Force'!E58&gt;0,Unemployment!E58/'Labor Force'!E58,"--")</f>
        <v>6.9251921728653174E-2</v>
      </c>
      <c r="F58" s="22">
        <f>IF('Labor Force'!F58&gt;0,Unemployment!F58/'Labor Force'!F58,"--")</f>
        <v>7.17467813070789E-2</v>
      </c>
      <c r="G58" s="22">
        <f>IF('Labor Force'!G58&gt;0,Unemployment!G58/'Labor Force'!G58,"--")</f>
        <v>7.4353513437345184E-2</v>
      </c>
      <c r="H58" s="22">
        <f>IF('Labor Force'!H58&gt;0,Unemployment!H58/'Labor Force'!H58,"--")</f>
        <v>8.7341379848492287E-2</v>
      </c>
      <c r="I58" s="22">
        <f>IF('Labor Force'!I58&gt;0,Unemployment!I58/'Labor Force'!I58,"--")</f>
        <v>8.0210346196136609E-2</v>
      </c>
      <c r="J58" s="22">
        <f>IF('Labor Force'!J58&gt;0,Unemployment!J58/'Labor Force'!J58,"--")</f>
        <v>6.190364729980577E-2</v>
      </c>
      <c r="K58" s="22">
        <f>IF('Labor Force'!K58&gt;0,Unemployment!K58/'Labor Force'!K58,"--")</f>
        <v>5.6214891869624924E-2</v>
      </c>
      <c r="L58" s="22">
        <f>IF('Labor Force'!L58&gt;0,Unemployment!L58/'Labor Force'!L58,"--")</f>
        <v>5.0140795710956858E-2</v>
      </c>
      <c r="M58" s="22">
        <f>IF('Labor Force'!M58&gt;0,Unemployment!M58/'Labor Force'!M58,"--")</f>
        <v>4.0940989274517378E-2</v>
      </c>
      <c r="N58" s="22">
        <f>IF('Labor Force'!N58&gt;0,Unemployment!N58/'Labor Force'!N58,"--")</f>
        <v>3.8178837926399221E-2</v>
      </c>
      <c r="O58" s="22">
        <f>IF('Labor Force'!O58&gt;0,Unemployment!O58/'Labor Force'!O58,"--")</f>
        <v>4.0960927355655576E-2</v>
      </c>
      <c r="P58" s="22">
        <f>IF('Labor Force'!P58&gt;0,Unemployment!P58/'Labor Force'!P58,"--")</f>
        <v>5.0482115944544832E-2</v>
      </c>
      <c r="Q58" s="22">
        <f>IF('Labor Force'!Q58&gt;0,Unemployment!Q58/'Labor Force'!Q58,"--")</f>
        <v>6.6900338037258866E-2</v>
      </c>
      <c r="R58" s="22">
        <f>IF('Labor Force'!R58&gt;0,Unemployment!R58/'Labor Force'!R58,"--")</f>
        <v>8.3662839725416951E-2</v>
      </c>
      <c r="S58" s="22">
        <f>IF('Labor Force'!S58&gt;0,Unemployment!S58/'Labor Force'!S58,"--")</f>
        <v>7.6017253420119585E-2</v>
      </c>
      <c r="T58" s="22">
        <f>IF('Labor Force'!T58&gt;0,Unemployment!T58/'Labor Force'!T58,"--")</f>
        <v>6.8179667935700114E-2</v>
      </c>
      <c r="U58" s="22">
        <f>IF('Labor Force'!U58&gt;0,Unemployment!U58/'Labor Force'!U58,"--")</f>
        <v>6.4074979340356886E-2</v>
      </c>
      <c r="V58" s="22">
        <f>IF('Labor Force'!V58&gt;0,Unemployment!V58/'Labor Force'!V58,"--")</f>
        <v>6.1486021169899478E-2</v>
      </c>
      <c r="W58" s="22">
        <f>IF('Labor Force'!W58&gt;0,Unemployment!W58/'Labor Force'!W58,"--")</f>
        <v>5.2534296550444712E-2</v>
      </c>
      <c r="X58" s="22">
        <f>IF('Labor Force'!X58&gt;0,Unemployment!X58/'Labor Force'!X58,"--")</f>
        <v>4.5894220939676912E-2</v>
      </c>
      <c r="Y58" s="22">
        <f>IF('Labor Force'!Y58&gt;0,Unemployment!Y58/'Labor Force'!Y58,"--")</f>
        <v>4.5086786355793974E-2</v>
      </c>
      <c r="Z58" s="22">
        <f>IF('Labor Force'!Z58&gt;0,Unemployment!Z58/'Labor Force'!Z58,"--")</f>
        <v>3.6980254171523161E-2</v>
      </c>
      <c r="AA58" s="22">
        <f>IF('Labor Force'!AA58&gt;0,Unemployment!AA58/'Labor Force'!AA58,"--")</f>
        <v>4.2575986995042468E-2</v>
      </c>
      <c r="AB58" s="22">
        <f>IF('Labor Force'!AB58&gt;0,Unemployment!AB58/'Labor Force'!AB58,"--")</f>
        <v>5.776560275014915E-2</v>
      </c>
      <c r="AC58" s="22">
        <f>IF('Labor Force'!AC58&gt;0,Unemployment!AC58/'Labor Force'!AC58,"--")</f>
        <v>5.8306653042427298E-2</v>
      </c>
      <c r="AD58" s="22">
        <f>IF('Labor Force'!AD58&gt;0,Unemployment!AD58/'Labor Force'!AD58,"--")</f>
        <v>4.8363469727909066E-2</v>
      </c>
      <c r="AE58" s="22">
        <f>IF('Labor Force'!AE58&gt;0,Unemployment!AE58/'Labor Force'!AE58,"--")</f>
        <v>4.4786624583094146E-2</v>
      </c>
      <c r="AF58" s="22">
        <f>IF('Labor Force'!AF58&gt;0,Unemployment!AF58/'Labor Force'!AF58,"--")</f>
        <v>4.7098447798511835E-2</v>
      </c>
      <c r="AG58" s="22">
        <f>IF('Labor Force'!AG58&gt;0,Unemployment!AG58/'Labor Force'!AG58,"--")</f>
        <v>4.2771427870296641E-2</v>
      </c>
      <c r="AH58" s="22">
        <f>IF('Labor Force'!AH58&gt;0,Unemployment!AH58/'Labor Force'!AH58,"--")</f>
        <v>5.3384533277447632E-2</v>
      </c>
      <c r="AI58" s="22">
        <f>IF('Labor Force'!AI58&gt;0,Unemployment!AI58/'Labor Force'!AI58,"--")</f>
        <v>9.0553097418058323E-2</v>
      </c>
      <c r="AJ58" s="22">
        <f>IF('Labor Force'!AJ58&gt;0,Unemployment!AJ58/'Labor Force'!AJ58,"--")</f>
        <v>9.5245569475756964E-2</v>
      </c>
      <c r="AK58" s="22">
        <f>IF('Labor Force'!AK58&gt;0,Unemployment!AK58/'Labor Force'!AK58,"--")</f>
        <v>9.3142450260385701E-2</v>
      </c>
      <c r="AL58" s="22">
        <f>IF('Labor Force'!AL58&gt;0,Unemployment!AL58/'Labor Force'!AL58,"--")</f>
        <v>9.2857052561558087E-2</v>
      </c>
      <c r="AM58" s="22">
        <f>IF('Labor Force'!AM58&gt;0,Unemployment!AM58/'Labor Force'!AM58,"--")</f>
        <v>8.1589148910925849E-2</v>
      </c>
      <c r="AN58" s="22">
        <f>IF('Labor Force'!AN58&gt;0,Unemployment!AN58/'Labor Force'!AN58,"--")</f>
        <v>6.6451900453049453E-2</v>
      </c>
      <c r="AO58" s="22">
        <f>IF('Labor Force'!AO58&gt;0,Unemployment!AO58/'Labor Force'!AO58,"--")</f>
        <v>5.7971379167102599E-2</v>
      </c>
      <c r="AP58" s="22">
        <f>IF('Labor Force'!AP58&gt;0,Unemployment!AP58/'Labor Force'!AP58,"--")</f>
        <v>4.9583158166488298E-2</v>
      </c>
      <c r="AQ58" s="22">
        <f>IF('Labor Force'!AQ58&gt;0,Unemployment!AQ58/'Labor Force'!AQ58,"--")</f>
        <v>4.6278772921852375E-2</v>
      </c>
      <c r="AR58" s="22">
        <f>IF('Labor Force'!AR58&gt;0,Unemployment!AR58/'Labor Force'!AR58,"--")</f>
        <v>4.145996036122563E-2</v>
      </c>
      <c r="AS58" s="22">
        <f>IF('Labor Force'!AS58&gt;0,Unemployment!AS58/'Labor Force'!AS58,"--")</f>
        <v>3.5563666713033799E-2</v>
      </c>
      <c r="AT58" s="22">
        <f>IF('Labor Force'!AT58&gt;0,Unemployment!AT58/'Labor Force'!AT58,"--")</f>
        <v>9.7862014439511244E-2</v>
      </c>
      <c r="AU58" s="22">
        <f>IF('Labor Force'!AU58&gt;0,Unemployment!AU58/'Labor Force'!AU58,"--")</f>
        <v>6.6198853519892811E-2</v>
      </c>
      <c r="AV58" s="22">
        <f>IF('Labor Force'!AV58&gt;0,Unemployment!AV58/'Labor Force'!AV58,"--")</f>
        <v>3.64158853094124E-2</v>
      </c>
    </row>
    <row r="59" spans="1:48">
      <c r="A59" s="11" t="s">
        <v>65</v>
      </c>
      <c r="B59" s="22">
        <f>IF('Labor Force'!B59&gt;0,Unemployment!B59/'Labor Force'!B59,"--")</f>
        <v>0.10233159022073403</v>
      </c>
      <c r="C59" s="22">
        <f>IF('Labor Force'!C59&gt;0,Unemployment!C59/'Labor Force'!C59,"--")</f>
        <v>9.1396019886211877E-2</v>
      </c>
      <c r="D59" s="22">
        <f>IF('Labor Force'!D59&gt;0,Unemployment!D59/'Labor Force'!D59,"--")</f>
        <v>7.7513424579614618E-2</v>
      </c>
      <c r="E59" s="22">
        <f>IF('Labor Force'!E59&gt;0,Unemployment!E59/'Labor Force'!E59,"--")</f>
        <v>7.1634807883195109E-2</v>
      </c>
      <c r="F59" s="22">
        <f>IF('Labor Force'!F59&gt;0,Unemployment!F59/'Labor Force'!F59,"--")</f>
        <v>7.4689184854346821E-2</v>
      </c>
      <c r="G59" s="22">
        <f>IF('Labor Force'!G59&gt;0,Unemployment!G59/'Labor Force'!G59,"--")</f>
        <v>7.6020129174626805E-2</v>
      </c>
      <c r="H59" s="22">
        <f>IF('Labor Force'!H59&gt;0,Unemployment!H59/'Labor Force'!H59,"--")</f>
        <v>8.4681294463792536E-2</v>
      </c>
      <c r="I59" s="22">
        <f>IF('Labor Force'!I59&gt;0,Unemployment!I59/'Labor Force'!I59,"--")</f>
        <v>8.6713411132946755E-2</v>
      </c>
      <c r="J59" s="22">
        <f>IF('Labor Force'!J59&gt;0,Unemployment!J59/'Labor Force'!J59,"--")</f>
        <v>7.165180529649387E-2</v>
      </c>
      <c r="K59" s="22">
        <f>IF('Labor Force'!K59&gt;0,Unemployment!K59/'Labor Force'!K59,"--")</f>
        <v>6.6150599528017662E-2</v>
      </c>
      <c r="L59" s="22">
        <f>IF('Labor Force'!L59&gt;0,Unemployment!L59/'Labor Force'!L59,"--")</f>
        <v>6.2213038533610834E-2</v>
      </c>
      <c r="M59" s="22">
        <f>IF('Labor Force'!M59&gt;0,Unemployment!M59/'Labor Force'!M59,"--")</f>
        <v>4.8876874405751704E-2</v>
      </c>
      <c r="N59" s="22">
        <f>IF('Labor Force'!N59&gt;0,Unemployment!N59/'Labor Force'!N59,"--")</f>
        <v>4.274896460248645E-2</v>
      </c>
      <c r="O59" s="22">
        <f>IF('Labor Force'!O59&gt;0,Unemployment!O59/'Labor Force'!O59,"--")</f>
        <v>4.9846714630326361E-2</v>
      </c>
      <c r="P59" s="22">
        <f>IF('Labor Force'!P59&gt;0,Unemployment!P59/'Labor Force'!P59,"--")</f>
        <v>5.3319363491716072E-2</v>
      </c>
      <c r="Q59" s="22">
        <f>IF('Labor Force'!Q59&gt;0,Unemployment!Q59/'Labor Force'!Q59,"--")</f>
        <v>7.2398096349429703E-2</v>
      </c>
      <c r="R59" s="22">
        <f>IF('Labor Force'!R59&gt;0,Unemployment!R59/'Labor Force'!R59,"--")</f>
        <v>8.6117226439151318E-2</v>
      </c>
      <c r="S59" s="22">
        <f>IF('Labor Force'!S59&gt;0,Unemployment!S59/'Labor Force'!S59,"--")</f>
        <v>7.9062214018278967E-2</v>
      </c>
      <c r="T59" s="22">
        <f>IF('Labor Force'!T59&gt;0,Unemployment!T59/'Labor Force'!T59,"--")</f>
        <v>6.9433614668725246E-2</v>
      </c>
      <c r="U59" s="22">
        <f>IF('Labor Force'!U59&gt;0,Unemployment!U59/'Labor Force'!U59,"--")</f>
        <v>6.3321170158672391E-2</v>
      </c>
      <c r="V59" s="22">
        <f>IF('Labor Force'!V59&gt;0,Unemployment!V59/'Labor Force'!V59,"--")</f>
        <v>6.2440827206907579E-2</v>
      </c>
      <c r="W59" s="22">
        <f>IF('Labor Force'!W59&gt;0,Unemployment!W59/'Labor Force'!W59,"--")</f>
        <v>6.43171375034578E-2</v>
      </c>
      <c r="X59" s="22">
        <f>IF('Labor Force'!X59&gt;0,Unemployment!X59/'Labor Force'!X59,"--")</f>
        <v>5.6178400483078685E-2</v>
      </c>
      <c r="Y59" s="22">
        <f>IF('Labor Force'!Y59&gt;0,Unemployment!Y59/'Labor Force'!Y59,"--")</f>
        <v>5.1715064382916377E-2</v>
      </c>
      <c r="Z59" s="22">
        <f>IF('Labor Force'!Z59&gt;0,Unemployment!Z59/'Labor Force'!Z59,"--")</f>
        <v>4.5448429356716197E-2</v>
      </c>
      <c r="AA59" s="22">
        <f>IF('Labor Force'!AA59&gt;0,Unemployment!AA59/'Labor Force'!AA59,"--")</f>
        <v>4.8280191373339186E-2</v>
      </c>
      <c r="AB59" s="22">
        <f>IF('Labor Force'!AB59&gt;0,Unemployment!AB59/'Labor Force'!AB59,"--")</f>
        <v>6.1469686588830917E-2</v>
      </c>
      <c r="AC59" s="22">
        <f>IF('Labor Force'!AC59&gt;0,Unemployment!AC59/'Labor Force'!AC59,"--")</f>
        <v>6.3744622520389649E-2</v>
      </c>
      <c r="AD59" s="22">
        <f>IF('Labor Force'!AD59&gt;0,Unemployment!AD59/'Labor Force'!AD59,"--")</f>
        <v>5.8073720549900155E-2</v>
      </c>
      <c r="AE59" s="22">
        <f>IF('Labor Force'!AE59&gt;0,Unemployment!AE59/'Labor Force'!AE59,"--")</f>
        <v>5.0101861711179502E-2</v>
      </c>
      <c r="AF59" s="22">
        <f>IF('Labor Force'!AF59&gt;0,Unemployment!AF59/'Labor Force'!AF59,"--")</f>
        <v>4.5289572134387043E-2</v>
      </c>
      <c r="AG59" s="22">
        <f>IF('Labor Force'!AG59&gt;0,Unemployment!AG59/'Labor Force'!AG59,"--")</f>
        <v>4.5562533973755245E-2</v>
      </c>
      <c r="AH59" s="22">
        <f>IF('Labor Force'!AH59&gt;0,Unemployment!AH59/'Labor Force'!AH59,"--")</f>
        <v>5.4392689823133972E-2</v>
      </c>
      <c r="AI59" s="22">
        <f>IF('Labor Force'!AI59&gt;0,Unemployment!AI59/'Labor Force'!AI59,"--")</f>
        <v>8.3234024204235618E-2</v>
      </c>
      <c r="AJ59" s="22">
        <f>IF('Labor Force'!AJ59&gt;0,Unemployment!AJ59/'Labor Force'!AJ59,"--")</f>
        <v>8.6045633296586418E-2</v>
      </c>
      <c r="AK59" s="22">
        <f>IF('Labor Force'!AK59&gt;0,Unemployment!AK59/'Labor Force'!AK59,"--")</f>
        <v>8.2984302655196782E-2</v>
      </c>
      <c r="AL59" s="22">
        <f>IF('Labor Force'!AL59&gt;0,Unemployment!AL59/'Labor Force'!AL59,"--")</f>
        <v>8.5172336866168458E-2</v>
      </c>
      <c r="AM59" s="22">
        <f>IF('Labor Force'!AM59&gt;0,Unemployment!AM59/'Labor Force'!AM59,"--")</f>
        <v>7.6912399154384609E-2</v>
      </c>
      <c r="AN59" s="22">
        <f>IF('Labor Force'!AN59&gt;0,Unemployment!AN59/'Labor Force'!AN59,"--")</f>
        <v>6.322887238059488E-2</v>
      </c>
      <c r="AO59" s="22">
        <f>IF('Labor Force'!AO59&gt;0,Unemployment!AO59/'Labor Force'!AO59,"--")</f>
        <v>5.2821160368349655E-2</v>
      </c>
      <c r="AP59" s="22">
        <f>IF('Labor Force'!AP59&gt;0,Unemployment!AP59/'Labor Force'!AP59,"--")</f>
        <v>4.8320665244223716E-2</v>
      </c>
      <c r="AQ59" s="22">
        <f>IF('Labor Force'!AQ59&gt;0,Unemployment!AQ59/'Labor Force'!AQ59,"--")</f>
        <v>4.6932953585867458E-2</v>
      </c>
      <c r="AR59" s="22">
        <f>IF('Labor Force'!AR59&gt;0,Unemployment!AR59/'Labor Force'!AR59,"--")</f>
        <v>4.1113325046220742E-2</v>
      </c>
      <c r="AS59" s="22">
        <f>IF('Labor Force'!AS59&gt;0,Unemployment!AS59/'Labor Force'!AS59,"--")</f>
        <v>3.9606057274579588E-2</v>
      </c>
      <c r="AT59" s="22">
        <f>IF('Labor Force'!AT59&gt;0,Unemployment!AT59/'Labor Force'!AT59,"--")</f>
        <v>9.9919034755631048E-2</v>
      </c>
      <c r="AU59" s="22">
        <f>IF('Labor Force'!AU59&gt;0,Unemployment!AU59/'Labor Force'!AU59,"--")</f>
        <v>7.0282819092705603E-2</v>
      </c>
      <c r="AV59" s="22">
        <f>IF('Labor Force'!AV59&gt;0,Unemployment!AV59/'Labor Force'!AV59,"--")</f>
        <v>4.1420136801653823E-2</v>
      </c>
    </row>
    <row r="60" spans="1:48">
      <c r="A60" s="11" t="s">
        <v>66</v>
      </c>
      <c r="B60" s="22">
        <f>IF('Labor Force'!B60&gt;0,Unemployment!B60/'Labor Force'!B60,"--")</f>
        <v>7.9621044105000455E-2</v>
      </c>
      <c r="C60" s="22">
        <f>IF('Labor Force'!C60&gt;0,Unemployment!C60/'Labor Force'!C60,"--")</f>
        <v>7.6680616165408194E-2</v>
      </c>
      <c r="D60" s="22">
        <f>IF('Labor Force'!D60&gt;0,Unemployment!D60/'Labor Force'!D60,"--")</f>
        <v>6.9358436629114908E-2</v>
      </c>
      <c r="E60" s="22">
        <f>IF('Labor Force'!E60&gt;0,Unemployment!E60/'Labor Force'!E60,"--")</f>
        <v>6.8500515933773265E-2</v>
      </c>
      <c r="F60" s="22">
        <f>IF('Labor Force'!F60&gt;0,Unemployment!F60/'Labor Force'!F60,"--")</f>
        <v>8.0255661958730878E-2</v>
      </c>
      <c r="G60" s="22">
        <f>IF('Labor Force'!G60&gt;0,Unemployment!G60/'Labor Force'!G60,"--")</f>
        <v>8.384037237319461E-2</v>
      </c>
      <c r="H60" s="22">
        <f>IF('Labor Force'!H60&gt;0,Unemployment!H60/'Labor Force'!H60,"--")</f>
        <v>0.11154255813064305</v>
      </c>
      <c r="I60" s="22">
        <f>IF('Labor Force'!I60&gt;0,Unemployment!I60/'Labor Force'!I60,"--")</f>
        <v>0.1150742010423836</v>
      </c>
      <c r="J60" s="22">
        <f>IF('Labor Force'!J60&gt;0,Unemployment!J60/'Labor Force'!J60,"--")</f>
        <v>9.0805577878327312E-2</v>
      </c>
      <c r="K60" s="22">
        <f>IF('Labor Force'!K60&gt;0,Unemployment!K60/'Labor Force'!K60,"--")</f>
        <v>8.0079799945469793E-2</v>
      </c>
      <c r="L60" s="22">
        <f>IF('Labor Force'!L60&gt;0,Unemployment!L60/'Labor Force'!L60,"--")</f>
        <v>6.8959436885163983E-2</v>
      </c>
      <c r="M60" s="22">
        <f>IF('Labor Force'!M60&gt;0,Unemployment!M60/'Labor Force'!M60,"--")</f>
        <v>5.6477300443816325E-2</v>
      </c>
      <c r="N60" s="22">
        <f>IF('Labor Force'!N60&gt;0,Unemployment!N60/'Labor Force'!N60,"--")</f>
        <v>5.0430363420506288E-2</v>
      </c>
      <c r="O60" s="22">
        <f>IF('Labor Force'!O60&gt;0,Unemployment!O60/'Labor Force'!O60,"--")</f>
        <v>4.6908264331745858E-2</v>
      </c>
      <c r="P60" s="22">
        <f>IF('Labor Force'!P60&gt;0,Unemployment!P60/'Labor Force'!P60,"--")</f>
        <v>5.4562533778277245E-2</v>
      </c>
      <c r="Q60" s="22">
        <f>IF('Labor Force'!Q60&gt;0,Unemployment!Q60/'Labor Force'!Q60,"--")</f>
        <v>7.0470034211042726E-2</v>
      </c>
      <c r="R60" s="22">
        <f>IF('Labor Force'!R60&gt;0,Unemployment!R60/'Labor Force'!R60,"--")</f>
        <v>7.5955857711104607E-2</v>
      </c>
      <c r="S60" s="22">
        <f>IF('Labor Force'!S60&gt;0,Unemployment!S60/'Labor Force'!S60,"--")</f>
        <v>6.9907028759891729E-2</v>
      </c>
      <c r="T60" s="22">
        <f>IF('Labor Force'!T60&gt;0,Unemployment!T60/'Labor Force'!T60,"--")</f>
        <v>6.2701272908501068E-2</v>
      </c>
      <c r="U60" s="22">
        <f>IF('Labor Force'!U60&gt;0,Unemployment!U60/'Labor Force'!U60,"--")</f>
        <v>5.8556754771523688E-2</v>
      </c>
      <c r="V60" s="22">
        <f>IF('Labor Force'!V60&gt;0,Unemployment!V60/'Labor Force'!V60,"--")</f>
        <v>5.4477228421188711E-2</v>
      </c>
      <c r="W60" s="22">
        <f>IF('Labor Force'!W60&gt;0,Unemployment!W60/'Labor Force'!W60,"--")</f>
        <v>5.1177336331351332E-2</v>
      </c>
      <c r="X60" s="22">
        <f>IF('Labor Force'!X60&gt;0,Unemployment!X60/'Labor Force'!X60,"--")</f>
        <v>4.6169717621096694E-2</v>
      </c>
      <c r="Y60" s="22">
        <f>IF('Labor Force'!Y60&gt;0,Unemployment!Y60/'Labor Force'!Y60,"--")</f>
        <v>4.3874566423193345E-2</v>
      </c>
      <c r="Z60" s="22">
        <f>IF('Labor Force'!Z60&gt;0,Unemployment!Z60/'Labor Force'!Z60,"--")</f>
        <v>4.1320691441735009E-2</v>
      </c>
      <c r="AA60" s="22">
        <f>IF('Labor Force'!AA60&gt;0,Unemployment!AA60/'Labor Force'!AA60,"--")</f>
        <v>4.8057518373448301E-2</v>
      </c>
      <c r="AB60" s="22">
        <f>IF('Labor Force'!AB60&gt;0,Unemployment!AB60/'Labor Force'!AB60,"--")</f>
        <v>5.6288164475754597E-2</v>
      </c>
      <c r="AC60" s="22">
        <f>IF('Labor Force'!AC60&gt;0,Unemployment!AC60/'Labor Force'!AC60,"--")</f>
        <v>5.6503681552402381E-2</v>
      </c>
      <c r="AD60" s="22">
        <f>IF('Labor Force'!AD60&gt;0,Unemployment!AD60/'Labor Force'!AD60,"--")</f>
        <v>5.4199071804625139E-2</v>
      </c>
      <c r="AE60" s="22">
        <f>IF('Labor Force'!AE60&gt;0,Unemployment!AE60/'Labor Force'!AE60,"--")</f>
        <v>4.972196636850422E-2</v>
      </c>
      <c r="AF60" s="22">
        <f>IF('Labor Force'!AF60&gt;0,Unemployment!AF60/'Labor Force'!AF60,"--")</f>
        <v>4.5733547869697119E-2</v>
      </c>
      <c r="AG60" s="22">
        <f>IF('Labor Force'!AG60&gt;0,Unemployment!AG60/'Labor Force'!AG60,"--")</f>
        <v>4.3975111449682226E-2</v>
      </c>
      <c r="AH60" s="22">
        <f>IF('Labor Force'!AH60&gt;0,Unemployment!AH60/'Labor Force'!AH60,"--")</f>
        <v>5.299358989759801E-2</v>
      </c>
      <c r="AI60" s="22">
        <f>IF('Labor Force'!AI60&gt;0,Unemployment!AI60/'Labor Force'!AI60,"--")</f>
        <v>8.0451693938202229E-2</v>
      </c>
      <c r="AJ60" s="22">
        <f>IF('Labor Force'!AJ60&gt;0,Unemployment!AJ60/'Labor Force'!AJ60,"--")</f>
        <v>8.4636626934332188E-2</v>
      </c>
      <c r="AK60" s="22">
        <f>IF('Labor Force'!AK60&gt;0,Unemployment!AK60/'Labor Force'!AK60,"--")</f>
        <v>7.9306323383204383E-2</v>
      </c>
      <c r="AL60" s="22">
        <f>IF('Labor Force'!AL60&gt;0,Unemployment!AL60/'Labor Force'!AL60,"--")</f>
        <v>7.8572936784227346E-2</v>
      </c>
      <c r="AM60" s="22">
        <f>IF('Labor Force'!AM60&gt;0,Unemployment!AM60/'Labor Force'!AM60,"--")</f>
        <v>7.4179043216814303E-2</v>
      </c>
      <c r="AN60" s="22">
        <f>IF('Labor Force'!AN60&gt;0,Unemployment!AN60/'Labor Force'!AN60,"--")</f>
        <v>5.8001456456421144E-2</v>
      </c>
      <c r="AO60" s="22">
        <f>IF('Labor Force'!AO60&gt;0,Unemployment!AO60/'Labor Force'!AO60,"--")</f>
        <v>5.2998556465001276E-2</v>
      </c>
      <c r="AP60" s="22">
        <f>IF('Labor Force'!AP60&gt;0,Unemployment!AP60/'Labor Force'!AP60,"--")</f>
        <v>5.4382191567045067E-2</v>
      </c>
      <c r="AQ60" s="22">
        <f>IF('Labor Force'!AQ60&gt;0,Unemployment!AQ60/'Labor Force'!AQ60,"--")</f>
        <v>4.912382514154312E-2</v>
      </c>
      <c r="AR60" s="22">
        <f>IF('Labor Force'!AR60&gt;0,Unemployment!AR60/'Labor Force'!AR60,"--")</f>
        <v>4.2927759559966569E-2</v>
      </c>
      <c r="AS60" s="22">
        <f>IF('Labor Force'!AS60&gt;0,Unemployment!AS60/'Labor Force'!AS60,"--")</f>
        <v>4.375057766604433E-2</v>
      </c>
      <c r="AT60" s="22">
        <f>IF('Labor Force'!AT60&gt;0,Unemployment!AT60/'Labor Force'!AT60,"--")</f>
        <v>9.0785675160213838E-2</v>
      </c>
      <c r="AU60" s="22">
        <f>IF('Labor Force'!AU60&gt;0,Unemployment!AU60/'Labor Force'!AU60,"--")</f>
        <v>3.6812606373613478E-2</v>
      </c>
      <c r="AV60" s="22">
        <f>IF('Labor Force'!AV60&gt;0,Unemployment!AV60/'Labor Force'!AV60,"--")</f>
        <v>4.3049650436319864E-2</v>
      </c>
    </row>
    <row r="61" spans="1:48">
      <c r="A61" s="11" t="s">
        <v>67</v>
      </c>
      <c r="B61" s="22">
        <f>IF('Labor Force'!B61&gt;0,Unemployment!B61/'Labor Force'!B61,"--")</f>
        <v>8.2249556610790087E-2</v>
      </c>
      <c r="C61" s="22">
        <f>IF('Labor Force'!C61&gt;0,Unemployment!C61/'Labor Force'!C61,"--")</f>
        <v>8.0284300083578133E-2</v>
      </c>
      <c r="D61" s="22">
        <f>IF('Labor Force'!D61&gt;0,Unemployment!D61/'Labor Force'!D61,"--")</f>
        <v>6.5554389848440822E-2</v>
      </c>
      <c r="E61" s="22">
        <f>IF('Labor Force'!E61&gt;0,Unemployment!E61/'Labor Force'!E61,"--")</f>
        <v>6.4058098094795735E-2</v>
      </c>
      <c r="F61" s="22">
        <f>IF('Labor Force'!F61&gt;0,Unemployment!F61/'Labor Force'!F61,"--")</f>
        <v>7.2203174440720178E-2</v>
      </c>
      <c r="G61" s="22">
        <f>IF('Labor Force'!G61&gt;0,Unemployment!G61/'Labor Force'!G61,"--")</f>
        <v>7.7624227550370753E-2</v>
      </c>
      <c r="H61" s="22">
        <f>IF('Labor Force'!H61&gt;0,Unemployment!H61/'Labor Force'!H61,"--")</f>
        <v>9.6943974618916046E-2</v>
      </c>
      <c r="I61" s="22">
        <f>IF('Labor Force'!I61&gt;0,Unemployment!I61/'Labor Force'!I61,"--")</f>
        <v>8.2975073504431243E-2</v>
      </c>
      <c r="J61" s="22">
        <f>IF('Labor Force'!J61&gt;0,Unemployment!J61/'Labor Force'!J61,"--")</f>
        <v>5.5080887299217375E-2</v>
      </c>
      <c r="K61" s="22">
        <f>IF('Labor Force'!K61&gt;0,Unemployment!K61/'Labor Force'!K61,"--")</f>
        <v>4.633479957374869E-2</v>
      </c>
      <c r="L61" s="22">
        <f>IF('Labor Force'!L61&gt;0,Unemployment!L61/'Labor Force'!L61,"--")</f>
        <v>4.065388716832842E-2</v>
      </c>
      <c r="M61" s="22">
        <f>IF('Labor Force'!M61&gt;0,Unemployment!M61/'Labor Force'!M61,"--")</f>
        <v>3.6073819011877589E-2</v>
      </c>
      <c r="N61" s="22">
        <f>IF('Labor Force'!N61&gt;0,Unemployment!N61/'Labor Force'!N61,"--")</f>
        <v>3.1086135859489286E-2</v>
      </c>
      <c r="O61" s="22">
        <f>IF('Labor Force'!O61&gt;0,Unemployment!O61/'Labor Force'!O61,"--")</f>
        <v>4.1221929647398646E-2</v>
      </c>
      <c r="P61" s="22">
        <f>IF('Labor Force'!P61&gt;0,Unemployment!P61/'Labor Force'!P61,"--")</f>
        <v>6.3497290434577372E-2</v>
      </c>
      <c r="Q61" s="22">
        <f>IF('Labor Force'!Q61&gt;0,Unemployment!Q61/'Labor Force'!Q61,"--")</f>
        <v>8.5648098993272401E-2</v>
      </c>
      <c r="R61" s="22">
        <f>IF('Labor Force'!R61&gt;0,Unemployment!R61/'Labor Force'!R61,"--")</f>
        <v>8.8769687936125163E-2</v>
      </c>
      <c r="S61" s="22">
        <f>IF('Labor Force'!S61&gt;0,Unemployment!S61/'Labor Force'!S61,"--")</f>
        <v>7.7492513078178019E-2</v>
      </c>
      <c r="T61" s="22">
        <f>IF('Labor Force'!T61&gt;0,Unemployment!T61/'Labor Force'!T61,"--")</f>
        <v>6.8981080686737029E-2</v>
      </c>
      <c r="U61" s="22">
        <f>IF('Labor Force'!U61&gt;0,Unemployment!U61/'Labor Force'!U61,"--")</f>
        <v>6.3232033287838912E-2</v>
      </c>
      <c r="V61" s="22">
        <f>IF('Labor Force'!V61&gt;0,Unemployment!V61/'Labor Force'!V61,"--")</f>
        <v>5.4422045510912696E-2</v>
      </c>
      <c r="W61" s="22">
        <f>IF('Labor Force'!W61&gt;0,Unemployment!W61/'Labor Force'!W61,"--")</f>
        <v>5.1477803583403738E-2</v>
      </c>
      <c r="X61" s="22">
        <f>IF('Labor Force'!X61&gt;0,Unemployment!X61/'Labor Force'!X61,"--")</f>
        <v>4.6084463461939243E-2</v>
      </c>
      <c r="Y61" s="22">
        <f>IF('Labor Force'!Y61&gt;0,Unemployment!Y61/'Labor Force'!Y61,"--")</f>
        <v>4.1509321756712556E-2</v>
      </c>
      <c r="Z61" s="22">
        <f>IF('Labor Force'!Z61&gt;0,Unemployment!Z61/'Labor Force'!Z61,"--")</f>
        <v>4.0930088803280591E-2</v>
      </c>
      <c r="AA61" s="22">
        <f>IF('Labor Force'!AA61&gt;0,Unemployment!AA61/'Labor Force'!AA61,"--")</f>
        <v>4.5632899522305294E-2</v>
      </c>
      <c r="AB61" s="22">
        <f>IF('Labor Force'!AB61&gt;0,Unemployment!AB61/'Labor Force'!AB61,"--")</f>
        <v>4.9838620569335003E-2</v>
      </c>
      <c r="AC61" s="22">
        <f>IF('Labor Force'!AC61&gt;0,Unemployment!AC61/'Labor Force'!AC61,"--")</f>
        <v>5.3375392295573643E-2</v>
      </c>
      <c r="AD61" s="22">
        <f>IF('Labor Force'!AD61&gt;0,Unemployment!AD61/'Labor Force'!AD61,"--")</f>
        <v>5.1540394638868205E-2</v>
      </c>
      <c r="AE61" s="22">
        <f>IF('Labor Force'!AE61&gt;0,Unemployment!AE61/'Labor Force'!AE61,"--")</f>
        <v>5.0449415362316279E-2</v>
      </c>
      <c r="AF61" s="22">
        <f>IF('Labor Force'!AF61&gt;0,Unemployment!AF61/'Labor Force'!AF61,"--")</f>
        <v>4.932579579847049E-2</v>
      </c>
      <c r="AG61" s="22">
        <f>IF('Labor Force'!AG61&gt;0,Unemployment!AG61/'Labor Force'!AG61,"--")</f>
        <v>5.1942432738457674E-2</v>
      </c>
      <c r="AH61" s="22">
        <f>IF('Labor Force'!AH61&gt;0,Unemployment!AH61/'Labor Force'!AH61,"--")</f>
        <v>7.7827145081426824E-2</v>
      </c>
      <c r="AI61" s="22">
        <f>IF('Labor Force'!AI61&gt;0,Unemployment!AI61/'Labor Force'!AI61,"--")</f>
        <v>0.10987343110985756</v>
      </c>
      <c r="AJ61" s="22">
        <f>IF('Labor Force'!AJ61&gt;0,Unemployment!AJ61/'Labor Force'!AJ61,"--")</f>
        <v>0.11203026624128293</v>
      </c>
      <c r="AK61" s="22">
        <f>IF('Labor Force'!AK61&gt;0,Unemployment!AK61/'Labor Force'!AK61,"--")</f>
        <v>0.11099017762353802</v>
      </c>
      <c r="AL61" s="22">
        <f>IF('Labor Force'!AL61&gt;0,Unemployment!AL61/'Labor Force'!AL61,"--")</f>
        <v>0.1035784614998683</v>
      </c>
      <c r="AM61" s="22">
        <f>IF('Labor Force'!AM61&gt;0,Unemployment!AM61/'Labor Force'!AM61,"--")</f>
        <v>9.2546371945197603E-2</v>
      </c>
      <c r="AN61" s="22">
        <f>IF('Labor Force'!AN61&gt;0,Unemployment!AN61/'Labor Force'!AN61,"--")</f>
        <v>7.6680907664837747E-2</v>
      </c>
      <c r="AO61" s="22">
        <f>IF('Labor Force'!AO61&gt;0,Unemployment!AO61/'Labor Force'!AO61,"--")</f>
        <v>6.0067186822713482E-2</v>
      </c>
      <c r="AP61" s="22">
        <f>IF('Labor Force'!AP61&gt;0,Unemployment!AP61/'Labor Force'!AP61,"--")</f>
        <v>5.3252423404482642E-2</v>
      </c>
      <c r="AQ61" s="22">
        <f>IF('Labor Force'!AQ61&gt;0,Unemployment!AQ61/'Labor Force'!AQ61,"--")</f>
        <v>4.4696010875169924E-2</v>
      </c>
      <c r="AR61" s="22">
        <f>IF('Labor Force'!AR61&gt;0,Unemployment!AR61/'Labor Force'!AR61,"--")</f>
        <v>4.0726367246184378E-2</v>
      </c>
      <c r="AS61" s="22">
        <f>IF('Labor Force'!AS61&gt;0,Unemployment!AS61/'Labor Force'!AS61,"--")</f>
        <v>3.5614899721719218E-2</v>
      </c>
      <c r="AT61" s="22">
        <f>IF('Labor Force'!AT61&gt;0,Unemployment!AT61/'Labor Force'!AT61,"--")</f>
        <v>9.3846920691182986E-2</v>
      </c>
      <c r="AU61" s="22">
        <f>IF('Labor Force'!AU61&gt;0,Unemployment!AU61/'Labor Force'!AU61,"--")</f>
        <v>5.51270076159091E-2</v>
      </c>
      <c r="AV61" s="22">
        <f>IF('Labor Force'!AV61&gt;0,Unemployment!AV61/'Labor Force'!AV61,"--")</f>
        <v>3.0894249756576973E-2</v>
      </c>
    </row>
    <row r="62" spans="1:48">
      <c r="A62" s="16" t="s">
        <v>68</v>
      </c>
      <c r="B62" s="23">
        <f>IF('Labor Force'!B62&gt;0,Unemployment!B62/'Labor Force'!B62,"--")</f>
        <v>8.3279397895593327E-2</v>
      </c>
      <c r="C62" s="23">
        <f>IF('Labor Force'!C62&gt;0,Unemployment!C62/'Labor Force'!C62,"--")</f>
        <v>6.9794641762015733E-2</v>
      </c>
      <c r="D62" s="23">
        <f>IF('Labor Force'!D62&gt;0,Unemployment!D62/'Labor Force'!D62,"--")</f>
        <v>5.6025308214318503E-2</v>
      </c>
      <c r="E62" s="23">
        <f>IF('Labor Force'!E62&gt;0,Unemployment!E62/'Labor Force'!E62,"--")</f>
        <v>5.1491190093041116E-2</v>
      </c>
      <c r="F62" s="23">
        <f>IF('Labor Force'!F62&gt;0,Unemployment!F62/'Labor Force'!F62,"--")</f>
        <v>6.1835154208259073E-2</v>
      </c>
      <c r="G62" s="23">
        <f>IF('Labor Force'!G62&gt;0,Unemployment!G62/'Labor Force'!G62,"--")</f>
        <v>5.8032230638129366E-2</v>
      </c>
      <c r="H62" s="23">
        <f>IF('Labor Force'!H62&gt;0,Unemployment!H62/'Labor Force'!H62,"--")</f>
        <v>6.9712753064891747E-2</v>
      </c>
      <c r="I62" s="23">
        <f>IF('Labor Force'!I62&gt;0,Unemployment!I62/'Labor Force'!I62,"--")</f>
        <v>6.432806062417476E-2</v>
      </c>
      <c r="J62" s="23">
        <f>IF('Labor Force'!J62&gt;0,Unemployment!J62/'Labor Force'!J62,"--")</f>
        <v>5.0762952316411106E-2</v>
      </c>
      <c r="K62" s="23">
        <f>IF('Labor Force'!K62&gt;0,Unemployment!K62/'Labor Force'!K62,"--")</f>
        <v>4.7886718049829718E-2</v>
      </c>
      <c r="L62" s="23">
        <f>IF('Labor Force'!L62&gt;0,Unemployment!L62/'Labor Force'!L62,"--")</f>
        <v>4.2753412520419747E-2</v>
      </c>
      <c r="M62" s="23">
        <f>IF('Labor Force'!M62&gt;0,Unemployment!M62/'Labor Force'!M62,"--")</f>
        <v>3.5646765580240734E-2</v>
      </c>
      <c r="N62" s="23">
        <f>IF('Labor Force'!N62&gt;0,Unemployment!N62/'Labor Force'!N62,"--")</f>
        <v>2.9875039029542874E-2</v>
      </c>
      <c r="O62" s="23">
        <f>IF('Labor Force'!O62&gt;0,Unemployment!O62/'Labor Force'!O62,"--")</f>
        <v>3.5419172637414363E-2</v>
      </c>
      <c r="P62" s="23">
        <f>IF('Labor Force'!P62&gt;0,Unemployment!P62/'Labor Force'!P62,"--")</f>
        <v>5.0086293450228692E-2</v>
      </c>
      <c r="Q62" s="23">
        <f>IF('Labor Force'!Q62&gt;0,Unemployment!Q62/'Labor Force'!Q62,"--")</f>
        <v>6.5595045950130104E-2</v>
      </c>
      <c r="R62" s="23">
        <f>IF('Labor Force'!R62&gt;0,Unemployment!R62/'Labor Force'!R62,"--")</f>
        <v>6.1020057157534356E-2</v>
      </c>
      <c r="S62" s="23">
        <f>IF('Labor Force'!S62&gt;0,Unemployment!S62/'Labor Force'!S62,"--")</f>
        <v>5.1574327047968826E-2</v>
      </c>
      <c r="T62" s="23">
        <f>IF('Labor Force'!T62&gt;0,Unemployment!T62/'Labor Force'!T62,"--")</f>
        <v>4.5720260443895253E-2</v>
      </c>
      <c r="U62" s="23">
        <f>IF('Labor Force'!U62&gt;0,Unemployment!U62/'Labor Force'!U62,"--")</f>
        <v>4.2860849963576565E-2</v>
      </c>
      <c r="V62" s="23">
        <f>IF('Labor Force'!V62&gt;0,Unemployment!V62/'Labor Force'!V62,"--")</f>
        <v>4.2947190359184581E-2</v>
      </c>
      <c r="W62" s="23">
        <f>IF('Labor Force'!W62&gt;0,Unemployment!W62/'Labor Force'!W62,"--")</f>
        <v>3.9115158687072632E-2</v>
      </c>
      <c r="X62" s="23">
        <f>IF('Labor Force'!X62&gt;0,Unemployment!X62/'Labor Force'!X62,"--")</f>
        <v>3.3961382186904462E-2</v>
      </c>
      <c r="Y62" s="23">
        <f>IF('Labor Force'!Y62&gt;0,Unemployment!Y62/'Labor Force'!Y62,"--")</f>
        <v>2.9580407543048443E-2</v>
      </c>
      <c r="Z62" s="23">
        <f>IF('Labor Force'!Z62&gt;0,Unemployment!Z62/'Labor Force'!Z62,"--")</f>
        <v>2.7986988690540851E-2</v>
      </c>
      <c r="AA62" s="23">
        <f>IF('Labor Force'!AA62&gt;0,Unemployment!AA62/'Labor Force'!AA62,"--")</f>
        <v>3.3156809517452125E-2</v>
      </c>
      <c r="AB62" s="23">
        <f>IF('Labor Force'!AB62&gt;0,Unemployment!AB62/'Labor Force'!AB62,"--")</f>
        <v>3.996048248668907E-2</v>
      </c>
      <c r="AC62" s="23">
        <f>IF('Labor Force'!AC62&gt;0,Unemployment!AC62/'Labor Force'!AC62,"--")</f>
        <v>4.2919782293891685E-2</v>
      </c>
      <c r="AD62" s="23">
        <f>IF('Labor Force'!AD62&gt;0,Unemployment!AD62/'Labor Force'!AD62,"--")</f>
        <v>3.6741420817837447E-2</v>
      </c>
      <c r="AE62" s="23">
        <f>IF('Labor Force'!AE62&gt;0,Unemployment!AE62/'Labor Force'!AE62,"--")</f>
        <v>3.4818083850772306E-2</v>
      </c>
      <c r="AF62" s="23">
        <f>IF('Labor Force'!AF62&gt;0,Unemployment!AF62/'Labor Force'!AF62,"--")</f>
        <v>3.681160313383211E-2</v>
      </c>
      <c r="AG62" s="23">
        <f>IF('Labor Force'!AG62&gt;0,Unemployment!AG62/'Labor Force'!AG62,"--")</f>
        <v>4.0119975462134513E-2</v>
      </c>
      <c r="AH62" s="23">
        <f>IF('Labor Force'!AH62&gt;0,Unemployment!AH62/'Labor Force'!AH62,"--")</f>
        <v>4.6847131155624555E-2</v>
      </c>
      <c r="AI62" s="23">
        <f>IF('Labor Force'!AI62&gt;0,Unemployment!AI62/'Labor Force'!AI62,"--")</f>
        <v>6.595226714392112E-2</v>
      </c>
      <c r="AJ62" s="23">
        <f>IF('Labor Force'!AJ62&gt;0,Unemployment!AJ62/'Labor Force'!AJ62,"--")</f>
        <v>6.0973505990506452E-2</v>
      </c>
      <c r="AK62" s="23">
        <f>IF('Labor Force'!AK62&gt;0,Unemployment!AK62/'Labor Force'!AK62,"--")</f>
        <v>5.513752272035604E-2</v>
      </c>
      <c r="AL62" s="23">
        <f>IF('Labor Force'!AL62&gt;0,Unemployment!AL62/'Labor Force'!AL62,"--")</f>
        <v>4.9707684761834965E-2</v>
      </c>
      <c r="AM62" s="23">
        <f>IF('Labor Force'!AM62&gt;0,Unemployment!AM62/'Labor Force'!AM62,"--")</f>
        <v>4.4215837293463435E-2</v>
      </c>
      <c r="AN62" s="23">
        <f>IF('Labor Force'!AN62&gt;0,Unemployment!AN62/'Labor Force'!AN62,"--")</f>
        <v>4.1004047376084936E-2</v>
      </c>
      <c r="AO62" s="23">
        <f>IF('Labor Force'!AO62&gt;0,Unemployment!AO62/'Labor Force'!AO62,"--")</f>
        <v>3.5773313148914125E-2</v>
      </c>
      <c r="AP62" s="23">
        <f>IF('Labor Force'!AP62&gt;0,Unemployment!AP62/'Labor Force'!AP62,"--")</f>
        <v>3.2624705704974312E-2</v>
      </c>
      <c r="AQ62" s="23">
        <f>IF('Labor Force'!AQ62&gt;0,Unemployment!AQ62/'Labor Force'!AQ62,"--")</f>
        <v>3.0113702285647987E-2</v>
      </c>
      <c r="AR62" s="23">
        <f>IF('Labor Force'!AR62&gt;0,Unemployment!AR62/'Labor Force'!AR62,"--")</f>
        <v>2.665137071209989E-2</v>
      </c>
      <c r="AS62" s="23">
        <f>IF('Labor Force'!AS62&gt;0,Unemployment!AS62/'Labor Force'!AS62,"--")</f>
        <v>2.3832204449691141E-2</v>
      </c>
      <c r="AT62" s="23">
        <f>IF('Labor Force'!AT62&gt;0,Unemployment!AT62/'Labor Force'!AT62,"--")</f>
        <v>5.5787164680147126E-2</v>
      </c>
      <c r="AU62" s="23">
        <f>IF('Labor Force'!AU62&gt;0,Unemployment!AU62/'Labor Force'!AU62,"--")</f>
        <v>3.7129678431792941E-2</v>
      </c>
      <c r="AV62" s="23">
        <f>IF('Labor Force'!AV62&gt;0,Unemployment!AV62/'Labor Force'!AV62,"--")</f>
        <v>2.694091821851461E-2</v>
      </c>
    </row>
    <row r="63" spans="1:48">
      <c r="A63" s="17" t="s">
        <v>69</v>
      </c>
      <c r="B63" s="21">
        <f>IF('Labor Force'!B63&gt;0,Unemployment!B63/'Labor Force'!B63,"--")</f>
        <v>9.0004294866441584E-2</v>
      </c>
      <c r="C63" s="21">
        <f>IF('Labor Force'!C63&gt;0,Unemployment!C63/'Labor Force'!C63,"--")</f>
        <v>9.1574093417989028E-2</v>
      </c>
      <c r="D63" s="21">
        <f>IF('Labor Force'!D63&gt;0,Unemployment!D63/'Labor Force'!D63,"--")</f>
        <v>8.2675836273522763E-2</v>
      </c>
      <c r="E63" s="21">
        <f>IF('Labor Force'!E63&gt;0,Unemployment!E63/'Labor Force'!E63,"--")</f>
        <v>7.0368929205476785E-2</v>
      </c>
      <c r="F63" s="21">
        <f>IF('Labor Force'!F63&gt;0,Unemployment!F63/'Labor Force'!F63,"--")</f>
        <v>7.3714972499743792E-2</v>
      </c>
      <c r="G63" s="21">
        <f>IF('Labor Force'!G63&gt;0,Unemployment!G63/'Labor Force'!G63,"--")</f>
        <v>8.9150574112734859E-2</v>
      </c>
      <c r="H63" s="21">
        <f>IF('Labor Force'!H63&gt;0,Unemployment!H63/'Labor Force'!H63,"--")</f>
        <v>0.10441602528459805</v>
      </c>
      <c r="I63" s="21">
        <f>IF('Labor Force'!I63&gt;0,Unemployment!I63/'Labor Force'!I63,"--")</f>
        <v>0.11231005968762738</v>
      </c>
      <c r="J63" s="21">
        <f>IF('Labor Force'!J63&gt;0,Unemployment!J63/'Labor Force'!J63,"--")</f>
        <v>9.1479059179160868E-2</v>
      </c>
      <c r="K63" s="21">
        <f>IF('Labor Force'!K63&gt;0,Unemployment!K63/'Labor Force'!K63,"--")</f>
        <v>8.1457107104787499E-2</v>
      </c>
      <c r="L63" s="21">
        <f>IF('Labor Force'!L63&gt;0,Unemployment!L63/'Labor Force'!L63,"--")</f>
        <v>7.5341936241994686E-2</v>
      </c>
      <c r="M63" s="21">
        <f>IF('Labor Force'!M63&gt;0,Unemployment!M63/'Labor Force'!M63,"--")</f>
        <v>6.3226748589676002E-2</v>
      </c>
      <c r="N63" s="21">
        <f>IF('Labor Force'!N63&gt;0,Unemployment!N63/'Labor Force'!N63,"--")</f>
        <v>5.0301804765210748E-2</v>
      </c>
      <c r="O63" s="21">
        <f>IF('Labor Force'!O63&gt;0,Unemployment!O63/'Labor Force'!O63,"--")</f>
        <v>4.9078487448363524E-2</v>
      </c>
      <c r="P63" s="21">
        <f>IF('Labor Force'!P63&gt;0,Unemployment!P63/'Labor Force'!P63,"--")</f>
        <v>6.2759178412034392E-2</v>
      </c>
      <c r="Q63" s="21">
        <f>IF('Labor Force'!Q63&gt;0,Unemployment!Q63/'Labor Force'!Q63,"--")</f>
        <v>7.7639819184713452E-2</v>
      </c>
      <c r="R63" s="21">
        <f>IF('Labor Force'!R63&gt;0,Unemployment!R63/'Labor Force'!R63,"--")</f>
        <v>8.5973406971685803E-2</v>
      </c>
      <c r="S63" s="21">
        <f>IF('Labor Force'!S63&gt;0,Unemployment!S63/'Labor Force'!S63,"--")</f>
        <v>8.5263537814700363E-2</v>
      </c>
      <c r="T63" s="21">
        <f>IF('Labor Force'!T63&gt;0,Unemployment!T63/'Labor Force'!T63,"--")</f>
        <v>7.9721252560122635E-2</v>
      </c>
      <c r="U63" s="21">
        <f>IF('Labor Force'!U63&gt;0,Unemployment!U63/'Labor Force'!U63,"--")</f>
        <v>8.769848542912842E-2</v>
      </c>
      <c r="V63" s="21">
        <f>IF('Labor Force'!V63&gt;0,Unemployment!V63/'Labor Force'!V63,"--")</f>
        <v>8.4261843286542459E-2</v>
      </c>
      <c r="W63" s="21">
        <f>IF('Labor Force'!W63&gt;0,Unemployment!W63/'Labor Force'!W63,"--")</f>
        <v>8.0068896245366838E-2</v>
      </c>
      <c r="X63" s="21">
        <f>IF('Labor Force'!X63&gt;0,Unemployment!X63/'Labor Force'!X63,"--")</f>
        <v>8.4240601297695797E-2</v>
      </c>
      <c r="Y63" s="21">
        <f>IF('Labor Force'!Y63&gt;0,Unemployment!Y63/'Labor Force'!Y63,"--")</f>
        <v>6.3636155763382343E-2</v>
      </c>
      <c r="Z63" s="21">
        <f>IF('Labor Force'!Z63&gt;0,Unemployment!Z63/'Labor Force'!Z63,"--")</f>
        <v>5.598948687308556E-2</v>
      </c>
      <c r="AA63" s="21">
        <f>IF('Labor Force'!AA63&gt;0,Unemployment!AA63/'Labor Force'!AA63,"--")</f>
        <v>6.3455871697019467E-2</v>
      </c>
      <c r="AB63" s="21">
        <f>IF('Labor Force'!AB63&gt;0,Unemployment!AB63/'Labor Force'!AB63,"--")</f>
        <v>6.4041372235779923E-2</v>
      </c>
      <c r="AC63" s="21">
        <f>IF('Labor Force'!AC63&gt;0,Unemployment!AC63/'Labor Force'!AC63,"--")</f>
        <v>6.8428507091527369E-2</v>
      </c>
      <c r="AD63" s="21">
        <f>IF('Labor Force'!AD63&gt;0,Unemployment!AD63/'Labor Force'!AD63,"--")</f>
        <v>7.8018889390982185E-2</v>
      </c>
      <c r="AE63" s="21">
        <f>IF('Labor Force'!AE63&gt;0,Unemployment!AE63/'Labor Force'!AE63,"--")</f>
        <v>6.3786373314407382E-2</v>
      </c>
      <c r="AF63" s="21">
        <f>IF('Labor Force'!AF63&gt;0,Unemployment!AF63/'Labor Force'!AF63,"--")</f>
        <v>5.7886694317631764E-2</v>
      </c>
      <c r="AG63" s="21">
        <f>IF('Labor Force'!AG63&gt;0,Unemployment!AG63/'Labor Force'!AG63,"--")</f>
        <v>5.5272982308052769E-2</v>
      </c>
      <c r="AH63" s="21">
        <f>IF('Labor Force'!AH63&gt;0,Unemployment!AH63/'Labor Force'!AH63,"--")</f>
        <v>6.4596543879180984E-2</v>
      </c>
      <c r="AI63" s="21">
        <f>IF('Labor Force'!AI63&gt;0,Unemployment!AI63/'Labor Force'!AI63,"--")</f>
        <v>9.286446292809647E-2</v>
      </c>
      <c r="AJ63" s="21">
        <f>IF('Labor Force'!AJ63&gt;0,Unemployment!AJ63/'Labor Force'!AJ63,"--")</f>
        <v>9.4077702165778099E-2</v>
      </c>
      <c r="AK63" s="21">
        <f>IF('Labor Force'!AK63&gt;0,Unemployment!AK63/'Labor Force'!AK63,"--")</f>
        <v>0.10170675118714408</v>
      </c>
      <c r="AL63" s="21">
        <f>IF('Labor Force'!AL63&gt;0,Unemployment!AL63/'Labor Force'!AL63,"--")</f>
        <v>9.0437641257448118E-2</v>
      </c>
      <c r="AM63" s="21">
        <f>IF('Labor Force'!AM63&gt;0,Unemployment!AM63/'Labor Force'!AM63,"--")</f>
        <v>8.4986412134031242E-2</v>
      </c>
      <c r="AN63" s="21">
        <f>IF('Labor Force'!AN63&gt;0,Unemployment!AN63/'Labor Force'!AN63,"--")</f>
        <v>7.7888874758907184E-2</v>
      </c>
      <c r="AO63" s="21">
        <f>IF('Labor Force'!AO63&gt;0,Unemployment!AO63/'Labor Force'!AO63,"--")</f>
        <v>6.8914868803156892E-2</v>
      </c>
      <c r="AP63" s="21">
        <f>IF('Labor Force'!AP63&gt;0,Unemployment!AP63/'Labor Force'!AP63,"--")</f>
        <v>6.0140451728636662E-2</v>
      </c>
      <c r="AQ63" s="21">
        <f>IF('Labor Force'!AQ63&gt;0,Unemployment!AQ63/'Labor Force'!AQ63,"--")</f>
        <v>6.0517243959749958E-2</v>
      </c>
      <c r="AR63" s="21">
        <f>IF('Labor Force'!AR63&gt;0,Unemployment!AR63/'Labor Force'!AR63,"--")</f>
        <v>5.5534959590716984E-2</v>
      </c>
      <c r="AS63" s="21">
        <f>IF('Labor Force'!AS63&gt;0,Unemployment!AS63/'Labor Force'!AS63,"--")</f>
        <v>5.4850488695486734E-2</v>
      </c>
      <c r="AT63" s="21">
        <f>IF('Labor Force'!AT63&gt;0,Unemployment!AT63/'Labor Force'!AT63,"--")</f>
        <v>8.0283793876026882E-2</v>
      </c>
      <c r="AU63" s="21">
        <f>IF('Labor Force'!AU63&gt;0,Unemployment!AU63/'Labor Force'!AU63,"--")</f>
        <v>6.7798985990589866E-2</v>
      </c>
      <c r="AV63" s="21">
        <f>IF('Labor Force'!AV63&gt;0,Unemployment!AV63/'Labor Force'!AV63,"--")</f>
        <v>4.6490491810031877E-2</v>
      </c>
    </row>
    <row r="64" spans="1:48">
      <c r="A64" s="11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34"/>
      <c r="AR64" s="34"/>
      <c r="AS64" s="34"/>
      <c r="AT64" s="34"/>
      <c r="AU64" s="27"/>
      <c r="AV64" s="27"/>
    </row>
    <row r="65" spans="43:46">
      <c r="AQ65" s="34"/>
      <c r="AR65" s="34"/>
      <c r="AS65" s="34"/>
      <c r="AT65" s="34"/>
    </row>
    <row r="66" spans="43:46">
      <c r="AQ66" s="34"/>
      <c r="AR66" s="34"/>
      <c r="AS66" s="34"/>
      <c r="AT66" s="34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AU64"/>
  <sheetViews>
    <sheetView topLeftCell="A49" workbookViewId="0">
      <selection activeCell="AV56" sqref="AV56"/>
    </sheetView>
  </sheetViews>
  <sheetFormatPr defaultColWidth="21.140625" defaultRowHeight="12.75"/>
  <cols>
    <col min="2" max="2" width="8.42578125" style="2" bestFit="1" customWidth="1"/>
    <col min="3" max="3" width="8.42578125" style="2" customWidth="1"/>
    <col min="4" max="4" width="7.42578125" style="2" customWidth="1"/>
    <col min="5" max="5" width="9.28515625" style="2" customWidth="1"/>
    <col min="6" max="6" width="7.7109375" style="2" customWidth="1"/>
    <col min="7" max="7" width="9.28515625" style="2" customWidth="1"/>
    <col min="8" max="8" width="7.7109375" style="2" customWidth="1"/>
    <col min="9" max="9" width="9.85546875" style="2" customWidth="1"/>
    <col min="10" max="14" width="8.42578125" style="2" customWidth="1"/>
    <col min="15" max="15" width="7.7109375" style="2" customWidth="1"/>
    <col min="16" max="16" width="9.28515625" style="2" customWidth="1"/>
    <col min="17" max="17" width="7.7109375" style="2" customWidth="1"/>
    <col min="18" max="25" width="8.42578125" style="2" customWidth="1"/>
    <col min="26" max="27" width="9.28515625" style="2" customWidth="1"/>
    <col min="28" max="28" width="7.7109375" style="2" customWidth="1"/>
    <col min="29" max="31" width="8.42578125" style="2" customWidth="1"/>
    <col min="32" max="32" width="7.42578125" style="2" customWidth="1"/>
    <col min="33" max="34" width="9.28515625" style="2" customWidth="1"/>
    <col min="35" max="35" width="7.7109375" style="2" customWidth="1"/>
    <col min="36" max="38" width="9.85546875" style="2" customWidth="1"/>
    <col min="39" max="42" width="10.140625" style="2" customWidth="1"/>
    <col min="43" max="45" width="11.140625" style="2" customWidth="1"/>
    <col min="46" max="16384" width="21.140625" style="2"/>
  </cols>
  <sheetData>
    <row r="1" spans="1:47">
      <c r="A1" s="1" t="s">
        <v>81</v>
      </c>
      <c r="B1" s="1"/>
      <c r="C1" s="1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</row>
    <row r="2" spans="1:47">
      <c r="A2" s="1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</row>
    <row r="3" spans="1:47" s="5" customFormat="1">
      <c r="A3" s="11"/>
      <c r="B3" s="12" t="s">
        <v>82</v>
      </c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92</v>
      </c>
      <c r="M3" s="12" t="s">
        <v>93</v>
      </c>
      <c r="N3" s="12" t="s">
        <v>94</v>
      </c>
      <c r="O3" s="12" t="s">
        <v>95</v>
      </c>
      <c r="P3" s="12" t="s">
        <v>96</v>
      </c>
      <c r="Q3" s="12" t="s">
        <v>97</v>
      </c>
      <c r="R3" s="12" t="s">
        <v>98</v>
      </c>
      <c r="S3" s="12" t="s">
        <v>99</v>
      </c>
      <c r="T3" s="12" t="s">
        <v>100</v>
      </c>
      <c r="U3" s="12" t="s">
        <v>101</v>
      </c>
      <c r="V3" s="12" t="s">
        <v>102</v>
      </c>
      <c r="W3" s="12" t="s">
        <v>103</v>
      </c>
      <c r="X3" s="12" t="s">
        <v>104</v>
      </c>
      <c r="Y3" s="12" t="s">
        <v>105</v>
      </c>
      <c r="Z3" s="12" t="s">
        <v>106</v>
      </c>
      <c r="AA3" s="12" t="s">
        <v>107</v>
      </c>
      <c r="AB3" s="12" t="s">
        <v>108</v>
      </c>
      <c r="AC3" s="13" t="s">
        <v>109</v>
      </c>
      <c r="AD3" s="13" t="s">
        <v>110</v>
      </c>
      <c r="AE3" s="13" t="s">
        <v>111</v>
      </c>
      <c r="AF3" s="13" t="s">
        <v>112</v>
      </c>
      <c r="AG3" s="13" t="s">
        <v>113</v>
      </c>
      <c r="AH3" s="13" t="s">
        <v>114</v>
      </c>
      <c r="AI3" s="13" t="s">
        <v>115</v>
      </c>
      <c r="AJ3" s="13" t="s">
        <v>116</v>
      </c>
      <c r="AK3" s="13" t="s">
        <v>117</v>
      </c>
      <c r="AL3" s="13" t="s">
        <v>118</v>
      </c>
      <c r="AM3" s="13" t="s">
        <v>119</v>
      </c>
      <c r="AN3" s="13" t="s">
        <v>120</v>
      </c>
      <c r="AO3" s="13" t="s">
        <v>121</v>
      </c>
      <c r="AP3" s="13" t="s">
        <v>122</v>
      </c>
      <c r="AQ3" s="32" t="s">
        <v>123</v>
      </c>
      <c r="AR3" s="32" t="s">
        <v>124</v>
      </c>
      <c r="AS3" s="32" t="s">
        <v>125</v>
      </c>
      <c r="AT3" s="32" t="s">
        <v>126</v>
      </c>
      <c r="AU3" s="32" t="s">
        <v>127</v>
      </c>
    </row>
    <row r="4" spans="1:47">
      <c r="A4" s="14" t="s">
        <v>13</v>
      </c>
      <c r="B4" s="18">
        <f>+Unemployment!C4-Unemployment!B4</f>
        <v>-415000</v>
      </c>
      <c r="C4" s="18">
        <f>+Unemployment!D4-Unemployment!C4</f>
        <v>-789000</v>
      </c>
      <c r="D4" s="18">
        <f>+Unemployment!E4-Unemployment!D4</f>
        <v>-65000</v>
      </c>
      <c r="E4" s="18">
        <f>+Unemployment!F4-Unemployment!E4</f>
        <v>1500000</v>
      </c>
      <c r="F4" s="18">
        <f>+Unemployment!G4-Unemployment!F4</f>
        <v>636000</v>
      </c>
      <c r="G4" s="18">
        <f>+Unemployment!H4-Unemployment!G4</f>
        <v>2405000</v>
      </c>
      <c r="H4" s="18">
        <f>+Unemployment!I4-Unemployment!H4</f>
        <v>39000</v>
      </c>
      <c r="I4" s="18">
        <f>+Unemployment!J4-Unemployment!I4</f>
        <v>-2178000</v>
      </c>
      <c r="J4" s="18">
        <f>+Unemployment!K4-Unemployment!J4</f>
        <v>-227000</v>
      </c>
      <c r="K4" s="18">
        <f>+Unemployment!L4-Unemployment!K4</f>
        <v>-75000</v>
      </c>
      <c r="L4" s="18">
        <f>+Unemployment!M4-Unemployment!L4</f>
        <v>-812000</v>
      </c>
      <c r="M4" s="18">
        <f>+Unemployment!N4-Unemployment!M4</f>
        <v>-724000</v>
      </c>
      <c r="N4" s="18">
        <f>+Unemployment!O4-Unemployment!N4</f>
        <v>-173000</v>
      </c>
      <c r="O4" s="18">
        <f>+Unemployment!P4-Unemployment!O4</f>
        <v>519000</v>
      </c>
      <c r="P4" s="18">
        <f>+Unemployment!Q4-Unemployment!P4</f>
        <v>1581000</v>
      </c>
      <c r="Q4" s="18">
        <f>+Unemployment!R4-Unemployment!Q4</f>
        <v>985000</v>
      </c>
      <c r="R4" s="18">
        <f>+Unemployment!S4-Unemployment!R4</f>
        <v>-673000</v>
      </c>
      <c r="S4" s="18">
        <f>+Unemployment!T4-Unemployment!S4</f>
        <v>-944000</v>
      </c>
      <c r="T4" s="18">
        <f>+Unemployment!U4-Unemployment!T4</f>
        <v>-592000</v>
      </c>
      <c r="U4" s="18">
        <f>+Unemployment!V4-Unemployment!U4</f>
        <v>-168000</v>
      </c>
      <c r="V4" s="18">
        <f>+Unemployment!W4-Unemployment!V4</f>
        <v>-497000</v>
      </c>
      <c r="W4" s="18">
        <f>+Unemployment!X4-Unemployment!W4</f>
        <v>-529000</v>
      </c>
      <c r="X4" s="18">
        <f>+Unemployment!Y4-Unemployment!X4</f>
        <v>-330000</v>
      </c>
      <c r="Y4" s="18">
        <f>+Unemployment!Z4-Unemployment!Y4</f>
        <v>-188000</v>
      </c>
      <c r="Z4" s="18">
        <f>+Unemployment!AA4-Unemployment!Z4</f>
        <v>1109000</v>
      </c>
      <c r="AA4" s="18">
        <f>+Unemployment!AB4-Unemployment!AA4</f>
        <v>1577000</v>
      </c>
      <c r="AB4" s="18">
        <f>+Unemployment!AC4-Unemployment!AB4</f>
        <v>396000</v>
      </c>
      <c r="AC4" s="18">
        <f>+Unemployment!AD4-Unemployment!AC4</f>
        <v>-625000</v>
      </c>
      <c r="AD4" s="18">
        <f>+Unemployment!AE4-Unemployment!AD4</f>
        <v>-558000</v>
      </c>
      <c r="AE4" s="18">
        <f>+Unemployment!AF4-Unemployment!AE4</f>
        <v>-590000</v>
      </c>
      <c r="AF4" s="18">
        <f>+Unemployment!AG4-Unemployment!AF4</f>
        <v>77000</v>
      </c>
      <c r="AG4" s="18">
        <f>+Unemployment!AH4-Unemployment!AG4</f>
        <v>1846000</v>
      </c>
      <c r="AH4" s="18">
        <f>+Unemployment!AI4-Unemployment!AH4</f>
        <v>5341000</v>
      </c>
      <c r="AI4" s="18">
        <f>+Unemployment!AJ4-Unemployment!AI4</f>
        <v>560000</v>
      </c>
      <c r="AJ4" s="18">
        <f>+Unemployment!AK4-Unemployment!AJ4</f>
        <v>-1078000</v>
      </c>
      <c r="AK4" s="18">
        <f>+Unemployment!AL4-Unemployment!AK4</f>
        <v>-1241000</v>
      </c>
      <c r="AL4" s="18">
        <f>+Unemployment!AM4-Unemployment!AL4</f>
        <v>-1046000</v>
      </c>
      <c r="AM4" s="18">
        <f>+Unemployment!AN4-Unemployment!AM4</f>
        <v>-1846000</v>
      </c>
      <c r="AN4" s="18">
        <f>+Unemployment!AO4-Unemployment!AN4</f>
        <v>-1318000</v>
      </c>
      <c r="AO4" s="18">
        <f>+Unemployment!AP4-Unemployment!AO4</f>
        <v>-545000</v>
      </c>
      <c r="AP4" s="18">
        <f>+Unemployment!AQ4-Unemployment!AP4</f>
        <v>-769000</v>
      </c>
      <c r="AQ4" s="18">
        <f>+Unemployment!AR4-Unemployment!AQ4</f>
        <v>-668000</v>
      </c>
      <c r="AR4" s="18">
        <f>+Unemployment!AS4-Unemployment!AR4</f>
        <v>-313000</v>
      </c>
      <c r="AS4" s="18">
        <f>+Unemployment!AT4-Unemployment!AS4</f>
        <v>6946000</v>
      </c>
      <c r="AT4" s="18">
        <f>+Unemployment!AU4-Unemployment!AT4</f>
        <v>-12947000</v>
      </c>
      <c r="AU4" s="18">
        <f>+Unemployment!AV4-Unemployment!AU4</f>
        <v>5735965</v>
      </c>
    </row>
    <row r="5" spans="1:47">
      <c r="A5" s="11" t="s">
        <v>77</v>
      </c>
      <c r="B5" s="19">
        <f>+Unemployment!C5-Unemployment!B5</f>
        <v>-55826</v>
      </c>
      <c r="C5" s="19">
        <f>+Unemployment!D5-Unemployment!C5</f>
        <v>-174041</v>
      </c>
      <c r="D5" s="19">
        <f>+Unemployment!E5-Unemployment!D5</f>
        <v>-27660</v>
      </c>
      <c r="E5" s="19">
        <f>+Unemployment!F5-Unemployment!E5</f>
        <v>409783</v>
      </c>
      <c r="F5" s="19">
        <f>+Unemployment!G5-Unemployment!F5</f>
        <v>281159</v>
      </c>
      <c r="G5" s="19">
        <f>+Unemployment!H5-Unemployment!G5</f>
        <v>768630</v>
      </c>
      <c r="H5" s="19">
        <f>+Unemployment!I5-Unemployment!H5</f>
        <v>163839</v>
      </c>
      <c r="I5" s="19">
        <f>+Unemployment!J5-Unemployment!I5</f>
        <v>-661737</v>
      </c>
      <c r="J5" s="19">
        <f>+Unemployment!K5-Unemployment!J5</f>
        <v>41271</v>
      </c>
      <c r="K5" s="19">
        <f>+Unemployment!L5-Unemployment!K5</f>
        <v>192626</v>
      </c>
      <c r="L5" s="19">
        <f>+Unemployment!M5-Unemployment!L5</f>
        <v>-226612</v>
      </c>
      <c r="M5" s="19">
        <f>+Unemployment!N5-Unemployment!M5</f>
        <v>-243890</v>
      </c>
      <c r="N5" s="19">
        <f>+Unemployment!O5-Unemployment!N5</f>
        <v>-151009</v>
      </c>
      <c r="O5" s="19">
        <f>+Unemployment!P5-Unemployment!O5</f>
        <v>71108</v>
      </c>
      <c r="P5" s="19">
        <f>+Unemployment!Q5-Unemployment!P5</f>
        <v>472939</v>
      </c>
      <c r="Q5" s="19">
        <f>+Unemployment!R5-Unemployment!Q5</f>
        <v>272168</v>
      </c>
      <c r="R5" s="19">
        <f>+Unemployment!S5-Unemployment!R5</f>
        <v>-264921</v>
      </c>
      <c r="S5" s="19">
        <f>+Unemployment!T5-Unemployment!S5</f>
        <v>-248370</v>
      </c>
      <c r="T5" s="19">
        <f>+Unemployment!U5-Unemployment!T5</f>
        <v>-164458</v>
      </c>
      <c r="U5" s="19">
        <f>+Unemployment!V5-Unemployment!U5</f>
        <v>-47348</v>
      </c>
      <c r="V5" s="19">
        <f>+Unemployment!W5-Unemployment!V5</f>
        <v>-123948</v>
      </c>
      <c r="W5" s="19">
        <f>+Unemployment!X5-Unemployment!W5</f>
        <v>-202224</v>
      </c>
      <c r="X5" s="19">
        <f>+Unemployment!Y5-Unemployment!X5</f>
        <v>-111680</v>
      </c>
      <c r="Y5" s="19">
        <f>+Unemployment!Z5-Unemployment!Y5</f>
        <v>-74190</v>
      </c>
      <c r="Z5" s="19">
        <f>+Unemployment!AA5-Unemployment!Z5</f>
        <v>412604</v>
      </c>
      <c r="AA5" s="19">
        <f>+Unemployment!AB5-Unemployment!AA5</f>
        <v>497686</v>
      </c>
      <c r="AB5" s="19">
        <f>+Unemployment!AC5-Unemployment!AB5</f>
        <v>76836</v>
      </c>
      <c r="AC5" s="19">
        <f>+Unemployment!AD5-Unemployment!AC5</f>
        <v>-220875</v>
      </c>
      <c r="AD5" s="19">
        <f>+Unemployment!AE5-Unemployment!AD5</f>
        <v>-73671</v>
      </c>
      <c r="AE5" s="19">
        <f>+Unemployment!AF5-Unemployment!AE5</f>
        <v>-243071</v>
      </c>
      <c r="AF5" s="19">
        <f>+Unemployment!AG5-Unemployment!AF5</f>
        <v>-43018</v>
      </c>
      <c r="AG5" s="19">
        <f>+Unemployment!AH5-Unemployment!AG5</f>
        <v>662038</v>
      </c>
      <c r="AH5" s="19">
        <f>+Unemployment!AI5-Unemployment!AH5</f>
        <v>1890893</v>
      </c>
      <c r="AI5" s="19">
        <f>+Unemployment!AJ5-Unemployment!AI5</f>
        <v>275947</v>
      </c>
      <c r="AJ5" s="19">
        <f>+Unemployment!AK5-Unemployment!AJ5</f>
        <v>-275073</v>
      </c>
      <c r="AK5" s="19">
        <f>+Unemployment!AL5-Unemployment!AK5</f>
        <v>-555202</v>
      </c>
      <c r="AL5" s="19">
        <f>+Unemployment!AM5-Unemployment!AL5</f>
        <v>-377116</v>
      </c>
      <c r="AM5" s="19">
        <f>+Unemployment!AN5-Unemployment!AM5</f>
        <v>-570404</v>
      </c>
      <c r="AN5" s="19">
        <f>+Unemployment!AO5-Unemployment!AN5</f>
        <v>-391754</v>
      </c>
      <c r="AO5" s="19">
        <f>+Unemployment!AP5-Unemployment!AO5</f>
        <v>-179269</v>
      </c>
      <c r="AP5" s="19">
        <f>+Unemployment!AQ5-Unemployment!AP5</f>
        <v>-281578</v>
      </c>
      <c r="AQ5" s="19">
        <f>+Unemployment!AR5-Unemployment!AQ5</f>
        <v>-281234</v>
      </c>
      <c r="AR5" s="19">
        <f>+Unemployment!AS5-Unemployment!AR5</f>
        <v>-152811</v>
      </c>
      <c r="AS5" s="19">
        <f>+Unemployment!AT5-Unemployment!AS5</f>
        <v>2160705</v>
      </c>
      <c r="AT5" s="19">
        <f>+Unemployment!AU5-Unemployment!AT5</f>
        <v>-1404083</v>
      </c>
      <c r="AU5" s="19">
        <f>+Unemployment!AV5-Unemployment!AU5</f>
        <v>-856831</v>
      </c>
    </row>
    <row r="6" spans="1:47">
      <c r="A6" s="15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>
      <c r="A7" s="11" t="s">
        <v>16</v>
      </c>
      <c r="B7" s="19">
        <f>+Unemployment!C7-Unemployment!B7</f>
        <v>12519</v>
      </c>
      <c r="C7" s="19">
        <f>+Unemployment!D7-Unemployment!C7</f>
        <v>-11322</v>
      </c>
      <c r="D7" s="19">
        <f>+Unemployment!E7-Unemployment!D7</f>
        <v>15361</v>
      </c>
      <c r="E7" s="19">
        <f>+Unemployment!F7-Unemployment!E7</f>
        <v>29344</v>
      </c>
      <c r="F7" s="19">
        <f>+Unemployment!G7-Unemployment!F7</f>
        <v>29012</v>
      </c>
      <c r="G7" s="19">
        <f>+Unemployment!H7-Unemployment!G7</f>
        <v>65063</v>
      </c>
      <c r="H7" s="19">
        <f>+Unemployment!I7-Unemployment!H7</f>
        <v>221</v>
      </c>
      <c r="I7" s="19">
        <f>+Unemployment!J7-Unemployment!I7</f>
        <v>-45362</v>
      </c>
      <c r="J7" s="19">
        <f>+Unemployment!K7-Unemployment!J7</f>
        <v>-32063</v>
      </c>
      <c r="K7" s="19">
        <f>+Unemployment!L7-Unemployment!K7</f>
        <v>15628</v>
      </c>
      <c r="L7" s="19">
        <f>+Unemployment!M7-Unemployment!L7</f>
        <v>-29707</v>
      </c>
      <c r="M7" s="19">
        <f>+Unemployment!N7-Unemployment!M7</f>
        <v>-15611</v>
      </c>
      <c r="N7" s="19">
        <f>+Unemployment!O7-Unemployment!N7</f>
        <v>-1873</v>
      </c>
      <c r="O7" s="19">
        <f>+Unemployment!P7-Unemployment!O7</f>
        <v>-4190</v>
      </c>
      <c r="P7" s="19">
        <f>+Unemployment!Q7-Unemployment!P7</f>
        <v>11841</v>
      </c>
      <c r="Q7" s="19">
        <f>+Unemployment!R7-Unemployment!Q7</f>
        <v>7925</v>
      </c>
      <c r="R7" s="19">
        <f>+Unemployment!S7-Unemployment!R7</f>
        <v>-1839</v>
      </c>
      <c r="S7" s="19">
        <f>+Unemployment!T7-Unemployment!S7</f>
        <v>-21315</v>
      </c>
      <c r="T7" s="19">
        <f>+Unemployment!U7-Unemployment!T7</f>
        <v>-2270</v>
      </c>
      <c r="U7" s="19">
        <f>+Unemployment!V7-Unemployment!U7</f>
        <v>-14437</v>
      </c>
      <c r="V7" s="19">
        <f>+Unemployment!W7-Unemployment!V7</f>
        <v>-2620</v>
      </c>
      <c r="W7" s="19">
        <f>+Unemployment!X7-Unemployment!W7</f>
        <v>-12623</v>
      </c>
      <c r="X7" s="19">
        <f>+Unemployment!Y7-Unemployment!X7</f>
        <v>7521</v>
      </c>
      <c r="Y7" s="19">
        <f>+Unemployment!Z7-Unemployment!Y7</f>
        <v>-3778</v>
      </c>
      <c r="Z7" s="19">
        <f>+Unemployment!AA7-Unemployment!Z7</f>
        <v>10888</v>
      </c>
      <c r="AA7" s="19">
        <f>+Unemployment!AB7-Unemployment!AA7</f>
        <v>15725</v>
      </c>
      <c r="AB7" s="19">
        <f>+Unemployment!AC7-Unemployment!AB7</f>
        <v>3251</v>
      </c>
      <c r="AC7" s="19">
        <f>+Unemployment!AD7-Unemployment!AC7</f>
        <v>-5924</v>
      </c>
      <c r="AD7" s="19">
        <f>+Unemployment!AE7-Unemployment!AD7</f>
        <v>-25335</v>
      </c>
      <c r="AE7" s="19">
        <f>+Unemployment!AF7-Unemployment!AE7</f>
        <v>-8658</v>
      </c>
      <c r="AF7" s="19">
        <f>+Unemployment!AG7-Unemployment!AF7</f>
        <v>-1091</v>
      </c>
      <c r="AG7" s="19">
        <f>+Unemployment!AH7-Unemployment!AG7</f>
        <v>36527</v>
      </c>
      <c r="AH7" s="19">
        <f>+Unemployment!AI7-Unemployment!AH7</f>
        <v>115240</v>
      </c>
      <c r="AI7" s="19">
        <f>+Unemployment!AJ7-Unemployment!AI7</f>
        <v>-6769</v>
      </c>
      <c r="AJ7" s="19">
        <f>+Unemployment!AK7-Unemployment!AJ7</f>
        <v>-18763</v>
      </c>
      <c r="AK7" s="19">
        <f>+Unemployment!AL7-Unemployment!AK7</f>
        <v>-39416</v>
      </c>
      <c r="AL7" s="19">
        <f>+Unemployment!AM7-Unemployment!AL7</f>
        <v>-16306</v>
      </c>
      <c r="AM7" s="19">
        <f>+Unemployment!AN7-Unemployment!AM7</f>
        <v>-10790</v>
      </c>
      <c r="AN7" s="19">
        <f>+Unemployment!AO7-Unemployment!AN7</f>
        <v>-14594</v>
      </c>
      <c r="AO7" s="19">
        <f>+Unemployment!AP7-Unemployment!AO7</f>
        <v>-1781</v>
      </c>
      <c r="AP7" s="19">
        <f>+Unemployment!AQ7-Unemployment!AP7</f>
        <v>-34495</v>
      </c>
      <c r="AQ7" s="19">
        <f>+Unemployment!AR7-Unemployment!AQ7</f>
        <v>-8848</v>
      </c>
      <c r="AR7" s="19">
        <f>+Unemployment!AS7-Unemployment!AR7</f>
        <v>-19226</v>
      </c>
      <c r="AS7" s="19">
        <f>+Unemployment!AT7-Unemployment!AS7</f>
        <v>63792</v>
      </c>
      <c r="AT7" s="19">
        <f>+Unemployment!AU7-Unemployment!AT7</f>
        <v>-55037</v>
      </c>
      <c r="AU7" s="19">
        <f>+Unemployment!AV7-Unemployment!AU7</f>
        <v>-18153</v>
      </c>
    </row>
    <row r="8" spans="1:47">
      <c r="A8" s="11" t="s">
        <v>17</v>
      </c>
      <c r="B8" s="19">
        <f>+Unemployment!C8-Unemployment!B8</f>
        <v>-1936</v>
      </c>
      <c r="C8" s="19">
        <f>+Unemployment!D8-Unemployment!C8</f>
        <v>-1481</v>
      </c>
      <c r="D8" s="19">
        <f>+Unemployment!E8-Unemployment!D8</f>
        <v>2293</v>
      </c>
      <c r="E8" s="19">
        <f>+Unemployment!F8-Unemployment!E8</f>
        <v>14296</v>
      </c>
      <c r="F8" s="19">
        <f>+Unemployment!G8-Unemployment!F8</f>
        <v>14011</v>
      </c>
      <c r="G8" s="19">
        <f>+Unemployment!H8-Unemployment!G8</f>
        <v>12155</v>
      </c>
      <c r="H8" s="19">
        <f>+Unemployment!I8-Unemployment!H8</f>
        <v>74</v>
      </c>
      <c r="I8" s="19">
        <f>+Unemployment!J8-Unemployment!I8</f>
        <v>-10751</v>
      </c>
      <c r="J8" s="19">
        <f>+Unemployment!K8-Unemployment!J8</f>
        <v>125</v>
      </c>
      <c r="K8" s="19">
        <f>+Unemployment!L8-Unemployment!K8</f>
        <v>346</v>
      </c>
      <c r="L8" s="19">
        <f>+Unemployment!M8-Unemployment!L8</f>
        <v>-2970</v>
      </c>
      <c r="M8" s="19">
        <f>+Unemployment!N8-Unemployment!M8</f>
        <v>-3972</v>
      </c>
      <c r="N8" s="19">
        <f>+Unemployment!O8-Unemployment!N8</f>
        <v>-5516</v>
      </c>
      <c r="O8" s="19">
        <f>+Unemployment!P8-Unemployment!O8</f>
        <v>-891</v>
      </c>
      <c r="P8" s="19">
        <f>+Unemployment!Q8-Unemployment!P8</f>
        <v>5992</v>
      </c>
      <c r="Q8" s="19">
        <f>+Unemployment!R8-Unemployment!Q8</f>
        <v>-1970</v>
      </c>
      <c r="R8" s="19">
        <f>+Unemployment!S8-Unemployment!R8</f>
        <v>-9633</v>
      </c>
      <c r="S8" s="19">
        <f>+Unemployment!T8-Unemployment!S8</f>
        <v>-7067</v>
      </c>
      <c r="T8" s="19">
        <f>+Unemployment!U8-Unemployment!T8</f>
        <v>-5416</v>
      </c>
      <c r="U8" s="19">
        <f>+Unemployment!V8-Unemployment!U8</f>
        <v>5717</v>
      </c>
      <c r="V8" s="19">
        <f>+Unemployment!W8-Unemployment!V8</f>
        <v>-547</v>
      </c>
      <c r="W8" s="19">
        <f>+Unemployment!X8-Unemployment!W8</f>
        <v>-843</v>
      </c>
      <c r="X8" s="19">
        <f>+Unemployment!Y8-Unemployment!X8</f>
        <v>-6518</v>
      </c>
      <c r="Y8" s="19">
        <f>+Unemployment!Z8-Unemployment!Y8</f>
        <v>-4106</v>
      </c>
      <c r="Z8" s="19">
        <f>+Unemployment!AA8-Unemployment!Z8</f>
        <v>8577</v>
      </c>
      <c r="AA8" s="19">
        <f>+Unemployment!AB8-Unemployment!AA8</f>
        <v>7392</v>
      </c>
      <c r="AB8" s="19">
        <f>+Unemployment!AC8-Unemployment!AB8</f>
        <v>5822</v>
      </c>
      <c r="AC8" s="19">
        <f>+Unemployment!AD8-Unemployment!AC8</f>
        <v>-1202</v>
      </c>
      <c r="AD8" s="19">
        <f>+Unemployment!AE8-Unemployment!AD8</f>
        <v>-3730</v>
      </c>
      <c r="AE8" s="19">
        <f>+Unemployment!AF8-Unemployment!AE8</f>
        <v>39</v>
      </c>
      <c r="AF8" s="19">
        <f>+Unemployment!AG8-Unemployment!AF8</f>
        <v>2208</v>
      </c>
      <c r="AG8" s="19">
        <f>+Unemployment!AH8-Unemployment!AG8</f>
        <v>2528</v>
      </c>
      <c r="AH8" s="19">
        <f>+Unemployment!AI8-Unemployment!AH8</f>
        <v>31272</v>
      </c>
      <c r="AI8" s="19">
        <f>+Unemployment!AJ8-Unemployment!AI8</f>
        <v>4330</v>
      </c>
      <c r="AJ8" s="19">
        <f>+Unemployment!AK8-Unemployment!AJ8</f>
        <v>2221</v>
      </c>
      <c r="AK8" s="19">
        <f>+Unemployment!AL8-Unemployment!AK8</f>
        <v>-11372</v>
      </c>
      <c r="AL8" s="19">
        <f>+Unemployment!AM8-Unemployment!AL8</f>
        <v>-5543</v>
      </c>
      <c r="AM8" s="19">
        <f>+Unemployment!AN8-Unemployment!AM8</f>
        <v>-16415</v>
      </c>
      <c r="AN8" s="19">
        <f>+Unemployment!AO8-Unemployment!AN8</f>
        <v>-12328</v>
      </c>
      <c r="AO8" s="19">
        <f>+Unemployment!AP8-Unemployment!AO8</f>
        <v>-13708</v>
      </c>
      <c r="AP8" s="19">
        <f>+Unemployment!AQ8-Unemployment!AP8</f>
        <v>-3866</v>
      </c>
      <c r="AQ8" s="19">
        <f>+Unemployment!AR8-Unemployment!AQ8</f>
        <v>206</v>
      </c>
      <c r="AR8" s="19">
        <f>+Unemployment!AS8-Unemployment!AR8</f>
        <v>-1685</v>
      </c>
      <c r="AS8" s="19">
        <f>+Unemployment!AT8-Unemployment!AS8</f>
        <v>33600</v>
      </c>
      <c r="AT8" s="19">
        <f>+Unemployment!AU8-Unemployment!AT8</f>
        <v>-27616</v>
      </c>
      <c r="AU8" s="19">
        <f>+Unemployment!AV8-Unemployment!AU8</f>
        <v>-10813</v>
      </c>
    </row>
    <row r="9" spans="1:47">
      <c r="A9" s="11" t="s">
        <v>18</v>
      </c>
      <c r="B9" s="19">
        <f>+Unemployment!C9-Unemployment!B9</f>
        <v>-76</v>
      </c>
      <c r="C9" s="19">
        <f>+Unemployment!D9-Unemployment!C9</f>
        <v>-2538</v>
      </c>
      <c r="D9" s="19">
        <f>+Unemployment!E9-Unemployment!D9</f>
        <v>-264</v>
      </c>
      <c r="E9" s="19">
        <f>+Unemployment!F9-Unemployment!E9</f>
        <v>1272</v>
      </c>
      <c r="F9" s="19">
        <f>+Unemployment!G9-Unemployment!F9</f>
        <v>1000</v>
      </c>
      <c r="G9" s="19">
        <f>+Unemployment!H9-Unemployment!G9</f>
        <v>2097</v>
      </c>
      <c r="H9" s="19">
        <f>+Unemployment!I9-Unemployment!H9</f>
        <v>-1770</v>
      </c>
      <c r="I9" s="19">
        <f>+Unemployment!J9-Unemployment!I9</f>
        <v>-3572</v>
      </c>
      <c r="J9" s="19">
        <f>+Unemployment!K9-Unemployment!J9</f>
        <v>-3042</v>
      </c>
      <c r="K9" s="19">
        <f>+Unemployment!L9-Unemployment!K9</f>
        <v>-2207</v>
      </c>
      <c r="L9" s="19">
        <f>+Unemployment!M9-Unemployment!L9</f>
        <v>-3789</v>
      </c>
      <c r="M9" s="19">
        <f>+Unemployment!N9-Unemployment!M9</f>
        <v>673</v>
      </c>
      <c r="N9" s="19">
        <f>+Unemployment!O9-Unemployment!N9</f>
        <v>1571</v>
      </c>
      <c r="O9" s="19">
        <f>+Unemployment!P9-Unemployment!O9</f>
        <v>4492</v>
      </c>
      <c r="P9" s="19">
        <f>+Unemployment!Q9-Unemployment!P9</f>
        <v>5387</v>
      </c>
      <c r="Q9" s="19">
        <f>+Unemployment!R9-Unemployment!Q9</f>
        <v>-2502</v>
      </c>
      <c r="R9" s="19">
        <f>+Unemployment!S9-Unemployment!R9</f>
        <v>-832</v>
      </c>
      <c r="S9" s="19">
        <f>+Unemployment!T9-Unemployment!S9</f>
        <v>-574</v>
      </c>
      <c r="T9" s="19">
        <f>+Unemployment!U9-Unemployment!T9</f>
        <v>-1865</v>
      </c>
      <c r="U9" s="19">
        <f>+Unemployment!V9-Unemployment!U9</f>
        <v>3242</v>
      </c>
      <c r="V9" s="19">
        <f>+Unemployment!W9-Unemployment!V9</f>
        <v>-4427</v>
      </c>
      <c r="W9" s="19">
        <f>+Unemployment!X9-Unemployment!W9</f>
        <v>-814</v>
      </c>
      <c r="X9" s="19">
        <f>+Unemployment!Y9-Unemployment!X9</f>
        <v>-1046</v>
      </c>
      <c r="Y9" s="19">
        <f>+Unemployment!Z9-Unemployment!Y9</f>
        <v>1880</v>
      </c>
      <c r="Z9" s="19">
        <f>+Unemployment!AA9-Unemployment!Z9</f>
        <v>-720</v>
      </c>
      <c r="AA9" s="19">
        <f>+Unemployment!AB9-Unemployment!AA9</f>
        <v>2011</v>
      </c>
      <c r="AB9" s="19">
        <f>+Unemployment!AC9-Unemployment!AB9</f>
        <v>924</v>
      </c>
      <c r="AC9" s="19">
        <f>+Unemployment!AD9-Unemployment!AC9</f>
        <v>-903</v>
      </c>
      <c r="AD9" s="19">
        <f>+Unemployment!AE9-Unemployment!AD9</f>
        <v>1159</v>
      </c>
      <c r="AE9" s="19">
        <f>+Unemployment!AF9-Unemployment!AE9</f>
        <v>-2159</v>
      </c>
      <c r="AF9" s="19">
        <f>+Unemployment!AG9-Unemployment!AF9</f>
        <v>-524</v>
      </c>
      <c r="AG9" s="19">
        <f>+Unemployment!AH9-Unemployment!AG9</f>
        <v>6866</v>
      </c>
      <c r="AH9" s="19">
        <f>+Unemployment!AI9-Unemployment!AH9</f>
        <v>14061</v>
      </c>
      <c r="AI9" s="19">
        <f>+Unemployment!AJ9-Unemployment!AI9</f>
        <v>362</v>
      </c>
      <c r="AJ9" s="19">
        <f>+Unemployment!AK9-Unemployment!AJ9</f>
        <v>-3279</v>
      </c>
      <c r="AK9" s="19">
        <f>+Unemployment!AL9-Unemployment!AK9</f>
        <v>-1131</v>
      </c>
      <c r="AL9" s="19">
        <f>+Unemployment!AM9-Unemployment!AL9</f>
        <v>-2438</v>
      </c>
      <c r="AM9" s="19">
        <f>+Unemployment!AN9-Unemployment!AM9</f>
        <v>-3848</v>
      </c>
      <c r="AN9" s="19">
        <f>+Unemployment!AO9-Unemployment!AN9</f>
        <v>-3257</v>
      </c>
      <c r="AO9" s="19">
        <f>+Unemployment!AP9-Unemployment!AO9</f>
        <v>-1894</v>
      </c>
      <c r="AP9" s="19">
        <f>+Unemployment!AQ9-Unemployment!AP9</f>
        <v>1219</v>
      </c>
      <c r="AQ9" s="19">
        <f>+Unemployment!AR9-Unemployment!AQ9</f>
        <v>-3794</v>
      </c>
      <c r="AR9" s="19">
        <f>+Unemployment!AS9-Unemployment!AR9</f>
        <v>291</v>
      </c>
      <c r="AS9" s="19">
        <f>+Unemployment!AT9-Unemployment!AS9</f>
        <v>19481</v>
      </c>
      <c r="AT9" s="19">
        <f>+Unemployment!AU9-Unemployment!AT9</f>
        <v>-10739</v>
      </c>
      <c r="AU9" s="19">
        <f>+Unemployment!AV9-Unemployment!AU9</f>
        <v>-5665</v>
      </c>
    </row>
    <row r="10" spans="1:47">
      <c r="A10" s="11" t="s">
        <v>19</v>
      </c>
      <c r="B10" s="19">
        <f>+Unemployment!C10-Unemployment!B10</f>
        <v>-25987</v>
      </c>
      <c r="C10" s="19">
        <f>+Unemployment!D10-Unemployment!C10</f>
        <v>-37706</v>
      </c>
      <c r="D10" s="19">
        <f>+Unemployment!E10-Unemployment!D10</f>
        <v>-21180</v>
      </c>
      <c r="E10" s="19">
        <f>+Unemployment!F10-Unemployment!E10</f>
        <v>14209</v>
      </c>
      <c r="F10" s="19">
        <f>+Unemployment!G10-Unemployment!F10</f>
        <v>43069</v>
      </c>
      <c r="G10" s="19">
        <f>+Unemployment!H10-Unemployment!G10</f>
        <v>95914</v>
      </c>
      <c r="H10" s="19">
        <f>+Unemployment!I10-Unemployment!H10</f>
        <v>20197</v>
      </c>
      <c r="I10" s="19">
        <f>+Unemployment!J10-Unemployment!I10</f>
        <v>-89782</v>
      </c>
      <c r="J10" s="19">
        <f>+Unemployment!K10-Unemployment!J10</f>
        <v>-9701</v>
      </c>
      <c r="K10" s="19">
        <f>+Unemployment!L10-Unemployment!K10</f>
        <v>4210</v>
      </c>
      <c r="L10" s="19">
        <f>+Unemployment!M10-Unemployment!L10</f>
        <v>-13137</v>
      </c>
      <c r="M10" s="19">
        <f>+Unemployment!N10-Unemployment!M10</f>
        <v>-84</v>
      </c>
      <c r="N10" s="19">
        <f>+Unemployment!O10-Unemployment!N10</f>
        <v>36968</v>
      </c>
      <c r="O10" s="19">
        <f>+Unemployment!P10-Unemployment!O10</f>
        <v>48102</v>
      </c>
      <c r="P10" s="19">
        <f>+Unemployment!Q10-Unemployment!P10</f>
        <v>96876</v>
      </c>
      <c r="Q10" s="19">
        <f>+Unemployment!R10-Unemployment!Q10</f>
        <v>55932</v>
      </c>
      <c r="R10" s="19">
        <f>+Unemployment!S10-Unemployment!R10</f>
        <v>-66545</v>
      </c>
      <c r="S10" s="19">
        <f>+Unemployment!T10-Unemployment!S10</f>
        <v>-34033</v>
      </c>
      <c r="T10" s="19">
        <f>+Unemployment!U10-Unemployment!T10</f>
        <v>-57949</v>
      </c>
      <c r="U10" s="19">
        <f>+Unemployment!V10-Unemployment!U10</f>
        <v>-19756</v>
      </c>
      <c r="V10" s="19">
        <f>+Unemployment!W10-Unemployment!V10</f>
        <v>-17587</v>
      </c>
      <c r="W10" s="19">
        <f>+Unemployment!X10-Unemployment!W10</f>
        <v>-27465</v>
      </c>
      <c r="X10" s="19">
        <f>+Unemployment!Y10-Unemployment!X10</f>
        <v>-27111</v>
      </c>
      <c r="Y10" s="19">
        <f>+Unemployment!Z10-Unemployment!Y10</f>
        <v>-6785</v>
      </c>
      <c r="Z10" s="19">
        <f>+Unemployment!AA10-Unemployment!Z10</f>
        <v>83683</v>
      </c>
      <c r="AA10" s="19">
        <f>+Unemployment!AB10-Unemployment!AA10</f>
        <v>83463</v>
      </c>
      <c r="AB10" s="19">
        <f>+Unemployment!AC10-Unemployment!AB10</f>
        <v>-30512</v>
      </c>
      <c r="AC10" s="19">
        <f>+Unemployment!AD10-Unemployment!AC10</f>
        <v>-37028</v>
      </c>
      <c r="AD10" s="19">
        <f>+Unemployment!AE10-Unemployment!AD10</f>
        <v>-68524</v>
      </c>
      <c r="AE10" s="19">
        <f>+Unemployment!AF10-Unemployment!AE10</f>
        <v>-31314</v>
      </c>
      <c r="AF10" s="19">
        <f>+Unemployment!AG10-Unemployment!AF10</f>
        <v>76672</v>
      </c>
      <c r="AG10" s="19">
        <f>+Unemployment!AH10-Unemployment!AG10</f>
        <v>211006</v>
      </c>
      <c r="AH10" s="19">
        <f>+Unemployment!AI10-Unemployment!AH10</f>
        <v>368342</v>
      </c>
      <c r="AI10" s="19">
        <f>+Unemployment!AJ10-Unemployment!AI10</f>
        <v>71705</v>
      </c>
      <c r="AJ10" s="19">
        <f>+Unemployment!AK10-Unemployment!AJ10</f>
        <v>-87940</v>
      </c>
      <c r="AK10" s="19">
        <f>+Unemployment!AL10-Unemployment!AK10</f>
        <v>-130795</v>
      </c>
      <c r="AL10" s="19">
        <f>+Unemployment!AM10-Unemployment!AL10</f>
        <v>-109515</v>
      </c>
      <c r="AM10" s="19">
        <f>+Unemployment!AN10-Unemployment!AM10</f>
        <v>-86861</v>
      </c>
      <c r="AN10" s="19">
        <f>+Unemployment!AO10-Unemployment!AN10</f>
        <v>-82504</v>
      </c>
      <c r="AO10" s="19">
        <f>+Unemployment!AP10-Unemployment!AO10</f>
        <v>-40428</v>
      </c>
      <c r="AP10" s="19">
        <f>+Unemployment!AQ10-Unemployment!AP10</f>
        <v>-60918</v>
      </c>
      <c r="AQ10" s="19">
        <f>+Unemployment!AR10-Unemployment!AQ10</f>
        <v>-54349</v>
      </c>
      <c r="AR10" s="19">
        <f>+Unemployment!AS10-Unemployment!AR10</f>
        <v>-44408</v>
      </c>
      <c r="AS10" s="19">
        <f>+Unemployment!AT10-Unemployment!AS10</f>
        <v>460802</v>
      </c>
      <c r="AT10" s="19">
        <f>+Unemployment!AU10-Unemployment!AT10</f>
        <v>-300697</v>
      </c>
      <c r="AU10" s="19">
        <f>+Unemployment!AV10-Unemployment!AU10</f>
        <v>-171428</v>
      </c>
    </row>
    <row r="11" spans="1:47">
      <c r="A11" s="11" t="s">
        <v>20</v>
      </c>
      <c r="B11" s="19">
        <f>+Unemployment!C11-Unemployment!B11</f>
        <v>-25595</v>
      </c>
      <c r="C11" s="19">
        <f>+Unemployment!D11-Unemployment!C11</f>
        <v>-22811</v>
      </c>
      <c r="D11" s="19">
        <f>+Unemployment!E11-Unemployment!D11</f>
        <v>-11765</v>
      </c>
      <c r="E11" s="19">
        <f>+Unemployment!F11-Unemployment!E11</f>
        <v>34022</v>
      </c>
      <c r="F11" s="19">
        <f>+Unemployment!G11-Unemployment!F11</f>
        <v>5878</v>
      </c>
      <c r="G11" s="19">
        <f>+Unemployment!H11-Unemployment!G11</f>
        <v>41598</v>
      </c>
      <c r="H11" s="19">
        <f>+Unemployment!I11-Unemployment!H11</f>
        <v>511</v>
      </c>
      <c r="I11" s="19">
        <f>+Unemployment!J11-Unemployment!I11</f>
        <v>-39437</v>
      </c>
      <c r="J11" s="19">
        <f>+Unemployment!K11-Unemployment!J11</f>
        <v>16087</v>
      </c>
      <c r="K11" s="19">
        <f>+Unemployment!L11-Unemployment!K11</f>
        <v>-7132</v>
      </c>
      <c r="L11" s="19">
        <f>+Unemployment!M11-Unemployment!L11</f>
        <v>-3994</v>
      </c>
      <c r="M11" s="19">
        <f>+Unemployment!N11-Unemployment!M11</f>
        <v>5910</v>
      </c>
      <c r="N11" s="19">
        <f>+Unemployment!O11-Unemployment!N11</f>
        <v>-2777</v>
      </c>
      <c r="O11" s="19">
        <f>+Unemployment!P11-Unemployment!O11</f>
        <v>2508</v>
      </c>
      <c r="P11" s="19">
        <f>+Unemployment!Q11-Unemployment!P11</f>
        <v>-9105</v>
      </c>
      <c r="Q11" s="19">
        <f>+Unemployment!R11-Unemployment!Q11</f>
        <v>64834</v>
      </c>
      <c r="R11" s="19">
        <f>+Unemployment!S11-Unemployment!R11</f>
        <v>-25584</v>
      </c>
      <c r="S11" s="19">
        <f>+Unemployment!T11-Unemployment!S11</f>
        <v>-21602</v>
      </c>
      <c r="T11" s="19">
        <f>+Unemployment!U11-Unemployment!T11</f>
        <v>-9730</v>
      </c>
      <c r="U11" s="19">
        <f>+Unemployment!V11-Unemployment!U11</f>
        <v>-942</v>
      </c>
      <c r="V11" s="19">
        <f>+Unemployment!W11-Unemployment!V11</f>
        <v>4056</v>
      </c>
      <c r="W11" s="19">
        <f>+Unemployment!X11-Unemployment!W11</f>
        <v>-7338</v>
      </c>
      <c r="X11" s="19">
        <f>+Unemployment!Y11-Unemployment!X11</f>
        <v>-10831</v>
      </c>
      <c r="Y11" s="19">
        <f>+Unemployment!Z11-Unemployment!Y11</f>
        <v>-12410</v>
      </c>
      <c r="Z11" s="19">
        <f>+Unemployment!AA11-Unemployment!Z11</f>
        <v>21786</v>
      </c>
      <c r="AA11" s="19">
        <f>+Unemployment!AB11-Unemployment!AA11</f>
        <v>44335</v>
      </c>
      <c r="AB11" s="19">
        <f>+Unemployment!AC11-Unemployment!AB11</f>
        <v>-4901</v>
      </c>
      <c r="AC11" s="19">
        <f>+Unemployment!AD11-Unemployment!AC11</f>
        <v>819</v>
      </c>
      <c r="AD11" s="19">
        <f>+Unemployment!AE11-Unemployment!AD11</f>
        <v>32462</v>
      </c>
      <c r="AE11" s="19">
        <f>+Unemployment!AF11-Unemployment!AE11</f>
        <v>-23550</v>
      </c>
      <c r="AF11" s="19">
        <f>+Unemployment!AG11-Unemployment!AF11</f>
        <v>-3469</v>
      </c>
      <c r="AG11" s="19">
        <f>+Unemployment!AH11-Unemployment!AG11</f>
        <v>86065</v>
      </c>
      <c r="AH11" s="19">
        <f>+Unemployment!AI11-Unemployment!AH11</f>
        <v>171652</v>
      </c>
      <c r="AI11" s="19">
        <f>+Unemployment!AJ11-Unemployment!AI11</f>
        <v>18729</v>
      </c>
      <c r="AJ11" s="19">
        <f>+Unemployment!AK11-Unemployment!AJ11</f>
        <v>-8448</v>
      </c>
      <c r="AK11" s="19">
        <f>+Unemployment!AL11-Unemployment!AK11</f>
        <v>-47546</v>
      </c>
      <c r="AL11" s="19">
        <f>+Unemployment!AM11-Unemployment!AL11</f>
        <v>-47831</v>
      </c>
      <c r="AM11" s="19">
        <f>+Unemployment!AN11-Unemployment!AM11</f>
        <v>-48434</v>
      </c>
      <c r="AN11" s="19">
        <f>+Unemployment!AO11-Unemployment!AN11</f>
        <v>-57022</v>
      </c>
      <c r="AO11" s="19">
        <f>+Unemployment!AP11-Unemployment!AO11</f>
        <v>-21134</v>
      </c>
      <c r="AP11" s="19">
        <f>+Unemployment!AQ11-Unemployment!AP11</f>
        <v>-24432</v>
      </c>
      <c r="AQ11" s="19">
        <f>+Unemployment!AR11-Unemployment!AQ11</f>
        <v>-38532</v>
      </c>
      <c r="AR11" s="19">
        <f>+Unemployment!AS11-Unemployment!AR11</f>
        <v>-26237</v>
      </c>
      <c r="AS11" s="19">
        <f>+Unemployment!AT11-Unemployment!AS11</f>
        <v>155956</v>
      </c>
      <c r="AT11" s="19">
        <f>+Unemployment!AU11-Unemployment!AT11</f>
        <v>-129405</v>
      </c>
      <c r="AU11" s="19">
        <f>+Unemployment!AV11-Unemployment!AU11</f>
        <v>-47388</v>
      </c>
    </row>
    <row r="12" spans="1:47">
      <c r="A12" s="11" t="s">
        <v>21</v>
      </c>
      <c r="B12" s="19">
        <f>+Unemployment!C12-Unemployment!B12</f>
        <v>-6343</v>
      </c>
      <c r="C12" s="19">
        <f>+Unemployment!D12-Unemployment!C12</f>
        <v>7167</v>
      </c>
      <c r="D12" s="19">
        <f>+Unemployment!E12-Unemployment!D12</f>
        <v>8034</v>
      </c>
      <c r="E12" s="19">
        <f>+Unemployment!F12-Unemployment!E12</f>
        <v>42390</v>
      </c>
      <c r="F12" s="19">
        <f>+Unemployment!G12-Unemployment!F12</f>
        <v>11774</v>
      </c>
      <c r="G12" s="19">
        <f>+Unemployment!H12-Unemployment!G12</f>
        <v>37881</v>
      </c>
      <c r="H12" s="19">
        <f>+Unemployment!I12-Unemployment!H12</f>
        <v>12671</v>
      </c>
      <c r="I12" s="19">
        <f>+Unemployment!J12-Unemployment!I12</f>
        <v>-36303</v>
      </c>
      <c r="J12" s="19">
        <f>+Unemployment!K12-Unemployment!J12</f>
        <v>-1557</v>
      </c>
      <c r="K12" s="19">
        <f>+Unemployment!L12-Unemployment!K12</f>
        <v>2684</v>
      </c>
      <c r="L12" s="19">
        <f>+Unemployment!M12-Unemployment!L12</f>
        <v>-15758</v>
      </c>
      <c r="M12" s="19">
        <f>+Unemployment!N12-Unemployment!M12</f>
        <v>-12934</v>
      </c>
      <c r="N12" s="19">
        <f>+Unemployment!O12-Unemployment!N12</f>
        <v>-19945</v>
      </c>
      <c r="O12" s="19">
        <f>+Unemployment!P12-Unemployment!O12</f>
        <v>-5716</v>
      </c>
      <c r="P12" s="19">
        <f>+Unemployment!Q12-Unemployment!P12</f>
        <v>23777</v>
      </c>
      <c r="Q12" s="19">
        <f>+Unemployment!R12-Unemployment!Q12</f>
        <v>-6062</v>
      </c>
      <c r="R12" s="19">
        <f>+Unemployment!S12-Unemployment!R12</f>
        <v>-10322</v>
      </c>
      <c r="S12" s="19">
        <f>+Unemployment!T12-Unemployment!S12</f>
        <v>-13690</v>
      </c>
      <c r="T12" s="19">
        <f>+Unemployment!U12-Unemployment!T12</f>
        <v>2112</v>
      </c>
      <c r="U12" s="19">
        <f>+Unemployment!V12-Unemployment!U12</f>
        <v>1952</v>
      </c>
      <c r="V12" s="19">
        <f>+Unemployment!W12-Unemployment!V12</f>
        <v>-215</v>
      </c>
      <c r="W12" s="19">
        <f>+Unemployment!X12-Unemployment!W12</f>
        <v>-13518</v>
      </c>
      <c r="X12" s="19">
        <f>+Unemployment!Y12-Unemployment!X12</f>
        <v>-206</v>
      </c>
      <c r="Y12" s="19">
        <f>+Unemployment!Z12-Unemployment!Y12</f>
        <v>-6555</v>
      </c>
      <c r="Z12" s="19">
        <f>+Unemployment!AA12-Unemployment!Z12</f>
        <v>19197</v>
      </c>
      <c r="AA12" s="19">
        <f>+Unemployment!AB12-Unemployment!AA12</f>
        <v>9314</v>
      </c>
      <c r="AB12" s="19">
        <f>+Unemployment!AC12-Unemployment!AB12</f>
        <v>9687</v>
      </c>
      <c r="AC12" s="19">
        <f>+Unemployment!AD12-Unemployment!AC12</f>
        <v>-14113</v>
      </c>
      <c r="AD12" s="19">
        <f>+Unemployment!AE12-Unemployment!AD12</f>
        <v>11775</v>
      </c>
      <c r="AE12" s="19">
        <f>+Unemployment!AF12-Unemployment!AE12</f>
        <v>-2075</v>
      </c>
      <c r="AF12" s="19">
        <f>+Unemployment!AG12-Unemployment!AF12</f>
        <v>-5897</v>
      </c>
      <c r="AG12" s="19">
        <f>+Unemployment!AH12-Unemployment!AG12</f>
        <v>20193</v>
      </c>
      <c r="AH12" s="19">
        <f>+Unemployment!AI12-Unemployment!AH12</f>
        <v>82981</v>
      </c>
      <c r="AI12" s="19">
        <f>+Unemployment!AJ12-Unemployment!AI12</f>
        <v>-3311</v>
      </c>
      <c r="AJ12" s="19">
        <f>+Unemployment!AK12-Unemployment!AJ12</f>
        <v>-16916</v>
      </c>
      <c r="AK12" s="19">
        <f>+Unemployment!AL12-Unemployment!AK12</f>
        <v>-24962</v>
      </c>
      <c r="AL12" s="19">
        <f>+Unemployment!AM12-Unemployment!AL12</f>
        <v>-2585</v>
      </c>
      <c r="AM12" s="19">
        <f>+Unemployment!AN12-Unemployment!AM12</f>
        <v>-35156</v>
      </c>
      <c r="AN12" s="19">
        <f>+Unemployment!AO12-Unemployment!AN12</f>
        <v>-25962</v>
      </c>
      <c r="AO12" s="19">
        <f>+Unemployment!AP12-Unemployment!AO12</f>
        <v>-4443</v>
      </c>
      <c r="AP12" s="19">
        <f>+Unemployment!AQ12-Unemployment!AP12</f>
        <v>601</v>
      </c>
      <c r="AQ12" s="19">
        <f>+Unemployment!AR12-Unemployment!AQ12</f>
        <v>-10992</v>
      </c>
      <c r="AR12" s="19">
        <f>+Unemployment!AS12-Unemployment!AR12</f>
        <v>-301</v>
      </c>
      <c r="AS12" s="19">
        <f>+Unemployment!AT12-Unemployment!AS12</f>
        <v>45233</v>
      </c>
      <c r="AT12" s="19">
        <f>+Unemployment!AU12-Unemployment!AT12</f>
        <v>-44614</v>
      </c>
      <c r="AU12" s="19">
        <f>+Unemployment!AV12-Unemployment!AU12</f>
        <v>-10567</v>
      </c>
    </row>
    <row r="13" spans="1:47">
      <c r="A13" s="11" t="s">
        <v>22</v>
      </c>
      <c r="B13" s="19">
        <f>+Unemployment!C13-Unemployment!B13</f>
        <v>10822</v>
      </c>
      <c r="C13" s="19">
        <f>+Unemployment!D13-Unemployment!C13</f>
        <v>-37</v>
      </c>
      <c r="D13" s="19">
        <f>+Unemployment!E13-Unemployment!D13</f>
        <v>563</v>
      </c>
      <c r="E13" s="19">
        <f>+Unemployment!F13-Unemployment!E13</f>
        <v>8663</v>
      </c>
      <c r="F13" s="19">
        <f>+Unemployment!G13-Unemployment!F13</f>
        <v>33122</v>
      </c>
      <c r="G13" s="19">
        <f>+Unemployment!H13-Unemployment!G13</f>
        <v>36550</v>
      </c>
      <c r="H13" s="19">
        <f>+Unemployment!I13-Unemployment!H13</f>
        <v>28091</v>
      </c>
      <c r="I13" s="19">
        <f>+Unemployment!J13-Unemployment!I13</f>
        <v>-23629</v>
      </c>
      <c r="J13" s="19">
        <f>+Unemployment!K13-Unemployment!J13</f>
        <v>33192</v>
      </c>
      <c r="K13" s="19">
        <f>+Unemployment!L13-Unemployment!K13</f>
        <v>22618</v>
      </c>
      <c r="L13" s="19">
        <f>+Unemployment!M13-Unemployment!L13</f>
        <v>-16027</v>
      </c>
      <c r="M13" s="19">
        <f>+Unemployment!N13-Unemployment!M13</f>
        <v>-28171</v>
      </c>
      <c r="N13" s="19">
        <f>+Unemployment!O13-Unemployment!N13</f>
        <v>-57990</v>
      </c>
      <c r="O13" s="19">
        <f>+Unemployment!P13-Unemployment!O13</f>
        <v>-34251</v>
      </c>
      <c r="P13" s="19">
        <f>+Unemployment!Q13-Unemployment!P13</f>
        <v>22949</v>
      </c>
      <c r="Q13" s="19">
        <f>+Unemployment!R13-Unemployment!Q13</f>
        <v>15639</v>
      </c>
      <c r="R13" s="19">
        <f>+Unemployment!S13-Unemployment!R13</f>
        <v>-9747</v>
      </c>
      <c r="S13" s="19">
        <f>+Unemployment!T13-Unemployment!S13</f>
        <v>7721</v>
      </c>
      <c r="T13" s="19">
        <f>+Unemployment!U13-Unemployment!T13</f>
        <v>-15401</v>
      </c>
      <c r="U13" s="19">
        <f>+Unemployment!V13-Unemployment!U13</f>
        <v>-5554</v>
      </c>
      <c r="V13" s="19">
        <f>+Unemployment!W13-Unemployment!V13</f>
        <v>-10186</v>
      </c>
      <c r="W13" s="19">
        <f>+Unemployment!X13-Unemployment!W13</f>
        <v>-4548</v>
      </c>
      <c r="X13" s="19">
        <f>+Unemployment!Y13-Unemployment!X13</f>
        <v>-13182</v>
      </c>
      <c r="Y13" s="19">
        <f>+Unemployment!Z13-Unemployment!Y13</f>
        <v>4431</v>
      </c>
      <c r="Z13" s="19">
        <f>+Unemployment!AA13-Unemployment!Z13</f>
        <v>8465</v>
      </c>
      <c r="AA13" s="19">
        <f>+Unemployment!AB13-Unemployment!AA13</f>
        <v>6592</v>
      </c>
      <c r="AB13" s="19">
        <f>+Unemployment!AC13-Unemployment!AB13</f>
        <v>6274</v>
      </c>
      <c r="AC13" s="19">
        <f>+Unemployment!AD13-Unemployment!AC13</f>
        <v>-8710</v>
      </c>
      <c r="AD13" s="19">
        <f>+Unemployment!AE13-Unemployment!AD13</f>
        <v>27378</v>
      </c>
      <c r="AE13" s="19">
        <f>+Unemployment!AF13-Unemployment!AE13</f>
        <v>-59486</v>
      </c>
      <c r="AF13" s="19">
        <f>+Unemployment!AG13-Unemployment!AF13</f>
        <v>-2136</v>
      </c>
      <c r="AG13" s="19">
        <f>+Unemployment!AH13-Unemployment!AG13</f>
        <v>16058</v>
      </c>
      <c r="AH13" s="19">
        <f>+Unemployment!AI13-Unemployment!AH13</f>
        <v>38430</v>
      </c>
      <c r="AI13" s="19">
        <f>+Unemployment!AJ13-Unemployment!AI13</f>
        <v>25340</v>
      </c>
      <c r="AJ13" s="19">
        <f>+Unemployment!AK13-Unemployment!AJ13</f>
        <v>-3574</v>
      </c>
      <c r="AK13" s="19">
        <f>+Unemployment!AL13-Unemployment!AK13</f>
        <v>-14439</v>
      </c>
      <c r="AL13" s="19">
        <f>+Unemployment!AM13-Unemployment!AL13</f>
        <v>-6522</v>
      </c>
      <c r="AM13" s="19">
        <f>+Unemployment!AN13-Unemployment!AM13</f>
        <v>-4112</v>
      </c>
      <c r="AN13" s="19">
        <f>+Unemployment!AO13-Unemployment!AN13</f>
        <v>-702</v>
      </c>
      <c r="AO13" s="19">
        <f>+Unemployment!AP13-Unemployment!AO13</f>
        <v>-7770</v>
      </c>
      <c r="AP13" s="19">
        <f>+Unemployment!AQ13-Unemployment!AP13</f>
        <v>-20788</v>
      </c>
      <c r="AQ13" s="19">
        <f>+Unemployment!AR13-Unemployment!AQ13</f>
        <v>-5613</v>
      </c>
      <c r="AR13" s="19">
        <f>+Unemployment!AS13-Unemployment!AR13</f>
        <v>-1537</v>
      </c>
      <c r="AS13" s="19">
        <f>+Unemployment!AT13-Unemployment!AS13</f>
        <v>70238</v>
      </c>
      <c r="AT13" s="19">
        <f>+Unemployment!AU13-Unemployment!AT13</f>
        <v>-55920</v>
      </c>
      <c r="AU13" s="19">
        <f>+Unemployment!AV13-Unemployment!AU13</f>
        <v>-41181</v>
      </c>
    </row>
    <row r="14" spans="1:47">
      <c r="A14" s="11" t="s">
        <v>23</v>
      </c>
      <c r="B14" s="19">
        <f>+Unemployment!C14-Unemployment!B14</f>
        <v>-2440</v>
      </c>
      <c r="C14" s="19">
        <f>+Unemployment!D14-Unemployment!C14</f>
        <v>-12037</v>
      </c>
      <c r="D14" s="19">
        <f>+Unemployment!E14-Unemployment!D14</f>
        <v>9576</v>
      </c>
      <c r="E14" s="19">
        <f>+Unemployment!F14-Unemployment!E14</f>
        <v>19132</v>
      </c>
      <c r="F14" s="19">
        <f>+Unemployment!G14-Unemployment!F14</f>
        <v>16666</v>
      </c>
      <c r="G14" s="19">
        <f>+Unemployment!H14-Unemployment!G14</f>
        <v>22366</v>
      </c>
      <c r="H14" s="19">
        <f>+Unemployment!I14-Unemployment!H14</f>
        <v>-26108</v>
      </c>
      <c r="I14" s="19">
        <f>+Unemployment!J14-Unemployment!I14</f>
        <v>-33901</v>
      </c>
      <c r="J14" s="19">
        <f>+Unemployment!K14-Unemployment!J14</f>
        <v>-15116</v>
      </c>
      <c r="K14" s="19">
        <f>+Unemployment!L14-Unemployment!K14</f>
        <v>1891</v>
      </c>
      <c r="L14" s="19">
        <f>+Unemployment!M14-Unemployment!L14</f>
        <v>-2156</v>
      </c>
      <c r="M14" s="19">
        <f>+Unemployment!N14-Unemployment!M14</f>
        <v>159</v>
      </c>
      <c r="N14" s="19">
        <f>+Unemployment!O14-Unemployment!N14</f>
        <v>-8960</v>
      </c>
      <c r="O14" s="19">
        <f>+Unemployment!P14-Unemployment!O14</f>
        <v>19519</v>
      </c>
      <c r="P14" s="19">
        <f>+Unemployment!Q14-Unemployment!P14</f>
        <v>44190</v>
      </c>
      <c r="Q14" s="19">
        <f>+Unemployment!R14-Unemployment!Q14</f>
        <v>20408</v>
      </c>
      <c r="R14" s="19">
        <f>+Unemployment!S14-Unemployment!R14</f>
        <v>-15848</v>
      </c>
      <c r="S14" s="19">
        <f>+Unemployment!T14-Unemployment!S14</f>
        <v>-22944</v>
      </c>
      <c r="T14" s="19">
        <f>+Unemployment!U14-Unemployment!T14</f>
        <v>-5117</v>
      </c>
      <c r="U14" s="19">
        <f>+Unemployment!V14-Unemployment!U14</f>
        <v>2036</v>
      </c>
      <c r="V14" s="19">
        <f>+Unemployment!W14-Unemployment!V14</f>
        <v>-855</v>
      </c>
      <c r="W14" s="19">
        <f>+Unemployment!X14-Unemployment!W14</f>
        <v>-15443</v>
      </c>
      <c r="X14" s="19">
        <f>+Unemployment!Y14-Unemployment!X14</f>
        <v>-23192</v>
      </c>
      <c r="Y14" s="19">
        <f>+Unemployment!Z14-Unemployment!Y14</f>
        <v>1623</v>
      </c>
      <c r="Z14" s="19">
        <f>+Unemployment!AA14-Unemployment!Z14</f>
        <v>13400</v>
      </c>
      <c r="AA14" s="19">
        <f>+Unemployment!AB14-Unemployment!AA14</f>
        <v>13652</v>
      </c>
      <c r="AB14" s="19">
        <f>+Unemployment!AC14-Unemployment!AB14</f>
        <v>243</v>
      </c>
      <c r="AC14" s="19">
        <f>+Unemployment!AD14-Unemployment!AC14</f>
        <v>-4847</v>
      </c>
      <c r="AD14" s="19">
        <f>+Unemployment!AE14-Unemployment!AD14</f>
        <v>-1790</v>
      </c>
      <c r="AE14" s="19">
        <f>+Unemployment!AF14-Unemployment!AE14</f>
        <v>-6547</v>
      </c>
      <c r="AF14" s="19">
        <f>+Unemployment!AG14-Unemployment!AF14</f>
        <v>-11766</v>
      </c>
      <c r="AG14" s="19">
        <f>+Unemployment!AH14-Unemployment!AG14</f>
        <v>24220</v>
      </c>
      <c r="AH14" s="19">
        <f>+Unemployment!AI14-Unemployment!AH14</f>
        <v>85489</v>
      </c>
      <c r="AI14" s="19">
        <f>+Unemployment!AJ14-Unemployment!AI14</f>
        <v>22879</v>
      </c>
      <c r="AJ14" s="19">
        <f>+Unemployment!AK14-Unemployment!AJ14</f>
        <v>-11315</v>
      </c>
      <c r="AK14" s="19">
        <f>+Unemployment!AL14-Unemployment!AK14</f>
        <v>-6712</v>
      </c>
      <c r="AL14" s="19">
        <f>+Unemployment!AM14-Unemployment!AL14</f>
        <v>-10417</v>
      </c>
      <c r="AM14" s="19">
        <f>+Unemployment!AN14-Unemployment!AM14</f>
        <v>-25538</v>
      </c>
      <c r="AN14" s="19">
        <f>+Unemployment!AO14-Unemployment!AN14</f>
        <v>-20727</v>
      </c>
      <c r="AO14" s="19">
        <f>+Unemployment!AP14-Unemployment!AO14</f>
        <v>-24745</v>
      </c>
      <c r="AP14" s="19">
        <f>+Unemployment!AQ14-Unemployment!AP14</f>
        <v>-2671</v>
      </c>
      <c r="AQ14" s="19">
        <f>+Unemployment!AR14-Unemployment!AQ14</f>
        <v>-7724</v>
      </c>
      <c r="AR14" s="19">
        <f>+Unemployment!AS14-Unemployment!AR14</f>
        <v>-8785</v>
      </c>
      <c r="AS14" s="19">
        <f>+Unemployment!AT14-Unemployment!AS14</f>
        <v>97809</v>
      </c>
      <c r="AT14" s="19">
        <f>+Unemployment!AU14-Unemployment!AT14</f>
        <v>-46287</v>
      </c>
      <c r="AU14" s="19">
        <f>+Unemployment!AV14-Unemployment!AU14</f>
        <v>-68588</v>
      </c>
    </row>
    <row r="15" spans="1:47">
      <c r="A15" s="11" t="s">
        <v>24</v>
      </c>
      <c r="B15" s="19">
        <f>+Unemployment!C15-Unemployment!B15</f>
        <v>9014</v>
      </c>
      <c r="C15" s="19">
        <f>+Unemployment!D15-Unemployment!C15</f>
        <v>-2560</v>
      </c>
      <c r="D15" s="19">
        <f>+Unemployment!E15-Unemployment!D15</f>
        <v>-11102</v>
      </c>
      <c r="E15" s="19">
        <f>+Unemployment!F15-Unemployment!E15</f>
        <v>19387</v>
      </c>
      <c r="F15" s="19">
        <f>+Unemployment!G15-Unemployment!F15</f>
        <v>11567</v>
      </c>
      <c r="G15" s="19">
        <f>+Unemployment!H15-Unemployment!G15</f>
        <v>27485</v>
      </c>
      <c r="H15" s="19">
        <f>+Unemployment!I15-Unemployment!H15</f>
        <v>10445</v>
      </c>
      <c r="I15" s="19">
        <f>+Unemployment!J15-Unemployment!I15</f>
        <v>-14560</v>
      </c>
      <c r="J15" s="19">
        <f>+Unemployment!K15-Unemployment!J15</f>
        <v>3427</v>
      </c>
      <c r="K15" s="19">
        <f>+Unemployment!L15-Unemployment!K15</f>
        <v>14612</v>
      </c>
      <c r="L15" s="19">
        <f>+Unemployment!M15-Unemployment!L15</f>
        <v>-16747</v>
      </c>
      <c r="M15" s="19">
        <f>+Unemployment!N15-Unemployment!M15</f>
        <v>-18080</v>
      </c>
      <c r="N15" s="19">
        <f>+Unemployment!O15-Unemployment!N15</f>
        <v>-5332</v>
      </c>
      <c r="O15" s="19">
        <f>+Unemployment!P15-Unemployment!O15</f>
        <v>-1355</v>
      </c>
      <c r="P15" s="19">
        <f>+Unemployment!Q15-Unemployment!P15</f>
        <v>11134</v>
      </c>
      <c r="Q15" s="19">
        <f>+Unemployment!R15-Unemployment!Q15</f>
        <v>-5130</v>
      </c>
      <c r="R15" s="19">
        <f>+Unemployment!S15-Unemployment!R15</f>
        <v>-15551</v>
      </c>
      <c r="S15" s="19">
        <f>+Unemployment!T15-Unemployment!S15</f>
        <v>-2032</v>
      </c>
      <c r="T15" s="19">
        <f>+Unemployment!U15-Unemployment!T15</f>
        <v>-36</v>
      </c>
      <c r="U15" s="19">
        <f>+Unemployment!V15-Unemployment!U15</f>
        <v>-2029</v>
      </c>
      <c r="V15" s="19">
        <f>+Unemployment!W15-Unemployment!V15</f>
        <v>-3707</v>
      </c>
      <c r="W15" s="19">
        <f>+Unemployment!X15-Unemployment!W15</f>
        <v>-5549</v>
      </c>
      <c r="X15" s="19">
        <f>+Unemployment!Y15-Unemployment!X15</f>
        <v>-1245</v>
      </c>
      <c r="Y15" s="19">
        <f>+Unemployment!Z15-Unemployment!Y15</f>
        <v>5226</v>
      </c>
      <c r="Z15" s="19">
        <f>+Unemployment!AA15-Unemployment!Z15</f>
        <v>608</v>
      </c>
      <c r="AA15" s="19">
        <f>+Unemployment!AB15-Unemployment!AA15</f>
        <v>13411</v>
      </c>
      <c r="AB15" s="19">
        <f>+Unemployment!AC15-Unemployment!AB15</f>
        <v>-2940</v>
      </c>
      <c r="AC15" s="19">
        <f>+Unemployment!AD15-Unemployment!AC15</f>
        <v>-1190</v>
      </c>
      <c r="AD15" s="19">
        <f>+Unemployment!AE15-Unemployment!AD15</f>
        <v>17652</v>
      </c>
      <c r="AE15" s="19">
        <f>+Unemployment!AF15-Unemployment!AE15</f>
        <v>-14302</v>
      </c>
      <c r="AF15" s="19">
        <f>+Unemployment!AG15-Unemployment!AF15</f>
        <v>-4810</v>
      </c>
      <c r="AG15" s="19">
        <f>+Unemployment!AH15-Unemployment!AG15</f>
        <v>6326</v>
      </c>
      <c r="AH15" s="19">
        <f>+Unemployment!AI15-Unemployment!AH15</f>
        <v>34508</v>
      </c>
      <c r="AI15" s="19">
        <f>+Unemployment!AJ15-Unemployment!AI15</f>
        <v>15440</v>
      </c>
      <c r="AJ15" s="19">
        <f>+Unemployment!AK15-Unemployment!AJ15</f>
        <v>-796</v>
      </c>
      <c r="AK15" s="19">
        <f>+Unemployment!AL15-Unemployment!AK15</f>
        <v>-16081</v>
      </c>
      <c r="AL15" s="19">
        <f>+Unemployment!AM15-Unemployment!AL15</f>
        <v>-7965</v>
      </c>
      <c r="AM15" s="19">
        <f>+Unemployment!AN15-Unemployment!AM15</f>
        <v>-14544</v>
      </c>
      <c r="AN15" s="19">
        <f>+Unemployment!AO15-Unemployment!AN15</f>
        <v>-15002</v>
      </c>
      <c r="AO15" s="19">
        <f>+Unemployment!AP15-Unemployment!AO15</f>
        <v>-6688</v>
      </c>
      <c r="AP15" s="19">
        <f>+Unemployment!AQ15-Unemployment!AP15</f>
        <v>-9697</v>
      </c>
      <c r="AQ15" s="19">
        <f>+Unemployment!AR15-Unemployment!AQ15</f>
        <v>-4227</v>
      </c>
      <c r="AR15" s="19">
        <f>+Unemployment!AS15-Unemployment!AR15</f>
        <v>8497</v>
      </c>
      <c r="AS15" s="19">
        <f>+Unemployment!AT15-Unemployment!AS15</f>
        <v>32575</v>
      </c>
      <c r="AT15" s="19">
        <f>+Unemployment!AU15-Unemployment!AT15</f>
        <v>-33187</v>
      </c>
      <c r="AU15" s="19">
        <f>+Unemployment!AV15-Unemployment!AU15</f>
        <v>-22476</v>
      </c>
    </row>
    <row r="16" spans="1:47">
      <c r="A16" s="11" t="s">
        <v>25</v>
      </c>
      <c r="B16" s="19">
        <f>+Unemployment!C16-Unemployment!B16</f>
        <v>-4797</v>
      </c>
      <c r="C16" s="19">
        <f>+Unemployment!D16-Unemployment!C16</f>
        <v>-34826</v>
      </c>
      <c r="D16" s="19">
        <f>+Unemployment!E16-Unemployment!D16</f>
        <v>9923</v>
      </c>
      <c r="E16" s="19">
        <f>+Unemployment!F16-Unemployment!E16</f>
        <v>48816</v>
      </c>
      <c r="F16" s="19">
        <f>+Unemployment!G16-Unemployment!F16</f>
        <v>6818</v>
      </c>
      <c r="G16" s="19">
        <f>+Unemployment!H16-Unemployment!G16</f>
        <v>80669</v>
      </c>
      <c r="H16" s="19">
        <f>+Unemployment!I16-Unemployment!H16</f>
        <v>-5661</v>
      </c>
      <c r="I16" s="19">
        <f>+Unemployment!J16-Unemployment!I16</f>
        <v>-60506</v>
      </c>
      <c r="J16" s="19">
        <f>+Unemployment!K16-Unemployment!J16</f>
        <v>-30884</v>
      </c>
      <c r="K16" s="19">
        <f>+Unemployment!L16-Unemployment!K16</f>
        <v>-4524</v>
      </c>
      <c r="L16" s="19">
        <f>+Unemployment!M16-Unemployment!L16</f>
        <v>-20319</v>
      </c>
      <c r="M16" s="19">
        <f>+Unemployment!N16-Unemployment!M16</f>
        <v>-27038</v>
      </c>
      <c r="N16" s="19">
        <f>+Unemployment!O16-Unemployment!N16</f>
        <v>-1631</v>
      </c>
      <c r="O16" s="19">
        <f>+Unemployment!P16-Unemployment!O16</f>
        <v>23088</v>
      </c>
      <c r="P16" s="19">
        <f>+Unemployment!Q16-Unemployment!P16</f>
        <v>61969</v>
      </c>
      <c r="Q16" s="19">
        <f>+Unemployment!R16-Unemployment!Q16</f>
        <v>13357</v>
      </c>
      <c r="R16" s="19">
        <f>+Unemployment!S16-Unemployment!R16</f>
        <v>-35606</v>
      </c>
      <c r="S16" s="19">
        <f>+Unemployment!T16-Unemployment!S16</f>
        <v>-20803</v>
      </c>
      <c r="T16" s="19">
        <f>+Unemployment!U16-Unemployment!T16</f>
        <v>478</v>
      </c>
      <c r="U16" s="19">
        <f>+Unemployment!V16-Unemployment!U16</f>
        <v>5814</v>
      </c>
      <c r="V16" s="19">
        <f>+Unemployment!W16-Unemployment!V16</f>
        <v>-18349</v>
      </c>
      <c r="W16" s="19">
        <f>+Unemployment!X16-Unemployment!W16</f>
        <v>-11299</v>
      </c>
      <c r="X16" s="19">
        <f>+Unemployment!Y16-Unemployment!X16</f>
        <v>-8257</v>
      </c>
      <c r="Y16" s="19">
        <f>+Unemployment!Z16-Unemployment!Y16</f>
        <v>22212</v>
      </c>
      <c r="Z16" s="19">
        <f>+Unemployment!AA16-Unemployment!Z16</f>
        <v>79501</v>
      </c>
      <c r="AA16" s="19">
        <f>+Unemployment!AB16-Unemployment!AA16</f>
        <v>46603</v>
      </c>
      <c r="AB16" s="19">
        <f>+Unemployment!AC16-Unemployment!AB16</f>
        <v>-7108</v>
      </c>
      <c r="AC16" s="19">
        <f>+Unemployment!AD16-Unemployment!AC16</f>
        <v>-37718</v>
      </c>
      <c r="AD16" s="19">
        <f>+Unemployment!AE16-Unemployment!AD16</f>
        <v>-6928</v>
      </c>
      <c r="AE16" s="19">
        <f>+Unemployment!AF16-Unemployment!AE16</f>
        <v>-15517</v>
      </c>
      <c r="AF16" s="19">
        <f>+Unemployment!AG16-Unemployment!AF16</f>
        <v>1680</v>
      </c>
      <c r="AG16" s="19">
        <f>+Unemployment!AH16-Unemployment!AG16</f>
        <v>65794</v>
      </c>
      <c r="AH16" s="19">
        <f>+Unemployment!AI16-Unemployment!AH16</f>
        <v>205338</v>
      </c>
      <c r="AI16" s="19">
        <f>+Unemployment!AJ16-Unemployment!AI16</f>
        <v>17378</v>
      </c>
      <c r="AJ16" s="19">
        <f>+Unemployment!AK16-Unemployment!AJ16</f>
        <v>-27205</v>
      </c>
      <c r="AK16" s="19">
        <f>+Unemployment!AL16-Unemployment!AK16</f>
        <v>-42207</v>
      </c>
      <c r="AL16" s="19">
        <f>+Unemployment!AM16-Unemployment!AL16</f>
        <v>-61324</v>
      </c>
      <c r="AM16" s="19">
        <f>+Unemployment!AN16-Unemployment!AM16</f>
        <v>-84511</v>
      </c>
      <c r="AN16" s="19">
        <f>+Unemployment!AO16-Unemployment!AN16</f>
        <v>-11503</v>
      </c>
      <c r="AO16" s="19">
        <f>+Unemployment!AP16-Unemployment!AO16</f>
        <v>-27940</v>
      </c>
      <c r="AP16" s="19">
        <f>+Unemployment!AQ16-Unemployment!AP16</f>
        <v>-21503</v>
      </c>
      <c r="AQ16" s="19">
        <f>+Unemployment!AR16-Unemployment!AQ16</f>
        <v>-30355</v>
      </c>
      <c r="AR16" s="19">
        <f>+Unemployment!AS16-Unemployment!AR16</f>
        <v>2055</v>
      </c>
      <c r="AS16" s="19">
        <f>+Unemployment!AT16-Unemployment!AS16</f>
        <v>166883</v>
      </c>
      <c r="AT16" s="19">
        <f>+Unemployment!AU16-Unemployment!AT16</f>
        <v>-121535</v>
      </c>
      <c r="AU16" s="19">
        <f>+Unemployment!AV16-Unemployment!AU16</f>
        <v>-64426</v>
      </c>
    </row>
    <row r="17" spans="1:47">
      <c r="A17" s="11" t="s">
        <v>26</v>
      </c>
      <c r="B17" s="19">
        <f>+Unemployment!C17-Unemployment!B17</f>
        <v>-6964</v>
      </c>
      <c r="C17" s="19">
        <f>+Unemployment!D17-Unemployment!C17</f>
        <v>-14968</v>
      </c>
      <c r="D17" s="19">
        <f>+Unemployment!E17-Unemployment!D17</f>
        <v>-1381</v>
      </c>
      <c r="E17" s="19">
        <f>+Unemployment!F17-Unemployment!E17</f>
        <v>16226</v>
      </c>
      <c r="F17" s="19">
        <f>+Unemployment!G17-Unemployment!F17</f>
        <v>-8390</v>
      </c>
      <c r="G17" s="19">
        <f>+Unemployment!H17-Unemployment!G17</f>
        <v>37593</v>
      </c>
      <c r="H17" s="19">
        <f>+Unemployment!I17-Unemployment!H17</f>
        <v>39035</v>
      </c>
      <c r="I17" s="19">
        <f>+Unemployment!J17-Unemployment!I17</f>
        <v>-18893</v>
      </c>
      <c r="J17" s="19">
        <f>+Unemployment!K17-Unemployment!J17</f>
        <v>2901</v>
      </c>
      <c r="K17" s="19">
        <f>+Unemployment!L17-Unemployment!K17</f>
        <v>18100</v>
      </c>
      <c r="L17" s="19">
        <f>+Unemployment!M17-Unemployment!L17</f>
        <v>-17873</v>
      </c>
      <c r="M17" s="19">
        <f>+Unemployment!N17-Unemployment!M17</f>
        <v>-14998</v>
      </c>
      <c r="N17" s="19">
        <f>+Unemployment!O17-Unemployment!N17</f>
        <v>-12494</v>
      </c>
      <c r="O17" s="19">
        <f>+Unemployment!P17-Unemployment!O17</f>
        <v>945</v>
      </c>
      <c r="P17" s="19">
        <f>+Unemployment!Q17-Unemployment!P17</f>
        <v>8362</v>
      </c>
      <c r="Q17" s="19">
        <f>+Unemployment!R17-Unemployment!Q17</f>
        <v>-3704</v>
      </c>
      <c r="R17" s="19">
        <f>+Unemployment!S17-Unemployment!R17</f>
        <v>-304</v>
      </c>
      <c r="S17" s="19">
        <f>+Unemployment!T17-Unemployment!S17</f>
        <v>-4655</v>
      </c>
      <c r="T17" s="19">
        <f>+Unemployment!U17-Unemployment!T17</f>
        <v>-15064</v>
      </c>
      <c r="U17" s="19">
        <f>+Unemployment!V17-Unemployment!U17</f>
        <v>-6734</v>
      </c>
      <c r="V17" s="19">
        <f>+Unemployment!W17-Unemployment!V17</f>
        <v>1247</v>
      </c>
      <c r="W17" s="19">
        <f>+Unemployment!X17-Unemployment!W17</f>
        <v>3870</v>
      </c>
      <c r="X17" s="19">
        <f>+Unemployment!Y17-Unemployment!X17</f>
        <v>-11338</v>
      </c>
      <c r="Y17" s="19">
        <f>+Unemployment!Z17-Unemployment!Y17</f>
        <v>-7882</v>
      </c>
      <c r="Z17" s="19">
        <f>+Unemployment!AA17-Unemployment!Z17</f>
        <v>10934</v>
      </c>
      <c r="AA17" s="19">
        <f>+Unemployment!AB17-Unemployment!AA17</f>
        <v>17099</v>
      </c>
      <c r="AB17" s="19">
        <f>+Unemployment!AC17-Unemployment!AB17</f>
        <v>13589</v>
      </c>
      <c r="AC17" s="19">
        <f>+Unemployment!AD17-Unemployment!AC17</f>
        <v>-9864</v>
      </c>
      <c r="AD17" s="19">
        <f>+Unemployment!AE17-Unemployment!AD17</f>
        <v>-6004</v>
      </c>
      <c r="AE17" s="19">
        <f>+Unemployment!AF17-Unemployment!AE17</f>
        <v>-7487</v>
      </c>
      <c r="AF17" s="19">
        <f>+Unemployment!AG17-Unemployment!AF17</f>
        <v>2073</v>
      </c>
      <c r="AG17" s="19">
        <f>+Unemployment!AH17-Unemployment!AG17</f>
        <v>-5384</v>
      </c>
      <c r="AH17" s="19">
        <f>+Unemployment!AI17-Unemployment!AH17</f>
        <v>47024</v>
      </c>
      <c r="AI17" s="19">
        <f>+Unemployment!AJ17-Unemployment!AI17</f>
        <v>7737</v>
      </c>
      <c r="AJ17" s="19">
        <f>+Unemployment!AK17-Unemployment!AJ17</f>
        <v>-15547</v>
      </c>
      <c r="AK17" s="19">
        <f>+Unemployment!AL17-Unemployment!AK17</f>
        <v>-9824</v>
      </c>
      <c r="AL17" s="19">
        <f>+Unemployment!AM17-Unemployment!AL17</f>
        <v>1655</v>
      </c>
      <c r="AM17" s="19">
        <f>+Unemployment!AN17-Unemployment!AM17</f>
        <v>-16227</v>
      </c>
      <c r="AN17" s="19">
        <f>+Unemployment!AO17-Unemployment!AN17</f>
        <v>160</v>
      </c>
      <c r="AO17" s="19">
        <f>+Unemployment!AP17-Unemployment!AO17</f>
        <v>8690</v>
      </c>
      <c r="AP17" s="19">
        <f>+Unemployment!AQ17-Unemployment!AP17</f>
        <v>-10345</v>
      </c>
      <c r="AQ17" s="19">
        <f>+Unemployment!AR17-Unemployment!AQ17</f>
        <v>-16206</v>
      </c>
      <c r="AR17" s="19">
        <f>+Unemployment!AS17-Unemployment!AR17</f>
        <v>-1844</v>
      </c>
      <c r="AS17" s="19">
        <f>+Unemployment!AT17-Unemployment!AS17</f>
        <v>52903</v>
      </c>
      <c r="AT17" s="19">
        <f>+Unemployment!AU17-Unemployment!AT17</f>
        <v>-38927</v>
      </c>
      <c r="AU17" s="19">
        <f>+Unemployment!AV17-Unemployment!AU17</f>
        <v>-20153</v>
      </c>
    </row>
    <row r="18" spans="1:47">
      <c r="A18" s="11" t="s">
        <v>27</v>
      </c>
      <c r="B18" s="19">
        <f>+Unemployment!C18-Unemployment!B18</f>
        <v>-2451</v>
      </c>
      <c r="C18" s="19">
        <f>+Unemployment!D18-Unemployment!C18</f>
        <v>-13561</v>
      </c>
      <c r="D18" s="19">
        <f>+Unemployment!E18-Unemployment!D18</f>
        <v>-8668</v>
      </c>
      <c r="E18" s="19">
        <f>+Unemployment!F18-Unemployment!E18</f>
        <v>25893</v>
      </c>
      <c r="F18" s="19">
        <f>+Unemployment!G18-Unemployment!F18</f>
        <v>22244</v>
      </c>
      <c r="G18" s="19">
        <f>+Unemployment!H18-Unemployment!G18</f>
        <v>47031</v>
      </c>
      <c r="H18" s="19">
        <f>+Unemployment!I18-Unemployment!H18</f>
        <v>-17690</v>
      </c>
      <c r="I18" s="19">
        <f>+Unemployment!J18-Unemployment!I18</f>
        <v>-42472</v>
      </c>
      <c r="J18" s="19">
        <f>+Unemployment!K18-Unemployment!J18</f>
        <v>3223</v>
      </c>
      <c r="K18" s="19">
        <f>+Unemployment!L18-Unemployment!K18</f>
        <v>-5204</v>
      </c>
      <c r="L18" s="19">
        <f>+Unemployment!M18-Unemployment!L18</f>
        <v>-12031</v>
      </c>
      <c r="M18" s="19">
        <f>+Unemployment!N18-Unemployment!M18</f>
        <v>-12660</v>
      </c>
      <c r="N18" s="19">
        <f>+Unemployment!O18-Unemployment!N18</f>
        <v>1339</v>
      </c>
      <c r="O18" s="19">
        <f>+Unemployment!P18-Unemployment!O18</f>
        <v>4995</v>
      </c>
      <c r="P18" s="19">
        <f>+Unemployment!Q18-Unemployment!P18</f>
        <v>24241</v>
      </c>
      <c r="Q18" s="19">
        <f>+Unemployment!R18-Unemployment!Q18</f>
        <v>12577</v>
      </c>
      <c r="R18" s="19">
        <f>+Unemployment!S18-Unemployment!R18</f>
        <v>12691</v>
      </c>
      <c r="S18" s="19">
        <f>+Unemployment!T18-Unemployment!S18</f>
        <v>-18205</v>
      </c>
      <c r="T18" s="19">
        <f>+Unemployment!U18-Unemployment!T18</f>
        <v>-18194</v>
      </c>
      <c r="U18" s="19">
        <f>+Unemployment!V18-Unemployment!U18</f>
        <v>13012</v>
      </c>
      <c r="V18" s="19">
        <f>+Unemployment!W18-Unemployment!V18</f>
        <v>-22184</v>
      </c>
      <c r="W18" s="19">
        <f>+Unemployment!X18-Unemployment!W18</f>
        <v>-14096</v>
      </c>
      <c r="X18" s="19">
        <f>+Unemployment!Y18-Unemployment!X18</f>
        <v>11098</v>
      </c>
      <c r="Y18" s="19">
        <f>+Unemployment!Z18-Unemployment!Y18</f>
        <v>-9511</v>
      </c>
      <c r="Z18" s="19">
        <f>+Unemployment!AA18-Unemployment!Z18</f>
        <v>26767</v>
      </c>
      <c r="AA18" s="19">
        <f>+Unemployment!AB18-Unemployment!AA18</f>
        <v>11566</v>
      </c>
      <c r="AB18" s="19">
        <f>+Unemployment!AC18-Unemployment!AB18</f>
        <v>24900</v>
      </c>
      <c r="AC18" s="19">
        <f>+Unemployment!AD18-Unemployment!AC18</f>
        <v>957</v>
      </c>
      <c r="AD18" s="19">
        <f>+Unemployment!AE18-Unemployment!AD18</f>
        <v>197</v>
      </c>
      <c r="AE18" s="19">
        <f>+Unemployment!AF18-Unemployment!AE18</f>
        <v>-3606</v>
      </c>
      <c r="AF18" s="19">
        <f>+Unemployment!AG18-Unemployment!AF18</f>
        <v>-15555</v>
      </c>
      <c r="AG18" s="19">
        <f>+Unemployment!AH18-Unemployment!AG18</f>
        <v>25618</v>
      </c>
      <c r="AH18" s="19">
        <f>+Unemployment!AI18-Unemployment!AH18</f>
        <v>96252</v>
      </c>
      <c r="AI18" s="19">
        <f>+Unemployment!AJ18-Unemployment!AI18</f>
        <v>-1452</v>
      </c>
      <c r="AJ18" s="19">
        <f>+Unemployment!AK18-Unemployment!AJ18</f>
        <v>-11686</v>
      </c>
      <c r="AK18" s="19">
        <f>+Unemployment!AL18-Unemployment!AK18</f>
        <v>-29107</v>
      </c>
      <c r="AL18" s="19">
        <f>+Unemployment!AM18-Unemployment!AL18</f>
        <v>-33189</v>
      </c>
      <c r="AM18" s="19">
        <f>+Unemployment!AN18-Unemployment!AM18</f>
        <v>-25190</v>
      </c>
      <c r="AN18" s="19">
        <f>+Unemployment!AO18-Unemployment!AN18</f>
        <v>-5705</v>
      </c>
      <c r="AO18" s="19">
        <f>+Unemployment!AP18-Unemployment!AO18</f>
        <v>-24679</v>
      </c>
      <c r="AP18" s="19">
        <f>+Unemployment!AQ18-Unemployment!AP18</f>
        <v>-12310</v>
      </c>
      <c r="AQ18" s="19">
        <f>+Unemployment!AR18-Unemployment!AQ18</f>
        <v>-19204</v>
      </c>
      <c r="AR18" s="19">
        <f>+Unemployment!AS18-Unemployment!AR18</f>
        <v>-11846</v>
      </c>
      <c r="AS18" s="19">
        <f>+Unemployment!AT18-Unemployment!AS18</f>
        <v>79476</v>
      </c>
      <c r="AT18" s="19">
        <f>+Unemployment!AU18-Unemployment!AT18</f>
        <v>-54275</v>
      </c>
      <c r="AU18" s="19">
        <f>+Unemployment!AV18-Unemployment!AU18</f>
        <v>-17775</v>
      </c>
    </row>
    <row r="19" spans="1:47">
      <c r="A19" s="11" t="s">
        <v>28</v>
      </c>
      <c r="B19" s="19">
        <f>+Unemployment!C19-Unemployment!B19</f>
        <v>8108</v>
      </c>
      <c r="C19" s="19">
        <f>+Unemployment!D19-Unemployment!C19</f>
        <v>-5956</v>
      </c>
      <c r="D19" s="19">
        <f>+Unemployment!E19-Unemployment!D19</f>
        <v>4143</v>
      </c>
      <c r="E19" s="19">
        <f>+Unemployment!F19-Unemployment!E19</f>
        <v>35412</v>
      </c>
      <c r="F19" s="19">
        <f>+Unemployment!G19-Unemployment!F19</f>
        <v>34064</v>
      </c>
      <c r="G19" s="19">
        <f>+Unemployment!H19-Unemployment!G19</f>
        <v>61329</v>
      </c>
      <c r="H19" s="19">
        <f>+Unemployment!I19-Unemployment!H19</f>
        <v>1325</v>
      </c>
      <c r="I19" s="19">
        <f>+Unemployment!J19-Unemployment!I19</f>
        <v>-61307</v>
      </c>
      <c r="J19" s="19">
        <f>+Unemployment!K19-Unemployment!J19</f>
        <v>-10727</v>
      </c>
      <c r="K19" s="19">
        <f>+Unemployment!L19-Unemployment!K19</f>
        <v>2278</v>
      </c>
      <c r="L19" s="19">
        <f>+Unemployment!M19-Unemployment!L19</f>
        <v>-27578</v>
      </c>
      <c r="M19" s="19">
        <f>+Unemployment!N19-Unemployment!M19</f>
        <v>-17572</v>
      </c>
      <c r="N19" s="19">
        <f>+Unemployment!O19-Unemployment!N19</f>
        <v>-16386</v>
      </c>
      <c r="O19" s="19">
        <f>+Unemployment!P19-Unemployment!O19</f>
        <v>7788</v>
      </c>
      <c r="P19" s="19">
        <f>+Unemployment!Q19-Unemployment!P19</f>
        <v>35143</v>
      </c>
      <c r="Q19" s="19">
        <f>+Unemployment!R19-Unemployment!Q19</f>
        <v>-3293</v>
      </c>
      <c r="R19" s="19">
        <f>+Unemployment!S19-Unemployment!R19</f>
        <v>-13413</v>
      </c>
      <c r="S19" s="19">
        <f>+Unemployment!T19-Unemployment!S19</f>
        <v>-17593</v>
      </c>
      <c r="T19" s="19">
        <f>+Unemployment!U19-Unemployment!T19</f>
        <v>11903</v>
      </c>
      <c r="U19" s="19">
        <f>+Unemployment!V19-Unemployment!U19</f>
        <v>2533</v>
      </c>
      <c r="V19" s="19">
        <f>+Unemployment!W19-Unemployment!V19</f>
        <v>3639</v>
      </c>
      <c r="W19" s="19">
        <f>+Unemployment!X19-Unemployment!W19</f>
        <v>-26011</v>
      </c>
      <c r="X19" s="19">
        <f>+Unemployment!Y19-Unemployment!X19</f>
        <v>-7617</v>
      </c>
      <c r="Y19" s="19">
        <f>+Unemployment!Z19-Unemployment!Y19</f>
        <v>-3468</v>
      </c>
      <c r="Z19" s="19">
        <f>+Unemployment!AA19-Unemployment!Z19</f>
        <v>20567</v>
      </c>
      <c r="AA19" s="19">
        <f>+Unemployment!AB19-Unemployment!AA19</f>
        <v>20150</v>
      </c>
      <c r="AB19" s="19">
        <f>+Unemployment!AC19-Unemployment!AB19</f>
        <v>13542</v>
      </c>
      <c r="AC19" s="19">
        <f>+Unemployment!AD19-Unemployment!AC19</f>
        <v>-10419</v>
      </c>
      <c r="AD19" s="19">
        <f>+Unemployment!AE19-Unemployment!AD19</f>
        <v>7783</v>
      </c>
      <c r="AE19" s="19">
        <f>+Unemployment!AF19-Unemployment!AE19</f>
        <v>-3837</v>
      </c>
      <c r="AF19" s="19">
        <f>+Unemployment!AG19-Unemployment!AF19</f>
        <v>-14257</v>
      </c>
      <c r="AG19" s="19">
        <f>+Unemployment!AH19-Unemployment!AG19</f>
        <v>57722</v>
      </c>
      <c r="AH19" s="19">
        <f>+Unemployment!AI19-Unemployment!AH19</f>
        <v>118526</v>
      </c>
      <c r="AI19" s="19">
        <f>+Unemployment!AJ19-Unemployment!AI19</f>
        <v>-20833</v>
      </c>
      <c r="AJ19" s="19">
        <f>+Unemployment!AK19-Unemployment!AJ19</f>
        <v>-18293</v>
      </c>
      <c r="AK19" s="19">
        <f>+Unemployment!AL19-Unemployment!AK19</f>
        <v>-37925</v>
      </c>
      <c r="AL19" s="19">
        <f>+Unemployment!AM19-Unemployment!AL19</f>
        <v>-3186</v>
      </c>
      <c r="AM19" s="19">
        <f>+Unemployment!AN19-Unemployment!AM19</f>
        <v>-38695</v>
      </c>
      <c r="AN19" s="19">
        <f>+Unemployment!AO19-Unemployment!AN19</f>
        <v>-28853</v>
      </c>
      <c r="AO19" s="19">
        <f>+Unemployment!AP19-Unemployment!AO19</f>
        <v>-20937</v>
      </c>
      <c r="AP19" s="19">
        <f>+Unemployment!AQ19-Unemployment!AP19</f>
        <v>-32286</v>
      </c>
      <c r="AQ19" s="19">
        <f>+Unemployment!AR19-Unemployment!AQ19</f>
        <v>-5296</v>
      </c>
      <c r="AR19" s="19">
        <f>+Unemployment!AS19-Unemployment!AR19</f>
        <v>87</v>
      </c>
      <c r="AS19" s="19">
        <f>+Unemployment!AT19-Unemployment!AS19</f>
        <v>132184</v>
      </c>
      <c r="AT19" s="19">
        <f>+Unemployment!AU19-Unemployment!AT19</f>
        <v>-96122</v>
      </c>
      <c r="AU19" s="19">
        <f>+Unemployment!AV19-Unemployment!AU19</f>
        <v>-39940</v>
      </c>
    </row>
    <row r="20" spans="1:47">
      <c r="A20" s="11" t="s">
        <v>29</v>
      </c>
      <c r="B20" s="19">
        <f>+Unemployment!C20-Unemployment!B20</f>
        <v>-11691</v>
      </c>
      <c r="C20" s="19">
        <f>+Unemployment!D20-Unemployment!C20</f>
        <v>-18161</v>
      </c>
      <c r="D20" s="19">
        <f>+Unemployment!E20-Unemployment!D20</f>
        <v>-19801</v>
      </c>
      <c r="E20" s="19">
        <f>+Unemployment!F20-Unemployment!E20</f>
        <v>68054</v>
      </c>
      <c r="F20" s="19">
        <f>+Unemployment!G20-Unemployment!F20</f>
        <v>26867</v>
      </c>
      <c r="G20" s="19">
        <f>+Unemployment!H20-Unemployment!G20</f>
        <v>134036</v>
      </c>
      <c r="H20" s="19">
        <f>+Unemployment!I20-Unemployment!H20</f>
        <v>97384</v>
      </c>
      <c r="I20" s="19">
        <f>+Unemployment!J20-Unemployment!I20</f>
        <v>-125909</v>
      </c>
      <c r="J20" s="19">
        <f>+Unemployment!K20-Unemployment!J20</f>
        <v>85173</v>
      </c>
      <c r="K20" s="19">
        <f>+Unemployment!L20-Unemployment!K20</f>
        <v>151200</v>
      </c>
      <c r="L20" s="19">
        <f>+Unemployment!M20-Unemployment!L20</f>
        <v>-18692</v>
      </c>
      <c r="M20" s="19">
        <f>+Unemployment!N20-Unemployment!M20</f>
        <v>-85421</v>
      </c>
      <c r="N20" s="19">
        <f>+Unemployment!O20-Unemployment!N20</f>
        <v>-50607</v>
      </c>
      <c r="O20" s="19">
        <f>+Unemployment!P20-Unemployment!O20</f>
        <v>-15995</v>
      </c>
      <c r="P20" s="19">
        <f>+Unemployment!Q20-Unemployment!P20</f>
        <v>60058</v>
      </c>
      <c r="Q20" s="19">
        <f>+Unemployment!R20-Unemployment!Q20</f>
        <v>82308</v>
      </c>
      <c r="R20" s="19">
        <f>+Unemployment!S20-Unemployment!R20</f>
        <v>-30662</v>
      </c>
      <c r="S20" s="19">
        <f>+Unemployment!T20-Unemployment!S20</f>
        <v>-47516</v>
      </c>
      <c r="T20" s="19">
        <f>+Unemployment!U20-Unemployment!T20</f>
        <v>-29761</v>
      </c>
      <c r="U20" s="19">
        <f>+Unemployment!V20-Unemployment!U20</f>
        <v>-26385</v>
      </c>
      <c r="V20" s="19">
        <f>+Unemployment!W20-Unemployment!V20</f>
        <v>-26999</v>
      </c>
      <c r="W20" s="19">
        <f>+Unemployment!X20-Unemployment!W20</f>
        <v>-33888</v>
      </c>
      <c r="X20" s="19">
        <f>+Unemployment!Y20-Unemployment!X20</f>
        <v>-14819</v>
      </c>
      <c r="Y20" s="19">
        <f>+Unemployment!Z20-Unemployment!Y20</f>
        <v>-33340</v>
      </c>
      <c r="Z20" s="19">
        <f>+Unemployment!AA20-Unemployment!Z20</f>
        <v>77020</v>
      </c>
      <c r="AA20" s="19">
        <f>+Unemployment!AB20-Unemployment!AA20</f>
        <v>161254</v>
      </c>
      <c r="AB20" s="19">
        <f>+Unemployment!AC20-Unemployment!AB20</f>
        <v>46412</v>
      </c>
      <c r="AC20" s="19">
        <f>+Unemployment!AD20-Unemployment!AC20</f>
        <v>-75477</v>
      </c>
      <c r="AD20" s="19">
        <f>+Unemployment!AE20-Unemployment!AD20</f>
        <v>-52892</v>
      </c>
      <c r="AE20" s="19">
        <f>+Unemployment!AF20-Unemployment!AE20</f>
        <v>-47478</v>
      </c>
      <c r="AF20" s="19">
        <f>+Unemployment!AG20-Unemployment!AF20</f>
        <v>-63287</v>
      </c>
      <c r="AG20" s="19">
        <f>+Unemployment!AH20-Unemployment!AG20</f>
        <v>70057</v>
      </c>
      <c r="AH20" s="19">
        <f>+Unemployment!AI20-Unemployment!AH20</f>
        <v>341621</v>
      </c>
      <c r="AI20" s="19">
        <f>+Unemployment!AJ20-Unemployment!AI20</f>
        <v>95442</v>
      </c>
      <c r="AJ20" s="19">
        <f>+Unemployment!AK20-Unemployment!AJ20</f>
        <v>-28640</v>
      </c>
      <c r="AK20" s="19">
        <f>+Unemployment!AL20-Unemployment!AK20</f>
        <v>-117293</v>
      </c>
      <c r="AL20" s="19">
        <f>+Unemployment!AM20-Unemployment!AL20</f>
        <v>-50868</v>
      </c>
      <c r="AM20" s="19">
        <f>+Unemployment!AN20-Unemployment!AM20</f>
        <v>-136540</v>
      </c>
      <c r="AN20" s="19">
        <f>+Unemployment!AO20-Unemployment!AN20</f>
        <v>-82939</v>
      </c>
      <c r="AO20" s="19">
        <f>+Unemployment!AP20-Unemployment!AO20</f>
        <v>31764</v>
      </c>
      <c r="AP20" s="19">
        <f>+Unemployment!AQ20-Unemployment!AP20</f>
        <v>-35032</v>
      </c>
      <c r="AQ20" s="19">
        <f>+Unemployment!AR20-Unemployment!AQ20</f>
        <v>-43913</v>
      </c>
      <c r="AR20" s="19">
        <f>+Unemployment!AS20-Unemployment!AR20</f>
        <v>-40356</v>
      </c>
      <c r="AS20" s="19">
        <f>+Unemployment!AT20-Unemployment!AS20</f>
        <v>574461</v>
      </c>
      <c r="AT20" s="19">
        <f>+Unemployment!AU20-Unemployment!AT20</f>
        <v>-260624</v>
      </c>
      <c r="AU20" s="19">
        <f>+Unemployment!AV20-Unemployment!AU20</f>
        <v>-252041</v>
      </c>
    </row>
    <row r="21" spans="1:47">
      <c r="A21" s="11" t="s">
        <v>30</v>
      </c>
      <c r="B21" s="19">
        <f>+Unemployment!C21-Unemployment!B21</f>
        <v>-5815</v>
      </c>
      <c r="C21" s="19">
        <f>+Unemployment!D21-Unemployment!C21</f>
        <v>142</v>
      </c>
      <c r="D21" s="19">
        <f>+Unemployment!E21-Unemployment!D21</f>
        <v>-11261</v>
      </c>
      <c r="E21" s="19">
        <f>+Unemployment!F21-Unemployment!E21</f>
        <v>11708</v>
      </c>
      <c r="F21" s="19">
        <f>+Unemployment!G21-Unemployment!F21</f>
        <v>24817</v>
      </c>
      <c r="G21" s="19">
        <f>+Unemployment!H21-Unemployment!G21</f>
        <v>40669</v>
      </c>
      <c r="H21" s="19">
        <f>+Unemployment!I21-Unemployment!H21</f>
        <v>-22004</v>
      </c>
      <c r="I21" s="19">
        <f>+Unemployment!J21-Unemployment!I21</f>
        <v>-32115</v>
      </c>
      <c r="J21" s="19">
        <f>+Unemployment!K21-Unemployment!J21</f>
        <v>13803</v>
      </c>
      <c r="K21" s="19">
        <f>+Unemployment!L21-Unemployment!K21</f>
        <v>-10523</v>
      </c>
      <c r="L21" s="19">
        <f>+Unemployment!M21-Unemployment!L21</f>
        <v>-18561</v>
      </c>
      <c r="M21" s="19">
        <f>+Unemployment!N21-Unemployment!M21</f>
        <v>-6685</v>
      </c>
      <c r="N21" s="19">
        <f>+Unemployment!O21-Unemployment!N21</f>
        <v>899</v>
      </c>
      <c r="O21" s="19">
        <f>+Unemployment!P21-Unemployment!O21</f>
        <v>22782</v>
      </c>
      <c r="P21" s="19">
        <f>+Unemployment!Q21-Unemployment!P21</f>
        <v>52020</v>
      </c>
      <c r="Q21" s="19">
        <f>+Unemployment!R21-Unemployment!Q21</f>
        <v>16374</v>
      </c>
      <c r="R21" s="19">
        <f>+Unemployment!S21-Unemployment!R21</f>
        <v>-36403</v>
      </c>
      <c r="S21" s="19">
        <f>+Unemployment!T21-Unemployment!S21</f>
        <v>-10408</v>
      </c>
      <c r="T21" s="19">
        <f>+Unemployment!U21-Unemployment!T21</f>
        <v>-10710</v>
      </c>
      <c r="U21" s="19">
        <f>+Unemployment!V21-Unemployment!U21</f>
        <v>-3828</v>
      </c>
      <c r="V21" s="19">
        <f>+Unemployment!W21-Unemployment!V21</f>
        <v>-20148</v>
      </c>
      <c r="W21" s="19">
        <f>+Unemployment!X21-Unemployment!W21</f>
        <v>-30634</v>
      </c>
      <c r="X21" s="19">
        <f>+Unemployment!Y21-Unemployment!X21</f>
        <v>-4284</v>
      </c>
      <c r="Y21" s="19">
        <f>+Unemployment!Z21-Unemployment!Y21</f>
        <v>-14115</v>
      </c>
      <c r="Z21" s="19">
        <f>+Unemployment!AA21-Unemployment!Z21</f>
        <v>35816</v>
      </c>
      <c r="AA21" s="19">
        <f>+Unemployment!AB21-Unemployment!AA21</f>
        <v>38136</v>
      </c>
      <c r="AB21" s="19">
        <f>+Unemployment!AC21-Unemployment!AB21</f>
        <v>-2459</v>
      </c>
      <c r="AC21" s="19">
        <f>+Unemployment!AD21-Unemployment!AC21</f>
        <v>-9462</v>
      </c>
      <c r="AD21" s="19">
        <f>+Unemployment!AE21-Unemployment!AD21</f>
        <v>-5527</v>
      </c>
      <c r="AE21" s="19">
        <f>+Unemployment!AF21-Unemployment!AE21</f>
        <v>-16442</v>
      </c>
      <c r="AF21" s="19">
        <f>+Unemployment!AG21-Unemployment!AF21</f>
        <v>-260</v>
      </c>
      <c r="AG21" s="19">
        <f>+Unemployment!AH21-Unemployment!AG21</f>
        <v>40267</v>
      </c>
      <c r="AH21" s="19">
        <f>+Unemployment!AI21-Unemployment!AH21</f>
        <v>112640</v>
      </c>
      <c r="AI21" s="19">
        <f>+Unemployment!AJ21-Unemployment!AI21</f>
        <v>21617</v>
      </c>
      <c r="AJ21" s="19">
        <f>+Unemployment!AK21-Unemployment!AJ21</f>
        <v>-19870</v>
      </c>
      <c r="AK21" s="19">
        <f>+Unemployment!AL21-Unemployment!AK21</f>
        <v>-21874</v>
      </c>
      <c r="AL21" s="19">
        <f>+Unemployment!AM21-Unemployment!AL21</f>
        <v>-14363</v>
      </c>
      <c r="AM21" s="19">
        <f>+Unemployment!AN21-Unemployment!AM21</f>
        <v>-21095</v>
      </c>
      <c r="AN21" s="19">
        <f>+Unemployment!AO21-Unemployment!AN21</f>
        <v>-32227</v>
      </c>
      <c r="AO21" s="19">
        <f>+Unemployment!AP21-Unemployment!AO21</f>
        <v>-17700</v>
      </c>
      <c r="AP21" s="19">
        <f>+Unemployment!AQ21-Unemployment!AP21</f>
        <v>-8524</v>
      </c>
      <c r="AQ21" s="19">
        <f>+Unemployment!AR21-Unemployment!AQ21</f>
        <v>-33040</v>
      </c>
      <c r="AR21" s="19">
        <f>+Unemployment!AS21-Unemployment!AR21</f>
        <v>-5465</v>
      </c>
      <c r="AS21" s="19">
        <f>+Unemployment!AT21-Unemployment!AS21</f>
        <v>148293</v>
      </c>
      <c r="AT21" s="19">
        <f>+Unemployment!AU21-Unemployment!AT21</f>
        <v>-102709</v>
      </c>
      <c r="AU21" s="19">
        <f>+Unemployment!AV21-Unemployment!AU21</f>
        <v>-56060</v>
      </c>
    </row>
    <row r="22" spans="1:47">
      <c r="A22" s="16" t="s">
        <v>31</v>
      </c>
      <c r="B22" s="20">
        <f>+Unemployment!C22-Unemployment!B22</f>
        <v>-2194</v>
      </c>
      <c r="C22" s="20">
        <f>+Unemployment!D22-Unemployment!C22</f>
        <v>-3386</v>
      </c>
      <c r="D22" s="20">
        <f>+Unemployment!E22-Unemployment!D22</f>
        <v>7869</v>
      </c>
      <c r="E22" s="20">
        <f>+Unemployment!F22-Unemployment!E22</f>
        <v>20959</v>
      </c>
      <c r="F22" s="20">
        <f>+Unemployment!G22-Unemployment!F22</f>
        <v>8640</v>
      </c>
      <c r="G22" s="20">
        <f>+Unemployment!H22-Unemployment!G22</f>
        <v>26194</v>
      </c>
      <c r="H22" s="20">
        <f>+Unemployment!I22-Unemployment!H22</f>
        <v>27118</v>
      </c>
      <c r="I22" s="20">
        <f>+Unemployment!J22-Unemployment!I22</f>
        <v>-23238</v>
      </c>
      <c r="J22" s="20">
        <f>+Unemployment!K22-Unemployment!J22</f>
        <v>-13570</v>
      </c>
      <c r="K22" s="20">
        <f>+Unemployment!L22-Unemployment!K22</f>
        <v>-11351</v>
      </c>
      <c r="L22" s="20">
        <f>+Unemployment!M22-Unemployment!L22</f>
        <v>-7273</v>
      </c>
      <c r="M22" s="20">
        <f>+Unemployment!N22-Unemployment!M22</f>
        <v>-7406</v>
      </c>
      <c r="N22" s="20">
        <f>+Unemployment!O22-Unemployment!N22</f>
        <v>-8275</v>
      </c>
      <c r="O22" s="20">
        <f>+Unemployment!P22-Unemployment!O22</f>
        <v>-713</v>
      </c>
      <c r="P22" s="20">
        <f>+Unemployment!Q22-Unemployment!P22</f>
        <v>18105</v>
      </c>
      <c r="Q22" s="20">
        <f>+Unemployment!R22-Unemployment!Q22</f>
        <v>5475</v>
      </c>
      <c r="R22" s="20">
        <f>+Unemployment!S22-Unemployment!R22</f>
        <v>-5323</v>
      </c>
      <c r="S22" s="20">
        <f>+Unemployment!T22-Unemployment!S22</f>
        <v>-13654</v>
      </c>
      <c r="T22" s="20">
        <f>+Unemployment!U22-Unemployment!T22</f>
        <v>-7438</v>
      </c>
      <c r="U22" s="20">
        <f>+Unemployment!V22-Unemployment!U22</f>
        <v>-1989</v>
      </c>
      <c r="V22" s="20">
        <f>+Unemployment!W22-Unemployment!V22</f>
        <v>-5066</v>
      </c>
      <c r="W22" s="20">
        <f>+Unemployment!X22-Unemployment!W22</f>
        <v>-2025</v>
      </c>
      <c r="X22" s="20">
        <f>+Unemployment!Y22-Unemployment!X22</f>
        <v>-653</v>
      </c>
      <c r="Y22" s="20">
        <f>+Unemployment!Z22-Unemployment!Y22</f>
        <v>-7612</v>
      </c>
      <c r="Z22" s="20">
        <f>+Unemployment!AA22-Unemployment!Z22</f>
        <v>-3885</v>
      </c>
      <c r="AA22" s="20">
        <f>+Unemployment!AB22-Unemployment!AA22</f>
        <v>6983</v>
      </c>
      <c r="AB22" s="20">
        <f>+Unemployment!AC22-Unemployment!AB22</f>
        <v>112</v>
      </c>
      <c r="AC22" s="20">
        <f>+Unemployment!AD22-Unemployment!AC22</f>
        <v>-5794</v>
      </c>
      <c r="AD22" s="20">
        <f>+Unemployment!AE22-Unemployment!AD22</f>
        <v>-1347</v>
      </c>
      <c r="AE22" s="20">
        <f>+Unemployment!AF22-Unemployment!AE22</f>
        <v>-652</v>
      </c>
      <c r="AF22" s="20">
        <f>+Unemployment!AG22-Unemployment!AF22</f>
        <v>-2599</v>
      </c>
      <c r="AG22" s="20">
        <f>+Unemployment!AH22-Unemployment!AG22</f>
        <v>-1825</v>
      </c>
      <c r="AH22" s="20">
        <f>+Unemployment!AI22-Unemployment!AH22</f>
        <v>27517</v>
      </c>
      <c r="AI22" s="20">
        <f>+Unemployment!AJ22-Unemployment!AI22</f>
        <v>7353</v>
      </c>
      <c r="AJ22" s="20">
        <f>+Unemployment!AK22-Unemployment!AJ22</f>
        <v>-5022</v>
      </c>
      <c r="AK22" s="20">
        <f>+Unemployment!AL22-Unemployment!AK22</f>
        <v>-4518</v>
      </c>
      <c r="AL22" s="20">
        <f>+Unemployment!AM22-Unemployment!AL22</f>
        <v>-6719</v>
      </c>
      <c r="AM22" s="20">
        <f>+Unemployment!AN22-Unemployment!AM22</f>
        <v>-2448</v>
      </c>
      <c r="AN22" s="20">
        <f>+Unemployment!AO22-Unemployment!AN22</f>
        <v>1411</v>
      </c>
      <c r="AO22" s="20">
        <f>+Unemployment!AP22-Unemployment!AO22</f>
        <v>-5876</v>
      </c>
      <c r="AP22" s="20">
        <f>+Unemployment!AQ22-Unemployment!AP22</f>
        <v>-6531</v>
      </c>
      <c r="AQ22" s="20">
        <f>+Unemployment!AR22-Unemployment!AQ22</f>
        <v>653</v>
      </c>
      <c r="AR22" s="20">
        <f>+Unemployment!AS22-Unemployment!AR22</f>
        <v>-2051</v>
      </c>
      <c r="AS22" s="20">
        <f>+Unemployment!AT22-Unemployment!AS22</f>
        <v>27019</v>
      </c>
      <c r="AT22" s="20">
        <f>+Unemployment!AU22-Unemployment!AT22</f>
        <v>-26389</v>
      </c>
      <c r="AU22" s="20">
        <f>+Unemployment!AV22-Unemployment!AU22</f>
        <v>-10177</v>
      </c>
    </row>
    <row r="23" spans="1:47">
      <c r="A23" s="15" t="s">
        <v>78</v>
      </c>
      <c r="B23" s="19">
        <f>+Unemployment!C23-Unemployment!B23</f>
        <v>-66009</v>
      </c>
      <c r="C23" s="19">
        <f>+Unemployment!D23-Unemployment!C23</f>
        <v>-166233</v>
      </c>
      <c r="D23" s="19">
        <f>+Unemployment!E23-Unemployment!D23</f>
        <v>-69028</v>
      </c>
      <c r="E23" s="19">
        <f>+Unemployment!F23-Unemployment!E23</f>
        <v>225044</v>
      </c>
      <c r="F23" s="19">
        <f>+Unemployment!G23-Unemployment!F23</f>
        <v>152560</v>
      </c>
      <c r="G23" s="19">
        <f>+Unemployment!H23-Unemployment!G23</f>
        <v>562845</v>
      </c>
      <c r="H23" s="19">
        <f>+Unemployment!I23-Unemployment!H23</f>
        <v>-29009</v>
      </c>
      <c r="I23" s="19">
        <f>+Unemployment!J23-Unemployment!I23</f>
        <v>-399503</v>
      </c>
      <c r="J23" s="19">
        <f>+Unemployment!K23-Unemployment!J23</f>
        <v>-35071</v>
      </c>
      <c r="K23" s="19">
        <f>+Unemployment!L23-Unemployment!K23</f>
        <v>11725</v>
      </c>
      <c r="L23" s="19">
        <f>+Unemployment!M23-Unemployment!L23</f>
        <v>-153340</v>
      </c>
      <c r="M23" s="19">
        <f>+Unemployment!N23-Unemployment!M23</f>
        <v>-129697</v>
      </c>
      <c r="N23" s="19">
        <f>+Unemployment!O23-Unemployment!N23</f>
        <v>-59080</v>
      </c>
      <c r="O23" s="19">
        <f>+Unemployment!P23-Unemployment!O23</f>
        <v>122987</v>
      </c>
      <c r="P23" s="19">
        <f>+Unemployment!Q23-Unemployment!P23</f>
        <v>383597</v>
      </c>
      <c r="Q23" s="19">
        <f>+Unemployment!R23-Unemployment!Q23</f>
        <v>384428</v>
      </c>
      <c r="R23" s="19">
        <f>+Unemployment!S23-Unemployment!R23</f>
        <v>-9906</v>
      </c>
      <c r="S23" s="19">
        <f>+Unemployment!T23-Unemployment!S23</f>
        <v>-188417</v>
      </c>
      <c r="T23" s="19">
        <f>+Unemployment!U23-Unemployment!T23</f>
        <v>-130129</v>
      </c>
      <c r="U23" s="19">
        <f>+Unemployment!V23-Unemployment!U23</f>
        <v>-44843</v>
      </c>
      <c r="V23" s="19">
        <f>+Unemployment!W23-Unemployment!V23</f>
        <v>-192987</v>
      </c>
      <c r="W23" s="19">
        <f>+Unemployment!X23-Unemployment!W23</f>
        <v>-34464</v>
      </c>
      <c r="X23" s="19">
        <f>+Unemployment!Y23-Unemployment!X23</f>
        <v>-113703</v>
      </c>
      <c r="Y23" s="19">
        <f>+Unemployment!Z23-Unemployment!Y23</f>
        <v>-56182</v>
      </c>
      <c r="Z23" s="19">
        <f>+Unemployment!AA23-Unemployment!Z23</f>
        <v>234715</v>
      </c>
      <c r="AA23" s="19">
        <f>+Unemployment!AB23-Unemployment!AA23</f>
        <v>393100</v>
      </c>
      <c r="AB23" s="19">
        <f>+Unemployment!AC23-Unemployment!AB23</f>
        <v>49815</v>
      </c>
      <c r="AC23" s="19">
        <f>+Unemployment!AD23-Unemployment!AC23</f>
        <v>-192903</v>
      </c>
      <c r="AD23" s="19">
        <f>+Unemployment!AE23-Unemployment!AD23</f>
        <v>-212215</v>
      </c>
      <c r="AE23" s="19">
        <f>+Unemployment!AF23-Unemployment!AE23</f>
        <v>-164565</v>
      </c>
      <c r="AF23" s="19">
        <f>+Unemployment!AG23-Unemployment!AF23</f>
        <v>63119</v>
      </c>
      <c r="AG23" s="19">
        <f>+Unemployment!AH23-Unemployment!AG23</f>
        <v>612493</v>
      </c>
      <c r="AH23" s="19">
        <f>+Unemployment!AI23-Unemployment!AH23</f>
        <v>1335757</v>
      </c>
      <c r="AI23" s="19">
        <f>+Unemployment!AJ23-Unemployment!AI23</f>
        <v>324037</v>
      </c>
      <c r="AJ23" s="19">
        <f>+Unemployment!AK23-Unemployment!AJ23</f>
        <v>-214367</v>
      </c>
      <c r="AK23" s="19">
        <f>+Unemployment!AL23-Unemployment!AK23</f>
        <v>-404183</v>
      </c>
      <c r="AL23" s="19">
        <f>+Unemployment!AM23-Unemployment!AL23</f>
        <v>-413567</v>
      </c>
      <c r="AM23" s="19">
        <f>+Unemployment!AN23-Unemployment!AM23</f>
        <v>-423150</v>
      </c>
      <c r="AN23" s="19">
        <f>+Unemployment!AO23-Unemployment!AN23</f>
        <v>-365141</v>
      </c>
      <c r="AO23" s="19">
        <f>+Unemployment!AP23-Unemployment!AO23</f>
        <v>-195601</v>
      </c>
      <c r="AP23" s="19">
        <f>+Unemployment!AQ23-Unemployment!AP23</f>
        <v>-199645</v>
      </c>
      <c r="AQ23" s="19">
        <f>+Unemployment!AR23-Unemployment!AQ23</f>
        <v>-111322</v>
      </c>
      <c r="AR23" s="19">
        <f>+Unemployment!AS23-Unemployment!AR23</f>
        <v>-75892</v>
      </c>
      <c r="AS23" s="19">
        <f>+Unemployment!AT23-Unemployment!AS23</f>
        <v>1931998</v>
      </c>
      <c r="AT23" s="19">
        <f>+Unemployment!AU23-Unemployment!AT23</f>
        <v>-709076</v>
      </c>
      <c r="AU23" s="19">
        <f>+Unemployment!AV23-Unemployment!AU23</f>
        <v>-1285743</v>
      </c>
    </row>
    <row r="24" spans="1:47">
      <c r="A24" s="15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</row>
    <row r="25" spans="1:47">
      <c r="A25" s="11" t="s">
        <v>33</v>
      </c>
      <c r="B25" s="19">
        <f>+Unemployment!C25-Unemployment!B25</f>
        <v>4685</v>
      </c>
      <c r="C25" s="19">
        <f>+Unemployment!D25-Unemployment!C25</f>
        <v>2316</v>
      </c>
      <c r="D25" s="19">
        <f>+Unemployment!E25-Unemployment!D25</f>
        <v>-2304</v>
      </c>
      <c r="E25" s="19">
        <f>+Unemployment!F25-Unemployment!E25</f>
        <v>931</v>
      </c>
      <c r="F25" s="19">
        <f>+Unemployment!G25-Unemployment!F25</f>
        <v>346</v>
      </c>
      <c r="G25" s="19">
        <f>+Unemployment!H25-Unemployment!G25</f>
        <v>2753</v>
      </c>
      <c r="H25" s="19">
        <f>+Unemployment!I25-Unemployment!H25</f>
        <v>1901</v>
      </c>
      <c r="I25" s="19">
        <f>+Unemployment!J25-Unemployment!I25</f>
        <v>1136</v>
      </c>
      <c r="J25" s="19">
        <f>+Unemployment!K25-Unemployment!J25</f>
        <v>290</v>
      </c>
      <c r="K25" s="19">
        <f>+Unemployment!L25-Unemployment!K25</f>
        <v>3469</v>
      </c>
      <c r="L25" s="19">
        <f>+Unemployment!M25-Unemployment!L25</f>
        <v>-2346</v>
      </c>
      <c r="M25" s="19">
        <f>+Unemployment!N25-Unemployment!M25</f>
        <v>-3664</v>
      </c>
      <c r="N25" s="19">
        <f>+Unemployment!O25-Unemployment!N25</f>
        <v>-3962</v>
      </c>
      <c r="O25" s="19">
        <f>+Unemployment!P25-Unemployment!O25</f>
        <v>1453</v>
      </c>
      <c r="P25" s="19">
        <f>+Unemployment!Q25-Unemployment!P25</f>
        <v>3971</v>
      </c>
      <c r="Q25" s="19">
        <f>+Unemployment!R25-Unemployment!Q25</f>
        <v>2237</v>
      </c>
      <c r="R25" s="19">
        <f>+Unemployment!S25-Unemployment!R25</f>
        <v>-2869</v>
      </c>
      <c r="S25" s="19">
        <f>+Unemployment!T25-Unemployment!S25</f>
        <v>177</v>
      </c>
      <c r="T25" s="19">
        <f>+Unemployment!U25-Unemployment!T25</f>
        <v>-629</v>
      </c>
      <c r="U25" s="19">
        <f>+Unemployment!V25-Unemployment!U25</f>
        <v>1249</v>
      </c>
      <c r="V25" s="19">
        <f>+Unemployment!W25-Unemployment!V25</f>
        <v>-1148</v>
      </c>
      <c r="W25" s="19">
        <f>+Unemployment!X25-Unemployment!W25</f>
        <v>-2325</v>
      </c>
      <c r="X25" s="19">
        <f>+Unemployment!Y25-Unemployment!X25</f>
        <v>542</v>
      </c>
      <c r="Y25" s="19">
        <f>+Unemployment!Z25-Unemployment!Y25</f>
        <v>-224</v>
      </c>
      <c r="Z25" s="19">
        <f>+Unemployment!AA25-Unemployment!Z25</f>
        <v>297</v>
      </c>
      <c r="AA25" s="19">
        <f>+Unemployment!AB25-Unemployment!AA25</f>
        <v>3159</v>
      </c>
      <c r="AB25" s="19">
        <f>+Unemployment!AC25-Unemployment!AB25</f>
        <v>2125</v>
      </c>
      <c r="AC25" s="19">
        <f>+Unemployment!AD25-Unemployment!AC25</f>
        <v>-846</v>
      </c>
      <c r="AD25" s="19">
        <f>+Unemployment!AE25-Unemployment!AD25</f>
        <v>-1352</v>
      </c>
      <c r="AE25" s="19">
        <f>+Unemployment!AF25-Unemployment!AE25</f>
        <v>-599</v>
      </c>
      <c r="AF25" s="19">
        <f>+Unemployment!AG25-Unemployment!AF25</f>
        <v>-943</v>
      </c>
      <c r="AG25" s="19">
        <f>+Unemployment!AH25-Unemployment!AG25</f>
        <v>1618</v>
      </c>
      <c r="AH25" s="19">
        <f>+Unemployment!AI25-Unemployment!AH25</f>
        <v>4031</v>
      </c>
      <c r="AI25" s="19">
        <f>+Unemployment!AJ25-Unemployment!AI25</f>
        <v>642</v>
      </c>
      <c r="AJ25" s="19">
        <f>+Unemployment!AK25-Unemployment!AJ25</f>
        <v>-762</v>
      </c>
      <c r="AK25" s="19">
        <f>+Unemployment!AL25-Unemployment!AK25</f>
        <v>-1699</v>
      </c>
      <c r="AL25" s="19">
        <f>+Unemployment!AM25-Unemployment!AL25</f>
        <v>-831</v>
      </c>
      <c r="AM25" s="19">
        <f>+Unemployment!AN25-Unemployment!AM25</f>
        <v>-249</v>
      </c>
      <c r="AN25" s="19">
        <f>+Unemployment!AO25-Unemployment!AN25</f>
        <v>-1601</v>
      </c>
      <c r="AO25" s="19">
        <f>+Unemployment!AP25-Unemployment!AO25</f>
        <v>451</v>
      </c>
      <c r="AP25" s="19">
        <f>+Unemployment!AQ25-Unemployment!AP25</f>
        <v>2171</v>
      </c>
      <c r="AQ25" s="19">
        <f>+Unemployment!AR25-Unemployment!AQ25</f>
        <v>-2466</v>
      </c>
      <c r="AR25" s="19">
        <f>+Unemployment!AS25-Unemployment!AR25</f>
        <v>-2162</v>
      </c>
      <c r="AS25" s="19">
        <f>+Unemployment!AT25-Unemployment!AS25</f>
        <v>5846</v>
      </c>
      <c r="AT25" s="19">
        <f>+Unemployment!AU25-Unemployment!AT25</f>
        <v>-4562</v>
      </c>
      <c r="AU25" s="19">
        <f>+Unemployment!AV25-Unemployment!AU25</f>
        <v>-8594</v>
      </c>
    </row>
    <row r="26" spans="1:47">
      <c r="A26" s="11" t="s">
        <v>34</v>
      </c>
      <c r="B26" s="19">
        <f>+Unemployment!C26-Unemployment!B26</f>
        <v>-10562</v>
      </c>
      <c r="C26" s="19">
        <f>+Unemployment!D26-Unemployment!C26</f>
        <v>-20243</v>
      </c>
      <c r="D26" s="19">
        <f>+Unemployment!E26-Unemployment!D26</f>
        <v>-6783</v>
      </c>
      <c r="E26" s="19">
        <f>+Unemployment!F26-Unemployment!E26</f>
        <v>23146</v>
      </c>
      <c r="F26" s="19">
        <f>+Unemployment!G26-Unemployment!F26</f>
        <v>-2329</v>
      </c>
      <c r="G26" s="19">
        <f>+Unemployment!H26-Unemployment!G26</f>
        <v>56348</v>
      </c>
      <c r="H26" s="19">
        <f>+Unemployment!I26-Unemployment!H26</f>
        <v>-13768</v>
      </c>
      <c r="I26" s="19">
        <f>+Unemployment!J26-Unemployment!I26</f>
        <v>-47727</v>
      </c>
      <c r="J26" s="19">
        <f>+Unemployment!K26-Unemployment!J26</f>
        <v>20265</v>
      </c>
      <c r="K26" s="19">
        <f>+Unemployment!L26-Unemployment!K26</f>
        <v>13569</v>
      </c>
      <c r="L26" s="19">
        <f>+Unemployment!M26-Unemployment!L26</f>
        <v>-3611</v>
      </c>
      <c r="M26" s="19">
        <f>+Unemployment!N26-Unemployment!M26</f>
        <v>1825</v>
      </c>
      <c r="N26" s="19">
        <f>+Unemployment!O26-Unemployment!N26</f>
        <v>-14706</v>
      </c>
      <c r="O26" s="19">
        <f>+Unemployment!P26-Unemployment!O26</f>
        <v>2814</v>
      </c>
      <c r="P26" s="19">
        <f>+Unemployment!Q26-Unemployment!P26</f>
        <v>13027</v>
      </c>
      <c r="Q26" s="19">
        <f>+Unemployment!R26-Unemployment!Q26</f>
        <v>33942</v>
      </c>
      <c r="R26" s="19">
        <f>+Unemployment!S26-Unemployment!R26</f>
        <v>-16505</v>
      </c>
      <c r="S26" s="19">
        <f>+Unemployment!T26-Unemployment!S26</f>
        <v>4572</v>
      </c>
      <c r="T26" s="19">
        <f>+Unemployment!U26-Unemployment!T26</f>
        <v>-10115</v>
      </c>
      <c r="U26" s="19">
        <f>+Unemployment!V26-Unemployment!U26</f>
        <v>8008</v>
      </c>
      <c r="V26" s="19">
        <f>+Unemployment!W26-Unemployment!V26</f>
        <v>-21581</v>
      </c>
      <c r="W26" s="19">
        <f>+Unemployment!X26-Unemployment!W26</f>
        <v>-2954</v>
      </c>
      <c r="X26" s="19">
        <f>+Unemployment!Y26-Unemployment!X26</f>
        <v>7225</v>
      </c>
      <c r="Y26" s="19">
        <f>+Unemployment!Z26-Unemployment!Y26</f>
        <v>-10627</v>
      </c>
      <c r="Z26" s="19">
        <f>+Unemployment!AA26-Unemployment!Z26</f>
        <v>24484</v>
      </c>
      <c r="AA26" s="19">
        <f>+Unemployment!AB26-Unemployment!AA26</f>
        <v>39629</v>
      </c>
      <c r="AB26" s="19">
        <f>+Unemployment!AC26-Unemployment!AB26</f>
        <v>-6269</v>
      </c>
      <c r="AC26" s="19">
        <f>+Unemployment!AD26-Unemployment!AC26</f>
        <v>-16305</v>
      </c>
      <c r="AD26" s="19">
        <f>+Unemployment!AE26-Unemployment!AD26</f>
        <v>-5987</v>
      </c>
      <c r="AE26" s="19">
        <f>+Unemployment!AF26-Unemployment!AE26</f>
        <v>-8798</v>
      </c>
      <c r="AF26" s="19">
        <f>+Unemployment!AG26-Unemployment!AF26</f>
        <v>-9157</v>
      </c>
      <c r="AG26" s="19">
        <f>+Unemployment!AH26-Unemployment!AG26</f>
        <v>74061</v>
      </c>
      <c r="AH26" s="19">
        <f>+Unemployment!AI26-Unemployment!AH26</f>
        <v>119573</v>
      </c>
      <c r="AI26" s="19">
        <f>+Unemployment!AJ26-Unemployment!AI26</f>
        <v>9718</v>
      </c>
      <c r="AJ26" s="19">
        <f>+Unemployment!AK26-Unemployment!AJ26</f>
        <v>-30400</v>
      </c>
      <c r="AK26" s="19">
        <f>+Unemployment!AL26-Unemployment!AK26</f>
        <v>-34988</v>
      </c>
      <c r="AL26" s="19">
        <f>+Unemployment!AM26-Unemployment!AL26</f>
        <v>-17634</v>
      </c>
      <c r="AM26" s="19">
        <f>+Unemployment!AN26-Unemployment!AM26</f>
        <v>-24244</v>
      </c>
      <c r="AN26" s="19">
        <f>+Unemployment!AO26-Unemployment!AN26</f>
        <v>-22172</v>
      </c>
      <c r="AO26" s="19">
        <f>+Unemployment!AP26-Unemployment!AO26</f>
        <v>-19213</v>
      </c>
      <c r="AP26" s="19">
        <f>+Unemployment!AQ26-Unemployment!AP26</f>
        <v>-10285</v>
      </c>
      <c r="AQ26" s="19">
        <f>+Unemployment!AR26-Unemployment!AQ26</f>
        <v>4890</v>
      </c>
      <c r="AR26" s="19">
        <f>+Unemployment!AS26-Unemployment!AR26</f>
        <v>551</v>
      </c>
      <c r="AS26" s="19">
        <f>+Unemployment!AT26-Unemployment!AS26</f>
        <v>115314</v>
      </c>
      <c r="AT26" s="19">
        <f>+Unemployment!AU26-Unemployment!AT26</f>
        <v>-103689</v>
      </c>
      <c r="AU26" s="19">
        <f>+Unemployment!AV26-Unemployment!AU26</f>
        <v>-46408</v>
      </c>
    </row>
    <row r="27" spans="1:47">
      <c r="A27" s="11" t="s">
        <v>35</v>
      </c>
      <c r="B27" s="19">
        <f>+Unemployment!C27-Unemployment!B27</f>
        <v>-41084</v>
      </c>
      <c r="C27" s="19">
        <f>+Unemployment!D27-Unemployment!C27</f>
        <v>-83517</v>
      </c>
      <c r="D27" s="19">
        <f>+Unemployment!E27-Unemployment!D27</f>
        <v>-75848</v>
      </c>
      <c r="E27" s="19">
        <f>+Unemployment!F27-Unemployment!E27</f>
        <v>86747</v>
      </c>
      <c r="F27" s="19">
        <f>+Unemployment!G27-Unemployment!F27</f>
        <v>84798</v>
      </c>
      <c r="G27" s="19">
        <f>+Unemployment!H27-Unemployment!G27</f>
        <v>333384</v>
      </c>
      <c r="H27" s="19">
        <f>+Unemployment!I27-Unemployment!H27</f>
        <v>-5769</v>
      </c>
      <c r="I27" s="19">
        <f>+Unemployment!J27-Unemployment!I27</f>
        <v>-223304</v>
      </c>
      <c r="J27" s="19">
        <f>+Unemployment!K27-Unemployment!J27</f>
        <v>-49288</v>
      </c>
      <c r="K27" s="19">
        <f>+Unemployment!L27-Unemployment!K27</f>
        <v>-34087</v>
      </c>
      <c r="L27" s="19">
        <f>+Unemployment!M27-Unemployment!L27</f>
        <v>-98888</v>
      </c>
      <c r="M27" s="19">
        <f>+Unemployment!N27-Unemployment!M27</f>
        <v>-49289</v>
      </c>
      <c r="N27" s="19">
        <f>+Unemployment!O27-Unemployment!N27</f>
        <v>-2873</v>
      </c>
      <c r="O27" s="19">
        <f>+Unemployment!P27-Unemployment!O27</f>
        <v>128202</v>
      </c>
      <c r="P27" s="19">
        <f>+Unemployment!Q27-Unemployment!P27</f>
        <v>292213</v>
      </c>
      <c r="Q27" s="19">
        <f>+Unemployment!R27-Unemployment!Q27</f>
        <v>257576</v>
      </c>
      <c r="R27" s="19">
        <f>+Unemployment!S27-Unemployment!R27</f>
        <v>20113</v>
      </c>
      <c r="S27" s="19">
        <f>+Unemployment!T27-Unemployment!S27</f>
        <v>-132379</v>
      </c>
      <c r="T27" s="19">
        <f>+Unemployment!U27-Unemployment!T27</f>
        <v>-113999</v>
      </c>
      <c r="U27" s="19">
        <f>+Unemployment!V27-Unemployment!U27</f>
        <v>-75616</v>
      </c>
      <c r="V27" s="19">
        <f>+Unemployment!W27-Unemployment!V27</f>
        <v>-116746</v>
      </c>
      <c r="W27" s="19">
        <f>+Unemployment!X27-Unemployment!W27</f>
        <v>-45333</v>
      </c>
      <c r="X27" s="19">
        <f>+Unemployment!Y27-Unemployment!X27</f>
        <v>-98772</v>
      </c>
      <c r="Y27" s="19">
        <f>+Unemployment!Z27-Unemployment!Y27</f>
        <v>-26693</v>
      </c>
      <c r="Z27" s="19">
        <f>+Unemployment!AA27-Unemployment!Z27</f>
        <v>96130</v>
      </c>
      <c r="AA27" s="19">
        <f>+Unemployment!AB27-Unemployment!AA27</f>
        <v>217653</v>
      </c>
      <c r="AB27" s="19">
        <f>+Unemployment!AC27-Unemployment!AB27</f>
        <v>26366</v>
      </c>
      <c r="AC27" s="19">
        <f>+Unemployment!AD27-Unemployment!AC27</f>
        <v>-95143</v>
      </c>
      <c r="AD27" s="19">
        <f>+Unemployment!AE27-Unemployment!AD27</f>
        <v>-132222</v>
      </c>
      <c r="AE27" s="19">
        <f>+Unemployment!AF27-Unemployment!AE27</f>
        <v>-82726</v>
      </c>
      <c r="AF27" s="19">
        <f>+Unemployment!AG27-Unemployment!AF27</f>
        <v>96803</v>
      </c>
      <c r="AG27" s="19">
        <f>+Unemployment!AH27-Unemployment!AG27</f>
        <v>362151</v>
      </c>
      <c r="AH27" s="19">
        <f>+Unemployment!AI27-Unemployment!AH27</f>
        <v>708927</v>
      </c>
      <c r="AI27" s="19">
        <f>+Unemployment!AJ27-Unemployment!AI27</f>
        <v>211758</v>
      </c>
      <c r="AJ27" s="19">
        <f>+Unemployment!AK27-Unemployment!AJ27</f>
        <v>-84931</v>
      </c>
      <c r="AK27" s="19">
        <f>+Unemployment!AL27-Unemployment!AK27</f>
        <v>-234687</v>
      </c>
      <c r="AL27" s="19">
        <f>+Unemployment!AM27-Unemployment!AL27</f>
        <v>-255965</v>
      </c>
      <c r="AM27" s="19">
        <f>+Unemployment!AN27-Unemployment!AM27</f>
        <v>-254467</v>
      </c>
      <c r="AN27" s="19">
        <f>+Unemployment!AO27-Unemployment!AN27</f>
        <v>-244390</v>
      </c>
      <c r="AO27" s="19">
        <f>+Unemployment!AP27-Unemployment!AO27</f>
        <v>-132203</v>
      </c>
      <c r="AP27" s="19">
        <f>+Unemployment!AQ27-Unemployment!AP27</f>
        <v>-118802</v>
      </c>
      <c r="AQ27" s="19">
        <f>+Unemployment!AR27-Unemployment!AQ27</f>
        <v>-103471</v>
      </c>
      <c r="AR27" s="19">
        <f>+Unemployment!AS27-Unemployment!AR27</f>
        <v>-31216</v>
      </c>
      <c r="AS27" s="19">
        <f>+Unemployment!AT27-Unemployment!AS27</f>
        <v>1123895</v>
      </c>
      <c r="AT27" s="19">
        <f>+Unemployment!AU27-Unemployment!AT27</f>
        <v>-521026</v>
      </c>
      <c r="AU27" s="19">
        <f>+Unemployment!AV27-Unemployment!AU27</f>
        <v>-626628</v>
      </c>
    </row>
    <row r="28" spans="1:47">
      <c r="A28" s="11" t="s">
        <v>36</v>
      </c>
      <c r="B28" s="19">
        <f>+Unemployment!C28-Unemployment!B28</f>
        <v>9779</v>
      </c>
      <c r="C28" s="19">
        <f>+Unemployment!D28-Unemployment!C28</f>
        <v>-7446</v>
      </c>
      <c r="D28" s="19">
        <f>+Unemployment!E28-Unemployment!D28</f>
        <v>-6828</v>
      </c>
      <c r="E28" s="19">
        <f>+Unemployment!F28-Unemployment!E28</f>
        <v>18410</v>
      </c>
      <c r="F28" s="19">
        <f>+Unemployment!G28-Unemployment!F28</f>
        <v>2129</v>
      </c>
      <c r="G28" s="19">
        <f>+Unemployment!H28-Unemployment!G28</f>
        <v>28756</v>
      </c>
      <c r="H28" s="19">
        <f>+Unemployment!I28-Unemployment!H28</f>
        <v>898</v>
      </c>
      <c r="I28" s="19">
        <f>+Unemployment!J28-Unemployment!I28</f>
        <v>-24762</v>
      </c>
      <c r="J28" s="19">
        <f>+Unemployment!K28-Unemployment!J28</f>
        <v>10627</v>
      </c>
      <c r="K28" s="19">
        <f>+Unemployment!L28-Unemployment!K28</f>
        <v>24279</v>
      </c>
      <c r="L28" s="19">
        <f>+Unemployment!M28-Unemployment!L28</f>
        <v>62</v>
      </c>
      <c r="M28" s="19">
        <f>+Unemployment!N28-Unemployment!M28</f>
        <v>-17857</v>
      </c>
      <c r="N28" s="19">
        <f>+Unemployment!O28-Unemployment!N28</f>
        <v>-14086</v>
      </c>
      <c r="O28" s="19">
        <f>+Unemployment!P28-Unemployment!O28</f>
        <v>-4453</v>
      </c>
      <c r="P28" s="19">
        <f>+Unemployment!Q28-Unemployment!P28</f>
        <v>2358</v>
      </c>
      <c r="Q28" s="19">
        <f>+Unemployment!R28-Unemployment!Q28</f>
        <v>16312</v>
      </c>
      <c r="R28" s="19">
        <f>+Unemployment!S28-Unemployment!R28</f>
        <v>-8067</v>
      </c>
      <c r="S28" s="19">
        <f>+Unemployment!T28-Unemployment!S28</f>
        <v>-15938</v>
      </c>
      <c r="T28" s="19">
        <f>+Unemployment!U28-Unemployment!T28</f>
        <v>-1184</v>
      </c>
      <c r="U28" s="19">
        <f>+Unemployment!V28-Unemployment!U28</f>
        <v>6073</v>
      </c>
      <c r="V28" s="19">
        <f>+Unemployment!W28-Unemployment!V28</f>
        <v>-14658</v>
      </c>
      <c r="W28" s="19">
        <f>+Unemployment!X28-Unemployment!W28</f>
        <v>6980</v>
      </c>
      <c r="X28" s="19">
        <f>+Unemployment!Y28-Unemployment!X28</f>
        <v>-11651</v>
      </c>
      <c r="Y28" s="19">
        <f>+Unemployment!Z28-Unemployment!Y28</f>
        <v>-6978</v>
      </c>
      <c r="Z28" s="19">
        <f>+Unemployment!AA28-Unemployment!Z28</f>
        <v>25828</v>
      </c>
      <c r="AA28" s="19">
        <f>+Unemployment!AB28-Unemployment!AA28</f>
        <v>44372</v>
      </c>
      <c r="AB28" s="19">
        <f>+Unemployment!AC28-Unemployment!AB28</f>
        <v>12715</v>
      </c>
      <c r="AC28" s="19">
        <f>+Unemployment!AD28-Unemployment!AC28</f>
        <v>-9220</v>
      </c>
      <c r="AD28" s="19">
        <f>+Unemployment!AE28-Unemployment!AD28</f>
        <v>-9984</v>
      </c>
      <c r="AE28" s="19">
        <f>+Unemployment!AF28-Unemployment!AE28</f>
        <v>-16304</v>
      </c>
      <c r="AF28" s="19">
        <f>+Unemployment!AG28-Unemployment!AF28</f>
        <v>-13055</v>
      </c>
      <c r="AG28" s="19">
        <f>+Unemployment!AH28-Unemployment!AG28</f>
        <v>31923</v>
      </c>
      <c r="AH28" s="19">
        <f>+Unemployment!AI28-Unemployment!AH28</f>
        <v>67157</v>
      </c>
      <c r="AI28" s="19">
        <f>+Unemployment!AJ28-Unemployment!AI28</f>
        <v>39474</v>
      </c>
      <c r="AJ28" s="19">
        <f>+Unemployment!AK28-Unemployment!AJ28</f>
        <v>-11383</v>
      </c>
      <c r="AK28" s="19">
        <f>+Unemployment!AL28-Unemployment!AK28</f>
        <v>-12014</v>
      </c>
      <c r="AL28" s="19">
        <f>+Unemployment!AM28-Unemployment!AL28</f>
        <v>-25593</v>
      </c>
      <c r="AM28" s="19">
        <f>+Unemployment!AN28-Unemployment!AM28</f>
        <v>-47636</v>
      </c>
      <c r="AN28" s="19">
        <f>+Unemployment!AO28-Unemployment!AN28</f>
        <v>-30863</v>
      </c>
      <c r="AO28" s="19">
        <f>+Unemployment!AP28-Unemployment!AO28</f>
        <v>-14711</v>
      </c>
      <c r="AP28" s="19">
        <f>+Unemployment!AQ28-Unemployment!AP28</f>
        <v>-10974</v>
      </c>
      <c r="AQ28" s="19">
        <f>+Unemployment!AR28-Unemployment!AQ28</f>
        <v>16767</v>
      </c>
      <c r="AR28" s="19">
        <f>+Unemployment!AS28-Unemployment!AR28</f>
        <v>-14938</v>
      </c>
      <c r="AS28" s="19">
        <f>+Unemployment!AT28-Unemployment!AS28</f>
        <v>140096</v>
      </c>
      <c r="AT28" s="19">
        <f>+Unemployment!AU28-Unemployment!AT28</f>
        <v>-54858</v>
      </c>
      <c r="AU28" s="19">
        <f>+Unemployment!AV28-Unemployment!AU28</f>
        <v>-77773</v>
      </c>
    </row>
    <row r="29" spans="1:47">
      <c r="A29" s="11" t="s">
        <v>37</v>
      </c>
      <c r="B29" s="19">
        <f>+Unemployment!C29-Unemployment!B29</f>
        <v>-5670</v>
      </c>
      <c r="C29" s="19">
        <f>+Unemployment!D29-Unemployment!C29</f>
        <v>-3241</v>
      </c>
      <c r="D29" s="19">
        <f>+Unemployment!E29-Unemployment!D29</f>
        <v>-3703</v>
      </c>
      <c r="E29" s="19">
        <f>+Unemployment!F29-Unemployment!E29</f>
        <v>-3838</v>
      </c>
      <c r="F29" s="19">
        <f>+Unemployment!G29-Unemployment!F29</f>
        <v>2323</v>
      </c>
      <c r="G29" s="19">
        <f>+Unemployment!H29-Unemployment!G29</f>
        <v>4588</v>
      </c>
      <c r="H29" s="19">
        <f>+Unemployment!I29-Unemployment!H29</f>
        <v>136</v>
      </c>
      <c r="I29" s="19">
        <f>+Unemployment!J29-Unemployment!I29</f>
        <v>-2239</v>
      </c>
      <c r="J29" s="19">
        <f>+Unemployment!K29-Unemployment!J29</f>
        <v>-1071</v>
      </c>
      <c r="K29" s="19">
        <f>+Unemployment!L29-Unemployment!K29</f>
        <v>-2336</v>
      </c>
      <c r="L29" s="19">
        <f>+Unemployment!M29-Unemployment!L29</f>
        <v>-4036</v>
      </c>
      <c r="M29" s="19">
        <f>+Unemployment!N29-Unemployment!M29</f>
        <v>-2982</v>
      </c>
      <c r="N29" s="19">
        <f>+Unemployment!O29-Unemployment!N29</f>
        <v>-3112</v>
      </c>
      <c r="O29" s="19">
        <f>+Unemployment!P29-Unemployment!O29</f>
        <v>1383</v>
      </c>
      <c r="P29" s="19">
        <f>+Unemployment!Q29-Unemployment!P29</f>
        <v>1696</v>
      </c>
      <c r="Q29" s="19">
        <f>+Unemployment!R29-Unemployment!Q29</f>
        <v>8916</v>
      </c>
      <c r="R29" s="19">
        <f>+Unemployment!S29-Unemployment!R29</f>
        <v>973</v>
      </c>
      <c r="S29" s="19">
        <f>+Unemployment!T29-Unemployment!S29</f>
        <v>6008</v>
      </c>
      <c r="T29" s="19">
        <f>+Unemployment!U29-Unemployment!T29</f>
        <v>2174</v>
      </c>
      <c r="U29" s="19">
        <f>+Unemployment!V29-Unemployment!U29</f>
        <v>2959</v>
      </c>
      <c r="V29" s="19">
        <f>+Unemployment!W29-Unemployment!V29</f>
        <v>-57</v>
      </c>
      <c r="W29" s="19">
        <f>+Unemployment!X29-Unemployment!W29</f>
        <v>-748</v>
      </c>
      <c r="X29" s="19">
        <f>+Unemployment!Y29-Unemployment!X29</f>
        <v>-4113</v>
      </c>
      <c r="Y29" s="19">
        <f>+Unemployment!Z29-Unemployment!Y29</f>
        <v>-6780</v>
      </c>
      <c r="Z29" s="19">
        <f>+Unemployment!AA29-Unemployment!Z29</f>
        <v>1710</v>
      </c>
      <c r="AA29" s="19">
        <f>+Unemployment!AB29-Unemployment!AA29</f>
        <v>-2113</v>
      </c>
      <c r="AB29" s="19">
        <f>+Unemployment!AC29-Unemployment!AB29</f>
        <v>-531</v>
      </c>
      <c r="AC29" s="19">
        <f>+Unemployment!AD29-Unemployment!AC29</f>
        <v>-4043</v>
      </c>
      <c r="AD29" s="19">
        <f>+Unemployment!AE29-Unemployment!AD29</f>
        <v>-2801</v>
      </c>
      <c r="AE29" s="19">
        <f>+Unemployment!AF29-Unemployment!AE29</f>
        <v>-1268</v>
      </c>
      <c r="AF29" s="19">
        <f>+Unemployment!AG29-Unemployment!AF29</f>
        <v>1173</v>
      </c>
      <c r="AG29" s="19">
        <f>+Unemployment!AH29-Unemployment!AG29</f>
        <v>9711</v>
      </c>
      <c r="AH29" s="19">
        <f>+Unemployment!AI29-Unemployment!AH29</f>
        <v>17597</v>
      </c>
      <c r="AI29" s="19">
        <f>+Unemployment!AJ29-Unemployment!AI29</f>
        <v>-201</v>
      </c>
      <c r="AJ29" s="19">
        <f>+Unemployment!AK29-Unemployment!AJ29</f>
        <v>47</v>
      </c>
      <c r="AK29" s="19">
        <f>+Unemployment!AL29-Unemployment!AK29</f>
        <v>-6089</v>
      </c>
      <c r="AL29" s="19">
        <f>+Unemployment!AM29-Unemployment!AL29</f>
        <v>-7373</v>
      </c>
      <c r="AM29" s="19">
        <f>+Unemployment!AN29-Unemployment!AM29</f>
        <v>-2399</v>
      </c>
      <c r="AN29" s="19">
        <f>+Unemployment!AO29-Unemployment!AN29</f>
        <v>-5010</v>
      </c>
      <c r="AO29" s="19">
        <f>+Unemployment!AP29-Unemployment!AO29</f>
        <v>-3455</v>
      </c>
      <c r="AP29" s="19">
        <f>+Unemployment!AQ29-Unemployment!AP29</f>
        <v>-4511</v>
      </c>
      <c r="AQ29" s="19">
        <f>+Unemployment!AR29-Unemployment!AQ29</f>
        <v>429</v>
      </c>
      <c r="AR29" s="19">
        <f>+Unemployment!AS29-Unemployment!AR29</f>
        <v>1413</v>
      </c>
      <c r="AS29" s="19">
        <f>+Unemployment!AT29-Unemployment!AS29</f>
        <v>57376</v>
      </c>
      <c r="AT29" s="19">
        <f>+Unemployment!AU29-Unemployment!AT29</f>
        <v>-35034</v>
      </c>
      <c r="AU29" s="19">
        <f>+Unemployment!AV29-Unemployment!AU29</f>
        <v>-17622</v>
      </c>
    </row>
    <row r="30" spans="1:47">
      <c r="A30" s="11" t="s">
        <v>38</v>
      </c>
      <c r="B30" s="19">
        <f>+Unemployment!C30-Unemployment!B30</f>
        <v>2180</v>
      </c>
      <c r="C30" s="19">
        <f>+Unemployment!D30-Unemployment!C30</f>
        <v>-253</v>
      </c>
      <c r="D30" s="19">
        <f>+Unemployment!E30-Unemployment!D30</f>
        <v>2265</v>
      </c>
      <c r="E30" s="19">
        <f>+Unemployment!F30-Unemployment!E30</f>
        <v>7332</v>
      </c>
      <c r="F30" s="19">
        <f>+Unemployment!G30-Unemployment!F30</f>
        <v>1043</v>
      </c>
      <c r="G30" s="19">
        <f>+Unemployment!H30-Unemployment!G30</f>
        <v>10639</v>
      </c>
      <c r="H30" s="19">
        <f>+Unemployment!I30-Unemployment!H30</f>
        <v>-3383</v>
      </c>
      <c r="I30" s="19">
        <f>+Unemployment!J30-Unemployment!I30</f>
        <v>-6729</v>
      </c>
      <c r="J30" s="19">
        <f>+Unemployment!K30-Unemployment!J30</f>
        <v>2869</v>
      </c>
      <c r="K30" s="19">
        <f>+Unemployment!L30-Unemployment!K30</f>
        <v>3102</v>
      </c>
      <c r="L30" s="19">
        <f>+Unemployment!M30-Unemployment!L30</f>
        <v>-3981</v>
      </c>
      <c r="M30" s="19">
        <f>+Unemployment!N30-Unemployment!M30</f>
        <v>-6974</v>
      </c>
      <c r="N30" s="19">
        <f>+Unemployment!O30-Unemployment!N30</f>
        <v>-2971</v>
      </c>
      <c r="O30" s="19">
        <f>+Unemployment!P30-Unemployment!O30</f>
        <v>1329</v>
      </c>
      <c r="P30" s="19">
        <f>+Unemployment!Q30-Unemployment!P30</f>
        <v>4341</v>
      </c>
      <c r="Q30" s="19">
        <f>+Unemployment!R30-Unemployment!Q30</f>
        <v>2178</v>
      </c>
      <c r="R30" s="19">
        <f>+Unemployment!S30-Unemployment!R30</f>
        <v>-611</v>
      </c>
      <c r="S30" s="19">
        <f>+Unemployment!T30-Unemployment!S30</f>
        <v>-1347</v>
      </c>
      <c r="T30" s="19">
        <f>+Unemployment!U30-Unemployment!T30</f>
        <v>690</v>
      </c>
      <c r="U30" s="19">
        <f>+Unemployment!V30-Unemployment!U30</f>
        <v>168</v>
      </c>
      <c r="V30" s="19">
        <f>+Unemployment!W30-Unemployment!V30</f>
        <v>-64</v>
      </c>
      <c r="W30" s="19">
        <f>+Unemployment!X30-Unemployment!W30</f>
        <v>563</v>
      </c>
      <c r="X30" s="19">
        <f>+Unemployment!Y30-Unemployment!X30</f>
        <v>-1183</v>
      </c>
      <c r="Y30" s="19">
        <f>+Unemployment!Z30-Unemployment!Y30</f>
        <v>-990</v>
      </c>
      <c r="Z30" s="19">
        <f>+Unemployment!AA30-Unemployment!Z30</f>
        <v>3405</v>
      </c>
      <c r="AA30" s="19">
        <f>+Unemployment!AB30-Unemployment!AA30</f>
        <v>3657</v>
      </c>
      <c r="AB30" s="19">
        <f>+Unemployment!AC30-Unemployment!AB30</f>
        <v>628</v>
      </c>
      <c r="AC30" s="19">
        <f>+Unemployment!AD30-Unemployment!AC30</f>
        <v>-4049</v>
      </c>
      <c r="AD30" s="19">
        <f>+Unemployment!AE30-Unemployment!AD30</f>
        <v>-5242</v>
      </c>
      <c r="AE30" s="19">
        <f>+Unemployment!AF30-Unemployment!AE30</f>
        <v>-3348</v>
      </c>
      <c r="AF30" s="19">
        <f>+Unemployment!AG30-Unemployment!AF30</f>
        <v>-2828</v>
      </c>
      <c r="AG30" s="19">
        <f>+Unemployment!AH30-Unemployment!AG30</f>
        <v>15297</v>
      </c>
      <c r="AH30" s="19">
        <f>+Unemployment!AI30-Unemployment!AH30</f>
        <v>27909</v>
      </c>
      <c r="AI30" s="19">
        <f>+Unemployment!AJ30-Unemployment!AI30</f>
        <v>1821</v>
      </c>
      <c r="AJ30" s="19">
        <f>+Unemployment!AK30-Unemployment!AJ30</f>
        <v>-4985</v>
      </c>
      <c r="AK30" s="19">
        <f>+Unemployment!AL30-Unemployment!AK30</f>
        <v>-7867</v>
      </c>
      <c r="AL30" s="19">
        <f>+Unemployment!AM30-Unemployment!AL30</f>
        <v>-8345</v>
      </c>
      <c r="AM30" s="19">
        <f>+Unemployment!AN30-Unemployment!AM30</f>
        <v>-9629</v>
      </c>
      <c r="AN30" s="19">
        <f>+Unemployment!AO30-Unemployment!AN30</f>
        <v>-3757</v>
      </c>
      <c r="AO30" s="19">
        <f>+Unemployment!AP30-Unemployment!AO30</f>
        <v>-2510</v>
      </c>
      <c r="AP30" s="19">
        <f>+Unemployment!AQ30-Unemployment!AP30</f>
        <v>-4838</v>
      </c>
      <c r="AQ30" s="19">
        <f>+Unemployment!AR30-Unemployment!AQ30</f>
        <v>-1982</v>
      </c>
      <c r="AR30" s="19">
        <f>+Unemployment!AS30-Unemployment!AR30</f>
        <v>1329</v>
      </c>
      <c r="AS30" s="19">
        <f>+Unemployment!AT30-Unemployment!AS30</f>
        <v>22140</v>
      </c>
      <c r="AT30" s="19">
        <f>+Unemployment!AU30-Unemployment!AT30</f>
        <v>1685</v>
      </c>
      <c r="AU30" s="19">
        <f>+Unemployment!AV30-Unemployment!AU30</f>
        <v>-28356</v>
      </c>
    </row>
    <row r="31" spans="1:47">
      <c r="A31" s="11" t="s">
        <v>39</v>
      </c>
      <c r="B31" s="19">
        <f>+Unemployment!C31-Unemployment!B31</f>
        <v>2295</v>
      </c>
      <c r="C31" s="19">
        <f>+Unemployment!D31-Unemployment!C31</f>
        <v>-1048</v>
      </c>
      <c r="D31" s="19">
        <f>+Unemployment!E31-Unemployment!D31</f>
        <v>-1720</v>
      </c>
      <c r="E31" s="19">
        <f>+Unemployment!F31-Unemployment!E31</f>
        <v>3794</v>
      </c>
      <c r="F31" s="19">
        <f>+Unemployment!G31-Unemployment!F31</f>
        <v>3361</v>
      </c>
      <c r="G31" s="19">
        <f>+Unemployment!H31-Unemployment!G31</f>
        <v>6746</v>
      </c>
      <c r="H31" s="19">
        <f>+Unemployment!I31-Unemployment!H31</f>
        <v>1133</v>
      </c>
      <c r="I31" s="19">
        <f>+Unemployment!J31-Unemployment!I31</f>
        <v>-3752</v>
      </c>
      <c r="J31" s="19">
        <f>+Unemployment!K31-Unemployment!J31</f>
        <v>450</v>
      </c>
      <c r="K31" s="19">
        <f>+Unemployment!L31-Unemployment!K31</f>
        <v>943</v>
      </c>
      <c r="L31" s="19">
        <f>+Unemployment!M31-Unemployment!L31</f>
        <v>-2036</v>
      </c>
      <c r="M31" s="19">
        <f>+Unemployment!N31-Unemployment!M31</f>
        <v>-2943</v>
      </c>
      <c r="N31" s="19">
        <f>+Unemployment!O31-Unemployment!N31</f>
        <v>-3238</v>
      </c>
      <c r="O31" s="19">
        <f>+Unemployment!P31-Unemployment!O31</f>
        <v>381</v>
      </c>
      <c r="P31" s="19">
        <f>+Unemployment!Q31-Unemployment!P31</f>
        <v>3997</v>
      </c>
      <c r="Q31" s="19">
        <f>+Unemployment!R31-Unemployment!Q31</f>
        <v>43</v>
      </c>
      <c r="R31" s="19">
        <f>+Unemployment!S31-Unemployment!R31</f>
        <v>-2532</v>
      </c>
      <c r="S31" s="19">
        <f>+Unemployment!T31-Unemployment!S31</f>
        <v>-2893</v>
      </c>
      <c r="T31" s="19">
        <f>+Unemployment!U31-Unemployment!T31</f>
        <v>2440</v>
      </c>
      <c r="U31" s="19">
        <f>+Unemployment!V31-Unemployment!U31</f>
        <v>-1253</v>
      </c>
      <c r="V31" s="19">
        <f>+Unemployment!W31-Unemployment!V31</f>
        <v>315</v>
      </c>
      <c r="W31" s="19">
        <f>+Unemployment!X31-Unemployment!W31</f>
        <v>1373</v>
      </c>
      <c r="X31" s="19">
        <f>+Unemployment!Y31-Unemployment!X31</f>
        <v>-1146</v>
      </c>
      <c r="Y31" s="19">
        <f>+Unemployment!Z31-Unemployment!Y31</f>
        <v>-1224</v>
      </c>
      <c r="Z31" s="19">
        <f>+Unemployment!AA31-Unemployment!Z31</f>
        <v>-2002</v>
      </c>
      <c r="AA31" s="19">
        <f>+Unemployment!AB31-Unemployment!AA31</f>
        <v>-591</v>
      </c>
      <c r="AB31" s="19">
        <f>+Unemployment!AC31-Unemployment!AB31</f>
        <v>1660</v>
      </c>
      <c r="AC31" s="19">
        <f>+Unemployment!AD31-Unemployment!AC31</f>
        <v>635</v>
      </c>
      <c r="AD31" s="19">
        <f>+Unemployment!AE31-Unemployment!AD31</f>
        <v>-1711</v>
      </c>
      <c r="AE31" s="19">
        <f>+Unemployment!AF31-Unemployment!AE31</f>
        <v>-3910</v>
      </c>
      <c r="AF31" s="19">
        <f>+Unemployment!AG31-Unemployment!AF31</f>
        <v>644</v>
      </c>
      <c r="AG31" s="19">
        <f>+Unemployment!AH31-Unemployment!AG31</f>
        <v>7935</v>
      </c>
      <c r="AH31" s="19">
        <f>+Unemployment!AI31-Unemployment!AH31</f>
        <v>8485</v>
      </c>
      <c r="AI31" s="19">
        <f>+Unemployment!AJ31-Unemployment!AI31</f>
        <v>2226</v>
      </c>
      <c r="AJ31" s="19">
        <f>+Unemployment!AK31-Unemployment!AJ31</f>
        <v>-1647</v>
      </c>
      <c r="AK31" s="19">
        <f>+Unemployment!AL31-Unemployment!AK31</f>
        <v>-4453</v>
      </c>
      <c r="AL31" s="19">
        <f>+Unemployment!AM31-Unemployment!AL31</f>
        <v>-2513</v>
      </c>
      <c r="AM31" s="19">
        <f>+Unemployment!AN31-Unemployment!AM31</f>
        <v>-3568</v>
      </c>
      <c r="AN31" s="19">
        <f>+Unemployment!AO31-Unemployment!AN31</f>
        <v>-2773</v>
      </c>
      <c r="AO31" s="19">
        <f>+Unemployment!AP31-Unemployment!AO31</f>
        <v>258</v>
      </c>
      <c r="AP31" s="19">
        <f>+Unemployment!AQ31-Unemployment!AP31</f>
        <v>-657</v>
      </c>
      <c r="AQ31" s="19">
        <f>+Unemployment!AR31-Unemployment!AQ31</f>
        <v>-1518</v>
      </c>
      <c r="AR31" s="19">
        <f>+Unemployment!AS31-Unemployment!AR31</f>
        <v>-1076</v>
      </c>
      <c r="AS31" s="19">
        <f>+Unemployment!AT31-Unemployment!AS31</f>
        <v>13208</v>
      </c>
      <c r="AT31" s="19">
        <f>+Unemployment!AU31-Unemployment!AT31</f>
        <v>1</v>
      </c>
      <c r="AU31" s="19">
        <f>+Unemployment!AV31-Unemployment!AU31</f>
        <v>-16772</v>
      </c>
    </row>
    <row r="32" spans="1:47">
      <c r="A32" s="11" t="s">
        <v>40</v>
      </c>
      <c r="B32" s="19">
        <f>+Unemployment!C32-Unemployment!B32</f>
        <v>-5388</v>
      </c>
      <c r="C32" s="19">
        <f>+Unemployment!D32-Unemployment!C32</f>
        <v>-6826</v>
      </c>
      <c r="D32" s="19">
        <f>+Unemployment!E32-Unemployment!D32</f>
        <v>3121</v>
      </c>
      <c r="E32" s="19">
        <f>+Unemployment!F32-Unemployment!E32</f>
        <v>6727</v>
      </c>
      <c r="F32" s="19">
        <f>+Unemployment!G32-Unemployment!F32</f>
        <v>6841</v>
      </c>
      <c r="G32" s="19">
        <f>+Unemployment!H32-Unemployment!G32</f>
        <v>14296</v>
      </c>
      <c r="H32" s="19">
        <f>+Unemployment!I32-Unemployment!H32</f>
        <v>-1077</v>
      </c>
      <c r="I32" s="19">
        <f>+Unemployment!J32-Unemployment!I32</f>
        <v>-7107</v>
      </c>
      <c r="J32" s="19">
        <f>+Unemployment!K32-Unemployment!J32</f>
        <v>384</v>
      </c>
      <c r="K32" s="19">
        <f>+Unemployment!L32-Unemployment!K32</f>
        <v>-7008</v>
      </c>
      <c r="L32" s="19">
        <f>+Unemployment!M32-Unemployment!L32</f>
        <v>917</v>
      </c>
      <c r="M32" s="19">
        <f>+Unemployment!N32-Unemployment!M32</f>
        <v>-3457</v>
      </c>
      <c r="N32" s="19">
        <f>+Unemployment!O32-Unemployment!N32</f>
        <v>-1696</v>
      </c>
      <c r="O32" s="19">
        <f>+Unemployment!P32-Unemployment!O32</f>
        <v>2979</v>
      </c>
      <c r="P32" s="19">
        <f>+Unemployment!Q32-Unemployment!P32</f>
        <v>9386</v>
      </c>
      <c r="Q32" s="19">
        <f>+Unemployment!R32-Unemployment!Q32</f>
        <v>7714</v>
      </c>
      <c r="R32" s="19">
        <f>+Unemployment!S32-Unemployment!R32</f>
        <v>3973</v>
      </c>
      <c r="S32" s="19">
        <f>+Unemployment!T32-Unemployment!S32</f>
        <v>-2465</v>
      </c>
      <c r="T32" s="19">
        <f>+Unemployment!U32-Unemployment!T32</f>
        <v>-3263</v>
      </c>
      <c r="U32" s="19">
        <f>+Unemployment!V32-Unemployment!U32</f>
        <v>-1991</v>
      </c>
      <c r="V32" s="19">
        <f>+Unemployment!W32-Unemployment!V32</f>
        <v>-3648</v>
      </c>
      <c r="W32" s="19">
        <f>+Unemployment!X32-Unemployment!W32</f>
        <v>66</v>
      </c>
      <c r="X32" s="19">
        <f>+Unemployment!Y32-Unemployment!X32</f>
        <v>-696</v>
      </c>
      <c r="Y32" s="19">
        <f>+Unemployment!Z32-Unemployment!Y32</f>
        <v>3906</v>
      </c>
      <c r="Z32" s="19">
        <f>+Unemployment!AA32-Unemployment!Z32</f>
        <v>13257</v>
      </c>
      <c r="AA32" s="19">
        <f>+Unemployment!AB32-Unemployment!AA32</f>
        <v>5730</v>
      </c>
      <c r="AB32" s="19">
        <f>+Unemployment!AC32-Unemployment!AB32</f>
        <v>-5298</v>
      </c>
      <c r="AC32" s="19">
        <f>+Unemployment!AD32-Unemployment!AC32</f>
        <v>-7558</v>
      </c>
      <c r="AD32" s="19">
        <f>+Unemployment!AE32-Unemployment!AD32</f>
        <v>-569</v>
      </c>
      <c r="AE32" s="19">
        <f>+Unemployment!AF32-Unemployment!AE32</f>
        <v>1909</v>
      </c>
      <c r="AF32" s="19">
        <f>+Unemployment!AG32-Unemployment!AF32</f>
        <v>7793</v>
      </c>
      <c r="AG32" s="19">
        <f>+Unemployment!AH32-Unemployment!AG32</f>
        <v>31563</v>
      </c>
      <c r="AH32" s="19">
        <f>+Unemployment!AI32-Unemployment!AH32</f>
        <v>61154</v>
      </c>
      <c r="AI32" s="19">
        <f>+Unemployment!AJ32-Unemployment!AI32</f>
        <v>31263</v>
      </c>
      <c r="AJ32" s="19">
        <f>+Unemployment!AK32-Unemployment!AJ32</f>
        <v>-4202</v>
      </c>
      <c r="AK32" s="19">
        <f>+Unemployment!AL32-Unemployment!AK32</f>
        <v>-25656</v>
      </c>
      <c r="AL32" s="19">
        <f>+Unemployment!AM32-Unemployment!AL32</f>
        <v>-21809</v>
      </c>
      <c r="AM32" s="19">
        <f>+Unemployment!AN32-Unemployment!AM32</f>
        <v>-24012</v>
      </c>
      <c r="AN32" s="19">
        <f>+Unemployment!AO32-Unemployment!AN32</f>
        <v>-11887</v>
      </c>
      <c r="AO32" s="19">
        <f>+Unemployment!AP32-Unemployment!AO32</f>
        <v>-15132</v>
      </c>
      <c r="AP32" s="19">
        <f>+Unemployment!AQ32-Unemployment!AP32</f>
        <v>-7523</v>
      </c>
      <c r="AQ32" s="19">
        <f>+Unemployment!AR32-Unemployment!AQ32</f>
        <v>-5165</v>
      </c>
      <c r="AR32" s="19">
        <f>+Unemployment!AS32-Unemployment!AR32</f>
        <v>-8442</v>
      </c>
      <c r="AS32" s="19">
        <f>+Unemployment!AT32-Unemployment!AS32</f>
        <v>136480</v>
      </c>
      <c r="AT32" s="19">
        <f>+Unemployment!AU32-Unemployment!AT32</f>
        <v>7185</v>
      </c>
      <c r="AU32" s="19">
        <f>+Unemployment!AV32-Unemployment!AU32</f>
        <v>-122701</v>
      </c>
    </row>
    <row r="33" spans="1:47">
      <c r="A33" s="11" t="s">
        <v>41</v>
      </c>
      <c r="B33" s="19">
        <f>+Unemployment!C33-Unemployment!B33</f>
        <v>-3558</v>
      </c>
      <c r="C33" s="19">
        <f>+Unemployment!D33-Unemployment!C33</f>
        <v>-7227</v>
      </c>
      <c r="D33" s="19">
        <f>+Unemployment!E33-Unemployment!D33</f>
        <v>3576</v>
      </c>
      <c r="E33" s="19">
        <f>+Unemployment!F33-Unemployment!E33</f>
        <v>7366</v>
      </c>
      <c r="F33" s="19">
        <f>+Unemployment!G33-Unemployment!F33</f>
        <v>-743</v>
      </c>
      <c r="G33" s="19">
        <f>+Unemployment!H33-Unemployment!G33</f>
        <v>12717</v>
      </c>
      <c r="H33" s="19">
        <f>+Unemployment!I33-Unemployment!H33</f>
        <v>3983</v>
      </c>
      <c r="I33" s="19">
        <f>+Unemployment!J33-Unemployment!I33</f>
        <v>-9955</v>
      </c>
      <c r="J33" s="19">
        <f>+Unemployment!K33-Unemployment!J33</f>
        <v>5241</v>
      </c>
      <c r="K33" s="19">
        <f>+Unemployment!L33-Unemployment!K33</f>
        <v>8453</v>
      </c>
      <c r="L33" s="19">
        <f>+Unemployment!M33-Unemployment!L33</f>
        <v>-3735</v>
      </c>
      <c r="M33" s="19">
        <f>+Unemployment!N33-Unemployment!M33</f>
        <v>-7570</v>
      </c>
      <c r="N33" s="19">
        <f>+Unemployment!O33-Unemployment!N33</f>
        <v>-4541</v>
      </c>
      <c r="O33" s="19">
        <f>+Unemployment!P33-Unemployment!O33</f>
        <v>148</v>
      </c>
      <c r="P33" s="19">
        <f>+Unemployment!Q33-Unemployment!P33</f>
        <v>4873</v>
      </c>
      <c r="Q33" s="19">
        <f>+Unemployment!R33-Unemployment!Q33</f>
        <v>1533</v>
      </c>
      <c r="R33" s="19">
        <f>+Unemployment!S33-Unemployment!R33</f>
        <v>-422</v>
      </c>
      <c r="S33" s="19">
        <f>+Unemployment!T33-Unemployment!S33</f>
        <v>-2232</v>
      </c>
      <c r="T33" s="19">
        <f>+Unemployment!U33-Unemployment!T33</f>
        <v>1915</v>
      </c>
      <c r="U33" s="19">
        <f>+Unemployment!V33-Unemployment!U33</f>
        <v>6070</v>
      </c>
      <c r="V33" s="19">
        <f>+Unemployment!W33-Unemployment!V33</f>
        <v>-6584</v>
      </c>
      <c r="W33" s="19">
        <f>+Unemployment!X33-Unemployment!W33</f>
        <v>-1309</v>
      </c>
      <c r="X33" s="19">
        <f>+Unemployment!Y33-Unemployment!X33</f>
        <v>-4163</v>
      </c>
      <c r="Y33" s="19">
        <f>+Unemployment!Z33-Unemployment!Y33</f>
        <v>-4908</v>
      </c>
      <c r="Z33" s="19">
        <f>+Unemployment!AA33-Unemployment!Z33</f>
        <v>655</v>
      </c>
      <c r="AA33" s="19">
        <f>+Unemployment!AB33-Unemployment!AA33</f>
        <v>6103</v>
      </c>
      <c r="AB33" s="19">
        <f>+Unemployment!AC33-Unemployment!AB33</f>
        <v>3653</v>
      </c>
      <c r="AC33" s="19">
        <f>+Unemployment!AD33-Unemployment!AC33</f>
        <v>-2410</v>
      </c>
      <c r="AD33" s="19">
        <f>+Unemployment!AE33-Unemployment!AD33</f>
        <v>-2745</v>
      </c>
      <c r="AE33" s="19">
        <f>+Unemployment!AF33-Unemployment!AE33</f>
        <v>-8262</v>
      </c>
      <c r="AF33" s="19">
        <f>+Unemployment!AG33-Unemployment!AF33</f>
        <v>-3617</v>
      </c>
      <c r="AG33" s="19">
        <f>+Unemployment!AH33-Unemployment!AG33</f>
        <v>7108</v>
      </c>
      <c r="AH33" s="19">
        <f>+Unemployment!AI33-Unemployment!AH33</f>
        <v>28724</v>
      </c>
      <c r="AI33" s="19">
        <f>+Unemployment!AJ33-Unemployment!AI33</f>
        <v>5073</v>
      </c>
      <c r="AJ33" s="19">
        <f>+Unemployment!AK33-Unemployment!AJ33</f>
        <v>-5675</v>
      </c>
      <c r="AK33" s="19">
        <f>+Unemployment!AL33-Unemployment!AK33</f>
        <v>-4038</v>
      </c>
      <c r="AL33" s="19">
        <f>+Unemployment!AM33-Unemployment!AL33</f>
        <v>-2531</v>
      </c>
      <c r="AM33" s="19">
        <f>+Unemployment!AN33-Unemployment!AM33</f>
        <v>-3633</v>
      </c>
      <c r="AN33" s="19">
        <f>+Unemployment!AO33-Unemployment!AN33</f>
        <v>616</v>
      </c>
      <c r="AO33" s="19">
        <f>+Unemployment!AP33-Unemployment!AO33</f>
        <v>1770</v>
      </c>
      <c r="AP33" s="19">
        <f>+Unemployment!AQ33-Unemployment!AP33</f>
        <v>-5258</v>
      </c>
      <c r="AQ33" s="19">
        <f>+Unemployment!AR33-Unemployment!AQ33</f>
        <v>-10649</v>
      </c>
      <c r="AR33" s="19">
        <f>+Unemployment!AS33-Unemployment!AR33</f>
        <v>-106</v>
      </c>
      <c r="AS33" s="19">
        <f>+Unemployment!AT33-Unemployment!AS33</f>
        <v>32983</v>
      </c>
      <c r="AT33" s="19">
        <f>+Unemployment!AU33-Unemployment!AT33</f>
        <v>-5842</v>
      </c>
      <c r="AU33" s="19">
        <f>+Unemployment!AV33-Unemployment!AU33</f>
        <v>-34670</v>
      </c>
    </row>
    <row r="34" spans="1:47">
      <c r="A34" s="11" t="s">
        <v>42</v>
      </c>
      <c r="B34" s="19">
        <f>+Unemployment!C34-Unemployment!B34</f>
        <v>-16199</v>
      </c>
      <c r="C34" s="19">
        <f>+Unemployment!D34-Unemployment!C34</f>
        <v>-12457</v>
      </c>
      <c r="D34" s="19">
        <f>+Unemployment!E34-Unemployment!D34</f>
        <v>10374</v>
      </c>
      <c r="E34" s="19">
        <f>+Unemployment!F34-Unemployment!E34</f>
        <v>26149</v>
      </c>
      <c r="F34" s="19">
        <f>+Unemployment!G34-Unemployment!F34</f>
        <v>20393</v>
      </c>
      <c r="G34" s="19">
        <f>+Unemployment!H34-Unemployment!G34</f>
        <v>23027</v>
      </c>
      <c r="H34" s="19">
        <f>+Unemployment!I34-Unemployment!H34</f>
        <v>-9402</v>
      </c>
      <c r="I34" s="19">
        <f>+Unemployment!J34-Unemployment!I34</f>
        <v>-18873</v>
      </c>
      <c r="J34" s="19">
        <f>+Unemployment!K34-Unemployment!J34</f>
        <v>-8444</v>
      </c>
      <c r="K34" s="19">
        <f>+Unemployment!L34-Unemployment!K34</f>
        <v>-7579</v>
      </c>
      <c r="L34" s="19">
        <f>+Unemployment!M34-Unemployment!L34</f>
        <v>-22084</v>
      </c>
      <c r="M34" s="19">
        <f>+Unemployment!N34-Unemployment!M34</f>
        <v>-4595</v>
      </c>
      <c r="N34" s="19">
        <f>+Unemployment!O34-Unemployment!N34</f>
        <v>-2796</v>
      </c>
      <c r="O34" s="19">
        <f>+Unemployment!P34-Unemployment!O34</f>
        <v>2355</v>
      </c>
      <c r="P34" s="19">
        <f>+Unemployment!Q34-Unemployment!P34</f>
        <v>14717</v>
      </c>
      <c r="Q34" s="19">
        <f>+Unemployment!R34-Unemployment!Q34</f>
        <v>18321</v>
      </c>
      <c r="R34" s="19">
        <f>+Unemployment!S34-Unemployment!R34</f>
        <v>-2619</v>
      </c>
      <c r="S34" s="19">
        <f>+Unemployment!T34-Unemployment!S34</f>
        <v>-22981</v>
      </c>
      <c r="T34" s="19">
        <f>+Unemployment!U34-Unemployment!T34</f>
        <v>-7447</v>
      </c>
      <c r="U34" s="19">
        <f>+Unemployment!V34-Unemployment!U34</f>
        <v>15997</v>
      </c>
      <c r="V34" s="19">
        <f>+Unemployment!W34-Unemployment!V34</f>
        <v>1016</v>
      </c>
      <c r="W34" s="19">
        <f>+Unemployment!X34-Unemployment!W34</f>
        <v>3197</v>
      </c>
      <c r="X34" s="19">
        <f>+Unemployment!Y34-Unemployment!X34</f>
        <v>-3418</v>
      </c>
      <c r="Y34" s="19">
        <f>+Unemployment!Z34-Unemployment!Y34</f>
        <v>-6003</v>
      </c>
      <c r="Z34" s="19">
        <f>+Unemployment!AA34-Unemployment!Z34</f>
        <v>24197</v>
      </c>
      <c r="AA34" s="19">
        <f>+Unemployment!AB34-Unemployment!AA34</f>
        <v>21076</v>
      </c>
      <c r="AB34" s="19">
        <f>+Unemployment!AC34-Unemployment!AB34</f>
        <v>11550</v>
      </c>
      <c r="AC34" s="19">
        <f>+Unemployment!AD34-Unemployment!AC34</f>
        <v>-15229</v>
      </c>
      <c r="AD34" s="19">
        <f>+Unemployment!AE34-Unemployment!AD34</f>
        <v>-20493</v>
      </c>
      <c r="AE34" s="19">
        <f>+Unemployment!AF34-Unemployment!AE34</f>
        <v>-13575</v>
      </c>
      <c r="AF34" s="19">
        <f>+Unemployment!AG34-Unemployment!AF34</f>
        <v>-1347</v>
      </c>
      <c r="AG34" s="19">
        <f>+Unemployment!AH34-Unemployment!AG34</f>
        <v>28775</v>
      </c>
      <c r="AH34" s="19">
        <f>+Unemployment!AI34-Unemployment!AH34</f>
        <v>95187</v>
      </c>
      <c r="AI34" s="19">
        <f>+Unemployment!AJ34-Unemployment!AI34</f>
        <v>-11993</v>
      </c>
      <c r="AJ34" s="19">
        <f>+Unemployment!AK34-Unemployment!AJ34</f>
        <v>-22115</v>
      </c>
      <c r="AK34" s="19">
        <f>+Unemployment!AL34-Unemployment!AK34</f>
        <v>-16608</v>
      </c>
      <c r="AL34" s="19">
        <f>+Unemployment!AM34-Unemployment!AL34</f>
        <v>-22054</v>
      </c>
      <c r="AM34" s="19">
        <f>+Unemployment!AN34-Unemployment!AM34</f>
        <v>-15230</v>
      </c>
      <c r="AN34" s="19">
        <f>+Unemployment!AO34-Unemployment!AN34</f>
        <v>-24133</v>
      </c>
      <c r="AO34" s="19">
        <f>+Unemployment!AP34-Unemployment!AO34</f>
        <v>-10530</v>
      </c>
      <c r="AP34" s="19">
        <f>+Unemployment!AQ34-Unemployment!AP34</f>
        <v>-13507</v>
      </c>
      <c r="AQ34" s="19">
        <f>+Unemployment!AR34-Unemployment!AQ34</f>
        <v>575</v>
      </c>
      <c r="AR34" s="19">
        <f>+Unemployment!AS34-Unemployment!AR34</f>
        <v>-8592</v>
      </c>
      <c r="AS34" s="19">
        <f>+Unemployment!AT34-Unemployment!AS34</f>
        <v>80676</v>
      </c>
      <c r="AT34" s="19">
        <f>+Unemployment!AU34-Unemployment!AT34</f>
        <v>350</v>
      </c>
      <c r="AU34" s="19">
        <f>+Unemployment!AV34-Unemployment!AU34</f>
        <v>-80159</v>
      </c>
    </row>
    <row r="35" spans="1:47">
      <c r="A35" s="11" t="s">
        <v>43</v>
      </c>
      <c r="B35" s="19">
        <f>+Unemployment!C35-Unemployment!B35</f>
        <v>-1506</v>
      </c>
      <c r="C35" s="19">
        <f>+Unemployment!D35-Unemployment!C35</f>
        <v>-6454</v>
      </c>
      <c r="D35" s="19">
        <f>+Unemployment!E35-Unemployment!D35</f>
        <v>4627</v>
      </c>
      <c r="E35" s="19">
        <f>+Unemployment!F35-Unemployment!E35</f>
        <v>12854</v>
      </c>
      <c r="F35" s="19">
        <f>+Unemployment!G35-Unemployment!F35</f>
        <v>3364</v>
      </c>
      <c r="G35" s="19">
        <f>+Unemployment!H35-Unemployment!G35</f>
        <v>12757</v>
      </c>
      <c r="H35" s="19">
        <f>+Unemployment!I35-Unemployment!H35</f>
        <v>4819</v>
      </c>
      <c r="I35" s="19">
        <f>+Unemployment!J35-Unemployment!I35</f>
        <v>-14416</v>
      </c>
      <c r="J35" s="19">
        <f>+Unemployment!K35-Unemployment!J35</f>
        <v>-1433</v>
      </c>
      <c r="K35" s="19">
        <f>+Unemployment!L35-Unemployment!K35</f>
        <v>1515</v>
      </c>
      <c r="L35" s="19">
        <f>+Unemployment!M35-Unemployment!L35</f>
        <v>1397</v>
      </c>
      <c r="M35" s="19">
        <f>+Unemployment!N35-Unemployment!M35</f>
        <v>-9307</v>
      </c>
      <c r="N35" s="19">
        <f>+Unemployment!O35-Unemployment!N35</f>
        <v>-1901</v>
      </c>
      <c r="O35" s="19">
        <f>+Unemployment!P35-Unemployment!O35</f>
        <v>289</v>
      </c>
      <c r="P35" s="19">
        <f>+Unemployment!Q35-Unemployment!P35</f>
        <v>3979</v>
      </c>
      <c r="Q35" s="19">
        <f>+Unemployment!R35-Unemployment!Q35</f>
        <v>2970</v>
      </c>
      <c r="R35" s="19">
        <f>+Unemployment!S35-Unemployment!R35</f>
        <v>-4897</v>
      </c>
      <c r="S35" s="19">
        <f>+Unemployment!T35-Unemployment!S35</f>
        <v>-677</v>
      </c>
      <c r="T35" s="19">
        <f>+Unemployment!U35-Unemployment!T35</f>
        <v>-2100</v>
      </c>
      <c r="U35" s="19">
        <f>+Unemployment!V35-Unemployment!U35</f>
        <v>-421</v>
      </c>
      <c r="V35" s="19">
        <f>+Unemployment!W35-Unemployment!V35</f>
        <v>-921</v>
      </c>
      <c r="W35" s="19">
        <f>+Unemployment!X35-Unemployment!W35</f>
        <v>6100</v>
      </c>
      <c r="X35" s="19">
        <f>+Unemployment!Y35-Unemployment!X35</f>
        <v>-523</v>
      </c>
      <c r="Y35" s="19">
        <f>+Unemployment!Z35-Unemployment!Y35</f>
        <v>-1407</v>
      </c>
      <c r="Z35" s="19">
        <f>+Unemployment!AA35-Unemployment!Z35</f>
        <v>13233</v>
      </c>
      <c r="AA35" s="19">
        <f>+Unemployment!AB35-Unemployment!AA35</f>
        <v>17214</v>
      </c>
      <c r="AB35" s="19">
        <f>+Unemployment!AC35-Unemployment!AB35</f>
        <v>-1002</v>
      </c>
      <c r="AC35" s="19">
        <f>+Unemployment!AD35-Unemployment!AC35</f>
        <v>-6317</v>
      </c>
      <c r="AD35" s="19">
        <f>+Unemployment!AE35-Unemployment!AD35</f>
        <v>-9537</v>
      </c>
      <c r="AE35" s="19">
        <f>+Unemployment!AF35-Unemployment!AE35</f>
        <v>-12706</v>
      </c>
      <c r="AF35" s="19">
        <f>+Unemployment!AG35-Unemployment!AF35</f>
        <v>-4053</v>
      </c>
      <c r="AG35" s="19">
        <f>+Unemployment!AH35-Unemployment!AG35</f>
        <v>14043</v>
      </c>
      <c r="AH35" s="19">
        <f>+Unemployment!AI35-Unemployment!AH35</f>
        <v>50729</v>
      </c>
      <c r="AI35" s="19">
        <f>+Unemployment!AJ35-Unemployment!AI35</f>
        <v>6442</v>
      </c>
      <c r="AJ35" s="19">
        <f>+Unemployment!AK35-Unemployment!AJ35</f>
        <v>-14967</v>
      </c>
      <c r="AK35" s="19">
        <f>+Unemployment!AL35-Unemployment!AK35</f>
        <v>-16604</v>
      </c>
      <c r="AL35" s="19">
        <f>+Unemployment!AM35-Unemployment!AL35</f>
        <v>-8990</v>
      </c>
      <c r="AM35" s="19">
        <f>+Unemployment!AN35-Unemployment!AM35</f>
        <v>-11564</v>
      </c>
      <c r="AN35" s="19">
        <f>+Unemployment!AO35-Unemployment!AN35</f>
        <v>-909</v>
      </c>
      <c r="AO35" s="19">
        <f>+Unemployment!AP35-Unemployment!AO35</f>
        <v>-1487</v>
      </c>
      <c r="AP35" s="19">
        <f>+Unemployment!AQ35-Unemployment!AP35</f>
        <v>-1124</v>
      </c>
      <c r="AQ35" s="19">
        <f>+Unemployment!AR35-Unemployment!AQ35</f>
        <v>-1660</v>
      </c>
      <c r="AR35" s="19">
        <f>+Unemployment!AS35-Unemployment!AR35</f>
        <v>-7072</v>
      </c>
      <c r="AS35" s="19">
        <f>+Unemployment!AT35-Unemployment!AS35</f>
        <v>34527</v>
      </c>
      <c r="AT35" s="19">
        <f>+Unemployment!AU35-Unemployment!AT35</f>
        <v>3166</v>
      </c>
      <c r="AU35" s="19">
        <f>+Unemployment!AV35-Unemployment!AU35</f>
        <v>-40645</v>
      </c>
    </row>
    <row r="36" spans="1:47">
      <c r="A36" s="11" t="s">
        <v>44</v>
      </c>
      <c r="B36" s="19">
        <f>+Unemployment!C36-Unemployment!B36</f>
        <v>-441</v>
      </c>
      <c r="C36" s="19">
        <f>+Unemployment!D36-Unemployment!C36</f>
        <v>-19523</v>
      </c>
      <c r="D36" s="19">
        <f>+Unemployment!E36-Unemployment!D36</f>
        <v>4388</v>
      </c>
      <c r="E36" s="19">
        <f>+Unemployment!F36-Unemployment!E36</f>
        <v>32430</v>
      </c>
      <c r="F36" s="19">
        <f>+Unemployment!G36-Unemployment!F36</f>
        <v>29989</v>
      </c>
      <c r="G36" s="19">
        <f>+Unemployment!H36-Unemployment!G36</f>
        <v>50996</v>
      </c>
      <c r="H36" s="19">
        <f>+Unemployment!I36-Unemployment!H36</f>
        <v>-13684</v>
      </c>
      <c r="I36" s="19">
        <f>+Unemployment!J36-Unemployment!I36</f>
        <v>-36494</v>
      </c>
      <c r="J36" s="19">
        <f>+Unemployment!K36-Unemployment!J36</f>
        <v>-16332</v>
      </c>
      <c r="K36" s="19">
        <f>+Unemployment!L36-Unemployment!K36</f>
        <v>2369</v>
      </c>
      <c r="L36" s="19">
        <f>+Unemployment!M36-Unemployment!L36</f>
        <v>-12060</v>
      </c>
      <c r="M36" s="19">
        <f>+Unemployment!N36-Unemployment!M36</f>
        <v>-18884</v>
      </c>
      <c r="N36" s="19">
        <f>+Unemployment!O36-Unemployment!N36</f>
        <v>-2448</v>
      </c>
      <c r="O36" s="19">
        <f>+Unemployment!P36-Unemployment!O36</f>
        <v>-11809</v>
      </c>
      <c r="P36" s="19">
        <f>+Unemployment!Q36-Unemployment!P36</f>
        <v>29222</v>
      </c>
      <c r="Q36" s="19">
        <f>+Unemployment!R36-Unemployment!Q36</f>
        <v>31675</v>
      </c>
      <c r="R36" s="19">
        <f>+Unemployment!S36-Unemployment!R36</f>
        <v>3939</v>
      </c>
      <c r="S36" s="19">
        <f>+Unemployment!T36-Unemployment!S36</f>
        <v>-17731</v>
      </c>
      <c r="T36" s="19">
        <f>+Unemployment!U36-Unemployment!T36</f>
        <v>1572</v>
      </c>
      <c r="U36" s="19">
        <f>+Unemployment!V36-Unemployment!U36</f>
        <v>-6458</v>
      </c>
      <c r="V36" s="19">
        <f>+Unemployment!W36-Unemployment!V36</f>
        <v>-28424</v>
      </c>
      <c r="W36" s="19">
        <f>+Unemployment!X36-Unemployment!W36</f>
        <v>-29</v>
      </c>
      <c r="X36" s="19">
        <f>+Unemployment!Y36-Unemployment!X36</f>
        <v>4141</v>
      </c>
      <c r="Y36" s="19">
        <f>+Unemployment!Z36-Unemployment!Y36</f>
        <v>7505</v>
      </c>
      <c r="Z36" s="19">
        <f>+Unemployment!AA36-Unemployment!Z36</f>
        <v>33645</v>
      </c>
      <c r="AA36" s="19">
        <f>+Unemployment!AB36-Unemployment!AA36</f>
        <v>36585</v>
      </c>
      <c r="AB36" s="19">
        <f>+Unemployment!AC36-Unemployment!AB36</f>
        <v>3464</v>
      </c>
      <c r="AC36" s="19">
        <f>+Unemployment!AD36-Unemployment!AC36</f>
        <v>-31241</v>
      </c>
      <c r="AD36" s="19">
        <f>+Unemployment!AE36-Unemployment!AD36</f>
        <v>-18996</v>
      </c>
      <c r="AE36" s="19">
        <f>+Unemployment!AF36-Unemployment!AE36</f>
        <v>-13992</v>
      </c>
      <c r="AF36" s="19">
        <f>+Unemployment!AG36-Unemployment!AF36</f>
        <v>-7457</v>
      </c>
      <c r="AG36" s="19">
        <f>+Unemployment!AH36-Unemployment!AG36</f>
        <v>27413</v>
      </c>
      <c r="AH36" s="19">
        <f>+Unemployment!AI36-Unemployment!AH36</f>
        <v>136283</v>
      </c>
      <c r="AI36" s="19">
        <f>+Unemployment!AJ36-Unemployment!AI36</f>
        <v>27231</v>
      </c>
      <c r="AJ36" s="19">
        <f>+Unemployment!AK36-Unemployment!AJ36</f>
        <v>-31581</v>
      </c>
      <c r="AK36" s="19">
        <f>+Unemployment!AL36-Unemployment!AK36</f>
        <v>-38058</v>
      </c>
      <c r="AL36" s="19">
        <f>+Unemployment!AM36-Unemployment!AL36</f>
        <v>-38071</v>
      </c>
      <c r="AM36" s="19">
        <f>+Unemployment!AN36-Unemployment!AM36</f>
        <v>-25251</v>
      </c>
      <c r="AN36" s="19">
        <f>+Unemployment!AO36-Unemployment!AN36</f>
        <v>-17984</v>
      </c>
      <c r="AO36" s="19">
        <f>+Unemployment!AP36-Unemployment!AO36</f>
        <v>-1836</v>
      </c>
      <c r="AP36" s="19">
        <f>+Unemployment!AQ36-Unemployment!AP36</f>
        <v>-20709</v>
      </c>
      <c r="AQ36" s="19">
        <f>+Unemployment!AR36-Unemployment!AQ36</f>
        <v>-6496</v>
      </c>
      <c r="AR36" s="19">
        <f>+Unemployment!AS36-Unemployment!AR36</f>
        <v>-4355</v>
      </c>
      <c r="AS36" s="19">
        <f>+Unemployment!AT36-Unemployment!AS36</f>
        <v>162646</v>
      </c>
      <c r="AT36" s="19">
        <f>+Unemployment!AU36-Unemployment!AT36</f>
        <v>3627</v>
      </c>
      <c r="AU36" s="19">
        <f>+Unemployment!AV36-Unemployment!AU36</f>
        <v>-177636</v>
      </c>
    </row>
    <row r="37" spans="1:47">
      <c r="A37" s="16" t="s">
        <v>45</v>
      </c>
      <c r="B37" s="20">
        <f>+Unemployment!C37-Unemployment!B37</f>
        <v>-540</v>
      </c>
      <c r="C37" s="20">
        <f>+Unemployment!D37-Unemployment!C37</f>
        <v>-314</v>
      </c>
      <c r="D37" s="20">
        <f>+Unemployment!E37-Unemployment!D37</f>
        <v>-193</v>
      </c>
      <c r="E37" s="20">
        <f>+Unemployment!F37-Unemployment!E37</f>
        <v>2996</v>
      </c>
      <c r="F37" s="20">
        <f>+Unemployment!G37-Unemployment!F37</f>
        <v>1045</v>
      </c>
      <c r="G37" s="20">
        <f>+Unemployment!H37-Unemployment!G37</f>
        <v>5838</v>
      </c>
      <c r="H37" s="20">
        <f>+Unemployment!I37-Unemployment!H37</f>
        <v>5204</v>
      </c>
      <c r="I37" s="20">
        <f>+Unemployment!J37-Unemployment!I37</f>
        <v>-5281</v>
      </c>
      <c r="J37" s="20">
        <f>+Unemployment!K37-Unemployment!J37</f>
        <v>1371</v>
      </c>
      <c r="K37" s="20">
        <f>+Unemployment!L37-Unemployment!K37</f>
        <v>5036</v>
      </c>
      <c r="L37" s="20">
        <f>+Unemployment!M37-Unemployment!L37</f>
        <v>-2939</v>
      </c>
      <c r="M37" s="20">
        <f>+Unemployment!N37-Unemployment!M37</f>
        <v>-4000</v>
      </c>
      <c r="N37" s="20">
        <f>+Unemployment!O37-Unemployment!N37</f>
        <v>-750</v>
      </c>
      <c r="O37" s="20">
        <f>+Unemployment!P37-Unemployment!O37</f>
        <v>-2084</v>
      </c>
      <c r="P37" s="20">
        <f>+Unemployment!Q37-Unemployment!P37</f>
        <v>-183</v>
      </c>
      <c r="Q37" s="20">
        <f>+Unemployment!R37-Unemployment!Q37</f>
        <v>1011</v>
      </c>
      <c r="R37" s="20">
        <f>+Unemployment!S37-Unemployment!R37</f>
        <v>-382</v>
      </c>
      <c r="S37" s="20">
        <f>+Unemployment!T37-Unemployment!S37</f>
        <v>-531</v>
      </c>
      <c r="T37" s="20">
        <f>+Unemployment!U37-Unemployment!T37</f>
        <v>-183</v>
      </c>
      <c r="U37" s="20">
        <f>+Unemployment!V37-Unemployment!U37</f>
        <v>372</v>
      </c>
      <c r="V37" s="20">
        <f>+Unemployment!W37-Unemployment!V37</f>
        <v>-487</v>
      </c>
      <c r="W37" s="20">
        <f>+Unemployment!X37-Unemployment!W37</f>
        <v>-45</v>
      </c>
      <c r="X37" s="20">
        <f>+Unemployment!Y37-Unemployment!X37</f>
        <v>54</v>
      </c>
      <c r="Y37" s="20">
        <f>+Unemployment!Z37-Unemployment!Y37</f>
        <v>-1759</v>
      </c>
      <c r="Z37" s="20">
        <f>+Unemployment!AA37-Unemployment!Z37</f>
        <v>-124</v>
      </c>
      <c r="AA37" s="20">
        <f>+Unemployment!AB37-Unemployment!AA37</f>
        <v>626</v>
      </c>
      <c r="AB37" s="20">
        <f>+Unemployment!AC37-Unemployment!AB37</f>
        <v>754</v>
      </c>
      <c r="AC37" s="20">
        <f>+Unemployment!AD37-Unemployment!AC37</f>
        <v>-1177</v>
      </c>
      <c r="AD37" s="20">
        <f>+Unemployment!AE37-Unemployment!AD37</f>
        <v>-576</v>
      </c>
      <c r="AE37" s="20">
        <f>+Unemployment!AF37-Unemployment!AE37</f>
        <v>-986</v>
      </c>
      <c r="AF37" s="20">
        <f>+Unemployment!AG37-Unemployment!AF37</f>
        <v>-837</v>
      </c>
      <c r="AG37" s="20">
        <f>+Unemployment!AH37-Unemployment!AG37</f>
        <v>895</v>
      </c>
      <c r="AH37" s="20">
        <f>+Unemployment!AI37-Unemployment!AH37</f>
        <v>10001</v>
      </c>
      <c r="AI37" s="20">
        <f>+Unemployment!AJ37-Unemployment!AI37</f>
        <v>583</v>
      </c>
      <c r="AJ37" s="20">
        <f>+Unemployment!AK37-Unemployment!AJ37</f>
        <v>-1766</v>
      </c>
      <c r="AK37" s="20">
        <f>+Unemployment!AL37-Unemployment!AK37</f>
        <v>-1422</v>
      </c>
      <c r="AL37" s="20">
        <f>+Unemployment!AM37-Unemployment!AL37</f>
        <v>-1858</v>
      </c>
      <c r="AM37" s="20">
        <f>+Unemployment!AN37-Unemployment!AM37</f>
        <v>-1268</v>
      </c>
      <c r="AN37" s="20">
        <f>+Unemployment!AO37-Unemployment!AN37</f>
        <v>-278</v>
      </c>
      <c r="AO37" s="20">
        <f>+Unemployment!AP37-Unemployment!AO37</f>
        <v>2997</v>
      </c>
      <c r="AP37" s="20">
        <f>+Unemployment!AQ37-Unemployment!AP37</f>
        <v>-3628</v>
      </c>
      <c r="AQ37" s="20">
        <f>+Unemployment!AR37-Unemployment!AQ37</f>
        <v>-576</v>
      </c>
      <c r="AR37" s="20">
        <f>+Unemployment!AS37-Unemployment!AR37</f>
        <v>-1226</v>
      </c>
      <c r="AS37" s="20">
        <f>+Unemployment!AT37-Unemployment!AS37</f>
        <v>6811</v>
      </c>
      <c r="AT37" s="20">
        <f>+Unemployment!AU37-Unemployment!AT37</f>
        <v>-79</v>
      </c>
      <c r="AU37" s="20">
        <f>+Unemployment!AV37-Unemployment!AU37</f>
        <v>-7779</v>
      </c>
    </row>
    <row r="38" spans="1:47">
      <c r="A38" s="15" t="s">
        <v>79</v>
      </c>
      <c r="B38" s="19">
        <f>+Unemployment!C38-Unemployment!B38</f>
        <v>-119090</v>
      </c>
      <c r="C38" s="19">
        <f>+Unemployment!D38-Unemployment!C38</f>
        <v>-146364</v>
      </c>
      <c r="D38" s="19">
        <f>+Unemployment!E38-Unemployment!D38</f>
        <v>77325</v>
      </c>
      <c r="E38" s="19">
        <f>+Unemployment!F38-Unemployment!E38</f>
        <v>771533</v>
      </c>
      <c r="F38" s="19">
        <f>+Unemployment!G38-Unemployment!F38</f>
        <v>133356</v>
      </c>
      <c r="G38" s="19">
        <f>+Unemployment!H38-Unemployment!G38</f>
        <v>722343</v>
      </c>
      <c r="H38" s="19">
        <f>+Unemployment!I38-Unemployment!H38</f>
        <v>-61336</v>
      </c>
      <c r="I38" s="19">
        <f>+Unemployment!J38-Unemployment!I38</f>
        <v>-702836</v>
      </c>
      <c r="J38" s="19">
        <f>+Unemployment!K38-Unemployment!J38</f>
        <v>-81578</v>
      </c>
      <c r="K38" s="19">
        <f>+Unemployment!L38-Unemployment!K38</f>
        <v>-161076</v>
      </c>
      <c r="L38" s="19">
        <f>+Unemployment!M38-Unemployment!L38</f>
        <v>-187190</v>
      </c>
      <c r="M38" s="19">
        <f>+Unemployment!N38-Unemployment!M38</f>
        <v>-238495</v>
      </c>
      <c r="N38" s="19">
        <f>+Unemployment!O38-Unemployment!N38</f>
        <v>-88138</v>
      </c>
      <c r="O38" s="19">
        <f>+Unemployment!P38-Unemployment!O38</f>
        <v>60378</v>
      </c>
      <c r="P38" s="19">
        <f>+Unemployment!Q38-Unemployment!P38</f>
        <v>273246</v>
      </c>
      <c r="Q38" s="19">
        <f>+Unemployment!R38-Unemployment!Q38</f>
        <v>105494</v>
      </c>
      <c r="R38" s="19">
        <f>+Unemployment!S38-Unemployment!R38</f>
        <v>-174210</v>
      </c>
      <c r="S38" s="19">
        <f>+Unemployment!T38-Unemployment!S38</f>
        <v>-277192</v>
      </c>
      <c r="T38" s="19">
        <f>+Unemployment!U38-Unemployment!T38</f>
        <v>-155170</v>
      </c>
      <c r="U38" s="19">
        <f>+Unemployment!V38-Unemployment!U38</f>
        <v>2588</v>
      </c>
      <c r="V38" s="19">
        <f>+Unemployment!W38-Unemployment!V38</f>
        <v>-137290</v>
      </c>
      <c r="W38" s="19">
        <f>+Unemployment!X38-Unemployment!W38</f>
        <v>-100552</v>
      </c>
      <c r="X38" s="19">
        <f>+Unemployment!Y38-Unemployment!X38</f>
        <v>-38861</v>
      </c>
      <c r="Y38" s="19">
        <f>+Unemployment!Z38-Unemployment!Y38</f>
        <v>22112</v>
      </c>
      <c r="Z38" s="19">
        <f>+Unemployment!AA38-Unemployment!Z38</f>
        <v>304282</v>
      </c>
      <c r="AA38" s="19">
        <f>+Unemployment!AB38-Unemployment!AA38</f>
        <v>341512</v>
      </c>
      <c r="AB38" s="19">
        <f>+Unemployment!AC38-Unemployment!AB38</f>
        <v>141495</v>
      </c>
      <c r="AC38" s="19">
        <f>+Unemployment!AD38-Unemployment!AC38</f>
        <v>-54197</v>
      </c>
      <c r="AD38" s="19">
        <f>+Unemployment!AE38-Unemployment!AD38</f>
        <v>-104625</v>
      </c>
      <c r="AE38" s="19">
        <f>+Unemployment!AF38-Unemployment!AE38</f>
        <v>-140480</v>
      </c>
      <c r="AF38" s="19">
        <f>+Unemployment!AG38-Unemployment!AF38</f>
        <v>56394</v>
      </c>
      <c r="AG38" s="19">
        <f>+Unemployment!AH38-Unemployment!AG38</f>
        <v>299966</v>
      </c>
      <c r="AH38" s="19">
        <f>+Unemployment!AI38-Unemployment!AH38</f>
        <v>1277388</v>
      </c>
      <c r="AI38" s="19">
        <f>+Unemployment!AJ38-Unemployment!AI38</f>
        <v>-67691</v>
      </c>
      <c r="AJ38" s="19">
        <f>+Unemployment!AK38-Unemployment!AJ38</f>
        <v>-406467</v>
      </c>
      <c r="AK38" s="19">
        <f>+Unemployment!AL38-Unemployment!AK38</f>
        <v>-346152</v>
      </c>
      <c r="AL38" s="19">
        <f>+Unemployment!AM38-Unemployment!AL38</f>
        <v>-65936</v>
      </c>
      <c r="AM38" s="19">
        <f>+Unemployment!AN38-Unemployment!AM38</f>
        <v>-456620</v>
      </c>
      <c r="AN38" s="19">
        <f>+Unemployment!AO38-Unemployment!AN38</f>
        <v>-343187</v>
      </c>
      <c r="AO38" s="19">
        <f>+Unemployment!AP38-Unemployment!AO38</f>
        <v>-49899</v>
      </c>
      <c r="AP38" s="19">
        <f>+Unemployment!AQ38-Unemployment!AP38</f>
        <v>-181013</v>
      </c>
      <c r="AQ38" s="19">
        <f>+Unemployment!AR38-Unemployment!AQ38</f>
        <v>-152679</v>
      </c>
      <c r="AR38" s="19">
        <f>+Unemployment!AS38-Unemployment!AR38</f>
        <v>-21665</v>
      </c>
      <c r="AS38" s="19">
        <f>+Unemployment!AT38-Unemployment!AS38</f>
        <v>1340216</v>
      </c>
      <c r="AT38" s="19">
        <f>+Unemployment!AU38-Unemployment!AT38</f>
        <v>-991757</v>
      </c>
      <c r="AU38" s="19">
        <f>+Unemployment!AV38-Unemployment!AU38</f>
        <v>-470733</v>
      </c>
    </row>
    <row r="39" spans="1:47">
      <c r="A39" s="15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</row>
    <row r="40" spans="1:47">
      <c r="A40" s="11" t="s">
        <v>47</v>
      </c>
      <c r="B40" s="19">
        <f>+Unemployment!C40-Unemployment!B40</f>
        <v>-14786</v>
      </c>
      <c r="C40" s="19">
        <f>+Unemployment!D40-Unemployment!C40</f>
        <v>-1902</v>
      </c>
      <c r="D40" s="19">
        <f>+Unemployment!E40-Unemployment!D40</f>
        <v>-23579</v>
      </c>
      <c r="E40" s="19">
        <f>+Unemployment!F40-Unemployment!E40</f>
        <v>151622</v>
      </c>
      <c r="F40" s="19">
        <f>+Unemployment!G40-Unemployment!F40</f>
        <v>24880</v>
      </c>
      <c r="G40" s="19">
        <f>+Unemployment!H40-Unemployment!G40</f>
        <v>160140</v>
      </c>
      <c r="H40" s="19">
        <f>+Unemployment!I40-Unemployment!H40</f>
        <v>21954</v>
      </c>
      <c r="I40" s="19">
        <f>+Unemployment!J40-Unemployment!I40</f>
        <v>-152959</v>
      </c>
      <c r="J40" s="19">
        <f>+Unemployment!K40-Unemployment!J40</f>
        <v>6693</v>
      </c>
      <c r="K40" s="19">
        <f>+Unemployment!L40-Unemployment!K40</f>
        <v>-42182</v>
      </c>
      <c r="L40" s="19">
        <f>+Unemployment!M40-Unemployment!L40</f>
        <v>-42932</v>
      </c>
      <c r="M40" s="19">
        <f>+Unemployment!N40-Unemployment!M40</f>
        <v>-38208</v>
      </c>
      <c r="N40" s="19">
        <f>+Unemployment!O40-Unemployment!N40</f>
        <v>-28964</v>
      </c>
      <c r="O40" s="19">
        <f>+Unemployment!P40-Unemployment!O40</f>
        <v>3879</v>
      </c>
      <c r="P40" s="19">
        <f>+Unemployment!Q40-Unemployment!P40</f>
        <v>65816</v>
      </c>
      <c r="Q40" s="19">
        <f>+Unemployment!R40-Unemployment!Q40</f>
        <v>44414</v>
      </c>
      <c r="R40" s="19">
        <f>+Unemployment!S40-Unemployment!R40</f>
        <v>-23626</v>
      </c>
      <c r="S40" s="19">
        <f>+Unemployment!T40-Unemployment!S40</f>
        <v>-98648</v>
      </c>
      <c r="T40" s="19">
        <f>+Unemployment!U40-Unemployment!T40</f>
        <v>-34421</v>
      </c>
      <c r="U40" s="19">
        <f>+Unemployment!V40-Unemployment!U40</f>
        <v>11700</v>
      </c>
      <c r="V40" s="19">
        <f>+Unemployment!W40-Unemployment!V40</f>
        <v>-29065</v>
      </c>
      <c r="W40" s="19">
        <f>+Unemployment!X40-Unemployment!W40</f>
        <v>-20796</v>
      </c>
      <c r="X40" s="19">
        <f>+Unemployment!Y40-Unemployment!X40</f>
        <v>924</v>
      </c>
      <c r="Y40" s="19">
        <f>+Unemployment!Z40-Unemployment!Y40</f>
        <v>617</v>
      </c>
      <c r="Z40" s="19">
        <f>+Unemployment!AA40-Unemployment!Z40</f>
        <v>62183</v>
      </c>
      <c r="AA40" s="19">
        <f>+Unemployment!AB40-Unemployment!AA40</f>
        <v>71097</v>
      </c>
      <c r="AB40" s="19">
        <f>+Unemployment!AC40-Unemployment!AB40</f>
        <v>10271</v>
      </c>
      <c r="AC40" s="19">
        <f>+Unemployment!AD40-Unemployment!AC40</f>
        <v>-33293</v>
      </c>
      <c r="AD40" s="19">
        <f>+Unemployment!AE40-Unemployment!AD40</f>
        <v>-28425</v>
      </c>
      <c r="AE40" s="19">
        <f>+Unemployment!AF40-Unemployment!AE40</f>
        <v>-68467</v>
      </c>
      <c r="AF40" s="19">
        <f>+Unemployment!AG40-Unemployment!AF40</f>
        <v>36163</v>
      </c>
      <c r="AG40" s="19">
        <f>+Unemployment!AH40-Unemployment!AG40</f>
        <v>87025</v>
      </c>
      <c r="AH40" s="19">
        <f>+Unemployment!AI40-Unemployment!AH40</f>
        <v>256813</v>
      </c>
      <c r="AI40" s="19">
        <f>+Unemployment!AJ40-Unemployment!AI40</f>
        <v>12845</v>
      </c>
      <c r="AJ40" s="19">
        <f>+Unemployment!AK40-Unemployment!AJ40</f>
        <v>-51282</v>
      </c>
      <c r="AK40" s="19">
        <f>+Unemployment!AL40-Unemployment!AK40</f>
        <v>-45659</v>
      </c>
      <c r="AL40" s="19">
        <f>+Unemployment!AM40-Unemployment!AL40</f>
        <v>2794</v>
      </c>
      <c r="AM40" s="19">
        <f>+Unemployment!AN40-Unemployment!AM40</f>
        <v>-133764</v>
      </c>
      <c r="AN40" s="19">
        <f>+Unemployment!AO40-Unemployment!AN40</f>
        <v>-73911</v>
      </c>
      <c r="AO40" s="19">
        <f>+Unemployment!AP40-Unemployment!AO40</f>
        <v>-2311</v>
      </c>
      <c r="AP40" s="19">
        <f>+Unemployment!AQ40-Unemployment!AP40</f>
        <v>-62239</v>
      </c>
      <c r="AQ40" s="19">
        <f>+Unemployment!AR40-Unemployment!AQ40</f>
        <v>-43553</v>
      </c>
      <c r="AR40" s="19">
        <f>+Unemployment!AS40-Unemployment!AR40</f>
        <v>-22496</v>
      </c>
      <c r="AS40" s="19">
        <f>+Unemployment!AT40-Unemployment!AS40</f>
        <v>335762</v>
      </c>
      <c r="AT40" s="19">
        <f>+Unemployment!AU40-Unemployment!AT40</f>
        <v>-205631</v>
      </c>
      <c r="AU40" s="19">
        <f>+Unemployment!AV40-Unemployment!AU40</f>
        <v>-99576</v>
      </c>
    </row>
    <row r="41" spans="1:47">
      <c r="A41" s="11" t="s">
        <v>48</v>
      </c>
      <c r="B41" s="19">
        <f>+Unemployment!C41-Unemployment!B41</f>
        <v>-3192</v>
      </c>
      <c r="C41" s="19">
        <f>+Unemployment!D41-Unemployment!C41</f>
        <v>406</v>
      </c>
      <c r="D41" s="19">
        <f>+Unemployment!E41-Unemployment!D41</f>
        <v>26093</v>
      </c>
      <c r="E41" s="19">
        <f>+Unemployment!F41-Unemployment!E41</f>
        <v>82480</v>
      </c>
      <c r="F41" s="19">
        <f>+Unemployment!G41-Unemployment!F41</f>
        <v>5233</v>
      </c>
      <c r="G41" s="19">
        <f>+Unemployment!H41-Unemployment!G41</f>
        <v>52793</v>
      </c>
      <c r="H41" s="19">
        <f>+Unemployment!I41-Unemployment!H41</f>
        <v>-22284</v>
      </c>
      <c r="I41" s="19">
        <f>+Unemployment!J41-Unemployment!I41</f>
        <v>-64036</v>
      </c>
      <c r="J41" s="19">
        <f>+Unemployment!K41-Unemployment!J41</f>
        <v>-13778</v>
      </c>
      <c r="K41" s="19">
        <f>+Unemployment!L41-Unemployment!K41</f>
        <v>-22952</v>
      </c>
      <c r="L41" s="19">
        <f>+Unemployment!M41-Unemployment!L41</f>
        <v>-16373</v>
      </c>
      <c r="M41" s="19">
        <f>+Unemployment!N41-Unemployment!M41</f>
        <v>-24960</v>
      </c>
      <c r="N41" s="19">
        <f>+Unemployment!O41-Unemployment!N41</f>
        <v>-8451</v>
      </c>
      <c r="O41" s="19">
        <f>+Unemployment!P41-Unemployment!O41</f>
        <v>10017</v>
      </c>
      <c r="P41" s="19">
        <f>+Unemployment!Q41-Unemployment!P41</f>
        <v>18133</v>
      </c>
      <c r="Q41" s="19">
        <f>+Unemployment!R41-Unemployment!Q41</f>
        <v>20898</v>
      </c>
      <c r="R41" s="19">
        <f>+Unemployment!S41-Unemployment!R41</f>
        <v>-28797</v>
      </c>
      <c r="S41" s="19">
        <f>+Unemployment!T41-Unemployment!S41</f>
        <v>-9519</v>
      </c>
      <c r="T41" s="19">
        <f>+Unemployment!U41-Unemployment!T41</f>
        <v>-5181</v>
      </c>
      <c r="U41" s="19">
        <f>+Unemployment!V41-Unemployment!U41</f>
        <v>-17616</v>
      </c>
      <c r="V41" s="19">
        <f>+Unemployment!W41-Unemployment!V41</f>
        <v>-17156</v>
      </c>
      <c r="W41" s="19">
        <f>+Unemployment!X41-Unemployment!W41</f>
        <v>-12588</v>
      </c>
      <c r="X41" s="19">
        <f>+Unemployment!Y41-Unemployment!X41</f>
        <v>-1699</v>
      </c>
      <c r="Y41" s="19">
        <f>+Unemployment!Z41-Unemployment!Y41</f>
        <v>2289</v>
      </c>
      <c r="Z41" s="19">
        <f>+Unemployment!AA41-Unemployment!Z41</f>
        <v>36086</v>
      </c>
      <c r="AA41" s="19">
        <f>+Unemployment!AB41-Unemployment!AA41</f>
        <v>30965</v>
      </c>
      <c r="AB41" s="19">
        <f>+Unemployment!AC41-Unemployment!AB41</f>
        <v>3976</v>
      </c>
      <c r="AC41" s="19">
        <f>+Unemployment!AD41-Unemployment!AC41</f>
        <v>1396</v>
      </c>
      <c r="AD41" s="19">
        <f>+Unemployment!AE41-Unemployment!AD41</f>
        <v>5748</v>
      </c>
      <c r="AE41" s="19">
        <f>+Unemployment!AF41-Unemployment!AE41</f>
        <v>-12480</v>
      </c>
      <c r="AF41" s="19">
        <f>+Unemployment!AG41-Unemployment!AF41</f>
        <v>-16352</v>
      </c>
      <c r="AG41" s="19">
        <f>+Unemployment!AH41-Unemployment!AG41</f>
        <v>43624</v>
      </c>
      <c r="AH41" s="19">
        <f>+Unemployment!AI41-Unemployment!AH41</f>
        <v>138735</v>
      </c>
      <c r="AI41" s="19">
        <f>+Unemployment!AJ41-Unemployment!AI41</f>
        <v>580</v>
      </c>
      <c r="AJ41" s="19">
        <f>+Unemployment!AK41-Unemployment!AJ41</f>
        <v>-39448</v>
      </c>
      <c r="AK41" s="19">
        <f>+Unemployment!AL41-Unemployment!AK41</f>
        <v>-25895</v>
      </c>
      <c r="AL41" s="19">
        <f>+Unemployment!AM41-Unemployment!AL41</f>
        <v>-19489</v>
      </c>
      <c r="AM41" s="19">
        <f>+Unemployment!AN41-Unemployment!AM41</f>
        <v>-49793</v>
      </c>
      <c r="AN41" s="19">
        <f>+Unemployment!AO41-Unemployment!AN41</f>
        <v>-37425</v>
      </c>
      <c r="AO41" s="19">
        <f>+Unemployment!AP41-Unemployment!AO41</f>
        <v>-10447</v>
      </c>
      <c r="AP41" s="19">
        <f>+Unemployment!AQ41-Unemployment!AP41</f>
        <v>-30029</v>
      </c>
      <c r="AQ41" s="19">
        <f>+Unemployment!AR41-Unemployment!AQ41</f>
        <v>-925</v>
      </c>
      <c r="AR41" s="19">
        <f>+Unemployment!AS41-Unemployment!AR41</f>
        <v>-3823</v>
      </c>
      <c r="AS41" s="19">
        <f>+Unemployment!AT41-Unemployment!AS41</f>
        <v>123718</v>
      </c>
      <c r="AT41" s="19">
        <f>+Unemployment!AU41-Unemployment!AT41</f>
        <v>-105446</v>
      </c>
      <c r="AU41" s="19">
        <f>+Unemployment!AV41-Unemployment!AU41</f>
        <v>-32919</v>
      </c>
    </row>
    <row r="42" spans="1:47">
      <c r="A42" s="11" t="s">
        <v>49</v>
      </c>
      <c r="B42" s="19">
        <f>+Unemployment!C42-Unemployment!B42</f>
        <v>358</v>
      </c>
      <c r="C42" s="19">
        <f>+Unemployment!D42-Unemployment!C42</f>
        <v>846</v>
      </c>
      <c r="D42" s="19">
        <f>+Unemployment!E42-Unemployment!D42</f>
        <v>5019</v>
      </c>
      <c r="E42" s="19">
        <f>+Unemployment!F42-Unemployment!E42</f>
        <v>26491</v>
      </c>
      <c r="F42" s="19">
        <f>+Unemployment!G42-Unemployment!F42</f>
        <v>7457</v>
      </c>
      <c r="G42" s="19">
        <f>+Unemployment!H42-Unemployment!G42</f>
        <v>27333</v>
      </c>
      <c r="H42" s="19">
        <f>+Unemployment!I42-Unemployment!H42</f>
        <v>-5625</v>
      </c>
      <c r="I42" s="19">
        <f>+Unemployment!J42-Unemployment!I42</f>
        <v>-16716</v>
      </c>
      <c r="J42" s="19">
        <f>+Unemployment!K42-Unemployment!J42</f>
        <v>6873</v>
      </c>
      <c r="K42" s="19">
        <f>+Unemployment!L42-Unemployment!K42</f>
        <v>-8731</v>
      </c>
      <c r="L42" s="19">
        <f>+Unemployment!M42-Unemployment!L42</f>
        <v>-17133</v>
      </c>
      <c r="M42" s="19">
        <f>+Unemployment!N42-Unemployment!M42</f>
        <v>-12759</v>
      </c>
      <c r="N42" s="19">
        <f>+Unemployment!O42-Unemployment!N42</f>
        <v>-3740</v>
      </c>
      <c r="O42" s="19">
        <f>+Unemployment!P42-Unemployment!O42</f>
        <v>822</v>
      </c>
      <c r="P42" s="19">
        <f>+Unemployment!Q42-Unemployment!P42</f>
        <v>4543</v>
      </c>
      <c r="Q42" s="19">
        <f>+Unemployment!R42-Unemployment!Q42</f>
        <v>-1149</v>
      </c>
      <c r="R42" s="19">
        <f>+Unemployment!S42-Unemployment!R42</f>
        <v>-4552</v>
      </c>
      <c r="S42" s="19">
        <f>+Unemployment!T42-Unemployment!S42</f>
        <v>-7389</v>
      </c>
      <c r="T42" s="19">
        <f>+Unemployment!U42-Unemployment!T42</f>
        <v>-884</v>
      </c>
      <c r="U42" s="19">
        <f>+Unemployment!V42-Unemployment!U42</f>
        <v>1986</v>
      </c>
      <c r="V42" s="19">
        <f>+Unemployment!W42-Unemployment!V42</f>
        <v>-6648</v>
      </c>
      <c r="W42" s="19">
        <f>+Unemployment!X42-Unemployment!W42</f>
        <v>-6167</v>
      </c>
      <c r="X42" s="19">
        <f>+Unemployment!Y42-Unemployment!X42</f>
        <v>-2498</v>
      </c>
      <c r="Y42" s="19">
        <f>+Unemployment!Z42-Unemployment!Y42</f>
        <v>493</v>
      </c>
      <c r="Z42" s="19">
        <f>+Unemployment!AA42-Unemployment!Z42</f>
        <v>11906</v>
      </c>
      <c r="AA42" s="19">
        <f>+Unemployment!AB42-Unemployment!AA42</f>
        <v>11626</v>
      </c>
      <c r="AB42" s="19">
        <f>+Unemployment!AC42-Unemployment!AB42</f>
        <v>6960</v>
      </c>
      <c r="AC42" s="19">
        <f>+Unemployment!AD42-Unemployment!AC42</f>
        <v>-282</v>
      </c>
      <c r="AD42" s="19">
        <f>+Unemployment!AE42-Unemployment!AD42</f>
        <v>-2432</v>
      </c>
      <c r="AE42" s="19">
        <f>+Unemployment!AF42-Unemployment!AE42</f>
        <v>-8541</v>
      </c>
      <c r="AF42" s="19">
        <f>+Unemployment!AG42-Unemployment!AF42</f>
        <v>291</v>
      </c>
      <c r="AG42" s="19">
        <f>+Unemployment!AH42-Unemployment!AG42</f>
        <v>9253</v>
      </c>
      <c r="AH42" s="19">
        <f>+Unemployment!AI42-Unemployment!AH42</f>
        <v>37565</v>
      </c>
      <c r="AI42" s="19">
        <f>+Unemployment!AJ42-Unemployment!AI42</f>
        <v>-7329</v>
      </c>
      <c r="AJ42" s="19">
        <f>+Unemployment!AK42-Unemployment!AJ42</f>
        <v>-8386</v>
      </c>
      <c r="AK42" s="19">
        <f>+Unemployment!AL42-Unemployment!AK42</f>
        <v>-9293</v>
      </c>
      <c r="AL42" s="19">
        <f>+Unemployment!AM42-Unemployment!AL42</f>
        <v>-3400</v>
      </c>
      <c r="AM42" s="19">
        <f>+Unemployment!AN42-Unemployment!AM42</f>
        <v>-4506</v>
      </c>
      <c r="AN42" s="19">
        <f>+Unemployment!AO42-Unemployment!AN42</f>
        <v>-10347</v>
      </c>
      <c r="AO42" s="19">
        <f>+Unemployment!AP42-Unemployment!AO42</f>
        <v>-2507</v>
      </c>
      <c r="AP42" s="19">
        <f>+Unemployment!AQ42-Unemployment!AP42</f>
        <v>-9882</v>
      </c>
      <c r="AQ42" s="19">
        <f>+Unemployment!AR42-Unemployment!AQ42</f>
        <v>-9953</v>
      </c>
      <c r="AR42" s="19">
        <f>+Unemployment!AS42-Unemployment!AR42</f>
        <v>5248</v>
      </c>
      <c r="AS42" s="19">
        <f>+Unemployment!AT42-Unemployment!AS42</f>
        <v>39847</v>
      </c>
      <c r="AT42" s="19">
        <f>+Unemployment!AU42-Unemployment!AT42</f>
        <v>-23455</v>
      </c>
      <c r="AU42" s="19">
        <f>+Unemployment!AV42-Unemployment!AU42</f>
        <v>-22714</v>
      </c>
    </row>
    <row r="43" spans="1:47">
      <c r="A43" s="11" t="s">
        <v>50</v>
      </c>
      <c r="B43" s="19">
        <f>+Unemployment!C43-Unemployment!B43</f>
        <v>-1936</v>
      </c>
      <c r="C43" s="19">
        <f>+Unemployment!D43-Unemployment!C43</f>
        <v>-7695</v>
      </c>
      <c r="D43" s="19">
        <f>+Unemployment!E43-Unemployment!D43</f>
        <v>2169</v>
      </c>
      <c r="E43" s="19">
        <f>+Unemployment!F43-Unemployment!E43</f>
        <v>15084</v>
      </c>
      <c r="F43" s="19">
        <f>+Unemployment!G43-Unemployment!F43</f>
        <v>-1649</v>
      </c>
      <c r="G43" s="19">
        <f>+Unemployment!H43-Unemployment!G43</f>
        <v>23722</v>
      </c>
      <c r="H43" s="19">
        <f>+Unemployment!I43-Unemployment!H43</f>
        <v>-5179</v>
      </c>
      <c r="I43" s="19">
        <f>+Unemployment!J43-Unemployment!I43</f>
        <v>-10770</v>
      </c>
      <c r="J43" s="19">
        <f>+Unemployment!K43-Unemployment!J43</f>
        <v>3726</v>
      </c>
      <c r="K43" s="19">
        <f>+Unemployment!L43-Unemployment!K43</f>
        <v>3490</v>
      </c>
      <c r="L43" s="19">
        <f>+Unemployment!M43-Unemployment!L43</f>
        <v>-5099</v>
      </c>
      <c r="M43" s="19">
        <f>+Unemployment!N43-Unemployment!M43</f>
        <v>-3112</v>
      </c>
      <c r="N43" s="19">
        <f>+Unemployment!O43-Unemployment!N43</f>
        <v>-4281</v>
      </c>
      <c r="O43" s="19">
        <f>+Unemployment!P43-Unemployment!O43</f>
        <v>973</v>
      </c>
      <c r="P43" s="19">
        <f>+Unemployment!Q43-Unemployment!P43</f>
        <v>1887</v>
      </c>
      <c r="Q43" s="19">
        <f>+Unemployment!R43-Unemployment!Q43</f>
        <v>2123</v>
      </c>
      <c r="R43" s="19">
        <f>+Unemployment!S43-Unemployment!R43</f>
        <v>7575</v>
      </c>
      <c r="S43" s="19">
        <f>+Unemployment!T43-Unemployment!S43</f>
        <v>-157</v>
      </c>
      <c r="T43" s="19">
        <f>+Unemployment!U43-Unemployment!T43</f>
        <v>-6471</v>
      </c>
      <c r="U43" s="19">
        <f>+Unemployment!V43-Unemployment!U43</f>
        <v>-1849</v>
      </c>
      <c r="V43" s="19">
        <f>+Unemployment!W43-Unemployment!V43</f>
        <v>-5789</v>
      </c>
      <c r="W43" s="19">
        <f>+Unemployment!X43-Unemployment!W43</f>
        <v>-1962</v>
      </c>
      <c r="X43" s="19">
        <f>+Unemployment!Y43-Unemployment!X43</f>
        <v>-3257</v>
      </c>
      <c r="Y43" s="19">
        <f>+Unemployment!Z43-Unemployment!Y43</f>
        <v>3701</v>
      </c>
      <c r="Z43" s="19">
        <f>+Unemployment!AA43-Unemployment!Z43</f>
        <v>8153</v>
      </c>
      <c r="AA43" s="19">
        <f>+Unemployment!AB43-Unemployment!AA43</f>
        <v>12825</v>
      </c>
      <c r="AB43" s="19">
        <f>+Unemployment!AC43-Unemployment!AB43</f>
        <v>7749</v>
      </c>
      <c r="AC43" s="19">
        <f>+Unemployment!AD43-Unemployment!AC43</f>
        <v>680</v>
      </c>
      <c r="AD43" s="19">
        <f>+Unemployment!AE43-Unemployment!AD43</f>
        <v>-6224</v>
      </c>
      <c r="AE43" s="19">
        <f>+Unemployment!AF43-Unemployment!AE43</f>
        <v>-9317</v>
      </c>
      <c r="AF43" s="19">
        <f>+Unemployment!AG43-Unemployment!AF43</f>
        <v>-1290</v>
      </c>
      <c r="AG43" s="19">
        <f>+Unemployment!AH43-Unemployment!AG43</f>
        <v>6039</v>
      </c>
      <c r="AH43" s="19">
        <f>+Unemployment!AI43-Unemployment!AH43</f>
        <v>35286</v>
      </c>
      <c r="AI43" s="19">
        <f>+Unemployment!AJ43-Unemployment!AI43</f>
        <v>1472</v>
      </c>
      <c r="AJ43" s="19">
        <f>+Unemployment!AK43-Unemployment!AJ43</f>
        <v>-8778</v>
      </c>
      <c r="AK43" s="19">
        <f>+Unemployment!AL43-Unemployment!AK43</f>
        <v>-11693</v>
      </c>
      <c r="AL43" s="19">
        <f>+Unemployment!AM43-Unemployment!AL43</f>
        <v>-6133</v>
      </c>
      <c r="AM43" s="19">
        <f>+Unemployment!AN43-Unemployment!AM43</f>
        <v>-11208</v>
      </c>
      <c r="AN43" s="19">
        <f>+Unemployment!AO43-Unemployment!AN43</f>
        <v>-5593</v>
      </c>
      <c r="AO43" s="19">
        <f>+Unemployment!AP43-Unemployment!AO43</f>
        <v>-522</v>
      </c>
      <c r="AP43" s="19">
        <f>+Unemployment!AQ43-Unemployment!AP43</f>
        <v>-8312</v>
      </c>
      <c r="AQ43" s="19">
        <f>+Unemployment!AR43-Unemployment!AQ43</f>
        <v>-3734</v>
      </c>
      <c r="AR43" s="19">
        <f>+Unemployment!AS43-Unemployment!AR43</f>
        <v>-2776</v>
      </c>
      <c r="AS43" s="19">
        <f>+Unemployment!AT43-Unemployment!AS43</f>
        <v>40951</v>
      </c>
      <c r="AT43" s="19">
        <f>+Unemployment!AU43-Unemployment!AT43</f>
        <v>-38535</v>
      </c>
      <c r="AU43" s="19">
        <f>+Unemployment!AV43-Unemployment!AU43</f>
        <v>-12492</v>
      </c>
    </row>
    <row r="44" spans="1:47">
      <c r="A44" s="11" t="s">
        <v>51</v>
      </c>
      <c r="B44" s="19">
        <f>+Unemployment!C44-Unemployment!B44</f>
        <v>-37520</v>
      </c>
      <c r="C44" s="19">
        <f>+Unemployment!D44-Unemployment!C44</f>
        <v>-43435</v>
      </c>
      <c r="D44" s="19">
        <f>+Unemployment!E44-Unemployment!D44</f>
        <v>40314</v>
      </c>
      <c r="E44" s="19">
        <f>+Unemployment!F44-Unemployment!E44</f>
        <v>195876</v>
      </c>
      <c r="F44" s="19">
        <f>+Unemployment!G44-Unemployment!F44</f>
        <v>4270</v>
      </c>
      <c r="G44" s="19">
        <f>+Unemployment!H44-Unemployment!G44</f>
        <v>124875</v>
      </c>
      <c r="H44" s="19">
        <f>+Unemployment!I44-Unemployment!H44</f>
        <v>-43358</v>
      </c>
      <c r="I44" s="19">
        <f>+Unemployment!J44-Unemployment!I44</f>
        <v>-129798</v>
      </c>
      <c r="J44" s="19">
        <f>+Unemployment!K44-Unemployment!J44</f>
        <v>-52401</v>
      </c>
      <c r="K44" s="19">
        <f>+Unemployment!L44-Unemployment!K44</f>
        <v>-46220</v>
      </c>
      <c r="L44" s="19">
        <f>+Unemployment!M44-Unemployment!L44</f>
        <v>-13153</v>
      </c>
      <c r="M44" s="19">
        <f>+Unemployment!N44-Unemployment!M44</f>
        <v>-33494</v>
      </c>
      <c r="N44" s="19">
        <f>+Unemployment!O44-Unemployment!N44</f>
        <v>-13751</v>
      </c>
      <c r="O44" s="19">
        <f>+Unemployment!P44-Unemployment!O44</f>
        <v>24096</v>
      </c>
      <c r="P44" s="19">
        <f>+Unemployment!Q44-Unemployment!P44</f>
        <v>71516</v>
      </c>
      <c r="Q44" s="19">
        <f>+Unemployment!R44-Unemployment!Q44</f>
        <v>-2979</v>
      </c>
      <c r="R44" s="19">
        <f>+Unemployment!S44-Unemployment!R44</f>
        <v>-77750</v>
      </c>
      <c r="S44" s="19">
        <f>+Unemployment!T44-Unemployment!S44</f>
        <v>-53902</v>
      </c>
      <c r="T44" s="19">
        <f>+Unemployment!U44-Unemployment!T44</f>
        <v>-34781</v>
      </c>
      <c r="U44" s="19">
        <f>+Unemployment!V44-Unemployment!U44</f>
        <v>-14786</v>
      </c>
      <c r="V44" s="19">
        <f>+Unemployment!W44-Unemployment!V44</f>
        <v>-27398</v>
      </c>
      <c r="W44" s="19">
        <f>+Unemployment!X44-Unemployment!W44</f>
        <v>-15957</v>
      </c>
      <c r="X44" s="19">
        <f>+Unemployment!Y44-Unemployment!X44</f>
        <v>-5680</v>
      </c>
      <c r="Y44" s="19">
        <f>+Unemployment!Z44-Unemployment!Y44</f>
        <v>-3306</v>
      </c>
      <c r="Z44" s="19">
        <f>+Unemployment!AA44-Unemployment!Z44</f>
        <v>78874</v>
      </c>
      <c r="AA44" s="19">
        <f>+Unemployment!AB44-Unemployment!AA44</f>
        <v>49416</v>
      </c>
      <c r="AB44" s="19">
        <f>+Unemployment!AC44-Unemployment!AB44</f>
        <v>46014</v>
      </c>
      <c r="AC44" s="19">
        <f>+Unemployment!AD44-Unemployment!AC44</f>
        <v>-3971</v>
      </c>
      <c r="AD44" s="19">
        <f>+Unemployment!AE44-Unemployment!AD44</f>
        <v>-12557</v>
      </c>
      <c r="AE44" s="19">
        <f>+Unemployment!AF44-Unemployment!AE44</f>
        <v>11343</v>
      </c>
      <c r="AF44" s="19">
        <f>+Unemployment!AG44-Unemployment!AF44</f>
        <v>-3390</v>
      </c>
      <c r="AG44" s="19">
        <f>+Unemployment!AH44-Unemployment!AG44</f>
        <v>39996</v>
      </c>
      <c r="AH44" s="19">
        <f>+Unemployment!AI44-Unemployment!AH44</f>
        <v>277564</v>
      </c>
      <c r="AI44" s="19">
        <f>+Unemployment!AJ44-Unemployment!AI44</f>
        <v>-64828</v>
      </c>
      <c r="AJ44" s="19">
        <f>+Unemployment!AK44-Unemployment!AJ44</f>
        <v>-116241</v>
      </c>
      <c r="AK44" s="19">
        <f>+Unemployment!AL44-Unemployment!AK44</f>
        <v>-61607</v>
      </c>
      <c r="AL44" s="19">
        <f>+Unemployment!AM44-Unemployment!AL44</f>
        <v>-5137</v>
      </c>
      <c r="AM44" s="19">
        <f>+Unemployment!AN44-Unemployment!AM44</f>
        <v>-73956</v>
      </c>
      <c r="AN44" s="19">
        <f>+Unemployment!AO44-Unemployment!AN44</f>
        <v>-90513</v>
      </c>
      <c r="AO44" s="19">
        <f>+Unemployment!AP44-Unemployment!AO44</f>
        <v>-19748</v>
      </c>
      <c r="AP44" s="19">
        <f>+Unemployment!AQ44-Unemployment!AP44</f>
        <v>-11168</v>
      </c>
      <c r="AQ44" s="19">
        <f>+Unemployment!AR44-Unemployment!AQ44</f>
        <v>-23319</v>
      </c>
      <c r="AR44" s="19">
        <f>+Unemployment!AS44-Unemployment!AR44</f>
        <v>-1784</v>
      </c>
      <c r="AS44" s="19">
        <f>+Unemployment!AT44-Unemployment!AS44</f>
        <v>276675</v>
      </c>
      <c r="AT44" s="19">
        <f>+Unemployment!AU44-Unemployment!AT44</f>
        <v>-200122</v>
      </c>
      <c r="AU44" s="19">
        <f>+Unemployment!AV44-Unemployment!AU44</f>
        <v>-86176</v>
      </c>
    </row>
    <row r="45" spans="1:47">
      <c r="A45" s="11" t="s">
        <v>52</v>
      </c>
      <c r="B45" s="19">
        <f>+Unemployment!C45-Unemployment!B45</f>
        <v>-7397</v>
      </c>
      <c r="C45" s="19">
        <f>+Unemployment!D45-Unemployment!C45</f>
        <v>-24627</v>
      </c>
      <c r="D45" s="19">
        <f>+Unemployment!E45-Unemployment!D45</f>
        <v>10200</v>
      </c>
      <c r="E45" s="19">
        <f>+Unemployment!F45-Unemployment!E45</f>
        <v>35081</v>
      </c>
      <c r="F45" s="19">
        <f>+Unemployment!G45-Unemployment!F45</f>
        <v>1667</v>
      </c>
      <c r="G45" s="19">
        <f>+Unemployment!H45-Unemployment!G45</f>
        <v>47244</v>
      </c>
      <c r="H45" s="19">
        <f>+Unemployment!I45-Unemployment!H45</f>
        <v>3688</v>
      </c>
      <c r="I45" s="19">
        <f>+Unemployment!J45-Unemployment!I45</f>
        <v>-35694</v>
      </c>
      <c r="J45" s="19">
        <f>+Unemployment!K45-Unemployment!J45</f>
        <v>-4724</v>
      </c>
      <c r="K45" s="19">
        <f>+Unemployment!L45-Unemployment!K45</f>
        <v>-9894</v>
      </c>
      <c r="L45" s="19">
        <f>+Unemployment!M45-Unemployment!L45</f>
        <v>-6880</v>
      </c>
      <c r="M45" s="19">
        <f>+Unemployment!N45-Unemployment!M45</f>
        <v>-18143</v>
      </c>
      <c r="N45" s="19">
        <f>+Unemployment!O45-Unemployment!N45</f>
        <v>3213</v>
      </c>
      <c r="O45" s="19">
        <f>+Unemployment!P45-Unemployment!O45</f>
        <v>12796</v>
      </c>
      <c r="P45" s="19">
        <f>+Unemployment!Q45-Unemployment!P45</f>
        <v>10228</v>
      </c>
      <c r="Q45" s="19">
        <f>+Unemployment!R45-Unemployment!Q45</f>
        <v>1152</v>
      </c>
      <c r="R45" s="19">
        <f>+Unemployment!S45-Unemployment!R45</f>
        <v>-1292</v>
      </c>
      <c r="S45" s="19">
        <f>+Unemployment!T45-Unemployment!S45</f>
        <v>-20457</v>
      </c>
      <c r="T45" s="19">
        <f>+Unemployment!U45-Unemployment!T45</f>
        <v>-7057</v>
      </c>
      <c r="U45" s="19">
        <f>+Unemployment!V45-Unemployment!U45</f>
        <v>7505</v>
      </c>
      <c r="V45" s="19">
        <f>+Unemployment!W45-Unemployment!V45</f>
        <v>-17572</v>
      </c>
      <c r="W45" s="19">
        <f>+Unemployment!X45-Unemployment!W45</f>
        <v>-14196</v>
      </c>
      <c r="X45" s="19">
        <f>+Unemployment!Y45-Unemployment!X45</f>
        <v>3053</v>
      </c>
      <c r="Y45" s="19">
        <f>+Unemployment!Z45-Unemployment!Y45</f>
        <v>12713</v>
      </c>
      <c r="Z45" s="19">
        <f>+Unemployment!AA45-Unemployment!Z45</f>
        <v>18413</v>
      </c>
      <c r="AA45" s="19">
        <f>+Unemployment!AB45-Unemployment!AA45</f>
        <v>21280</v>
      </c>
      <c r="AB45" s="19">
        <f>+Unemployment!AC45-Unemployment!AB45</f>
        <v>11854</v>
      </c>
      <c r="AC45" s="19">
        <f>+Unemployment!AD45-Unemployment!AC45</f>
        <v>-5563</v>
      </c>
      <c r="AD45" s="19">
        <f>+Unemployment!AE45-Unemployment!AD45</f>
        <v>-17786</v>
      </c>
      <c r="AE45" s="19">
        <f>+Unemployment!AF45-Unemployment!AE45</f>
        <v>-1310</v>
      </c>
      <c r="AF45" s="19">
        <f>+Unemployment!AG45-Unemployment!AF45</f>
        <v>16969</v>
      </c>
      <c r="AG45" s="19">
        <f>+Unemployment!AH45-Unemployment!AG45</f>
        <v>26060</v>
      </c>
      <c r="AH45" s="19">
        <f>+Unemployment!AI45-Unemployment!AH45</f>
        <v>69804</v>
      </c>
      <c r="AI45" s="19">
        <f>+Unemployment!AJ45-Unemployment!AI45</f>
        <v>-10949</v>
      </c>
      <c r="AJ45" s="19">
        <f>+Unemployment!AK45-Unemployment!AJ45</f>
        <v>-26810</v>
      </c>
      <c r="AK45" s="19">
        <f>+Unemployment!AL45-Unemployment!AK45</f>
        <v>-25702</v>
      </c>
      <c r="AL45" s="19">
        <f>+Unemployment!AM45-Unemployment!AL45</f>
        <v>-18666</v>
      </c>
      <c r="AM45" s="19">
        <f>+Unemployment!AN45-Unemployment!AM45</f>
        <v>-24797</v>
      </c>
      <c r="AN45" s="19">
        <f>+Unemployment!AO45-Unemployment!AN45</f>
        <v>-10677</v>
      </c>
      <c r="AO45" s="19">
        <f>+Unemployment!AP45-Unemployment!AO45</f>
        <v>6091</v>
      </c>
      <c r="AP45" s="19">
        <f>+Unemployment!AQ45-Unemployment!AP45</f>
        <v>-11274</v>
      </c>
      <c r="AQ45" s="19">
        <f>+Unemployment!AR45-Unemployment!AQ45</f>
        <v>-16427</v>
      </c>
      <c r="AR45" s="19">
        <f>+Unemployment!AS45-Unemployment!AR45</f>
        <v>11153</v>
      </c>
      <c r="AS45" s="19">
        <f>+Unemployment!AT45-Unemployment!AS45</f>
        <v>90648</v>
      </c>
      <c r="AT45" s="19">
        <f>+Unemployment!AU45-Unemployment!AT45</f>
        <v>-75965</v>
      </c>
      <c r="AU45" s="19">
        <f>+Unemployment!AV45-Unemployment!AU45</f>
        <v>-42701</v>
      </c>
    </row>
    <row r="46" spans="1:47">
      <c r="A46" s="11" t="s">
        <v>53</v>
      </c>
      <c r="B46" s="19">
        <f>+Unemployment!C46-Unemployment!B46</f>
        <v>1125</v>
      </c>
      <c r="C46" s="19">
        <f>+Unemployment!D46-Unemployment!C46</f>
        <v>-22774</v>
      </c>
      <c r="D46" s="19">
        <f>+Unemployment!E46-Unemployment!D46</f>
        <v>-1045</v>
      </c>
      <c r="E46" s="19">
        <f>+Unemployment!F46-Unemployment!E46</f>
        <v>56464</v>
      </c>
      <c r="F46" s="19">
        <f>+Unemployment!G46-Unemployment!F46</f>
        <v>11247</v>
      </c>
      <c r="G46" s="19">
        <f>+Unemployment!H46-Unemployment!G46</f>
        <v>37191</v>
      </c>
      <c r="H46" s="19">
        <f>+Unemployment!I46-Unemployment!H46</f>
        <v>17902</v>
      </c>
      <c r="I46" s="19">
        <f>+Unemployment!J46-Unemployment!I46</f>
        <v>-61527</v>
      </c>
      <c r="J46" s="19">
        <f>+Unemployment!K46-Unemployment!J46</f>
        <v>-10125</v>
      </c>
      <c r="K46" s="19">
        <f>+Unemployment!L46-Unemployment!K46</f>
        <v>-3026</v>
      </c>
      <c r="L46" s="19">
        <f>+Unemployment!M46-Unemployment!L46</f>
        <v>4181</v>
      </c>
      <c r="M46" s="19">
        <f>+Unemployment!N46-Unemployment!M46</f>
        <v>-14290</v>
      </c>
      <c r="N46" s="19">
        <f>+Unemployment!O46-Unemployment!N46</f>
        <v>-3049</v>
      </c>
      <c r="O46" s="19">
        <f>+Unemployment!P46-Unemployment!O46</f>
        <v>7872</v>
      </c>
      <c r="P46" s="19">
        <f>+Unemployment!Q46-Unemployment!P46</f>
        <v>21418</v>
      </c>
      <c r="Q46" s="19">
        <f>+Unemployment!R46-Unemployment!Q46</f>
        <v>-10046</v>
      </c>
      <c r="R46" s="19">
        <f>+Unemployment!S46-Unemployment!R46</f>
        <v>3195</v>
      </c>
      <c r="S46" s="19">
        <f>+Unemployment!T46-Unemployment!S46</f>
        <v>-27094</v>
      </c>
      <c r="T46" s="19">
        <f>+Unemployment!U46-Unemployment!T46</f>
        <v>-5036</v>
      </c>
      <c r="U46" s="19">
        <f>+Unemployment!V46-Unemployment!U46</f>
        <v>4180</v>
      </c>
      <c r="V46" s="19">
        <f>+Unemployment!W46-Unemployment!V46</f>
        <v>-11863</v>
      </c>
      <c r="W46" s="19">
        <f>+Unemployment!X46-Unemployment!W46</f>
        <v>-5687</v>
      </c>
      <c r="X46" s="19">
        <f>+Unemployment!Y46-Unemployment!X46</f>
        <v>-25993</v>
      </c>
      <c r="Y46" s="19">
        <f>+Unemployment!Z46-Unemployment!Y46</f>
        <v>10409</v>
      </c>
      <c r="Z46" s="19">
        <f>+Unemployment!AA46-Unemployment!Z46</f>
        <v>32572</v>
      </c>
      <c r="AA46" s="19">
        <f>+Unemployment!AB46-Unemployment!AA46</f>
        <v>22814</v>
      </c>
      <c r="AB46" s="19">
        <f>+Unemployment!AC46-Unemployment!AB46</f>
        <v>8393</v>
      </c>
      <c r="AC46" s="19">
        <f>+Unemployment!AD46-Unemployment!AC46</f>
        <v>6944</v>
      </c>
      <c r="AD46" s="19">
        <f>+Unemployment!AE46-Unemployment!AD46</f>
        <v>-14450</v>
      </c>
      <c r="AE46" s="19">
        <f>+Unemployment!AF46-Unemployment!AE46</f>
        <v>-15396</v>
      </c>
      <c r="AF46" s="19">
        <f>+Unemployment!AG46-Unemployment!AF46</f>
        <v>8000</v>
      </c>
      <c r="AG46" s="19">
        <f>+Unemployment!AH46-Unemployment!AG46</f>
        <v>31080</v>
      </c>
      <c r="AH46" s="19">
        <f>+Unemployment!AI46-Unemployment!AH46</f>
        <v>96840</v>
      </c>
      <c r="AI46" s="19">
        <f>+Unemployment!AJ46-Unemployment!AI46</f>
        <v>10097</v>
      </c>
      <c r="AJ46" s="19">
        <f>+Unemployment!AK46-Unemployment!AJ46</f>
        <v>-34204</v>
      </c>
      <c r="AK46" s="19">
        <f>+Unemployment!AL46-Unemployment!AK46</f>
        <v>-48330</v>
      </c>
      <c r="AL46" s="19">
        <f>+Unemployment!AM46-Unemployment!AL46</f>
        <v>-8366</v>
      </c>
      <c r="AM46" s="19">
        <f>+Unemployment!AN46-Unemployment!AM46</f>
        <v>-15148</v>
      </c>
      <c r="AN46" s="19">
        <f>+Unemployment!AO46-Unemployment!AN46</f>
        <v>-32044</v>
      </c>
      <c r="AO46" s="19">
        <f>+Unemployment!AP46-Unemployment!AO46</f>
        <v>-14042</v>
      </c>
      <c r="AP46" s="19">
        <f>+Unemployment!AQ46-Unemployment!AP46</f>
        <v>-26228</v>
      </c>
      <c r="AQ46" s="19">
        <f>+Unemployment!AR46-Unemployment!AQ46</f>
        <v>-17009</v>
      </c>
      <c r="AR46" s="19">
        <f>+Unemployment!AS46-Unemployment!AR46</f>
        <v>3979</v>
      </c>
      <c r="AS46" s="19">
        <f>+Unemployment!AT46-Unemployment!AS46</f>
        <v>83981</v>
      </c>
      <c r="AT46" s="19">
        <f>+Unemployment!AU46-Unemployment!AT46</f>
        <v>-60728</v>
      </c>
      <c r="AU46" s="19">
        <f>+Unemployment!AV46-Unemployment!AU46</f>
        <v>-59363</v>
      </c>
    </row>
    <row r="47" spans="1:47">
      <c r="A47" s="11" t="s">
        <v>54</v>
      </c>
      <c r="B47" s="19">
        <f>+Unemployment!C47-Unemployment!B47</f>
        <v>2369</v>
      </c>
      <c r="C47" s="19">
        <f>+Unemployment!D47-Unemployment!C47</f>
        <v>-1836</v>
      </c>
      <c r="D47" s="19">
        <f>+Unemployment!E47-Unemployment!D47</f>
        <v>-448</v>
      </c>
      <c r="E47" s="19">
        <f>+Unemployment!F47-Unemployment!E47</f>
        <v>6999</v>
      </c>
      <c r="F47" s="19">
        <f>+Unemployment!G47-Unemployment!F47</f>
        <v>2627</v>
      </c>
      <c r="G47" s="19">
        <f>+Unemployment!H47-Unemployment!G47</f>
        <v>11306</v>
      </c>
      <c r="H47" s="19">
        <f>+Unemployment!I47-Unemployment!H47</f>
        <v>-334</v>
      </c>
      <c r="I47" s="19">
        <f>+Unemployment!J47-Unemployment!I47</f>
        <v>-8404</v>
      </c>
      <c r="J47" s="19">
        <f>+Unemployment!K47-Unemployment!J47</f>
        <v>6315</v>
      </c>
      <c r="K47" s="19">
        <f>+Unemployment!L47-Unemployment!K47</f>
        <v>-1173</v>
      </c>
      <c r="L47" s="19">
        <f>+Unemployment!M47-Unemployment!L47</f>
        <v>-4863</v>
      </c>
      <c r="M47" s="19">
        <f>+Unemployment!N47-Unemployment!M47</f>
        <v>-6557</v>
      </c>
      <c r="N47" s="19">
        <f>+Unemployment!O47-Unemployment!N47</f>
        <v>-5211</v>
      </c>
      <c r="O47" s="19">
        <f>+Unemployment!P47-Unemployment!O47</f>
        <v>-4639</v>
      </c>
      <c r="P47" s="19">
        <f>+Unemployment!Q47-Unemployment!P47</f>
        <v>2958</v>
      </c>
      <c r="Q47" s="19">
        <f>+Unemployment!R47-Unemployment!Q47</f>
        <v>1951</v>
      </c>
      <c r="R47" s="19">
        <f>+Unemployment!S47-Unemployment!R47</f>
        <v>-406</v>
      </c>
      <c r="S47" s="19">
        <f>+Unemployment!T47-Unemployment!S47</f>
        <v>-364</v>
      </c>
      <c r="T47" s="19">
        <f>+Unemployment!U47-Unemployment!T47</f>
        <v>442</v>
      </c>
      <c r="U47" s="19">
        <f>+Unemployment!V47-Unemployment!U47</f>
        <v>1044</v>
      </c>
      <c r="V47" s="19">
        <f>+Unemployment!W47-Unemployment!V47</f>
        <v>-1939</v>
      </c>
      <c r="W47" s="19">
        <f>+Unemployment!X47-Unemployment!W47</f>
        <v>748</v>
      </c>
      <c r="X47" s="19">
        <f>+Unemployment!Y47-Unemployment!X47</f>
        <v>2365</v>
      </c>
      <c r="Y47" s="19">
        <f>+Unemployment!Z47-Unemployment!Y47</f>
        <v>488</v>
      </c>
      <c r="Z47" s="19">
        <f>+Unemployment!AA47-Unemployment!Z47</f>
        <v>3158</v>
      </c>
      <c r="AA47" s="19">
        <f>+Unemployment!AB47-Unemployment!AA47</f>
        <v>5062</v>
      </c>
      <c r="AB47" s="19">
        <f>+Unemployment!AC47-Unemployment!AB47</f>
        <v>3120</v>
      </c>
      <c r="AC47" s="19">
        <f>+Unemployment!AD47-Unemployment!AC47</f>
        <v>-477</v>
      </c>
      <c r="AD47" s="19">
        <f>+Unemployment!AE47-Unemployment!AD47</f>
        <v>-380</v>
      </c>
      <c r="AE47" s="19">
        <f>+Unemployment!AF47-Unemployment!AE47</f>
        <v>-6908</v>
      </c>
      <c r="AF47" s="19">
        <f>+Unemployment!AG47-Unemployment!AF47</f>
        <v>-909</v>
      </c>
      <c r="AG47" s="19">
        <f>+Unemployment!AH47-Unemployment!AG47</f>
        <v>3729</v>
      </c>
      <c r="AH47" s="19">
        <f>+Unemployment!AI47-Unemployment!AH47</f>
        <v>12937</v>
      </c>
      <c r="AI47" s="19">
        <f>+Unemployment!AJ47-Unemployment!AI47</f>
        <v>103</v>
      </c>
      <c r="AJ47" s="19">
        <f>+Unemployment!AK47-Unemployment!AJ47</f>
        <v>-1946</v>
      </c>
      <c r="AK47" s="19">
        <f>+Unemployment!AL47-Unemployment!AK47</f>
        <v>-3607</v>
      </c>
      <c r="AL47" s="19">
        <f>+Unemployment!AM47-Unemployment!AL47</f>
        <v>-1914</v>
      </c>
      <c r="AM47" s="19">
        <f>+Unemployment!AN47-Unemployment!AM47</f>
        <v>-4668</v>
      </c>
      <c r="AN47" s="19">
        <f>+Unemployment!AO47-Unemployment!AN47</f>
        <v>-3184</v>
      </c>
      <c r="AO47" s="19">
        <f>+Unemployment!AP47-Unemployment!AO47</f>
        <v>1755</v>
      </c>
      <c r="AP47" s="19">
        <f>+Unemployment!AQ47-Unemployment!AP47</f>
        <v>-2907</v>
      </c>
      <c r="AQ47" s="19">
        <f>+Unemployment!AR47-Unemployment!AQ47</f>
        <v>-1058</v>
      </c>
      <c r="AR47" s="19">
        <f>+Unemployment!AS47-Unemployment!AR47</f>
        <v>3051</v>
      </c>
      <c r="AS47" s="19">
        <f>+Unemployment!AT47-Unemployment!AS47</f>
        <v>12227</v>
      </c>
      <c r="AT47" s="19">
        <f>+Unemployment!AU47-Unemployment!AT47</f>
        <v>-15533</v>
      </c>
      <c r="AU47" s="19">
        <f>+Unemployment!AV47-Unemployment!AU47</f>
        <v>-5692</v>
      </c>
    </row>
    <row r="48" spans="1:47">
      <c r="A48" s="11" t="s">
        <v>55</v>
      </c>
      <c r="B48" s="19">
        <f>+Unemployment!C48-Unemployment!B48</f>
        <v>2755</v>
      </c>
      <c r="C48" s="19">
        <f>+Unemployment!D48-Unemployment!C48</f>
        <v>-550</v>
      </c>
      <c r="D48" s="19">
        <f>+Unemployment!E48-Unemployment!D48</f>
        <v>-473</v>
      </c>
      <c r="E48" s="19">
        <f>+Unemployment!F48-Unemployment!E48</f>
        <v>2931</v>
      </c>
      <c r="F48" s="19">
        <f>+Unemployment!G48-Unemployment!F48</f>
        <v>-17</v>
      </c>
      <c r="G48" s="19">
        <f>+Unemployment!H48-Unemployment!G48</f>
        <v>2604</v>
      </c>
      <c r="H48" s="19">
        <f>+Unemployment!I48-Unemployment!H48</f>
        <v>578</v>
      </c>
      <c r="I48" s="19">
        <f>+Unemployment!J48-Unemployment!I48</f>
        <v>-879</v>
      </c>
      <c r="J48" s="19">
        <f>+Unemployment!K48-Unemployment!J48</f>
        <v>1686</v>
      </c>
      <c r="K48" s="19">
        <f>+Unemployment!L48-Unemployment!K48</f>
        <v>539</v>
      </c>
      <c r="L48" s="19">
        <f>+Unemployment!M48-Unemployment!L48</f>
        <v>-2842</v>
      </c>
      <c r="M48" s="19">
        <f>+Unemployment!N48-Unemployment!M48</f>
        <v>-1119</v>
      </c>
      <c r="N48" s="19">
        <f>+Unemployment!O48-Unemployment!N48</f>
        <v>-1309</v>
      </c>
      <c r="O48" s="19">
        <f>+Unemployment!P48-Unemployment!O48</f>
        <v>-1415</v>
      </c>
      <c r="P48" s="19">
        <f>+Unemployment!Q48-Unemployment!P48</f>
        <v>954</v>
      </c>
      <c r="Q48" s="19">
        <f>+Unemployment!R48-Unemployment!Q48</f>
        <v>1250</v>
      </c>
      <c r="R48" s="19">
        <f>+Unemployment!S48-Unemployment!R48</f>
        <v>-1119</v>
      </c>
      <c r="S48" s="19">
        <f>+Unemployment!T48-Unemployment!S48</f>
        <v>-1373</v>
      </c>
      <c r="T48" s="19">
        <f>+Unemployment!U48-Unemployment!T48</f>
        <v>-1542</v>
      </c>
      <c r="U48" s="19">
        <f>+Unemployment!V48-Unemployment!U48</f>
        <v>-826</v>
      </c>
      <c r="V48" s="19">
        <f>+Unemployment!W48-Unemployment!V48</f>
        <v>-557</v>
      </c>
      <c r="W48" s="19">
        <f>+Unemployment!X48-Unemployment!W48</f>
        <v>523</v>
      </c>
      <c r="X48" s="19">
        <f>+Unemployment!Y48-Unemployment!X48</f>
        <v>1181</v>
      </c>
      <c r="Y48" s="19">
        <f>+Unemployment!Z48-Unemployment!Y48</f>
        <v>-1111</v>
      </c>
      <c r="Z48" s="19">
        <f>+Unemployment!AA48-Unemployment!Z48</f>
        <v>-165</v>
      </c>
      <c r="AA48" s="19">
        <f>+Unemployment!AB48-Unemployment!AA48</f>
        <v>2678</v>
      </c>
      <c r="AB48" s="19">
        <f>+Unemployment!AC48-Unemployment!AB48</f>
        <v>150</v>
      </c>
      <c r="AC48" s="19">
        <f>+Unemployment!AD48-Unemployment!AC48</f>
        <v>-761</v>
      </c>
      <c r="AD48" s="19">
        <f>+Unemployment!AE48-Unemployment!AD48</f>
        <v>-26</v>
      </c>
      <c r="AE48" s="19">
        <f>+Unemployment!AF48-Unemployment!AE48</f>
        <v>-399</v>
      </c>
      <c r="AF48" s="19">
        <f>+Unemployment!AG48-Unemployment!AF48</f>
        <v>-170</v>
      </c>
      <c r="AG48" s="19">
        <f>+Unemployment!AH48-Unemployment!AG48</f>
        <v>224</v>
      </c>
      <c r="AH48" s="19">
        <f>+Unemployment!AI48-Unemployment!AH48</f>
        <v>3518</v>
      </c>
      <c r="AI48" s="19">
        <f>+Unemployment!AJ48-Unemployment!AI48</f>
        <v>-921</v>
      </c>
      <c r="AJ48" s="19">
        <f>+Unemployment!AK48-Unemployment!AJ48</f>
        <v>-821</v>
      </c>
      <c r="AK48" s="19">
        <f>+Unemployment!AL48-Unemployment!AK48</f>
        <v>-1294</v>
      </c>
      <c r="AL48" s="19">
        <f>+Unemployment!AM48-Unemployment!AL48</f>
        <v>-306</v>
      </c>
      <c r="AM48" s="19">
        <f>+Unemployment!AN48-Unemployment!AM48</f>
        <v>-365</v>
      </c>
      <c r="AN48" s="19">
        <f>+Unemployment!AO48-Unemployment!AN48</f>
        <v>74</v>
      </c>
      <c r="AO48" s="19">
        <f>+Unemployment!AP48-Unemployment!AO48</f>
        <v>1583</v>
      </c>
      <c r="AP48" s="19">
        <f>+Unemployment!AQ48-Unemployment!AP48</f>
        <v>-2371</v>
      </c>
      <c r="AQ48" s="19">
        <f>+Unemployment!AR48-Unemployment!AQ48</f>
        <v>-245</v>
      </c>
      <c r="AR48" s="19">
        <f>+Unemployment!AS48-Unemployment!AR48</f>
        <v>-969</v>
      </c>
      <c r="AS48" s="19">
        <f>+Unemployment!AT48-Unemployment!AS48</f>
        <v>11258</v>
      </c>
      <c r="AT48" s="19">
        <f>+Unemployment!AU48-Unemployment!AT48</f>
        <v>-8297</v>
      </c>
      <c r="AU48" s="19">
        <f>+Unemployment!AV48-Unemployment!AU48</f>
        <v>-4292</v>
      </c>
    </row>
    <row r="49" spans="1:47">
      <c r="A49" s="11" t="s">
        <v>56</v>
      </c>
      <c r="B49" s="19">
        <f>+Unemployment!C49-Unemployment!B49</f>
        <v>-53985</v>
      </c>
      <c r="C49" s="19">
        <f>+Unemployment!D49-Unemployment!C49</f>
        <v>-45759</v>
      </c>
      <c r="D49" s="19">
        <f>+Unemployment!E49-Unemployment!D49</f>
        <v>24831</v>
      </c>
      <c r="E49" s="19">
        <f>+Unemployment!F49-Unemployment!E49</f>
        <v>129839</v>
      </c>
      <c r="F49" s="19">
        <f>+Unemployment!G49-Unemployment!F49</f>
        <v>56406</v>
      </c>
      <c r="G49" s="19">
        <f>+Unemployment!H49-Unemployment!G49</f>
        <v>169552</v>
      </c>
      <c r="H49" s="19">
        <f>+Unemployment!I49-Unemployment!H49</f>
        <v>-20882</v>
      </c>
      <c r="I49" s="19">
        <f>+Unemployment!J49-Unemployment!I49</f>
        <v>-148265</v>
      </c>
      <c r="J49" s="19">
        <f>+Unemployment!K49-Unemployment!J49</f>
        <v>-22524</v>
      </c>
      <c r="K49" s="19">
        <f>+Unemployment!L49-Unemployment!K49</f>
        <v>-27466</v>
      </c>
      <c r="L49" s="19">
        <f>+Unemployment!M49-Unemployment!L49</f>
        <v>-59460</v>
      </c>
      <c r="M49" s="19">
        <f>+Unemployment!N49-Unemployment!M49</f>
        <v>-51189</v>
      </c>
      <c r="N49" s="19">
        <f>+Unemployment!O49-Unemployment!N49</f>
        <v>-22692</v>
      </c>
      <c r="O49" s="19">
        <f>+Unemployment!P49-Unemployment!O49</f>
        <v>6832</v>
      </c>
      <c r="P49" s="19">
        <f>+Unemployment!Q49-Unemployment!P49</f>
        <v>46242</v>
      </c>
      <c r="Q49" s="19">
        <f>+Unemployment!R49-Unemployment!Q49</f>
        <v>54533</v>
      </c>
      <c r="R49" s="19">
        <f>+Unemployment!S49-Unemployment!R49</f>
        <v>-41464</v>
      </c>
      <c r="S49" s="19">
        <f>+Unemployment!T49-Unemployment!S49</f>
        <v>-55139</v>
      </c>
      <c r="T49" s="19">
        <f>+Unemployment!U49-Unemployment!T49</f>
        <v>-40802</v>
      </c>
      <c r="U49" s="19">
        <f>+Unemployment!V49-Unemployment!U49</f>
        <v>13686</v>
      </c>
      <c r="V49" s="19">
        <f>+Unemployment!W49-Unemployment!V49</f>
        <v>-18311</v>
      </c>
      <c r="W49" s="19">
        <f>+Unemployment!X49-Unemployment!W49</f>
        <v>-17933</v>
      </c>
      <c r="X49" s="19">
        <f>+Unemployment!Y49-Unemployment!X49</f>
        <v>360</v>
      </c>
      <c r="Y49" s="19">
        <f>+Unemployment!Z49-Unemployment!Y49</f>
        <v>-15967</v>
      </c>
      <c r="Z49" s="19">
        <f>+Unemployment!AA49-Unemployment!Z49</f>
        <v>19116</v>
      </c>
      <c r="AA49" s="19">
        <f>+Unemployment!AB49-Unemployment!AA49</f>
        <v>86638</v>
      </c>
      <c r="AB49" s="19">
        <f>+Unemployment!AC49-Unemployment!AB49</f>
        <v>30174</v>
      </c>
      <c r="AC49" s="19">
        <f>+Unemployment!AD49-Unemployment!AC49</f>
        <v>1521</v>
      </c>
      <c r="AD49" s="19">
        <f>+Unemployment!AE49-Unemployment!AD49</f>
        <v>-19071</v>
      </c>
      <c r="AE49" s="19">
        <f>+Unemployment!AF49-Unemployment!AE49</f>
        <v>-27917</v>
      </c>
      <c r="AF49" s="19">
        <f>+Unemployment!AG49-Unemployment!AF49</f>
        <v>11527</v>
      </c>
      <c r="AG49" s="19">
        <f>+Unemployment!AH49-Unemployment!AG49</f>
        <v>51749</v>
      </c>
      <c r="AH49" s="19">
        <f>+Unemployment!AI49-Unemployment!AH49</f>
        <v>225347</v>
      </c>
      <c r="AI49" s="19">
        <f>+Unemployment!AJ49-Unemployment!AI49</f>
        <v>-9834</v>
      </c>
      <c r="AJ49" s="19">
        <f>+Unemployment!AK49-Unemployment!AJ49</f>
        <v>-89249</v>
      </c>
      <c r="AK49" s="19">
        <f>+Unemployment!AL49-Unemployment!AK49</f>
        <v>-88839</v>
      </c>
      <c r="AL49" s="19">
        <f>+Unemployment!AM49-Unemployment!AL49</f>
        <v>5170</v>
      </c>
      <c r="AM49" s="19">
        <f>+Unemployment!AN49-Unemployment!AM49</f>
        <v>-98949</v>
      </c>
      <c r="AN49" s="19">
        <f>+Unemployment!AO49-Unemployment!AN49</f>
        <v>-49086</v>
      </c>
      <c r="AO49" s="19">
        <f>+Unemployment!AP49-Unemployment!AO49</f>
        <v>3415</v>
      </c>
      <c r="AP49" s="19">
        <f>+Unemployment!AQ49-Unemployment!AP49</f>
        <v>6549</v>
      </c>
      <c r="AQ49" s="19">
        <f>+Unemployment!AR49-Unemployment!AQ49</f>
        <v>-25501</v>
      </c>
      <c r="AR49" s="19">
        <f>+Unemployment!AS49-Unemployment!AR49</f>
        <v>-24600</v>
      </c>
      <c r="AS49" s="19">
        <f>+Unemployment!AT49-Unemployment!AS49</f>
        <v>230056</v>
      </c>
      <c r="AT49" s="19">
        <f>+Unemployment!AU49-Unemployment!AT49</f>
        <v>-174848</v>
      </c>
      <c r="AU49" s="19">
        <f>+Unemployment!AV49-Unemployment!AU49</f>
        <v>-71290</v>
      </c>
    </row>
    <row r="50" spans="1:47">
      <c r="A50" s="11" t="s">
        <v>57</v>
      </c>
      <c r="B50" s="19">
        <f>+Unemployment!C50-Unemployment!B50</f>
        <v>339</v>
      </c>
      <c r="C50" s="19">
        <f>+Unemployment!D50-Unemployment!C50</f>
        <v>-348</v>
      </c>
      <c r="D50" s="19">
        <f>+Unemployment!E50-Unemployment!D50</f>
        <v>1124</v>
      </c>
      <c r="E50" s="19">
        <f>+Unemployment!F50-Unemployment!E50</f>
        <v>4896</v>
      </c>
      <c r="F50" s="19">
        <f>+Unemployment!G50-Unemployment!F50</f>
        <v>481</v>
      </c>
      <c r="G50" s="19">
        <f>+Unemployment!H50-Unemployment!G50</f>
        <v>1558</v>
      </c>
      <c r="H50" s="19">
        <f>+Unemployment!I50-Unemployment!H50</f>
        <v>-683</v>
      </c>
      <c r="I50" s="19">
        <f>+Unemployment!J50-Unemployment!I50</f>
        <v>-2485</v>
      </c>
      <c r="J50" s="19">
        <f>+Unemployment!K50-Unemployment!J50</f>
        <v>1764</v>
      </c>
      <c r="K50" s="19">
        <f>+Unemployment!L50-Unemployment!K50</f>
        <v>-766</v>
      </c>
      <c r="L50" s="19">
        <f>+Unemployment!M50-Unemployment!L50</f>
        <v>-1097</v>
      </c>
      <c r="M50" s="19">
        <f>+Unemployment!N50-Unemployment!M50</f>
        <v>-195</v>
      </c>
      <c r="N50" s="19">
        <f>+Unemployment!O50-Unemployment!N50</f>
        <v>-212</v>
      </c>
      <c r="O50" s="19">
        <f>+Unemployment!P50-Unemployment!O50</f>
        <v>-1371</v>
      </c>
      <c r="P50" s="19">
        <f>+Unemployment!Q50-Unemployment!P50</f>
        <v>-840</v>
      </c>
      <c r="Q50" s="19">
        <f>+Unemployment!R50-Unemployment!Q50</f>
        <v>-397</v>
      </c>
      <c r="R50" s="19">
        <f>+Unemployment!S50-Unemployment!R50</f>
        <v>414</v>
      </c>
      <c r="S50" s="19">
        <f>+Unemployment!T50-Unemployment!S50</f>
        <v>77</v>
      </c>
      <c r="T50" s="19">
        <f>+Unemployment!U50-Unemployment!T50</f>
        <v>-549</v>
      </c>
      <c r="U50" s="19">
        <f>+Unemployment!V50-Unemployment!U50</f>
        <v>534</v>
      </c>
      <c r="V50" s="19">
        <f>+Unemployment!W50-Unemployment!V50</f>
        <v>-797</v>
      </c>
      <c r="W50" s="19">
        <f>+Unemployment!X50-Unemployment!W50</f>
        <v>-382</v>
      </c>
      <c r="X50" s="19">
        <f>+Unemployment!Y50-Unemployment!X50</f>
        <v>-93</v>
      </c>
      <c r="Y50" s="19">
        <f>+Unemployment!Z50-Unemployment!Y50</f>
        <v>-1018</v>
      </c>
      <c r="Z50" s="19">
        <f>+Unemployment!AA50-Unemployment!Z50</f>
        <v>2707</v>
      </c>
      <c r="AA50" s="19">
        <f>+Unemployment!AB50-Unemployment!AA50</f>
        <v>531</v>
      </c>
      <c r="AB50" s="19">
        <f>+Unemployment!AC50-Unemployment!AB50</f>
        <v>1669</v>
      </c>
      <c r="AC50" s="19">
        <f>+Unemployment!AD50-Unemployment!AC50</f>
        <v>955</v>
      </c>
      <c r="AD50" s="19">
        <f>+Unemployment!AE50-Unemployment!AD50</f>
        <v>495</v>
      </c>
      <c r="AE50" s="19">
        <f>+Unemployment!AF50-Unemployment!AE50</f>
        <v>-2873</v>
      </c>
      <c r="AF50" s="19">
        <f>+Unemployment!AG50-Unemployment!AF50</f>
        <v>-1036</v>
      </c>
      <c r="AG50" s="19">
        <f>+Unemployment!AH50-Unemployment!AG50</f>
        <v>1205</v>
      </c>
      <c r="AH50" s="19">
        <f>+Unemployment!AI50-Unemployment!AH50</f>
        <v>8324</v>
      </c>
      <c r="AI50" s="19">
        <f>+Unemployment!AJ50-Unemployment!AI50</f>
        <v>-33</v>
      </c>
      <c r="AJ50" s="19">
        <f>+Unemployment!AK50-Unemployment!AJ50</f>
        <v>-1117</v>
      </c>
      <c r="AK50" s="19">
        <f>+Unemployment!AL50-Unemployment!AK50</f>
        <v>-1960</v>
      </c>
      <c r="AL50" s="19">
        <f>+Unemployment!AM50-Unemployment!AL50</f>
        <v>-2094</v>
      </c>
      <c r="AM50" s="19">
        <f>+Unemployment!AN50-Unemployment!AM50</f>
        <v>-1585</v>
      </c>
      <c r="AN50" s="19">
        <f>+Unemployment!AO50-Unemployment!AN50</f>
        <v>-1373</v>
      </c>
      <c r="AO50" s="19">
        <f>+Unemployment!AP50-Unemployment!AO50</f>
        <v>-1085</v>
      </c>
      <c r="AP50" s="19">
        <f>+Unemployment!AQ50-Unemployment!AP50</f>
        <v>2377</v>
      </c>
      <c r="AQ50" s="19">
        <f>+Unemployment!AR50-Unemployment!AQ50</f>
        <v>-1287</v>
      </c>
      <c r="AR50" s="19">
        <f>+Unemployment!AS50-Unemployment!AR50</f>
        <v>1424</v>
      </c>
      <c r="AS50" s="19">
        <f>+Unemployment!AT50-Unemployment!AS50</f>
        <v>6227</v>
      </c>
      <c r="AT50" s="19">
        <f>+Unemployment!AU50-Unemployment!AT50</f>
        <v>-9102</v>
      </c>
      <c r="AU50" s="19">
        <f>+Unemployment!AV50-Unemployment!AU50</f>
        <v>-3048</v>
      </c>
    </row>
    <row r="51" spans="1:47">
      <c r="A51" s="16" t="s">
        <v>58</v>
      </c>
      <c r="B51" s="20">
        <f>+Unemployment!C51-Unemployment!B51</f>
        <v>-7220</v>
      </c>
      <c r="C51" s="20">
        <f>+Unemployment!D51-Unemployment!C51</f>
        <v>1310</v>
      </c>
      <c r="D51" s="20">
        <f>+Unemployment!E51-Unemployment!D51</f>
        <v>-6880</v>
      </c>
      <c r="E51" s="20">
        <f>+Unemployment!F51-Unemployment!E51</f>
        <v>63770</v>
      </c>
      <c r="F51" s="20">
        <f>+Unemployment!G51-Unemployment!F51</f>
        <v>20754</v>
      </c>
      <c r="G51" s="20">
        <f>+Unemployment!H51-Unemployment!G51</f>
        <v>64025</v>
      </c>
      <c r="H51" s="20">
        <f>+Unemployment!I51-Unemployment!H51</f>
        <v>-7113</v>
      </c>
      <c r="I51" s="20">
        <f>+Unemployment!J51-Unemployment!I51</f>
        <v>-71303</v>
      </c>
      <c r="J51" s="20">
        <f>+Unemployment!K51-Unemployment!J51</f>
        <v>-5083</v>
      </c>
      <c r="K51" s="20">
        <f>+Unemployment!L51-Unemployment!K51</f>
        <v>-2695</v>
      </c>
      <c r="L51" s="20">
        <f>+Unemployment!M51-Unemployment!L51</f>
        <v>-21539</v>
      </c>
      <c r="M51" s="20">
        <f>+Unemployment!N51-Unemployment!M51</f>
        <v>-34469</v>
      </c>
      <c r="N51" s="20">
        <f>+Unemployment!O51-Unemployment!N51</f>
        <v>309</v>
      </c>
      <c r="O51" s="20">
        <f>+Unemployment!P51-Unemployment!O51</f>
        <v>516</v>
      </c>
      <c r="P51" s="20">
        <f>+Unemployment!Q51-Unemployment!P51</f>
        <v>30391</v>
      </c>
      <c r="Q51" s="20">
        <f>+Unemployment!R51-Unemployment!Q51</f>
        <v>-6256</v>
      </c>
      <c r="R51" s="20">
        <f>+Unemployment!S51-Unemployment!R51</f>
        <v>-6388</v>
      </c>
      <c r="S51" s="20">
        <f>+Unemployment!T51-Unemployment!S51</f>
        <v>-3227</v>
      </c>
      <c r="T51" s="20">
        <f>+Unemployment!U51-Unemployment!T51</f>
        <v>-18888</v>
      </c>
      <c r="U51" s="20">
        <f>+Unemployment!V51-Unemployment!U51</f>
        <v>-2970</v>
      </c>
      <c r="V51" s="20">
        <f>+Unemployment!W51-Unemployment!V51</f>
        <v>-195</v>
      </c>
      <c r="W51" s="20">
        <f>+Unemployment!X51-Unemployment!W51</f>
        <v>-6155</v>
      </c>
      <c r="X51" s="20">
        <f>+Unemployment!Y51-Unemployment!X51</f>
        <v>-7524</v>
      </c>
      <c r="Y51" s="20">
        <f>+Unemployment!Z51-Unemployment!Y51</f>
        <v>12804</v>
      </c>
      <c r="Z51" s="20">
        <f>+Unemployment!AA51-Unemployment!Z51</f>
        <v>31279</v>
      </c>
      <c r="AA51" s="20">
        <f>+Unemployment!AB51-Unemployment!AA51</f>
        <v>26580</v>
      </c>
      <c r="AB51" s="20">
        <f>+Unemployment!AC51-Unemployment!AB51</f>
        <v>11165</v>
      </c>
      <c r="AC51" s="20">
        <f>+Unemployment!AD51-Unemployment!AC51</f>
        <v>-21346</v>
      </c>
      <c r="AD51" s="20">
        <f>+Unemployment!AE51-Unemployment!AD51</f>
        <v>-9517</v>
      </c>
      <c r="AE51" s="20">
        <f>+Unemployment!AF51-Unemployment!AE51</f>
        <v>1785</v>
      </c>
      <c r="AF51" s="20">
        <f>+Unemployment!AG51-Unemployment!AF51</f>
        <v>6591</v>
      </c>
      <c r="AG51" s="20">
        <f>+Unemployment!AH51-Unemployment!AG51</f>
        <v>-18</v>
      </c>
      <c r="AH51" s="20">
        <f>+Unemployment!AI51-Unemployment!AH51</f>
        <v>114655</v>
      </c>
      <c r="AI51" s="20">
        <f>+Unemployment!AJ51-Unemployment!AI51</f>
        <v>1106</v>
      </c>
      <c r="AJ51" s="20">
        <f>+Unemployment!AK51-Unemployment!AJ51</f>
        <v>-28185</v>
      </c>
      <c r="AK51" s="20">
        <f>+Unemployment!AL51-Unemployment!AK51</f>
        <v>-22273</v>
      </c>
      <c r="AL51" s="20">
        <f>+Unemployment!AM51-Unemployment!AL51</f>
        <v>-8395</v>
      </c>
      <c r="AM51" s="20">
        <f>+Unemployment!AN51-Unemployment!AM51</f>
        <v>-37881</v>
      </c>
      <c r="AN51" s="20">
        <f>+Unemployment!AO51-Unemployment!AN51</f>
        <v>-29108</v>
      </c>
      <c r="AO51" s="20">
        <f>+Unemployment!AP51-Unemployment!AO51</f>
        <v>-12081</v>
      </c>
      <c r="AP51" s="20">
        <f>+Unemployment!AQ51-Unemployment!AP51</f>
        <v>-25529</v>
      </c>
      <c r="AQ51" s="20">
        <f>+Unemployment!AR51-Unemployment!AQ51</f>
        <v>-9668</v>
      </c>
      <c r="AR51" s="20">
        <f>+Unemployment!AS51-Unemployment!AR51</f>
        <v>9928</v>
      </c>
      <c r="AS51" s="20">
        <f>+Unemployment!AT51-Unemployment!AS51</f>
        <v>88866</v>
      </c>
      <c r="AT51" s="20">
        <f>+Unemployment!AU51-Unemployment!AT51</f>
        <v>-74095</v>
      </c>
      <c r="AU51" s="20">
        <f>+Unemployment!AV51-Unemployment!AU51</f>
        <v>-30470</v>
      </c>
    </row>
    <row r="52" spans="1:47">
      <c r="A52" s="15" t="s">
        <v>80</v>
      </c>
      <c r="B52" s="19">
        <f>+Unemployment!C52-Unemployment!B52</f>
        <v>-202553</v>
      </c>
      <c r="C52" s="19">
        <f>+Unemployment!D52-Unemployment!C52</f>
        <v>-283224</v>
      </c>
      <c r="D52" s="19">
        <f>+Unemployment!E52-Unemployment!D52</f>
        <v>-55312</v>
      </c>
      <c r="E52" s="19">
        <f>+Unemployment!F52-Unemployment!E52</f>
        <v>135526</v>
      </c>
      <c r="F52" s="19">
        <f>+Unemployment!G52-Unemployment!F52</f>
        <v>87920</v>
      </c>
      <c r="G52" s="19">
        <f>+Unemployment!H52-Unemployment!G52</f>
        <v>346633</v>
      </c>
      <c r="H52" s="19">
        <f>+Unemployment!I52-Unemployment!H52</f>
        <v>-35359</v>
      </c>
      <c r="I52" s="19">
        <f>+Unemployment!J52-Unemployment!I52</f>
        <v>-416888</v>
      </c>
      <c r="J52" s="19">
        <f>+Unemployment!K52-Unemployment!J52</f>
        <v>-136500</v>
      </c>
      <c r="K52" s="19">
        <f>+Unemployment!L52-Unemployment!K52</f>
        <v>-126922</v>
      </c>
      <c r="L52" s="19">
        <f>+Unemployment!M52-Unemployment!L52</f>
        <v>-247294</v>
      </c>
      <c r="M52" s="19">
        <f>+Unemployment!N52-Unemployment!M52</f>
        <v>-100531</v>
      </c>
      <c r="N52" s="19">
        <f>+Unemployment!O52-Unemployment!N52</f>
        <v>124092</v>
      </c>
      <c r="O52" s="19">
        <f>+Unemployment!P52-Unemployment!O52</f>
        <v>257578</v>
      </c>
      <c r="P52" s="19">
        <f>+Unemployment!Q52-Unemployment!P52</f>
        <v>465976</v>
      </c>
      <c r="Q52" s="19">
        <f>+Unemployment!R52-Unemployment!Q52</f>
        <v>235891</v>
      </c>
      <c r="R52" s="19">
        <f>+Unemployment!S52-Unemployment!R52</f>
        <v>-218670</v>
      </c>
      <c r="S52" s="19">
        <f>+Unemployment!T52-Unemployment!S52</f>
        <v>-224680</v>
      </c>
      <c r="T52" s="19">
        <f>+Unemployment!U52-Unemployment!T52</f>
        <v>-131110</v>
      </c>
      <c r="U52" s="19">
        <f>+Unemployment!V52-Unemployment!U52</f>
        <v>-59587</v>
      </c>
      <c r="V52" s="19">
        <f>+Unemployment!W52-Unemployment!V52</f>
        <v>-47493</v>
      </c>
      <c r="W52" s="19">
        <f>+Unemployment!X52-Unemployment!W52</f>
        <v>-187071</v>
      </c>
      <c r="X52" s="19">
        <f>+Unemployment!Y52-Unemployment!X52</f>
        <v>-72247</v>
      </c>
      <c r="Y52" s="19">
        <f>+Unemployment!Z52-Unemployment!Y52</f>
        <v>-135573</v>
      </c>
      <c r="Z52" s="19">
        <f>+Unemployment!AA52-Unemployment!Z52</f>
        <v>157753</v>
      </c>
      <c r="AA52" s="19">
        <f>+Unemployment!AB52-Unemployment!AA52</f>
        <v>342781</v>
      </c>
      <c r="AB52" s="19">
        <f>+Unemployment!AC52-Unemployment!AB52</f>
        <v>62478</v>
      </c>
      <c r="AC52" s="19">
        <f>+Unemployment!AD52-Unemployment!AC52</f>
        <v>-140041</v>
      </c>
      <c r="AD52" s="19">
        <f>+Unemployment!AE52-Unemployment!AD52</f>
        <v>-119812</v>
      </c>
      <c r="AE52" s="19">
        <f>+Unemployment!AF52-Unemployment!AE52</f>
        <v>-60925</v>
      </c>
      <c r="AF52" s="19">
        <f>+Unemployment!AG52-Unemployment!AF52</f>
        <v>-26504</v>
      </c>
      <c r="AG52" s="19">
        <f>+Unemployment!AH52-Unemployment!AG52</f>
        <v>287748</v>
      </c>
      <c r="AH52" s="19">
        <f>+Unemployment!AI52-Unemployment!AH52</f>
        <v>816154</v>
      </c>
      <c r="AI52" s="19">
        <f>+Unemployment!AJ52-Unemployment!AI52</f>
        <v>97965</v>
      </c>
      <c r="AJ52" s="19">
        <f>+Unemployment!AK52-Unemployment!AJ52</f>
        <v>-129153</v>
      </c>
      <c r="AK52" s="19">
        <f>+Unemployment!AL52-Unemployment!AK52</f>
        <v>-7272</v>
      </c>
      <c r="AL52" s="19">
        <f>+Unemployment!AM52-Unemployment!AL52</f>
        <v>-190308</v>
      </c>
      <c r="AM52" s="19">
        <f>+Unemployment!AN52-Unemployment!AM52</f>
        <v>-388083</v>
      </c>
      <c r="AN52" s="19">
        <f>+Unemployment!AO52-Unemployment!AN52</f>
        <v>-240833</v>
      </c>
      <c r="AO52" s="19">
        <f>+Unemployment!AP52-Unemployment!AO52</f>
        <v>-135644</v>
      </c>
      <c r="AP52" s="19">
        <f>+Unemployment!AQ52-Unemployment!AP52</f>
        <v>-73072</v>
      </c>
      <c r="AQ52" s="19">
        <f>+Unemployment!AR52-Unemployment!AQ52</f>
        <v>-151093</v>
      </c>
      <c r="AR52" s="19">
        <f>+Unemployment!AS52-Unemployment!AR52</f>
        <v>-61235</v>
      </c>
      <c r="AS52" s="19">
        <f>+Unemployment!AT52-Unemployment!AS52</f>
        <v>1505667</v>
      </c>
      <c r="AT52" s="19">
        <f ca="1">+Unemployment!AU52-Unemployment!AT52</f>
        <v>1505667</v>
      </c>
      <c r="AU52" s="19">
        <f ca="1">+Unemployment!AV52-Unemployment!AU52</f>
        <v>1505667</v>
      </c>
    </row>
    <row r="53" spans="1:47">
      <c r="A53" s="15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</row>
    <row r="54" spans="1:47">
      <c r="A54" s="11" t="s">
        <v>60</v>
      </c>
      <c r="B54" s="19">
        <f>+Unemployment!C54-Unemployment!B54</f>
        <v>-31317</v>
      </c>
      <c r="C54" s="19">
        <f>+Unemployment!D54-Unemployment!C54</f>
        <v>-24989</v>
      </c>
      <c r="D54" s="19">
        <f>+Unemployment!E54-Unemployment!D54</f>
        <v>1294</v>
      </c>
      <c r="E54" s="19">
        <f>+Unemployment!F54-Unemployment!E54</f>
        <v>11984</v>
      </c>
      <c r="F54" s="19">
        <f>+Unemployment!G54-Unemployment!F54</f>
        <v>6426</v>
      </c>
      <c r="G54" s="19">
        <f>+Unemployment!H54-Unemployment!G54</f>
        <v>11687</v>
      </c>
      <c r="H54" s="19">
        <f>+Unemployment!I54-Unemployment!H54</f>
        <v>-13058</v>
      </c>
      <c r="I54" s="19">
        <f>+Unemployment!J54-Unemployment!I54</f>
        <v>-19643</v>
      </c>
      <c r="J54" s="19">
        <f>+Unemployment!K54-Unemployment!J54</f>
        <v>3347</v>
      </c>
      <c r="K54" s="19">
        <f>+Unemployment!L54-Unemployment!K54</f>
        <v>-14186</v>
      </c>
      <c r="L54" s="19">
        <f>+Unemployment!M54-Unemployment!L54</f>
        <v>-7928</v>
      </c>
      <c r="M54" s="19">
        <f>+Unemployment!N54-Unemployment!M54</f>
        <v>-7073</v>
      </c>
      <c r="N54" s="19">
        <f>+Unemployment!O54-Unemployment!N54</f>
        <v>14962</v>
      </c>
      <c r="O54" s="19">
        <f>+Unemployment!P54-Unemployment!O54</f>
        <v>26557</v>
      </c>
      <c r="P54" s="19">
        <f>+Unemployment!Q54-Unemployment!P54</f>
        <v>27155</v>
      </c>
      <c r="Q54" s="19">
        <f>+Unemployment!R54-Unemployment!Q54</f>
        <v>17575</v>
      </c>
      <c r="R54" s="19">
        <f>+Unemployment!S54-Unemployment!R54</f>
        <v>-18885</v>
      </c>
      <c r="S54" s="19">
        <f>+Unemployment!T54-Unemployment!S54</f>
        <v>-20667</v>
      </c>
      <c r="T54" s="19">
        <f>+Unemployment!U54-Unemployment!T54</f>
        <v>-3467</v>
      </c>
      <c r="U54" s="19">
        <f>+Unemployment!V54-Unemployment!U54</f>
        <v>771</v>
      </c>
      <c r="V54" s="19">
        <f>+Unemployment!W54-Unemployment!V54</f>
        <v>-8147</v>
      </c>
      <c r="W54" s="19">
        <f>+Unemployment!X54-Unemployment!W54</f>
        <v>-27774</v>
      </c>
      <c r="X54" s="19">
        <f>+Unemployment!Y54-Unemployment!X54</f>
        <v>-9423</v>
      </c>
      <c r="Y54" s="19">
        <f>+Unemployment!Z54-Unemployment!Y54</f>
        <v>-8218</v>
      </c>
      <c r="Z54" s="19">
        <f>+Unemployment!AA54-Unemployment!Z54</f>
        <v>12842</v>
      </c>
      <c r="AA54" s="19">
        <f>+Unemployment!AB54-Unemployment!AA54</f>
        <v>21970</v>
      </c>
      <c r="AB54" s="19">
        <f>+Unemployment!AC54-Unemployment!AB54</f>
        <v>19311</v>
      </c>
      <c r="AC54" s="19">
        <f>+Unemployment!AD54-Unemployment!AC54</f>
        <v>-8356</v>
      </c>
      <c r="AD54" s="19">
        <f>+Unemployment!AE54-Unemployment!AD54</f>
        <v>-386</v>
      </c>
      <c r="AE54" s="19">
        <f>+Unemployment!AF54-Unemployment!AE54</f>
        <v>-8134</v>
      </c>
      <c r="AF54" s="19">
        <f>+Unemployment!AG54-Unemployment!AF54</f>
        <v>3590</v>
      </c>
      <c r="AG54" s="19">
        <f>+Unemployment!AH54-Unemployment!AG54</f>
        <v>23723</v>
      </c>
      <c r="AH54" s="19">
        <f>+Unemployment!AI54-Unemployment!AH54</f>
        <v>43333</v>
      </c>
      <c r="AI54" s="19">
        <f>+Unemployment!AJ54-Unemployment!AI54</f>
        <v>24157</v>
      </c>
      <c r="AJ54" s="19">
        <f>+Unemployment!AK54-Unemployment!AJ54</f>
        <v>-5745</v>
      </c>
      <c r="AK54" s="19">
        <f>+Unemployment!AL54-Unemployment!AK54</f>
        <v>-11072</v>
      </c>
      <c r="AL54" s="19">
        <f>+Unemployment!AM54-Unemployment!AL54</f>
        <v>-12866</v>
      </c>
      <c r="AM54" s="19">
        <f>+Unemployment!AN54-Unemployment!AM54</f>
        <v>-19875</v>
      </c>
      <c r="AN54" s="19">
        <f>+Unemployment!AO54-Unemployment!AN54</f>
        <v>-16468</v>
      </c>
      <c r="AO54" s="19">
        <f>+Unemployment!AP54-Unemployment!AO54</f>
        <v>-11964</v>
      </c>
      <c r="AP54" s="19">
        <f>+Unemployment!AQ54-Unemployment!AP54</f>
        <v>-6555</v>
      </c>
      <c r="AQ54" s="19">
        <f>+Unemployment!AR54-Unemployment!AQ54</f>
        <v>-11476</v>
      </c>
      <c r="AR54" s="19">
        <f>+Unemployment!AS54-Unemployment!AR54</f>
        <v>-6876</v>
      </c>
      <c r="AS54" s="19">
        <f>+Unemployment!AT54-Unemployment!AS54</f>
        <v>76644</v>
      </c>
      <c r="AT54" s="19">
        <f>+Unemployment!AU54-Unemployment!AT54</f>
        <v>-31704</v>
      </c>
      <c r="AU54" s="19">
        <f>+Unemployment!AV54-Unemployment!AU54</f>
        <v>-36494</v>
      </c>
    </row>
    <row r="55" spans="1:47">
      <c r="A55" s="11" t="s">
        <v>61</v>
      </c>
      <c r="B55" s="19">
        <f>+Unemployment!C55-Unemployment!B55</f>
        <v>-1802</v>
      </c>
      <c r="C55" s="19">
        <f>+Unemployment!D55-Unemployment!C55</f>
        <v>-8563</v>
      </c>
      <c r="D55" s="19">
        <f>+Unemployment!E55-Unemployment!D55</f>
        <v>2773</v>
      </c>
      <c r="E55" s="19">
        <f>+Unemployment!F55-Unemployment!E55</f>
        <v>4768</v>
      </c>
      <c r="F55" s="19">
        <f>+Unemployment!G55-Unemployment!F55</f>
        <v>-1054</v>
      </c>
      <c r="G55" s="19">
        <f>+Unemployment!H55-Unemployment!G55</f>
        <v>5901</v>
      </c>
      <c r="H55" s="19">
        <f>+Unemployment!I55-Unemployment!H55</f>
        <v>1063</v>
      </c>
      <c r="I55" s="19">
        <f>+Unemployment!J55-Unemployment!I55</f>
        <v>-10385</v>
      </c>
      <c r="J55" s="19">
        <f>+Unemployment!K55-Unemployment!J55</f>
        <v>-3723</v>
      </c>
      <c r="K55" s="19">
        <f>+Unemployment!L55-Unemployment!K55</f>
        <v>-675</v>
      </c>
      <c r="L55" s="19">
        <f>+Unemployment!M55-Unemployment!L55</f>
        <v>-4156</v>
      </c>
      <c r="M55" s="19">
        <f>+Unemployment!N55-Unemployment!M55</f>
        <v>-3781</v>
      </c>
      <c r="N55" s="19">
        <f>+Unemployment!O55-Unemployment!N55</f>
        <v>2950</v>
      </c>
      <c r="O55" s="19">
        <f>+Unemployment!P55-Unemployment!O55</f>
        <v>8849</v>
      </c>
      <c r="P55" s="19">
        <f>+Unemployment!Q55-Unemployment!P55</f>
        <v>15073</v>
      </c>
      <c r="Q55" s="19">
        <f>+Unemployment!R55-Unemployment!Q55</f>
        <v>-1502</v>
      </c>
      <c r="R55" s="19">
        <f>+Unemployment!S55-Unemployment!R55</f>
        <v>-1500</v>
      </c>
      <c r="S55" s="19">
        <f>+Unemployment!T55-Unemployment!S55</f>
        <v>-2204</v>
      </c>
      <c r="T55" s="19">
        <f>+Unemployment!U55-Unemployment!T55</f>
        <v>-5430</v>
      </c>
      <c r="U55" s="19">
        <f>+Unemployment!V55-Unemployment!U55</f>
        <v>-3843</v>
      </c>
      <c r="V55" s="19">
        <f>+Unemployment!W55-Unemployment!V55</f>
        <v>-978</v>
      </c>
      <c r="W55" s="19">
        <f>+Unemployment!X55-Unemployment!W55</f>
        <v>-3762</v>
      </c>
      <c r="X55" s="19">
        <f>+Unemployment!Y55-Unemployment!X55</f>
        <v>-3005</v>
      </c>
      <c r="Y55" s="19">
        <f>+Unemployment!Z55-Unemployment!Y55</f>
        <v>-3597</v>
      </c>
      <c r="Z55" s="19">
        <f>+Unemployment!AA55-Unemployment!Z55</f>
        <v>2959</v>
      </c>
      <c r="AA55" s="19">
        <f>+Unemployment!AB55-Unemployment!AA55</f>
        <v>3523</v>
      </c>
      <c r="AB55" s="19">
        <f>+Unemployment!AC55-Unemployment!AB55</f>
        <v>4667</v>
      </c>
      <c r="AC55" s="19">
        <f>+Unemployment!AD55-Unemployment!AC55</f>
        <v>-2125</v>
      </c>
      <c r="AD55" s="19">
        <f>+Unemployment!AE55-Unemployment!AD55</f>
        <v>2182</v>
      </c>
      <c r="AE55" s="19">
        <f>+Unemployment!AF55-Unemployment!AE55</f>
        <v>-2034</v>
      </c>
      <c r="AF55" s="19">
        <f>+Unemployment!AG55-Unemployment!AF55</f>
        <v>700</v>
      </c>
      <c r="AG55" s="19">
        <f>+Unemployment!AH55-Unemployment!AG55</f>
        <v>5801</v>
      </c>
      <c r="AH55" s="19">
        <f>+Unemployment!AI55-Unemployment!AH55</f>
        <v>17777</v>
      </c>
      <c r="AI55" s="19">
        <f>+Unemployment!AJ55-Unemployment!AI55</f>
        <v>287</v>
      </c>
      <c r="AJ55" s="19">
        <f>+Unemployment!AK55-Unemployment!AJ55</f>
        <v>-1472</v>
      </c>
      <c r="AK55" s="19">
        <f>+Unemployment!AL55-Unemployment!AK55</f>
        <v>-2649</v>
      </c>
      <c r="AL55" s="19">
        <f>+Unemployment!AM55-Unemployment!AL55</f>
        <v>-5502</v>
      </c>
      <c r="AM55" s="19">
        <f>+Unemployment!AN55-Unemployment!AM55</f>
        <v>-7053</v>
      </c>
      <c r="AN55" s="19">
        <f>+Unemployment!AO55-Unemployment!AN55</f>
        <v>-9952</v>
      </c>
      <c r="AO55" s="19">
        <f>+Unemployment!AP55-Unemployment!AO55</f>
        <v>-3310</v>
      </c>
      <c r="AP55" s="19">
        <f>+Unemployment!AQ55-Unemployment!AP55</f>
        <v>-3656</v>
      </c>
      <c r="AQ55" s="19">
        <f>+Unemployment!AR55-Unemployment!AQ55</f>
        <v>566</v>
      </c>
      <c r="AR55" s="19">
        <f>+Unemployment!AS55-Unemployment!AR55</f>
        <v>-2544</v>
      </c>
      <c r="AS55" s="19">
        <f>+Unemployment!AT55-Unemployment!AS55</f>
        <v>15808</v>
      </c>
      <c r="AT55" s="19">
        <f>+Unemployment!AU55-Unemployment!AT55</f>
        <v>-4961</v>
      </c>
      <c r="AU55" s="19">
        <f>+Unemployment!AV55-Unemployment!AU55</f>
        <v>-14125</v>
      </c>
    </row>
    <row r="56" spans="1:47">
      <c r="A56" s="11" t="s">
        <v>62</v>
      </c>
      <c r="B56" s="19">
        <f>+Unemployment!C56-Unemployment!B56</f>
        <v>-46874</v>
      </c>
      <c r="C56" s="19">
        <f>+Unemployment!D56-Unemployment!C56</f>
        <v>-40048</v>
      </c>
      <c r="D56" s="19">
        <f>+Unemployment!E56-Unemployment!D56</f>
        <v>-17707</v>
      </c>
      <c r="E56" s="19">
        <f>+Unemployment!F56-Unemployment!E56</f>
        <v>4493</v>
      </c>
      <c r="F56" s="19">
        <f>+Unemployment!G56-Unemployment!F56</f>
        <v>28813</v>
      </c>
      <c r="G56" s="19">
        <f>+Unemployment!H56-Unemployment!G56</f>
        <v>40195</v>
      </c>
      <c r="H56" s="19">
        <f>+Unemployment!I56-Unemployment!H56</f>
        <v>-28241</v>
      </c>
      <c r="I56" s="19">
        <f>+Unemployment!J56-Unemployment!I56</f>
        <v>-57851</v>
      </c>
      <c r="J56" s="19">
        <f>+Unemployment!K56-Unemployment!J56</f>
        <v>-23682</v>
      </c>
      <c r="K56" s="19">
        <f>+Unemployment!L56-Unemployment!K56</f>
        <v>-1719</v>
      </c>
      <c r="L56" s="19">
        <f>+Unemployment!M56-Unemployment!L56</f>
        <v>-18819</v>
      </c>
      <c r="M56" s="19">
        <f>+Unemployment!N56-Unemployment!M56</f>
        <v>2273</v>
      </c>
      <c r="N56" s="19">
        <f>+Unemployment!O56-Unemployment!N56</f>
        <v>29215</v>
      </c>
      <c r="O56" s="19">
        <f>+Unemployment!P56-Unemployment!O56</f>
        <v>70093</v>
      </c>
      <c r="P56" s="19">
        <f>+Unemployment!Q56-Unemployment!P56</f>
        <v>73530</v>
      </c>
      <c r="Q56" s="19">
        <f>+Unemployment!R56-Unemployment!Q56</f>
        <v>-6441</v>
      </c>
      <c r="R56" s="19">
        <f>+Unemployment!S56-Unemployment!R56</f>
        <v>-47284</v>
      </c>
      <c r="S56" s="19">
        <f>+Unemployment!T56-Unemployment!S56</f>
        <v>-28243</v>
      </c>
      <c r="T56" s="19">
        <f>+Unemployment!U56-Unemployment!T56</f>
        <v>-23519</v>
      </c>
      <c r="U56" s="19">
        <f>+Unemployment!V56-Unemployment!U56</f>
        <v>-26153</v>
      </c>
      <c r="V56" s="19">
        <f>+Unemployment!W56-Unemployment!V56</f>
        <v>-14277</v>
      </c>
      <c r="W56" s="19">
        <f>+Unemployment!X56-Unemployment!W56</f>
        <v>-19340</v>
      </c>
      <c r="X56" s="19">
        <f>+Unemployment!Y56-Unemployment!X56</f>
        <v>-3333</v>
      </c>
      <c r="Y56" s="19">
        <f>+Unemployment!Z56-Unemployment!Y56</f>
        <v>-16921</v>
      </c>
      <c r="Z56" s="19">
        <f>+Unemployment!AA56-Unemployment!Z56</f>
        <v>36221</v>
      </c>
      <c r="AA56" s="19">
        <f>+Unemployment!AB56-Unemployment!AA56</f>
        <v>54844</v>
      </c>
      <c r="AB56" s="19">
        <f>+Unemployment!AC56-Unemployment!AB56</f>
        <v>14431</v>
      </c>
      <c r="AC56" s="19">
        <f>+Unemployment!AD56-Unemployment!AC56</f>
        <v>-20755</v>
      </c>
      <c r="AD56" s="19">
        <f>+Unemployment!AE56-Unemployment!AD56</f>
        <v>-10646</v>
      </c>
      <c r="AE56" s="19">
        <f>+Unemployment!AF56-Unemployment!AE56</f>
        <v>2996</v>
      </c>
      <c r="AF56" s="19">
        <f>+Unemployment!AG56-Unemployment!AF56</f>
        <v>-9110</v>
      </c>
      <c r="AG56" s="19">
        <f>+Unemployment!AH56-Unemployment!AG56</f>
        <v>33147</v>
      </c>
      <c r="AH56" s="19">
        <f>+Unemployment!AI56-Unemployment!AH56</f>
        <v>90312</v>
      </c>
      <c r="AI56" s="19">
        <f>+Unemployment!AJ56-Unemployment!AI56</f>
        <v>7893</v>
      </c>
      <c r="AJ56" s="19">
        <f>+Unemployment!AK56-Unemployment!AJ56</f>
        <v>-37796</v>
      </c>
      <c r="AK56" s="19">
        <f>+Unemployment!AL56-Unemployment!AK56</f>
        <v>-18681</v>
      </c>
      <c r="AL56" s="19">
        <f>+Unemployment!AM56-Unemployment!AL56</f>
        <v>3752</v>
      </c>
      <c r="AM56" s="19">
        <f>+Unemployment!AN56-Unemployment!AM56</f>
        <v>-31731</v>
      </c>
      <c r="AN56" s="19">
        <f>+Unemployment!AO56-Unemployment!AN56</f>
        <v>-30943</v>
      </c>
      <c r="AO56" s="19">
        <f>+Unemployment!AP56-Unemployment!AO56</f>
        <v>-41083</v>
      </c>
      <c r="AP56" s="19">
        <f>+Unemployment!AQ56-Unemployment!AP56</f>
        <v>2908</v>
      </c>
      <c r="AQ56" s="19">
        <f>+Unemployment!AR56-Unemployment!AQ56</f>
        <v>-8643</v>
      </c>
      <c r="AR56" s="19">
        <f>+Unemployment!AS56-Unemployment!AR56</f>
        <v>-16167</v>
      </c>
      <c r="AS56" s="19">
        <f>+Unemployment!AT56-Unemployment!AS56</f>
        <v>213314</v>
      </c>
      <c r="AT56" s="19">
        <f>+Unemployment!AU56-Unemployment!AT56</f>
        <v>-116904</v>
      </c>
      <c r="AU56" s="19">
        <f>+Unemployment!AV56-Unemployment!AU56</f>
        <v>-67026</v>
      </c>
    </row>
    <row r="57" spans="1:47">
      <c r="A57" s="11" t="s">
        <v>63</v>
      </c>
      <c r="B57" s="19">
        <f>+Unemployment!C57-Unemployment!B57</f>
        <v>-3174</v>
      </c>
      <c r="C57" s="19">
        <f>+Unemployment!D57-Unemployment!C57</f>
        <v>-6148</v>
      </c>
      <c r="D57" s="19">
        <f>+Unemployment!E57-Unemployment!D57</f>
        <v>-2157</v>
      </c>
      <c r="E57" s="19">
        <f>+Unemployment!F57-Unemployment!E57</f>
        <v>6660</v>
      </c>
      <c r="F57" s="19">
        <f>+Unemployment!G57-Unemployment!F57</f>
        <v>3469</v>
      </c>
      <c r="G57" s="19">
        <f>+Unemployment!H57-Unemployment!G57</f>
        <v>8438</v>
      </c>
      <c r="H57" s="19">
        <f>+Unemployment!I57-Unemployment!H57</f>
        <v>-5622</v>
      </c>
      <c r="I57" s="19">
        <f>+Unemployment!J57-Unemployment!I57</f>
        <v>-5046</v>
      </c>
      <c r="J57" s="19">
        <f>+Unemployment!K57-Unemployment!J57</f>
        <v>-2198</v>
      </c>
      <c r="K57" s="19">
        <f>+Unemployment!L57-Unemployment!K57</f>
        <v>-4654</v>
      </c>
      <c r="L57" s="19">
        <f>+Unemployment!M57-Unemployment!L57</f>
        <v>-1988</v>
      </c>
      <c r="M57" s="19">
        <f>+Unemployment!N57-Unemployment!M57</f>
        <v>932</v>
      </c>
      <c r="N57" s="19">
        <f>+Unemployment!O57-Unemployment!N57</f>
        <v>6766</v>
      </c>
      <c r="O57" s="19">
        <f>+Unemployment!P57-Unemployment!O57</f>
        <v>13869</v>
      </c>
      <c r="P57" s="19">
        <f>+Unemployment!Q57-Unemployment!P57</f>
        <v>9767</v>
      </c>
      <c r="Q57" s="19">
        <f>+Unemployment!R57-Unemployment!Q57</f>
        <v>-141</v>
      </c>
      <c r="R57" s="19">
        <f>+Unemployment!S57-Unemployment!R57</f>
        <v>-6824</v>
      </c>
      <c r="S57" s="19">
        <f>+Unemployment!T57-Unemployment!S57</f>
        <v>-8303</v>
      </c>
      <c r="T57" s="19">
        <f>+Unemployment!U57-Unemployment!T57</f>
        <v>-4548</v>
      </c>
      <c r="U57" s="19">
        <f>+Unemployment!V57-Unemployment!U57</f>
        <v>-712</v>
      </c>
      <c r="V57" s="19">
        <f>+Unemployment!W57-Unemployment!V57</f>
        <v>-2754</v>
      </c>
      <c r="W57" s="19">
        <f>+Unemployment!X57-Unemployment!W57</f>
        <v>-2970</v>
      </c>
      <c r="X57" s="19">
        <f>+Unemployment!Y57-Unemployment!X57</f>
        <v>-375</v>
      </c>
      <c r="Y57" s="19">
        <f>+Unemployment!Z57-Unemployment!Y57</f>
        <v>54</v>
      </c>
      <c r="Z57" s="19">
        <f>+Unemployment!AA57-Unemployment!Z57</f>
        <v>5695</v>
      </c>
      <c r="AA57" s="19">
        <f>+Unemployment!AB57-Unemployment!AA57</f>
        <v>7418</v>
      </c>
      <c r="AB57" s="19">
        <f>+Unemployment!AC57-Unemployment!AB57</f>
        <v>-906</v>
      </c>
      <c r="AC57" s="19">
        <f>+Unemployment!AD57-Unemployment!AC57</f>
        <v>-3458</v>
      </c>
      <c r="AD57" s="19">
        <f>+Unemployment!AE57-Unemployment!AD57</f>
        <v>-1213</v>
      </c>
      <c r="AE57" s="19">
        <f>+Unemployment!AF57-Unemployment!AE57</f>
        <v>-746</v>
      </c>
      <c r="AF57" s="19">
        <f>+Unemployment!AG57-Unemployment!AF57</f>
        <v>857</v>
      </c>
      <c r="AG57" s="19">
        <f>+Unemployment!AH57-Unemployment!AG57</f>
        <v>2743</v>
      </c>
      <c r="AH57" s="19">
        <f>+Unemployment!AI57-Unemployment!AH57</f>
        <v>17748</v>
      </c>
      <c r="AI57" s="19">
        <f>+Unemployment!AJ57-Unemployment!AI57</f>
        <v>-3303</v>
      </c>
      <c r="AJ57" s="19">
        <f>+Unemployment!AK57-Unemployment!AJ57</f>
        <v>-3371</v>
      </c>
      <c r="AK57" s="19">
        <f>+Unemployment!AL57-Unemployment!AK57</f>
        <v>983</v>
      </c>
      <c r="AL57" s="19">
        <f>+Unemployment!AM57-Unemployment!AL57</f>
        <v>-3011</v>
      </c>
      <c r="AM57" s="19">
        <f>+Unemployment!AN57-Unemployment!AM57</f>
        <v>-5764</v>
      </c>
      <c r="AN57" s="19">
        <f>+Unemployment!AO57-Unemployment!AN57</f>
        <v>-6896</v>
      </c>
      <c r="AO57" s="19">
        <f>+Unemployment!AP57-Unemployment!AO57</f>
        <v>-3920</v>
      </c>
      <c r="AP57" s="19">
        <f>+Unemployment!AQ57-Unemployment!AP57</f>
        <v>-1201</v>
      </c>
      <c r="AQ57" s="19">
        <f>+Unemployment!AR57-Unemployment!AQ57</f>
        <v>-702</v>
      </c>
      <c r="AR57" s="19">
        <f>+Unemployment!AS57-Unemployment!AR57</f>
        <v>446</v>
      </c>
      <c r="AS57" s="19">
        <f>+Unemployment!AT57-Unemployment!AS57</f>
        <v>31229</v>
      </c>
      <c r="AT57" s="19">
        <f>+Unemployment!AU57-Unemployment!AT57</f>
        <v>-25174</v>
      </c>
      <c r="AU57" s="19">
        <f>+Unemployment!AV57-Unemployment!AU57</f>
        <v>-8678</v>
      </c>
    </row>
    <row r="58" spans="1:47">
      <c r="A58" s="11" t="s">
        <v>64</v>
      </c>
      <c r="B58" s="19">
        <f>+Unemployment!C58-Unemployment!B58</f>
        <v>-27621</v>
      </c>
      <c r="C58" s="19">
        <f>+Unemployment!D58-Unemployment!C58</f>
        <v>-65191</v>
      </c>
      <c r="D58" s="19">
        <f>+Unemployment!E58-Unemployment!D58</f>
        <v>-4123</v>
      </c>
      <c r="E58" s="19">
        <f>+Unemployment!F58-Unemployment!E58</f>
        <v>10246</v>
      </c>
      <c r="F58" s="19">
        <f>+Unemployment!G58-Unemployment!F58</f>
        <v>10372</v>
      </c>
      <c r="G58" s="19">
        <f>+Unemployment!H58-Unemployment!G58</f>
        <v>48713</v>
      </c>
      <c r="H58" s="19">
        <f>+Unemployment!I58-Unemployment!H58</f>
        <v>-20887</v>
      </c>
      <c r="I58" s="19">
        <f>+Unemployment!J58-Unemployment!I58</f>
        <v>-59971</v>
      </c>
      <c r="J58" s="19">
        <f>+Unemployment!K58-Unemployment!J58</f>
        <v>-19816</v>
      </c>
      <c r="K58" s="19">
        <f>+Unemployment!L58-Unemployment!K58</f>
        <v>-20365</v>
      </c>
      <c r="L58" s="19">
        <f>+Unemployment!M58-Unemployment!L58</f>
        <v>-33523</v>
      </c>
      <c r="M58" s="19">
        <f>+Unemployment!N58-Unemployment!M58</f>
        <v>-10479</v>
      </c>
      <c r="N58" s="19">
        <f>+Unemployment!O58-Unemployment!N58</f>
        <v>11965</v>
      </c>
      <c r="O58" s="19">
        <f>+Unemployment!P58-Unemployment!O58</f>
        <v>41039</v>
      </c>
      <c r="P58" s="19">
        <f>+Unemployment!Q58-Unemployment!P58</f>
        <v>67277</v>
      </c>
      <c r="Q58" s="19">
        <f>+Unemployment!R58-Unemployment!Q58</f>
        <v>67993</v>
      </c>
      <c r="R58" s="19">
        <f>+Unemployment!S58-Unemployment!R58</f>
        <v>-34456</v>
      </c>
      <c r="S58" s="19">
        <f>+Unemployment!T58-Unemployment!S58</f>
        <v>-28819</v>
      </c>
      <c r="T58" s="19">
        <f>+Unemployment!U58-Unemployment!T58</f>
        <v>-12634</v>
      </c>
      <c r="U58" s="19">
        <f>+Unemployment!V58-Unemployment!U58</f>
        <v>-5527</v>
      </c>
      <c r="V58" s="19">
        <f>+Unemployment!W58-Unemployment!V58</f>
        <v>-34568</v>
      </c>
      <c r="W58" s="19">
        <f>+Unemployment!X58-Unemployment!W58</f>
        <v>-29108</v>
      </c>
      <c r="X58" s="19">
        <f>+Unemployment!Y58-Unemployment!X58</f>
        <v>-1559</v>
      </c>
      <c r="Y58" s="19">
        <f>+Unemployment!Z58-Unemployment!Y58</f>
        <v>-34975</v>
      </c>
      <c r="Z58" s="19">
        <f>+Unemployment!AA58-Unemployment!Z58</f>
        <v>24249</v>
      </c>
      <c r="AA58" s="19">
        <f>+Unemployment!AB58-Unemployment!AA58</f>
        <v>68462</v>
      </c>
      <c r="AB58" s="19">
        <f>+Unemployment!AC58-Unemployment!AB58</f>
        <v>2405</v>
      </c>
      <c r="AC58" s="19">
        <f>+Unemployment!AD58-Unemployment!AC58</f>
        <v>-43127</v>
      </c>
      <c r="AD58" s="19">
        <f>+Unemployment!AE58-Unemployment!AD58</f>
        <v>-13657</v>
      </c>
      <c r="AE58" s="19">
        <f>+Unemployment!AF58-Unemployment!AE58</f>
        <v>12710</v>
      </c>
      <c r="AF58" s="19">
        <f>+Unemployment!AG58-Unemployment!AF58</f>
        <v>-19412</v>
      </c>
      <c r="AG58" s="19">
        <f>+Unemployment!AH58-Unemployment!AG58</f>
        <v>50485</v>
      </c>
      <c r="AH58" s="19">
        <f>+Unemployment!AI58-Unemployment!AH58</f>
        <v>171608</v>
      </c>
      <c r="AI58" s="19">
        <f>+Unemployment!AJ58-Unemployment!AI58</f>
        <v>21800</v>
      </c>
      <c r="AJ58" s="19">
        <f>+Unemployment!AK58-Unemployment!AJ58</f>
        <v>-8612</v>
      </c>
      <c r="AK58" s="19">
        <f>+Unemployment!AL58-Unemployment!AK58</f>
        <v>775</v>
      </c>
      <c r="AL58" s="19">
        <f>+Unemployment!AM58-Unemployment!AL58</f>
        <v>-56080</v>
      </c>
      <c r="AM58" s="19">
        <f>+Unemployment!AN58-Unemployment!AM58</f>
        <v>-69681</v>
      </c>
      <c r="AN58" s="19">
        <f>+Unemployment!AO58-Unemployment!AN58</f>
        <v>-37635</v>
      </c>
      <c r="AO58" s="19">
        <f>+Unemployment!AP58-Unemployment!AO58</f>
        <v>-38315</v>
      </c>
      <c r="AP58" s="19">
        <f>+Unemployment!AQ58-Unemployment!AP58</f>
        <v>-15201</v>
      </c>
      <c r="AQ58" s="19">
        <f>+Unemployment!AR58-Unemployment!AQ58</f>
        <v>-25751</v>
      </c>
      <c r="AR58" s="19">
        <f>+Unemployment!AS58-Unemployment!AR58</f>
        <v>-23583</v>
      </c>
      <c r="AS58" s="19">
        <f>+Unemployment!AT58-Unemployment!AS58</f>
        <v>280114</v>
      </c>
      <c r="AT58" s="19">
        <f>+Unemployment!AU58-Unemployment!AT58</f>
        <v>-131015</v>
      </c>
      <c r="AU58" s="19">
        <f>+Unemployment!AV58-Unemployment!AU58</f>
        <v>-136651</v>
      </c>
    </row>
    <row r="59" spans="1:47">
      <c r="A59" s="11" t="s">
        <v>65</v>
      </c>
      <c r="B59" s="19">
        <f>+Unemployment!C59-Unemployment!B59</f>
        <v>-80574</v>
      </c>
      <c r="C59" s="19">
        <f>+Unemployment!D59-Unemployment!C59</f>
        <v>-98299</v>
      </c>
      <c r="D59" s="19">
        <f>+Unemployment!E59-Unemployment!D59</f>
        <v>-35451</v>
      </c>
      <c r="E59" s="19">
        <f>+Unemployment!F59-Unemployment!E59</f>
        <v>22730</v>
      </c>
      <c r="F59" s="19">
        <f>+Unemployment!G59-Unemployment!F59</f>
        <v>14295</v>
      </c>
      <c r="G59" s="19">
        <f>+Unemployment!H59-Unemployment!G59</f>
        <v>65776</v>
      </c>
      <c r="H59" s="19">
        <f>+Unemployment!I59-Unemployment!H59</f>
        <v>21274</v>
      </c>
      <c r="I59" s="19">
        <f>+Unemployment!J59-Unemployment!I59</f>
        <v>-116236</v>
      </c>
      <c r="J59" s="19">
        <f>+Unemployment!K59-Unemployment!J59</f>
        <v>-32113</v>
      </c>
      <c r="K59" s="19">
        <f>+Unemployment!L59-Unemployment!K59</f>
        <v>-23601</v>
      </c>
      <c r="L59" s="19">
        <f>+Unemployment!M59-Unemployment!L59</f>
        <v>-110402</v>
      </c>
      <c r="M59" s="19">
        <f>+Unemployment!N59-Unemployment!M59</f>
        <v>-49238</v>
      </c>
      <c r="N59" s="19">
        <f>+Unemployment!O59-Unemployment!N59</f>
        <v>68254</v>
      </c>
      <c r="O59" s="19">
        <f>+Unemployment!P59-Unemployment!O59</f>
        <v>36311</v>
      </c>
      <c r="P59" s="19">
        <f>+Unemployment!Q59-Unemployment!P59</f>
        <v>162921</v>
      </c>
      <c r="Q59" s="19">
        <f>+Unemployment!R59-Unemployment!Q59</f>
        <v>120793</v>
      </c>
      <c r="R59" s="19">
        <f>+Unemployment!S59-Unemployment!R59</f>
        <v>-64558</v>
      </c>
      <c r="S59" s="19">
        <f>+Unemployment!T59-Unemployment!S59</f>
        <v>-86495</v>
      </c>
      <c r="T59" s="19">
        <f>+Unemployment!U59-Unemployment!T59</f>
        <v>-54147</v>
      </c>
      <c r="U59" s="19">
        <f>+Unemployment!V59-Unemployment!U59</f>
        <v>155</v>
      </c>
      <c r="V59" s="19">
        <f>+Unemployment!W59-Unemployment!V59</f>
        <v>31053</v>
      </c>
      <c r="W59" s="19">
        <f>+Unemployment!X59-Unemployment!W59</f>
        <v>-70000</v>
      </c>
      <c r="X59" s="19">
        <f>+Unemployment!Y59-Unemployment!X59</f>
        <v>-37659</v>
      </c>
      <c r="Y59" s="19">
        <f>+Unemployment!Z59-Unemployment!Y59</f>
        <v>-56861</v>
      </c>
      <c r="Z59" s="19">
        <f>+Unemployment!AA59-Unemployment!Z59</f>
        <v>26728</v>
      </c>
      <c r="AA59" s="19">
        <f>+Unemployment!AB59-Unemployment!AA59</f>
        <v>128315</v>
      </c>
      <c r="AB59" s="19">
        <f>+Unemployment!AC59-Unemployment!AB59</f>
        <v>20329</v>
      </c>
      <c r="AC59" s="19">
        <f>+Unemployment!AD59-Unemployment!AC59</f>
        <v>-47157</v>
      </c>
      <c r="AD59" s="19">
        <f>+Unemployment!AE59-Unemployment!AD59</f>
        <v>-69328</v>
      </c>
      <c r="AE59" s="19">
        <f>+Unemployment!AF59-Unemployment!AE59</f>
        <v>-43387</v>
      </c>
      <c r="AF59" s="19">
        <f>+Unemployment!AG59-Unemployment!AF59</f>
        <v>3229</v>
      </c>
      <c r="AG59" s="19">
        <f>+Unemployment!AH59-Unemployment!AG59</f>
        <v>91844</v>
      </c>
      <c r="AH59" s="19">
        <f>+Unemployment!AI59-Unemployment!AH59</f>
        <v>277306</v>
      </c>
      <c r="AI59" s="19">
        <f>+Unemployment!AJ59-Unemployment!AI59</f>
        <v>22640</v>
      </c>
      <c r="AJ59" s="19">
        <f>+Unemployment!AK59-Unemployment!AJ59</f>
        <v>-35812</v>
      </c>
      <c r="AK59" s="19">
        <f>+Unemployment!AL59-Unemployment!AK59</f>
        <v>29108</v>
      </c>
      <c r="AL59" s="19">
        <f>+Unemployment!AM59-Unemployment!AL59</f>
        <v>-78130</v>
      </c>
      <c r="AM59" s="19">
        <f>+Unemployment!AN59-Unemployment!AM59</f>
        <v>-135764</v>
      </c>
      <c r="AN59" s="19">
        <f>+Unemployment!AO59-Unemployment!AN59</f>
        <v>-98422</v>
      </c>
      <c r="AO59" s="19">
        <f>+Unemployment!AP59-Unemployment!AO59</f>
        <v>-43492</v>
      </c>
      <c r="AP59" s="19">
        <f>+Unemployment!AQ59-Unemployment!AP59</f>
        <v>-7657</v>
      </c>
      <c r="AQ59" s="19">
        <f>+Unemployment!AR59-Unemployment!AQ59</f>
        <v>-61822</v>
      </c>
      <c r="AR59" s="19">
        <f>+Unemployment!AS59-Unemployment!AR59</f>
        <v>-16821</v>
      </c>
      <c r="AS59" s="19">
        <f>+Unemployment!AT59-Unemployment!AS59</f>
        <v>551338</v>
      </c>
      <c r="AT59" s="19">
        <f>+Unemployment!AU59-Unemployment!AT59</f>
        <v>-256408</v>
      </c>
      <c r="AU59" s="19">
        <f>+Unemployment!AV59-Unemployment!AU59</f>
        <v>-273420</v>
      </c>
    </row>
    <row r="60" spans="1:47">
      <c r="A60" s="11" t="s">
        <v>66</v>
      </c>
      <c r="B60" s="19">
        <f>+Unemployment!C60-Unemployment!B60</f>
        <v>-8999</v>
      </c>
      <c r="C60" s="19">
        <f>+Unemployment!D60-Unemployment!C60</f>
        <v>-31202</v>
      </c>
      <c r="D60" s="19">
        <f>+Unemployment!E60-Unemployment!D60</f>
        <v>917</v>
      </c>
      <c r="E60" s="19">
        <f>+Unemployment!F60-Unemployment!E60</f>
        <v>67429</v>
      </c>
      <c r="F60" s="19">
        <f>+Unemployment!G60-Unemployment!F60</f>
        <v>23045</v>
      </c>
      <c r="G60" s="19">
        <f>+Unemployment!H60-Unemployment!G60</f>
        <v>153324</v>
      </c>
      <c r="H60" s="19">
        <f>+Unemployment!I60-Unemployment!H60</f>
        <v>18033</v>
      </c>
      <c r="I60" s="19">
        <f>+Unemployment!J60-Unemployment!I60</f>
        <v>-131677</v>
      </c>
      <c r="J60" s="19">
        <f>+Unemployment!K60-Unemployment!J60</f>
        <v>-54315</v>
      </c>
      <c r="K60" s="19">
        <f>+Unemployment!L60-Unemployment!K60</f>
        <v>-58286</v>
      </c>
      <c r="L60" s="19">
        <f>+Unemployment!M60-Unemployment!L60</f>
        <v>-66612</v>
      </c>
      <c r="M60" s="19">
        <f>+Unemployment!N60-Unemployment!M60</f>
        <v>-29185</v>
      </c>
      <c r="N60" s="19">
        <f>+Unemployment!O60-Unemployment!N60</f>
        <v>-17283</v>
      </c>
      <c r="O60" s="19">
        <f>+Unemployment!P60-Unemployment!O60</f>
        <v>44707</v>
      </c>
      <c r="P60" s="19">
        <f>+Unemployment!Q60-Unemployment!P60</f>
        <v>94596</v>
      </c>
      <c r="Q60" s="19">
        <f>+Unemployment!R60-Unemployment!Q60</f>
        <v>36376</v>
      </c>
      <c r="R60" s="19">
        <f>+Unemployment!S60-Unemployment!R60</f>
        <v>-36235</v>
      </c>
      <c r="S60" s="19">
        <f>+Unemployment!T60-Unemployment!S60</f>
        <v>-43246</v>
      </c>
      <c r="T60" s="19">
        <f>+Unemployment!U60-Unemployment!T60</f>
        <v>-23524</v>
      </c>
      <c r="U60" s="19">
        <f>+Unemployment!V60-Unemployment!U60</f>
        <v>-20231</v>
      </c>
      <c r="V60" s="19">
        <f>+Unemployment!W60-Unemployment!V60</f>
        <v>-15821</v>
      </c>
      <c r="W60" s="19">
        <f>+Unemployment!X60-Unemployment!W60</f>
        <v>-29997</v>
      </c>
      <c r="X60" s="19">
        <f>+Unemployment!Y60-Unemployment!X60</f>
        <v>-13317</v>
      </c>
      <c r="Y60" s="19">
        <f>+Unemployment!Z60-Unemployment!Y60</f>
        <v>-14275</v>
      </c>
      <c r="Z60" s="19">
        <f>+Unemployment!AA60-Unemployment!Z60</f>
        <v>44588</v>
      </c>
      <c r="AA60" s="19">
        <f>+Unemployment!AB60-Unemployment!AA60</f>
        <v>53107</v>
      </c>
      <c r="AB60" s="19">
        <f>+Unemployment!AC60-Unemployment!AB60</f>
        <v>-1388</v>
      </c>
      <c r="AC60" s="19">
        <f>+Unemployment!AD60-Unemployment!AC60</f>
        <v>-11867</v>
      </c>
      <c r="AD60" s="19">
        <f>+Unemployment!AE60-Unemployment!AD60</f>
        <v>-25949</v>
      </c>
      <c r="AE60" s="19">
        <f>+Unemployment!AF60-Unemployment!AE60</f>
        <v>-22962</v>
      </c>
      <c r="AF60" s="19">
        <f>+Unemployment!AG60-Unemployment!AF60</f>
        <v>-8936</v>
      </c>
      <c r="AG60" s="19">
        <f>+Unemployment!AH60-Unemployment!AG60</f>
        <v>62956</v>
      </c>
      <c r="AH60" s="19">
        <f>+Unemployment!AI60-Unemployment!AH60</f>
        <v>173022</v>
      </c>
      <c r="AI60" s="19">
        <f>+Unemployment!AJ60-Unemployment!AI60</f>
        <v>25150</v>
      </c>
      <c r="AJ60" s="19">
        <f>+Unemployment!AK60-Unemployment!AJ60</f>
        <v>-32896</v>
      </c>
      <c r="AK60" s="19">
        <f>+Unemployment!AL60-Unemployment!AK60</f>
        <v>777</v>
      </c>
      <c r="AL60" s="19">
        <f>+Unemployment!AM60-Unemployment!AL60</f>
        <v>-30100</v>
      </c>
      <c r="AM60" s="19">
        <f>+Unemployment!AN60-Unemployment!AM60</f>
        <v>-107881</v>
      </c>
      <c r="AN60" s="19">
        <f>+Unemployment!AO60-Unemployment!AN60</f>
        <v>-29399</v>
      </c>
      <c r="AO60" s="19">
        <f>+Unemployment!AP60-Unemployment!AO60</f>
        <v>11398</v>
      </c>
      <c r="AP60" s="19">
        <f>+Unemployment!AQ60-Unemployment!AP60</f>
        <v>-36224</v>
      </c>
      <c r="AQ60" s="19">
        <f>+Unemployment!AR60-Unemployment!AQ60</f>
        <v>-39951</v>
      </c>
      <c r="AR60" s="19">
        <f>+Unemployment!AS60-Unemployment!AR60</f>
        <v>8227</v>
      </c>
      <c r="AS60" s="19">
        <f>+Unemployment!AT60-Unemployment!AS60</f>
        <v>295914</v>
      </c>
      <c r="AT60" s="19">
        <f>+Unemployment!AU60-Unemployment!AT60</f>
        <v>-193541</v>
      </c>
      <c r="AU60" s="19">
        <f>+Unemployment!AV60-Unemployment!AU60</f>
        <v>-107464</v>
      </c>
    </row>
    <row r="61" spans="1:47">
      <c r="A61" s="11" t="s">
        <v>67</v>
      </c>
      <c r="B61" s="19">
        <f>+Unemployment!C61-Unemployment!B61</f>
        <v>-111</v>
      </c>
      <c r="C61" s="19">
        <f>+Unemployment!D61-Unemployment!C61</f>
        <v>-6275</v>
      </c>
      <c r="D61" s="19">
        <f>+Unemployment!E61-Unemployment!D61</f>
        <v>-41</v>
      </c>
      <c r="E61" s="19">
        <f>+Unemployment!F61-Unemployment!E61</f>
        <v>4349</v>
      </c>
      <c r="F61" s="19">
        <f>+Unemployment!G61-Unemployment!F61</f>
        <v>3080</v>
      </c>
      <c r="G61" s="19">
        <f>+Unemployment!H61-Unemployment!G61</f>
        <v>9197</v>
      </c>
      <c r="H61" s="19">
        <f>+Unemployment!I61-Unemployment!H61</f>
        <v>-6574</v>
      </c>
      <c r="I61" s="19">
        <f>+Unemployment!J61-Unemployment!I61</f>
        <v>-12709</v>
      </c>
      <c r="J61" s="19">
        <f>+Unemployment!K61-Unemployment!J61</f>
        <v>-3725</v>
      </c>
      <c r="K61" s="19">
        <f>+Unemployment!L61-Unemployment!K61</f>
        <v>-2431</v>
      </c>
      <c r="L61" s="19">
        <f>+Unemployment!M61-Unemployment!L61</f>
        <v>-2053</v>
      </c>
      <c r="M61" s="19">
        <f>+Unemployment!N61-Unemployment!M61</f>
        <v>-2434</v>
      </c>
      <c r="N61" s="19">
        <f>+Unemployment!O61-Unemployment!N61</f>
        <v>5421</v>
      </c>
      <c r="O61" s="19">
        <f>+Unemployment!P61-Unemployment!O61</f>
        <v>11724</v>
      </c>
      <c r="P61" s="19">
        <f>+Unemployment!Q61-Unemployment!P61</f>
        <v>11008</v>
      </c>
      <c r="Q61" s="19">
        <f>+Unemployment!R61-Unemployment!Q61</f>
        <v>2384</v>
      </c>
      <c r="R61" s="19">
        <f>+Unemployment!S61-Unemployment!R61</f>
        <v>-6281</v>
      </c>
      <c r="S61" s="19">
        <f>+Unemployment!T61-Unemployment!S61</f>
        <v>-5012</v>
      </c>
      <c r="T61" s="19">
        <f>+Unemployment!U61-Unemployment!T61</f>
        <v>-3120</v>
      </c>
      <c r="U61" s="19">
        <f>+Unemployment!V61-Unemployment!U61</f>
        <v>-4251</v>
      </c>
      <c r="V61" s="19">
        <f>+Unemployment!W61-Unemployment!V61</f>
        <v>-913</v>
      </c>
      <c r="W61" s="19">
        <f>+Unemployment!X61-Unemployment!W61</f>
        <v>-2629</v>
      </c>
      <c r="X61" s="19">
        <f>+Unemployment!Y61-Unemployment!X61</f>
        <v>-2209</v>
      </c>
      <c r="Y61" s="19">
        <f>+Unemployment!Z61-Unemployment!Y61</f>
        <v>-88</v>
      </c>
      <c r="Z61" s="19">
        <f>+Unemployment!AA61-Unemployment!Z61</f>
        <v>2570</v>
      </c>
      <c r="AA61" s="19">
        <f>+Unemployment!AB61-Unemployment!AA61</f>
        <v>2606</v>
      </c>
      <c r="AB61" s="19">
        <f>+Unemployment!AC61-Unemployment!AB61</f>
        <v>2492</v>
      </c>
      <c r="AC61" s="19">
        <f>+Unemployment!AD61-Unemployment!AC61</f>
        <v>-1121</v>
      </c>
      <c r="AD61" s="19">
        <f>+Unemployment!AE61-Unemployment!AD61</f>
        <v>-254</v>
      </c>
      <c r="AE61" s="19">
        <f>+Unemployment!AF61-Unemployment!AE61</f>
        <v>-297</v>
      </c>
      <c r="AF61" s="19">
        <f>+Unemployment!AG61-Unemployment!AF61</f>
        <v>1528</v>
      </c>
      <c r="AG61" s="19">
        <f>+Unemployment!AH61-Unemployment!AG61</f>
        <v>14615</v>
      </c>
      <c r="AH61" s="19">
        <f>+Unemployment!AI61-Unemployment!AH61</f>
        <v>17942</v>
      </c>
      <c r="AI61" s="19">
        <f>+Unemployment!AJ61-Unemployment!AI61</f>
        <v>1159</v>
      </c>
      <c r="AJ61" s="19">
        <f>+Unemployment!AK61-Unemployment!AJ61</f>
        <v>-1283</v>
      </c>
      <c r="AK61" s="19">
        <f>+Unemployment!AL61-Unemployment!AK61</f>
        <v>-4399</v>
      </c>
      <c r="AL61" s="19">
        <f>+Unemployment!AM61-Unemployment!AL61</f>
        <v>-6266</v>
      </c>
      <c r="AM61" s="19">
        <f>+Unemployment!AN61-Unemployment!AM61</f>
        <v>-9110</v>
      </c>
      <c r="AN61" s="19">
        <f>+Unemployment!AO61-Unemployment!AN61</f>
        <v>-9172</v>
      </c>
      <c r="AO61" s="19">
        <f>+Unemployment!AP61-Unemployment!AO61</f>
        <v>-3851</v>
      </c>
      <c r="AP61" s="19">
        <f>+Unemployment!AQ61-Unemployment!AP61</f>
        <v>-4616</v>
      </c>
      <c r="AQ61" s="19">
        <f>+Unemployment!AR61-Unemployment!AQ61</f>
        <v>-2155</v>
      </c>
      <c r="AR61" s="19">
        <f>+Unemployment!AS61-Unemployment!AR61</f>
        <v>-2850</v>
      </c>
      <c r="AS61" s="19">
        <f>+Unemployment!AT61-Unemployment!AS61</f>
        <v>31049</v>
      </c>
      <c r="AT61" s="19">
        <f>+Unemployment!AU61-Unemployment!AT61</f>
        <v>-19319</v>
      </c>
      <c r="AU61" s="19">
        <f>+Unemployment!AV61-Unemployment!AU61</f>
        <v>-14541</v>
      </c>
    </row>
    <row r="62" spans="1:47">
      <c r="A62" s="16" t="s">
        <v>68</v>
      </c>
      <c r="B62" s="20">
        <f>+Unemployment!C62-Unemployment!B62</f>
        <v>-2081</v>
      </c>
      <c r="C62" s="20">
        <f>+Unemployment!D62-Unemployment!C62</f>
        <v>-2509</v>
      </c>
      <c r="D62" s="20">
        <f>+Unemployment!E62-Unemployment!D62</f>
        <v>-817</v>
      </c>
      <c r="E62" s="20">
        <f>+Unemployment!F62-Unemployment!E62</f>
        <v>2867</v>
      </c>
      <c r="F62" s="20">
        <f>+Unemployment!G62-Unemployment!F62</f>
        <v>-526</v>
      </c>
      <c r="G62" s="20">
        <f>+Unemployment!H62-Unemployment!G62</f>
        <v>3402</v>
      </c>
      <c r="H62" s="20">
        <f>+Unemployment!I62-Unemployment!H62</f>
        <v>-1347</v>
      </c>
      <c r="I62" s="20">
        <f>+Unemployment!J62-Unemployment!I62</f>
        <v>-3370</v>
      </c>
      <c r="J62" s="20">
        <f>+Unemployment!K62-Unemployment!J62</f>
        <v>-275</v>
      </c>
      <c r="K62" s="20">
        <f>+Unemployment!L62-Unemployment!K62</f>
        <v>-1005</v>
      </c>
      <c r="L62" s="20">
        <f>+Unemployment!M62-Unemployment!L62</f>
        <v>-1813</v>
      </c>
      <c r="M62" s="20">
        <f>+Unemployment!N62-Unemployment!M62</f>
        <v>-1546</v>
      </c>
      <c r="N62" s="20">
        <f>+Unemployment!O62-Unemployment!N62</f>
        <v>1842</v>
      </c>
      <c r="O62" s="20">
        <f>+Unemployment!P62-Unemployment!O62</f>
        <v>4429</v>
      </c>
      <c r="P62" s="20">
        <f>+Unemployment!Q62-Unemployment!P62</f>
        <v>4649</v>
      </c>
      <c r="Q62" s="20">
        <f>+Unemployment!R62-Unemployment!Q62</f>
        <v>-1146</v>
      </c>
      <c r="R62" s="20">
        <f>+Unemployment!S62-Unemployment!R62</f>
        <v>-2647</v>
      </c>
      <c r="S62" s="20">
        <f>+Unemployment!T62-Unemployment!S62</f>
        <v>-1691</v>
      </c>
      <c r="T62" s="20">
        <f>+Unemployment!U62-Unemployment!T62</f>
        <v>-721</v>
      </c>
      <c r="U62" s="20">
        <f>+Unemployment!V62-Unemployment!U62</f>
        <v>204</v>
      </c>
      <c r="V62" s="20">
        <f>+Unemployment!W62-Unemployment!V62</f>
        <v>-1088</v>
      </c>
      <c r="W62" s="20">
        <f>+Unemployment!X62-Unemployment!W62</f>
        <v>-1491</v>
      </c>
      <c r="X62" s="20">
        <f>+Unemployment!Y62-Unemployment!X62</f>
        <v>-1367</v>
      </c>
      <c r="Y62" s="20">
        <f>+Unemployment!Z62-Unemployment!Y62</f>
        <v>-692</v>
      </c>
      <c r="Z62" s="20">
        <f>+Unemployment!AA62-Unemployment!Z62</f>
        <v>1901</v>
      </c>
      <c r="AA62" s="20">
        <f>+Unemployment!AB62-Unemployment!AA62</f>
        <v>2536</v>
      </c>
      <c r="AB62" s="20">
        <f>+Unemployment!AC62-Unemployment!AB62</f>
        <v>1137</v>
      </c>
      <c r="AC62" s="20">
        <f>+Unemployment!AD62-Unemployment!AC62</f>
        <v>-2075</v>
      </c>
      <c r="AD62" s="20">
        <f>+Unemployment!AE62-Unemployment!AD62</f>
        <v>-561</v>
      </c>
      <c r="AE62" s="20">
        <f>+Unemployment!AF62-Unemployment!AE62</f>
        <v>929</v>
      </c>
      <c r="AF62" s="20">
        <f>+Unemployment!AG62-Unemployment!AF62</f>
        <v>1050</v>
      </c>
      <c r="AG62" s="20">
        <f>+Unemployment!AH62-Unemployment!AG62</f>
        <v>2434</v>
      </c>
      <c r="AH62" s="20">
        <f>+Unemployment!AI62-Unemployment!AH62</f>
        <v>7106</v>
      </c>
      <c r="AI62" s="20">
        <f>+Unemployment!AJ62-Unemployment!AI62</f>
        <v>-1818</v>
      </c>
      <c r="AJ62" s="20">
        <f>+Unemployment!AK62-Unemployment!AJ62</f>
        <v>-2166</v>
      </c>
      <c r="AK62" s="20">
        <f>+Unemployment!AL62-Unemployment!AK62</f>
        <v>-2114</v>
      </c>
      <c r="AL62" s="20">
        <f>+Unemployment!AM62-Unemployment!AL62</f>
        <v>-2105</v>
      </c>
      <c r="AM62" s="20">
        <f>+Unemployment!AN62-Unemployment!AM62</f>
        <v>-1224</v>
      </c>
      <c r="AN62" s="20">
        <f>+Unemployment!AO62-Unemployment!AN62</f>
        <v>-1946</v>
      </c>
      <c r="AO62" s="20">
        <f>+Unemployment!AP62-Unemployment!AO62</f>
        <v>-1107</v>
      </c>
      <c r="AP62" s="20">
        <f>+Unemployment!AQ62-Unemployment!AP62</f>
        <v>-870</v>
      </c>
      <c r="AQ62" s="20">
        <f>+Unemployment!AR62-Unemployment!AQ62</f>
        <v>-1159</v>
      </c>
      <c r="AR62" s="20">
        <f>+Unemployment!AS62-Unemployment!AR62</f>
        <v>-1067</v>
      </c>
      <c r="AS62" s="20">
        <f>+Unemployment!AT62-Unemployment!AS62</f>
        <v>10257</v>
      </c>
      <c r="AT62" s="20">
        <f>+Unemployment!AU62-Unemployment!AT62</f>
        <v>-5944</v>
      </c>
      <c r="AU62" s="20">
        <f>+Unemployment!AV62-Unemployment!AU62</f>
        <v>-3252</v>
      </c>
    </row>
    <row r="63" spans="1:47">
      <c r="A63" s="17" t="s">
        <v>69</v>
      </c>
      <c r="B63" s="18">
        <f>+Unemployment!C63-Unemployment!B63</f>
        <v>68</v>
      </c>
      <c r="C63" s="18">
        <f>+Unemployment!D63-Unemployment!C63</f>
        <v>-2571</v>
      </c>
      <c r="D63" s="18">
        <f>+Unemployment!E63-Unemployment!D63</f>
        <v>-4526</v>
      </c>
      <c r="E63" s="18">
        <f>+Unemployment!F63-Unemployment!E63</f>
        <v>588</v>
      </c>
      <c r="F63" s="18">
        <f>+Unemployment!G63-Unemployment!F63</f>
        <v>3594</v>
      </c>
      <c r="G63" s="18">
        <f>+Unemployment!H63-Unemployment!G63</f>
        <v>4782</v>
      </c>
      <c r="H63" s="18">
        <f>+Unemployment!I63-Unemployment!H63</f>
        <v>3432</v>
      </c>
      <c r="I63" s="18">
        <f>+Unemployment!J63-Unemployment!I63</f>
        <v>-6129</v>
      </c>
      <c r="J63" s="18">
        <f>+Unemployment!K63-Unemployment!J63</f>
        <v>-3051</v>
      </c>
      <c r="K63" s="18">
        <f>+Unemployment!L63-Unemployment!K63</f>
        <v>-2000</v>
      </c>
      <c r="L63" s="18">
        <f>+Unemployment!M63-Unemployment!L63</f>
        <v>-3495</v>
      </c>
      <c r="M63" s="18">
        <f>+Unemployment!N63-Unemployment!M63</f>
        <v>-4277</v>
      </c>
      <c r="N63" s="18">
        <f>+Unemployment!O63-Unemployment!N63</f>
        <v>-1147</v>
      </c>
      <c r="O63" s="18">
        <f>+Unemployment!P63-Unemployment!O63</f>
        <v>5198</v>
      </c>
      <c r="P63" s="18">
        <f>+Unemployment!Q63-Unemployment!P63</f>
        <v>4313</v>
      </c>
      <c r="Q63" s="18">
        <f>+Unemployment!R63-Unemployment!Q63</f>
        <v>2317</v>
      </c>
      <c r="R63" s="18">
        <f>+Unemployment!S63-Unemployment!R63</f>
        <v>-342</v>
      </c>
      <c r="S63" s="18">
        <f>+Unemployment!T63-Unemployment!S63</f>
        <v>-2175</v>
      </c>
      <c r="T63" s="18">
        <f>+Unemployment!U63-Unemployment!T63</f>
        <v>1561</v>
      </c>
      <c r="U63" s="18">
        <f>+Unemployment!V63-Unemployment!U63</f>
        <v>-2102</v>
      </c>
      <c r="V63" s="18">
        <f>+Unemployment!W63-Unemployment!V63</f>
        <v>-1576</v>
      </c>
      <c r="W63" s="18">
        <f>+Unemployment!X63-Unemployment!W63</f>
        <v>1951</v>
      </c>
      <c r="X63" s="18">
        <f>+Unemployment!Y63-Unemployment!X63</f>
        <v>-5109</v>
      </c>
      <c r="Y63" s="18">
        <f>+Unemployment!Z63-Unemployment!Y63</f>
        <v>-2098</v>
      </c>
      <c r="Z63" s="18">
        <f>+Unemployment!AA63-Unemployment!Z63</f>
        <v>2321</v>
      </c>
      <c r="AA63" s="18">
        <f>+Unemployment!AB63-Unemployment!AA63</f>
        <v>-101</v>
      </c>
      <c r="AB63" s="18">
        <f>+Unemployment!AC63-Unemployment!AB63</f>
        <v>1365</v>
      </c>
      <c r="AC63" s="18">
        <f>+Unemployment!AD63-Unemployment!AC63</f>
        <v>3376</v>
      </c>
      <c r="AD63" s="18">
        <f>+Unemployment!AE63-Unemployment!AD63</f>
        <v>-4212</v>
      </c>
      <c r="AE63" s="18">
        <f>+Unemployment!AF63-Unemployment!AE63</f>
        <v>-1835</v>
      </c>
      <c r="AF63" s="18">
        <f>+Unemployment!AG63-Unemployment!AF63</f>
        <v>-486</v>
      </c>
      <c r="AG63" s="18">
        <f>+Unemployment!AH63-Unemployment!AG63</f>
        <v>3541</v>
      </c>
      <c r="AH63" s="18">
        <f>+Unemployment!AI63-Unemployment!AH63</f>
        <v>9820</v>
      </c>
      <c r="AI63" s="18">
        <f>+Unemployment!AJ63-Unemployment!AI63</f>
        <v>1385</v>
      </c>
      <c r="AJ63" s="18">
        <f>+Unemployment!AK63-Unemployment!AJ63</f>
        <v>3126</v>
      </c>
      <c r="AK63" s="18">
        <f>+Unemployment!AL63-Unemployment!AK63</f>
        <v>-2671</v>
      </c>
      <c r="AL63" s="18">
        <f>+Unemployment!AM63-Unemployment!AL63</f>
        <v>-1270</v>
      </c>
      <c r="AM63" s="18">
        <f>+Unemployment!AN63-Unemployment!AM63</f>
        <v>-2343</v>
      </c>
      <c r="AN63" s="18">
        <f>+Unemployment!AO63-Unemployment!AN63</f>
        <v>-2749</v>
      </c>
      <c r="AO63" s="18">
        <f>+Unemployment!AP63-Unemployment!AO63</f>
        <v>-3048</v>
      </c>
      <c r="AP63" s="18">
        <f>+Unemployment!AQ63-Unemployment!AP63</f>
        <v>659</v>
      </c>
      <c r="AQ63" s="18">
        <f>+Unemployment!AR63-Unemployment!AQ63</f>
        <v>-1791</v>
      </c>
      <c r="AR63" s="18">
        <f>+Unemployment!AS63-Unemployment!AR63</f>
        <v>17</v>
      </c>
      <c r="AS63" s="18">
        <f>+Unemployment!AT63-Unemployment!AS63</f>
        <v>10408</v>
      </c>
      <c r="AT63" s="18">
        <f>+Unemployment!AU63-Unemployment!AT63</f>
        <v>-7260</v>
      </c>
      <c r="AU63" s="18">
        <f>+Unemployment!AV63-Unemployment!AU63</f>
        <v>-7578</v>
      </c>
    </row>
    <row r="64" spans="1:47">
      <c r="A64" s="11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</row>
  </sheetData>
  <phoneticPr fontId="5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</sheetPr>
  <dimension ref="A1:AU64"/>
  <sheetViews>
    <sheetView topLeftCell="AO43" workbookViewId="0">
      <selection activeCell="AV63" sqref="AV63"/>
    </sheetView>
  </sheetViews>
  <sheetFormatPr defaultColWidth="21.140625" defaultRowHeight="12.75"/>
  <cols>
    <col min="2" max="2" width="9.28515625" style="2" bestFit="1" customWidth="1"/>
    <col min="3" max="4" width="9.28515625" style="2" customWidth="1"/>
    <col min="5" max="5" width="8.42578125" style="2" customWidth="1"/>
    <col min="6" max="6" width="9.28515625" style="2" customWidth="1"/>
    <col min="7" max="7" width="8.42578125" style="2" customWidth="1"/>
    <col min="8" max="15" width="9.28515625" style="2" customWidth="1"/>
    <col min="16" max="16" width="9.85546875" style="2" customWidth="1"/>
    <col min="17" max="17" width="8.42578125" style="2" customWidth="1"/>
    <col min="18" max="25" width="9.28515625" style="2" customWidth="1"/>
    <col min="26" max="27" width="8.42578125" style="2" customWidth="1"/>
    <col min="28" max="32" width="9.28515625" style="2" customWidth="1"/>
    <col min="33" max="34" width="9.85546875" style="2" customWidth="1"/>
    <col min="35" max="35" width="8.42578125" style="2" customWidth="1"/>
    <col min="36" max="36" width="7.7109375" style="2" customWidth="1"/>
    <col min="37" max="38" width="9.28515625" style="2" customWidth="1"/>
    <col min="39" max="41" width="10.5703125" style="2" customWidth="1"/>
    <col min="42" max="42" width="11.7109375" style="2" bestFit="1" customWidth="1"/>
    <col min="43" max="45" width="12.42578125" style="2" customWidth="1"/>
    <col min="46" max="16384" width="21.140625" style="2"/>
  </cols>
  <sheetData>
    <row r="1" spans="1:47">
      <c r="A1" s="1" t="s">
        <v>128</v>
      </c>
      <c r="B1" s="1"/>
      <c r="C1" s="1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</row>
    <row r="2" spans="1:47">
      <c r="A2" s="1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</row>
    <row r="3" spans="1:47" s="5" customFormat="1">
      <c r="A3" s="11"/>
      <c r="B3" s="12" t="s">
        <v>82</v>
      </c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92</v>
      </c>
      <c r="M3" s="12" t="s">
        <v>93</v>
      </c>
      <c r="N3" s="12" t="s">
        <v>94</v>
      </c>
      <c r="O3" s="12" t="s">
        <v>95</v>
      </c>
      <c r="P3" s="12" t="s">
        <v>96</v>
      </c>
      <c r="Q3" s="12" t="s">
        <v>97</v>
      </c>
      <c r="R3" s="12" t="s">
        <v>98</v>
      </c>
      <c r="S3" s="12" t="s">
        <v>99</v>
      </c>
      <c r="T3" s="12" t="s">
        <v>100</v>
      </c>
      <c r="U3" s="12" t="s">
        <v>101</v>
      </c>
      <c r="V3" s="12" t="s">
        <v>102</v>
      </c>
      <c r="W3" s="12" t="s">
        <v>103</v>
      </c>
      <c r="X3" s="12" t="s">
        <v>104</v>
      </c>
      <c r="Y3" s="12" t="s">
        <v>105</v>
      </c>
      <c r="Z3" s="12" t="s">
        <v>106</v>
      </c>
      <c r="AA3" s="12" t="s">
        <v>107</v>
      </c>
      <c r="AB3" s="12" t="s">
        <v>108</v>
      </c>
      <c r="AC3" s="13" t="s">
        <v>109</v>
      </c>
      <c r="AD3" s="13" t="s">
        <v>110</v>
      </c>
      <c r="AE3" s="13" t="s">
        <v>111</v>
      </c>
      <c r="AF3" s="13" t="s">
        <v>112</v>
      </c>
      <c r="AG3" s="13" t="s">
        <v>113</v>
      </c>
      <c r="AH3" s="13" t="s">
        <v>114</v>
      </c>
      <c r="AI3" s="13" t="s">
        <v>115</v>
      </c>
      <c r="AJ3" s="13" t="s">
        <v>116</v>
      </c>
      <c r="AK3" s="13" t="s">
        <v>117</v>
      </c>
      <c r="AL3" s="13" t="s">
        <v>118</v>
      </c>
      <c r="AM3" s="13" t="s">
        <v>119</v>
      </c>
      <c r="AN3" s="13" t="s">
        <v>120</v>
      </c>
      <c r="AO3" s="13" t="s">
        <v>121</v>
      </c>
      <c r="AP3" s="13" t="s">
        <v>122</v>
      </c>
      <c r="AQ3" s="32" t="s">
        <v>123</v>
      </c>
      <c r="AR3" s="32" t="s">
        <v>124</v>
      </c>
      <c r="AS3" s="32" t="s">
        <v>125</v>
      </c>
      <c r="AT3" s="32" t="s">
        <v>126</v>
      </c>
      <c r="AU3" s="32" t="s">
        <v>127</v>
      </c>
    </row>
    <row r="4" spans="1:47">
      <c r="A4" s="14" t="s">
        <v>13</v>
      </c>
      <c r="B4" s="18">
        <f>Employment!C4-Employment!B4</f>
        <v>3265000</v>
      </c>
      <c r="C4" s="18">
        <f>Employment!D4-Employment!C4</f>
        <v>4031000</v>
      </c>
      <c r="D4" s="18">
        <f>Employment!E4-Employment!D4</f>
        <v>2776000</v>
      </c>
      <c r="E4" s="18">
        <f>Employment!F4-Employment!E4</f>
        <v>479000</v>
      </c>
      <c r="F4" s="18">
        <f>Employment!G4-Employment!F4</f>
        <v>1094000</v>
      </c>
      <c r="G4" s="18">
        <f>Employment!H4-Employment!G4</f>
        <v>-871000</v>
      </c>
      <c r="H4" s="18">
        <f>Employment!I4-Employment!H4</f>
        <v>1308000</v>
      </c>
      <c r="I4" s="18">
        <f>Employment!J4-Employment!I4</f>
        <v>4171000</v>
      </c>
      <c r="J4" s="18">
        <f>Employment!K4-Employment!J4</f>
        <v>2145000</v>
      </c>
      <c r="K4" s="18">
        <f>Employment!L4-Employment!K4</f>
        <v>2447000</v>
      </c>
      <c r="L4" s="18">
        <f>Employment!M4-Employment!L4</f>
        <v>2843000</v>
      </c>
      <c r="M4" s="18">
        <f>Employment!N4-Employment!M4</f>
        <v>2528000</v>
      </c>
      <c r="N4" s="18">
        <f>Employment!O4-Employment!N4</f>
        <v>2374000</v>
      </c>
      <c r="O4" s="18">
        <f>Employment!P4-Employment!O4</f>
        <v>1451000</v>
      </c>
      <c r="P4" s="18">
        <f>Employment!Q4-Employment!P4</f>
        <v>-1075000</v>
      </c>
      <c r="Q4" s="18">
        <f>Employment!R4-Employment!Q4</f>
        <v>774000</v>
      </c>
      <c r="R4" s="18">
        <f>Employment!S4-Employment!R4</f>
        <v>1767000</v>
      </c>
      <c r="S4" s="18">
        <f>Employment!T4-Employment!S4</f>
        <v>2801000</v>
      </c>
      <c r="T4" s="18">
        <f>Employment!U4-Employment!T4</f>
        <v>1840000</v>
      </c>
      <c r="U4" s="18">
        <f>Employment!V4-Employment!U4</f>
        <v>1808000</v>
      </c>
      <c r="V4" s="18">
        <f>Employment!W4-Employment!V4</f>
        <v>2850000</v>
      </c>
      <c r="W4" s="18">
        <f>Employment!X4-Employment!W4</f>
        <v>1905000</v>
      </c>
      <c r="X4" s="18">
        <f>Employment!Y4-Employment!X4</f>
        <v>2025000</v>
      </c>
      <c r="Y4" s="18">
        <f>Employment!Z4-Employment!Y4</f>
        <v>3403000</v>
      </c>
      <c r="Z4" s="18">
        <f>Employment!AA4-Employment!Z4</f>
        <v>42000</v>
      </c>
      <c r="AA4" s="18">
        <f>Employment!AB4-Employment!AA4</f>
        <v>-448000</v>
      </c>
      <c r="AB4" s="18">
        <f>Employment!AC4-Employment!AB4</f>
        <v>1251000</v>
      </c>
      <c r="AC4" s="18">
        <f>Employment!AD4-Employment!AC4</f>
        <v>1516000</v>
      </c>
      <c r="AD4" s="18">
        <f>Employment!AE4-Employment!AD4</f>
        <v>2478000</v>
      </c>
      <c r="AE4" s="18">
        <f>Employment!AF4-Employment!AE4</f>
        <v>2697000</v>
      </c>
      <c r="AF4" s="18">
        <f>Employment!AG4-Employment!AF4</f>
        <v>1620000</v>
      </c>
      <c r="AG4" s="18">
        <f>Employment!AH4-Employment!AG4</f>
        <v>-685000</v>
      </c>
      <c r="AH4" s="18">
        <f>Employment!AI4-Employment!AH4</f>
        <v>-5485000</v>
      </c>
      <c r="AI4" s="18">
        <f>Employment!AJ4-Employment!AI4</f>
        <v>-813000</v>
      </c>
      <c r="AJ4" s="18">
        <f>Employment!AK4-Employment!AJ4</f>
        <v>805000</v>
      </c>
      <c r="AK4" s="18">
        <f>Employment!AL4-Employment!AK4</f>
        <v>2600000</v>
      </c>
      <c r="AL4" s="18">
        <f>Employment!AM4-Employment!AL4</f>
        <v>1460000</v>
      </c>
      <c r="AM4" s="18">
        <f>Employment!AN4-Employment!AM4</f>
        <v>2376000</v>
      </c>
      <c r="AN4" s="18">
        <f>Employment!AO4-Employment!AN4</f>
        <v>2529000</v>
      </c>
      <c r="AO4" s="18">
        <f>Employment!AP4-Employment!AO4</f>
        <v>2602000</v>
      </c>
      <c r="AP4" s="18">
        <f>Employment!AQ4-Employment!AP4</f>
        <v>1901000</v>
      </c>
      <c r="AQ4" s="18">
        <f>Employment!AR4-Employment!AQ4</f>
        <v>2424000</v>
      </c>
      <c r="AR4" s="18">
        <f>Employment!AS4-Employment!AR4</f>
        <v>1777000</v>
      </c>
      <c r="AS4" s="18">
        <f>Employment!AT4-Employment!AS4</f>
        <v>-9743000</v>
      </c>
      <c r="AT4" s="18">
        <f>Employment!AU4-Employment!AT4</f>
        <v>4613038</v>
      </c>
      <c r="AU4" s="18">
        <f>Employment!AV4-Employment!AU4</f>
        <v>6170831</v>
      </c>
    </row>
    <row r="5" spans="1:47">
      <c r="A5" s="11" t="s">
        <v>77</v>
      </c>
      <c r="B5" s="19">
        <f>Employment!C5-Employment!B5</f>
        <v>1105773</v>
      </c>
      <c r="C5" s="19">
        <f>Employment!D5-Employment!C5</f>
        <v>1321891</v>
      </c>
      <c r="D5" s="19">
        <f>Employment!E5-Employment!D5</f>
        <v>1011445</v>
      </c>
      <c r="E5" s="19">
        <f>Employment!F5-Employment!E5</f>
        <v>487485</v>
      </c>
      <c r="F5" s="19">
        <f>Employment!G5-Employment!F5</f>
        <v>722305</v>
      </c>
      <c r="G5" s="19">
        <f>Employment!H5-Employment!G5</f>
        <v>69033</v>
      </c>
      <c r="H5" s="19">
        <f>Employment!I5-Employment!H5</f>
        <v>630634</v>
      </c>
      <c r="I5" s="19">
        <f>Employment!J5-Employment!I5</f>
        <v>1589390</v>
      </c>
      <c r="J5" s="19">
        <f>Employment!K5-Employment!J5</f>
        <v>776048</v>
      </c>
      <c r="K5" s="19">
        <f>Employment!L5-Employment!K5</f>
        <v>711355</v>
      </c>
      <c r="L5" s="19">
        <f>Employment!M5-Employment!L5</f>
        <v>949475</v>
      </c>
      <c r="M5" s="19">
        <f>Employment!N5-Employment!M5</f>
        <v>818763</v>
      </c>
      <c r="N5" s="19">
        <f>Employment!O5-Employment!N5</f>
        <v>819715</v>
      </c>
      <c r="O5" s="19">
        <f>Employment!P5-Employment!O5</f>
        <v>775782</v>
      </c>
      <c r="P5" s="19">
        <f>Employment!Q5-Employment!P5</f>
        <v>3278</v>
      </c>
      <c r="Q5" s="19">
        <f>Employment!R5-Employment!Q5</f>
        <v>572788</v>
      </c>
      <c r="R5" s="19">
        <f>Employment!S5-Employment!R5</f>
        <v>861525</v>
      </c>
      <c r="S5" s="19">
        <f>Employment!T5-Employment!S5</f>
        <v>1237146</v>
      </c>
      <c r="T5" s="19">
        <f>Employment!U5-Employment!T5</f>
        <v>867677</v>
      </c>
      <c r="U5" s="19">
        <f>Employment!V5-Employment!U5</f>
        <v>770441</v>
      </c>
      <c r="V5" s="19">
        <f>Employment!W5-Employment!V5</f>
        <v>1000328</v>
      </c>
      <c r="W5" s="19">
        <f>Employment!X5-Employment!W5</f>
        <v>820114</v>
      </c>
      <c r="X5" s="19">
        <f>Employment!Y5-Employment!X5</f>
        <v>760536</v>
      </c>
      <c r="Y5" s="19">
        <f>Employment!Z5-Employment!Y5</f>
        <v>715032</v>
      </c>
      <c r="Z5" s="19">
        <f>Employment!AA5-Employment!Z5</f>
        <v>65760</v>
      </c>
      <c r="AA5" s="19">
        <f>Employment!AB5-Employment!AA5</f>
        <v>-67456</v>
      </c>
      <c r="AB5" s="19">
        <f>Employment!AC5-Employment!AB5</f>
        <v>460746</v>
      </c>
      <c r="AC5" s="19">
        <f>Employment!AD5-Employment!AC5</f>
        <v>719445</v>
      </c>
      <c r="AD5" s="19">
        <f>Employment!AE5-Employment!AD5</f>
        <v>1043996</v>
      </c>
      <c r="AE5" s="19">
        <f>Employment!AF5-Employment!AE5</f>
        <v>1269692</v>
      </c>
      <c r="AF5" s="19">
        <f>Employment!AG5-Employment!AF5</f>
        <v>673000</v>
      </c>
      <c r="AG5" s="19">
        <f>Employment!AH5-Employment!AG5</f>
        <v>-35732</v>
      </c>
      <c r="AH5" s="19">
        <f>Employment!AI5-Employment!AH5</f>
        <v>-1870561</v>
      </c>
      <c r="AI5" s="19">
        <f>Employment!AJ5-Employment!AI5</f>
        <v>327196</v>
      </c>
      <c r="AJ5" s="19">
        <f>Employment!AK5-Employment!AJ5</f>
        <v>873855</v>
      </c>
      <c r="AK5" s="19">
        <f>Employment!AL5-Employment!AK5</f>
        <v>908955</v>
      </c>
      <c r="AL5" s="19">
        <f>Employment!AM5-Employment!AL5</f>
        <v>576455</v>
      </c>
      <c r="AM5" s="19">
        <f>Employment!AN5-Employment!AM5</f>
        <v>781842</v>
      </c>
      <c r="AN5" s="19">
        <f>Employment!AO5-Employment!AN5</f>
        <v>657554</v>
      </c>
      <c r="AO5" s="19">
        <f>Employment!AP5-Employment!AO5</f>
        <v>1047082</v>
      </c>
      <c r="AP5" s="19">
        <f>Employment!AQ5-Employment!AP5</f>
        <v>1267363</v>
      </c>
      <c r="AQ5" s="19">
        <f>Employment!AR5-Employment!AQ5</f>
        <v>910746</v>
      </c>
      <c r="AR5" s="19">
        <f>Employment!AS5-Employment!AR5</f>
        <v>925609</v>
      </c>
      <c r="AS5" s="18">
        <f>Employment!AT5-Employment!AS5</f>
        <v>-2921934</v>
      </c>
      <c r="AT5" s="18">
        <f>Employment!AU5-Employment!AT5</f>
        <v>1308968</v>
      </c>
      <c r="AU5" s="18">
        <f>Employment!AV5-Employment!AU5</f>
        <v>2865409</v>
      </c>
    </row>
    <row r="6" spans="1:47">
      <c r="A6" s="15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>
      <c r="A7" s="11" t="s">
        <v>16</v>
      </c>
      <c r="B7" s="19">
        <f>Employment!C7-Employment!B7</f>
        <v>54701</v>
      </c>
      <c r="C7" s="19">
        <f>Employment!D7-Employment!C7</f>
        <v>64528</v>
      </c>
      <c r="D7" s="19">
        <f>Employment!E7-Employment!D7</f>
        <v>19287</v>
      </c>
      <c r="E7" s="19">
        <f>Employment!F7-Employment!E7</f>
        <v>-16413</v>
      </c>
      <c r="F7" s="19">
        <f>Employment!G7-Employment!F7</f>
        <v>-20649</v>
      </c>
      <c r="G7" s="19">
        <f>Employment!H7-Employment!G7</f>
        <v>-26391</v>
      </c>
      <c r="H7" s="19">
        <f>Employment!I7-Employment!H7</f>
        <v>40408</v>
      </c>
      <c r="I7" s="19">
        <f>Employment!J7-Employment!I7</f>
        <v>76542</v>
      </c>
      <c r="J7" s="19">
        <f>Employment!K7-Employment!J7</f>
        <v>46658</v>
      </c>
      <c r="K7" s="19">
        <f>Employment!L7-Employment!K7</f>
        <v>42971</v>
      </c>
      <c r="L7" s="19">
        <f>Employment!M7-Employment!L7</f>
        <v>37385</v>
      </c>
      <c r="M7" s="19">
        <f>Employment!N7-Employment!M7</f>
        <v>24269</v>
      </c>
      <c r="N7" s="19">
        <f>Employment!O7-Employment!N7</f>
        <v>20437</v>
      </c>
      <c r="O7" s="19">
        <f>Employment!P7-Employment!O7</f>
        <v>15330</v>
      </c>
      <c r="P7" s="19">
        <f>Employment!Q7-Employment!P7</f>
        <v>1347</v>
      </c>
      <c r="Q7" s="19">
        <f>Employment!R7-Employment!Q7</f>
        <v>37036</v>
      </c>
      <c r="R7" s="19">
        <f>Employment!S7-Employment!R7</f>
        <v>40228</v>
      </c>
      <c r="S7" s="19">
        <f>Employment!T7-Employment!S7</f>
        <v>44102</v>
      </c>
      <c r="T7" s="19">
        <f>Employment!U7-Employment!T7</f>
        <v>43022</v>
      </c>
      <c r="U7" s="19">
        <f>Employment!V7-Employment!U7</f>
        <v>33456</v>
      </c>
      <c r="V7" s="19">
        <f>Employment!W7-Employment!V7</f>
        <v>49730</v>
      </c>
      <c r="W7" s="19">
        <f>Employment!X7-Employment!W7</f>
        <v>15227</v>
      </c>
      <c r="X7" s="19">
        <f>Employment!Y7-Employment!X7</f>
        <v>-3402</v>
      </c>
      <c r="Y7" s="19">
        <f>Employment!Z7-Employment!Y7</f>
        <v>-3295</v>
      </c>
      <c r="Z7" s="19">
        <f>Employment!AA7-Employment!Z7</f>
        <v>-28710</v>
      </c>
      <c r="AA7" s="19">
        <f>Employment!AB7-Employment!AA7</f>
        <v>-24965</v>
      </c>
      <c r="AB7" s="19">
        <f>Employment!AC7-Employment!AB7</f>
        <v>10813</v>
      </c>
      <c r="AC7" s="19">
        <f>Employment!AD7-Employment!AC7</f>
        <v>22157</v>
      </c>
      <c r="AD7" s="19">
        <f>Employment!AE7-Employment!AD7</f>
        <v>34902</v>
      </c>
      <c r="AE7" s="19">
        <f>Employment!AF7-Employment!AE7</f>
        <v>30442</v>
      </c>
      <c r="AF7" s="19">
        <f>Employment!AG7-Employment!AF7</f>
        <v>8894</v>
      </c>
      <c r="AG7" s="19">
        <f>Employment!AH7-Employment!AG7</f>
        <v>-35650</v>
      </c>
      <c r="AH7" s="19">
        <f>Employment!AI7-Employment!AH7</f>
        <v>-128730</v>
      </c>
      <c r="AI7" s="19">
        <f>Employment!AJ7-Employment!AI7</f>
        <v>39812</v>
      </c>
      <c r="AJ7" s="19">
        <f>Employment!AK7-Employment!AJ7</f>
        <v>24194</v>
      </c>
      <c r="AK7" s="19">
        <f>Employment!AL7-Employment!AK7</f>
        <v>13885</v>
      </c>
      <c r="AL7" s="19">
        <f>Employment!AM7-Employment!AL7</f>
        <v>8958</v>
      </c>
      <c r="AM7" s="19">
        <f>Employment!AN7-Employment!AM7</f>
        <v>-7686</v>
      </c>
      <c r="AN7" s="19">
        <f>Employment!AO7-Employment!AN7</f>
        <v>16765</v>
      </c>
      <c r="AO7" s="19">
        <f>Employment!AP7-Employment!AO7</f>
        <v>18100</v>
      </c>
      <c r="AP7" s="19">
        <f>Employment!AQ7-Employment!AP7</f>
        <v>34331</v>
      </c>
      <c r="AQ7" s="19">
        <f>Employment!AR7-Employment!AQ7</f>
        <v>39241</v>
      </c>
      <c r="AR7" s="19">
        <f>Employment!AS7-Employment!AR7</f>
        <v>62136</v>
      </c>
      <c r="AS7" s="19">
        <f>Employment!AT7-Employment!AS7</f>
        <v>-75421</v>
      </c>
      <c r="AT7" s="19">
        <f>Employment!AU7-Employment!AT7</f>
        <v>-700214</v>
      </c>
      <c r="AU7" s="19">
        <f>Employment!AV7-Employment!AU7</f>
        <v>827822</v>
      </c>
    </row>
    <row r="8" spans="1:47">
      <c r="A8" s="11" t="s">
        <v>17</v>
      </c>
      <c r="B8" s="19">
        <f>Employment!C8-Employment!B8</f>
        <v>40588</v>
      </c>
      <c r="C8" s="19">
        <f>Employment!D8-Employment!C8</f>
        <v>23529</v>
      </c>
      <c r="D8" s="19">
        <f>Employment!E8-Employment!D8</f>
        <v>29860</v>
      </c>
      <c r="E8" s="19">
        <f>Employment!F8-Employment!E8</f>
        <v>-477</v>
      </c>
      <c r="F8" s="19">
        <f>Employment!G8-Employment!F8</f>
        <v>10872</v>
      </c>
      <c r="G8" s="19">
        <f>Employment!H8-Employment!G8</f>
        <v>-11212</v>
      </c>
      <c r="H8" s="19">
        <f>Employment!I8-Employment!H8</f>
        <v>7484</v>
      </c>
      <c r="I8" s="19">
        <f>Employment!J8-Employment!I8</f>
        <v>21976</v>
      </c>
      <c r="J8" s="19">
        <f>Employment!K8-Employment!J8</f>
        <v>4933</v>
      </c>
      <c r="K8" s="19">
        <f>Employment!L8-Employment!K8</f>
        <v>19191</v>
      </c>
      <c r="L8" s="19">
        <f>Employment!M8-Employment!L8</f>
        <v>27733</v>
      </c>
      <c r="M8" s="19">
        <f>Employment!N8-Employment!M8</f>
        <v>23474</v>
      </c>
      <c r="N8" s="19">
        <f>Employment!O8-Employment!N8</f>
        <v>22234</v>
      </c>
      <c r="O8" s="19">
        <f>Employment!P8-Employment!O8</f>
        <v>4254</v>
      </c>
      <c r="P8" s="19">
        <f>Employment!Q8-Employment!P8</f>
        <v>-8304</v>
      </c>
      <c r="Q8" s="19">
        <f>Employment!R8-Employment!Q8</f>
        <v>26979</v>
      </c>
      <c r="R8" s="19">
        <f>Employment!S8-Employment!R8</f>
        <v>33030</v>
      </c>
      <c r="S8" s="19">
        <f>Employment!T8-Employment!S8</f>
        <v>47569</v>
      </c>
      <c r="T8" s="19">
        <f>Employment!U8-Employment!T8</f>
        <v>25728</v>
      </c>
      <c r="U8" s="19">
        <f>Employment!V8-Employment!U8</f>
        <v>4213</v>
      </c>
      <c r="V8" s="19">
        <f>Employment!W8-Employment!V8</f>
        <v>-5527</v>
      </c>
      <c r="W8" s="19">
        <f>Employment!X8-Employment!W8</f>
        <v>-399</v>
      </c>
      <c r="X8" s="19">
        <f>Employment!Y8-Employment!X8</f>
        <v>20198</v>
      </c>
      <c r="Y8" s="19">
        <f>Employment!Z8-Employment!Y8</f>
        <v>7375</v>
      </c>
      <c r="Z8" s="19">
        <f>Employment!AA8-Employment!Z8</f>
        <v>-13422</v>
      </c>
      <c r="AA8" s="19">
        <f>Employment!AB8-Employment!AA8</f>
        <v>10149</v>
      </c>
      <c r="AB8" s="19">
        <f>Employment!AC8-Employment!AB8</f>
        <v>-5123</v>
      </c>
      <c r="AC8" s="19">
        <f>Employment!AD8-Employment!AC8</f>
        <v>29824</v>
      </c>
      <c r="AD8" s="19">
        <f>Employment!AE8-Employment!AD8</f>
        <v>49325</v>
      </c>
      <c r="AE8" s="19">
        <f>Employment!AF8-Employment!AE8</f>
        <v>19458</v>
      </c>
      <c r="AF8" s="19">
        <f>Employment!AG8-Employment!AF8</f>
        <v>1666</v>
      </c>
      <c r="AG8" s="19">
        <f>Employment!AH8-Employment!AG8</f>
        <v>3445</v>
      </c>
      <c r="AH8" s="19">
        <f>Employment!AI8-Employment!AH8</f>
        <v>-47618</v>
      </c>
      <c r="AI8" s="19">
        <f>Employment!AJ8-Employment!AI8</f>
        <v>-9903</v>
      </c>
      <c r="AJ8" s="19">
        <f>Employment!AK8-Employment!AJ8</f>
        <v>6230</v>
      </c>
      <c r="AK8" s="19">
        <f>Employment!AL8-Employment!AK8</f>
        <v>-9009</v>
      </c>
      <c r="AL8" s="19">
        <f>Employment!AM8-Employment!AL8</f>
        <v>-28400</v>
      </c>
      <c r="AM8" s="19">
        <f>Employment!AN8-Employment!AM8</f>
        <v>9558</v>
      </c>
      <c r="AN8" s="19">
        <f>Employment!AO8-Employment!AN8</f>
        <v>44299</v>
      </c>
      <c r="AO8" s="19">
        <f>Employment!AP8-Employment!AO8</f>
        <v>23820</v>
      </c>
      <c r="AP8" s="19">
        <f>Employment!AQ8-Employment!AP8</f>
        <v>15440</v>
      </c>
      <c r="AQ8" s="19">
        <f>Employment!AR8-Employment!AQ8</f>
        <v>-2975</v>
      </c>
      <c r="AR8" s="19">
        <f>Employment!AS8-Employment!AR8</f>
        <v>12831</v>
      </c>
      <c r="AS8" s="19">
        <f>Employment!AT8-Employment!AS8</f>
        <v>-41946</v>
      </c>
      <c r="AT8" s="19">
        <f>Employment!AU8-Employment!AT8</f>
        <v>12985</v>
      </c>
      <c r="AU8" s="19">
        <f>Employment!AV8-Employment!AU8</f>
        <v>38620</v>
      </c>
    </row>
    <row r="9" spans="1:47">
      <c r="A9" s="11" t="s">
        <v>18</v>
      </c>
      <c r="B9" s="19">
        <f>Employment!C9-Employment!B9</f>
        <v>8118</v>
      </c>
      <c r="C9" s="19">
        <f>Employment!D9-Employment!C9</f>
        <v>7039</v>
      </c>
      <c r="D9" s="19">
        <f>Employment!E9-Employment!D9</f>
        <v>3746</v>
      </c>
      <c r="E9" s="19">
        <f>Employment!F9-Employment!E9</f>
        <v>1867</v>
      </c>
      <c r="F9" s="19">
        <f>Employment!G9-Employment!F9</f>
        <v>2964</v>
      </c>
      <c r="G9" s="19">
        <f>Employment!H9-Employment!G9</f>
        <v>4375</v>
      </c>
      <c r="H9" s="19">
        <f>Employment!I9-Employment!H9</f>
        <v>3637</v>
      </c>
      <c r="I9" s="19">
        <f>Employment!J9-Employment!I9</f>
        <v>14499</v>
      </c>
      <c r="J9" s="19">
        <f>Employment!K9-Employment!J9</f>
        <v>12509</v>
      </c>
      <c r="K9" s="19">
        <f>Employment!L9-Employment!K9</f>
        <v>10412</v>
      </c>
      <c r="L9" s="19">
        <f>Employment!M9-Employment!L9</f>
        <v>11922</v>
      </c>
      <c r="M9" s="19">
        <f>Employment!N9-Employment!M9</f>
        <v>14782</v>
      </c>
      <c r="N9" s="19">
        <f>Employment!O9-Employment!N9</f>
        <v>9642</v>
      </c>
      <c r="O9" s="19">
        <f>Employment!P9-Employment!O9</f>
        <v>-3927</v>
      </c>
      <c r="P9" s="19">
        <f>Employment!Q9-Employment!P9</f>
        <v>-3896</v>
      </c>
      <c r="Q9" s="19">
        <f>Employment!R9-Employment!Q9</f>
        <v>7950</v>
      </c>
      <c r="R9" s="19">
        <f>Employment!S9-Employment!R9</f>
        <v>10524</v>
      </c>
      <c r="S9" s="19">
        <f>Employment!T9-Employment!S9</f>
        <v>8547</v>
      </c>
      <c r="T9" s="19">
        <f>Employment!U9-Employment!T9</f>
        <v>2876</v>
      </c>
      <c r="U9" s="19">
        <f>Employment!V9-Employment!U9</f>
        <v>-946</v>
      </c>
      <c r="V9" s="19">
        <f>Employment!W9-Employment!V9</f>
        <v>3890</v>
      </c>
      <c r="W9" s="19">
        <f>Employment!X9-Employment!W9</f>
        <v>8106</v>
      </c>
      <c r="X9" s="19">
        <f>Employment!Y9-Employment!X9</f>
        <v>4940</v>
      </c>
      <c r="Y9" s="19">
        <f>Employment!Z9-Employment!Y9</f>
        <v>12837</v>
      </c>
      <c r="Z9" s="19">
        <f>Employment!AA9-Employment!Z9</f>
        <v>9006</v>
      </c>
      <c r="AA9" s="19">
        <f>Employment!AB9-Employment!AA9</f>
        <v>-7014</v>
      </c>
      <c r="AB9" s="19">
        <f>Employment!AC9-Employment!AB9</f>
        <v>-2547</v>
      </c>
      <c r="AC9" s="19">
        <f>Employment!AD9-Employment!AC9</f>
        <v>6127</v>
      </c>
      <c r="AD9" s="19">
        <f>Employment!AE9-Employment!AD9</f>
        <v>10866</v>
      </c>
      <c r="AE9" s="19">
        <f>Employment!AF9-Employment!AE9</f>
        <v>10934</v>
      </c>
      <c r="AF9" s="19">
        <f>Employment!AG9-Employment!AF9</f>
        <v>2913</v>
      </c>
      <c r="AG9" s="19">
        <f>Employment!AH9-Employment!AG9</f>
        <v>-3398</v>
      </c>
      <c r="AH9" s="19">
        <f>Employment!AI9-Employment!AH9</f>
        <v>-23602</v>
      </c>
      <c r="AI9" s="19">
        <f>Employment!AJ9-Employment!AI9</f>
        <v>-3443</v>
      </c>
      <c r="AJ9" s="19">
        <f>Employment!AK9-Employment!AJ9</f>
        <v>12080</v>
      </c>
      <c r="AK9" s="19">
        <f>Employment!AL9-Employment!AK9</f>
        <v>3387</v>
      </c>
      <c r="AL9" s="19">
        <f>Employment!AM9-Employment!AL9</f>
        <v>-548</v>
      </c>
      <c r="AM9" s="19">
        <f>Employment!AN9-Employment!AM9</f>
        <v>13125</v>
      </c>
      <c r="AN9" s="19">
        <f>Employment!AO9-Employment!AN9</f>
        <v>18716</v>
      </c>
      <c r="AO9" s="19">
        <f>Employment!AP9-Employment!AO9</f>
        <v>7344</v>
      </c>
      <c r="AP9" s="19">
        <f>Employment!AQ9-Employment!AP9</f>
        <v>3454</v>
      </c>
      <c r="AQ9" s="19">
        <f>Employment!AR9-Employment!AQ9</f>
        <v>8910</v>
      </c>
      <c r="AR9" s="19">
        <f>Employment!AS9-Employment!AR9</f>
        <v>4507</v>
      </c>
      <c r="AS9" s="19">
        <f>Employment!AT9-Employment!AS9</f>
        <v>-22386</v>
      </c>
      <c r="AT9" s="19">
        <f>Employment!AU9-Employment!AT9</f>
        <v>20312</v>
      </c>
      <c r="AU9" s="19">
        <f>Employment!AV9-Employment!AU9</f>
        <v>7488</v>
      </c>
    </row>
    <row r="10" spans="1:47">
      <c r="A10" s="11" t="s">
        <v>19</v>
      </c>
      <c r="B10" s="19">
        <f>Employment!C10-Employment!B10</f>
        <v>147922</v>
      </c>
      <c r="C10" s="19">
        <f>Employment!D10-Employment!C10</f>
        <v>275915</v>
      </c>
      <c r="D10" s="19">
        <f>Employment!E10-Employment!D10</f>
        <v>194478</v>
      </c>
      <c r="E10" s="19">
        <f>Employment!F10-Employment!E10</f>
        <v>124385</v>
      </c>
      <c r="F10" s="19">
        <f>Employment!G10-Employment!F10</f>
        <v>210010</v>
      </c>
      <c r="G10" s="19">
        <f>Employment!H10-Employment!G10</f>
        <v>106119</v>
      </c>
      <c r="H10" s="19">
        <f>Employment!I10-Employment!H10</f>
        <v>177793</v>
      </c>
      <c r="I10" s="19">
        <f>Employment!J10-Employment!I10</f>
        <v>323969</v>
      </c>
      <c r="J10" s="19">
        <f>Employment!K10-Employment!J10</f>
        <v>190722</v>
      </c>
      <c r="K10" s="19">
        <f>Employment!L10-Employment!K10</f>
        <v>244131</v>
      </c>
      <c r="L10" s="19">
        <f>Employment!M10-Employment!L10</f>
        <v>282009</v>
      </c>
      <c r="M10" s="19">
        <f>Employment!N10-Employment!M10</f>
        <v>194540</v>
      </c>
      <c r="N10" s="19">
        <f>Employment!O10-Employment!N10</f>
        <v>146450</v>
      </c>
      <c r="O10" s="19">
        <f>Employment!P10-Employment!O10</f>
        <v>178324</v>
      </c>
      <c r="P10" s="19">
        <f>Employment!Q10-Employment!P10</f>
        <v>-28616</v>
      </c>
      <c r="Q10" s="19">
        <f>Employment!R10-Employment!Q10</f>
        <v>68751</v>
      </c>
      <c r="R10" s="19">
        <f>Employment!S10-Employment!R10</f>
        <v>165967</v>
      </c>
      <c r="S10" s="19">
        <f>Employment!T10-Employment!S10</f>
        <v>225011</v>
      </c>
      <c r="T10" s="19">
        <f>Employment!U10-Employment!T10</f>
        <v>156588</v>
      </c>
      <c r="U10" s="19">
        <f>Employment!V10-Employment!U10</f>
        <v>143595</v>
      </c>
      <c r="V10" s="19">
        <f>Employment!W10-Employment!V10</f>
        <v>215708</v>
      </c>
      <c r="W10" s="19">
        <f>Employment!X10-Employment!W10</f>
        <v>180823</v>
      </c>
      <c r="X10" s="19">
        <f>Employment!Y10-Employment!X10</f>
        <v>162801</v>
      </c>
      <c r="Y10" s="19">
        <f>Employment!Z10-Employment!Y10</f>
        <v>206521</v>
      </c>
      <c r="Z10" s="19">
        <f>Employment!AA10-Employment!Z10</f>
        <v>103136</v>
      </c>
      <c r="AA10" s="19">
        <f>Employment!AB10-Employment!AA10</f>
        <v>-12768</v>
      </c>
      <c r="AB10" s="19">
        <f>Employment!AC10-Employment!AB10</f>
        <v>126799</v>
      </c>
      <c r="AC10" s="19">
        <f>Employment!AD10-Employment!AC10</f>
        <v>266760</v>
      </c>
      <c r="AD10" s="19">
        <f>Employment!AE10-Employment!AD10</f>
        <v>349066</v>
      </c>
      <c r="AE10" s="19">
        <f>Employment!AF10-Employment!AE10</f>
        <v>310548</v>
      </c>
      <c r="AF10" s="19">
        <f>Employment!AG10-Employment!AF10</f>
        <v>80248</v>
      </c>
      <c r="AG10" s="19">
        <f>Employment!AH10-Employment!AG10</f>
        <v>-152606</v>
      </c>
      <c r="AH10" s="19">
        <f>Employment!AI10-Employment!AH10</f>
        <v>-489041</v>
      </c>
      <c r="AI10" s="19">
        <f>Employment!AJ10-Employment!AI10</f>
        <v>45536</v>
      </c>
      <c r="AJ10" s="19">
        <f>Employment!AK10-Employment!AJ10</f>
        <v>178365</v>
      </c>
      <c r="AK10" s="19">
        <f>Employment!AL10-Employment!AK10</f>
        <v>223352</v>
      </c>
      <c r="AL10" s="19">
        <f>Employment!AM10-Employment!AL10</f>
        <v>187427</v>
      </c>
      <c r="AM10" s="19">
        <f>Employment!AN10-Employment!AM10</f>
        <v>251437</v>
      </c>
      <c r="AN10" s="19">
        <f>Employment!AO10-Employment!AN10</f>
        <v>63640</v>
      </c>
      <c r="AO10" s="19">
        <f>Employment!AP10-Employment!AO10</f>
        <v>260691</v>
      </c>
      <c r="AP10" s="19">
        <f>Employment!AQ10-Employment!AP10</f>
        <v>322249</v>
      </c>
      <c r="AQ10" s="19">
        <f>Employment!AR10-Employment!AQ10</f>
        <v>188853</v>
      </c>
      <c r="AR10" s="19">
        <f>Employment!AS10-Employment!AR10</f>
        <v>146387</v>
      </c>
      <c r="AS10" s="19">
        <f>Employment!AT10-Employment!AS10</f>
        <v>-683222</v>
      </c>
      <c r="AT10" s="19">
        <f>Employment!AU10-Employment!AT10</f>
        <v>539679</v>
      </c>
      <c r="AU10" s="19">
        <f>Employment!AV10-Employment!AU10</f>
        <v>576524</v>
      </c>
    </row>
    <row r="11" spans="1:47">
      <c r="A11" s="11" t="s">
        <v>20</v>
      </c>
      <c r="B11" s="19">
        <f>Employment!C11-Employment!B11</f>
        <v>83847</v>
      </c>
      <c r="C11" s="19">
        <f>Employment!D11-Employment!C11</f>
        <v>101536</v>
      </c>
      <c r="D11" s="19">
        <f>Employment!E11-Employment!D11</f>
        <v>68452</v>
      </c>
      <c r="E11" s="19">
        <f>Employment!F11-Employment!E11</f>
        <v>31968</v>
      </c>
      <c r="F11" s="19">
        <f>Employment!G11-Employment!F11</f>
        <v>60611</v>
      </c>
      <c r="G11" s="19">
        <f>Employment!H11-Employment!G11</f>
        <v>14222</v>
      </c>
      <c r="H11" s="19">
        <f>Employment!I11-Employment!H11</f>
        <v>35943</v>
      </c>
      <c r="I11" s="19">
        <f>Employment!J11-Employment!I11</f>
        <v>116867</v>
      </c>
      <c r="J11" s="19">
        <f>Employment!K11-Employment!J11</f>
        <v>91797</v>
      </c>
      <c r="K11" s="19">
        <f>Employment!L11-Employment!K11</f>
        <v>112100</v>
      </c>
      <c r="L11" s="19">
        <f>Employment!M11-Employment!L11</f>
        <v>84578</v>
      </c>
      <c r="M11" s="19">
        <f>Employment!N11-Employment!M11</f>
        <v>75281</v>
      </c>
      <c r="N11" s="19">
        <f>Employment!O11-Employment!N11</f>
        <v>66817</v>
      </c>
      <c r="O11" s="19">
        <f>Employment!P11-Employment!O11</f>
        <v>72958</v>
      </c>
      <c r="P11" s="19">
        <f>Employment!Q11-Employment!P11</f>
        <v>3602</v>
      </c>
      <c r="Q11" s="19">
        <f>Employment!R11-Employment!Q11</f>
        <v>56452</v>
      </c>
      <c r="R11" s="19">
        <f>Employment!S11-Employment!R11</f>
        <v>106667</v>
      </c>
      <c r="S11" s="19">
        <f>Employment!T11-Employment!S11</f>
        <v>134787</v>
      </c>
      <c r="T11" s="19">
        <f>Employment!U11-Employment!T11</f>
        <v>98693</v>
      </c>
      <c r="U11" s="19">
        <f>Employment!V11-Employment!U11</f>
        <v>128152</v>
      </c>
      <c r="V11" s="19">
        <f>Employment!W11-Employment!V11</f>
        <v>146300</v>
      </c>
      <c r="W11" s="19">
        <f>Employment!X11-Employment!W11</f>
        <v>119608</v>
      </c>
      <c r="X11" s="19">
        <f>Employment!Y11-Employment!X11</f>
        <v>91568</v>
      </c>
      <c r="Y11" s="19">
        <f>Employment!Z11-Employment!Y11</f>
        <v>81164</v>
      </c>
      <c r="Z11" s="19">
        <f>Employment!AA11-Employment!Z11</f>
        <v>18002</v>
      </c>
      <c r="AA11" s="19">
        <f>Employment!AB11-Employment!AA11</f>
        <v>21315</v>
      </c>
      <c r="AB11" s="19">
        <f>Employment!AC11-Employment!AB11</f>
        <v>71647</v>
      </c>
      <c r="AC11" s="19">
        <f>Employment!AD11-Employment!AC11</f>
        <v>56544</v>
      </c>
      <c r="AD11" s="19">
        <f>Employment!AE11-Employment!AD11</f>
        <v>102158</v>
      </c>
      <c r="AE11" s="19">
        <f>Employment!AF11-Employment!AE11</f>
        <v>147905</v>
      </c>
      <c r="AF11" s="19">
        <f>Employment!AG11-Employment!AF11</f>
        <v>108512</v>
      </c>
      <c r="AG11" s="19">
        <f>Employment!AH11-Employment!AG11</f>
        <v>-22630</v>
      </c>
      <c r="AH11" s="19">
        <f>Employment!AI11-Employment!AH11</f>
        <v>-263156</v>
      </c>
      <c r="AI11" s="19">
        <f>Employment!AJ11-Employment!AI11</f>
        <v>-109802</v>
      </c>
      <c r="AJ11" s="19">
        <f>Employment!AK11-Employment!AJ11</f>
        <v>60351</v>
      </c>
      <c r="AK11" s="19">
        <f>Employment!AL11-Employment!AK11</f>
        <v>82280</v>
      </c>
      <c r="AL11" s="19">
        <f>Employment!AM11-Employment!AL11</f>
        <v>23243</v>
      </c>
      <c r="AM11" s="19">
        <f>Employment!AN11-Employment!AM11</f>
        <v>46417</v>
      </c>
      <c r="AN11" s="19">
        <f>Employment!AO11-Employment!AN11</f>
        <v>87678</v>
      </c>
      <c r="AO11" s="19">
        <f>Employment!AP11-Employment!AO11</f>
        <v>154234</v>
      </c>
      <c r="AP11" s="19">
        <f>Employment!AQ11-Employment!AP11</f>
        <v>165367</v>
      </c>
      <c r="AQ11" s="19">
        <f>Employment!AR11-Employment!AQ11</f>
        <v>84789</v>
      </c>
      <c r="AR11" s="19">
        <f>Employment!AS11-Employment!AR11</f>
        <v>28899</v>
      </c>
      <c r="AS11" s="19">
        <f>Employment!AT11-Employment!AS11</f>
        <v>-194119</v>
      </c>
      <c r="AT11" s="19">
        <f>Employment!AU11-Employment!AT11</f>
        <v>236371</v>
      </c>
      <c r="AU11" s="19">
        <f>Employment!AV11-Employment!AU11</f>
        <v>97531</v>
      </c>
    </row>
    <row r="12" spans="1:47">
      <c r="A12" s="11" t="s">
        <v>21</v>
      </c>
      <c r="B12" s="19">
        <f>Employment!C12-Employment!B12</f>
        <v>48775</v>
      </c>
      <c r="C12" s="19">
        <f>Employment!D12-Employment!C12</f>
        <v>39690</v>
      </c>
      <c r="D12" s="19">
        <f>Employment!E12-Employment!D12</f>
        <v>24802</v>
      </c>
      <c r="E12" s="19">
        <f>Employment!F12-Employment!E12</f>
        <v>84</v>
      </c>
      <c r="F12" s="19">
        <f>Employment!G12-Employment!F12</f>
        <v>-5021</v>
      </c>
      <c r="G12" s="19">
        <f>Employment!H12-Employment!G12</f>
        <v>-20372</v>
      </c>
      <c r="H12" s="19">
        <f>Employment!I12-Employment!H12</f>
        <v>6277</v>
      </c>
      <c r="I12" s="19">
        <f>Employment!J12-Employment!I12</f>
        <v>38515</v>
      </c>
      <c r="J12" s="19">
        <f>Employment!K12-Employment!J12</f>
        <v>-8291</v>
      </c>
      <c r="K12" s="19">
        <f>Employment!L12-Employment!K12</f>
        <v>-3614</v>
      </c>
      <c r="L12" s="19">
        <f>Employment!M12-Employment!L12</f>
        <v>14580</v>
      </c>
      <c r="M12" s="19">
        <f>Employment!N12-Employment!M12</f>
        <v>32972</v>
      </c>
      <c r="N12" s="19">
        <f>Employment!O12-Employment!N12</f>
        <v>43868</v>
      </c>
      <c r="O12" s="19">
        <f>Employment!P12-Employment!O12</f>
        <v>23823</v>
      </c>
      <c r="P12" s="19">
        <f>Employment!Q12-Employment!P12</f>
        <v>-15412</v>
      </c>
      <c r="Q12" s="19">
        <f>Employment!R12-Employment!Q12</f>
        <v>22191</v>
      </c>
      <c r="R12" s="19">
        <f>Employment!S12-Employment!R12</f>
        <v>34772</v>
      </c>
      <c r="S12" s="19">
        <f>Employment!T12-Employment!S12</f>
        <v>36624</v>
      </c>
      <c r="T12" s="19">
        <f>Employment!U12-Employment!T12</f>
        <v>27197</v>
      </c>
      <c r="U12" s="19">
        <f>Employment!V12-Employment!U12</f>
        <v>16592</v>
      </c>
      <c r="V12" s="19">
        <f>Employment!W12-Employment!V12</f>
        <v>42871</v>
      </c>
      <c r="W12" s="19">
        <f>Employment!X12-Employment!W12</f>
        <v>29530</v>
      </c>
      <c r="X12" s="19">
        <f>Employment!Y12-Employment!X12</f>
        <v>26851</v>
      </c>
      <c r="Y12" s="19">
        <f>Employment!Z12-Employment!Y12</f>
        <v>12841</v>
      </c>
      <c r="Z12" s="19">
        <f>Employment!AA12-Employment!Z12</f>
        <v>-26476</v>
      </c>
      <c r="AA12" s="19">
        <f>Employment!AB12-Employment!AA12</f>
        <v>-23703</v>
      </c>
      <c r="AB12" s="19">
        <f>Employment!AC12-Employment!AB12</f>
        <v>6338</v>
      </c>
      <c r="AC12" s="19">
        <f>Employment!AD12-Employment!AC12</f>
        <v>17943</v>
      </c>
      <c r="AD12" s="19">
        <f>Employment!AE12-Employment!AD12</f>
        <v>24127</v>
      </c>
      <c r="AE12" s="19">
        <f>Employment!AF12-Employment!AE12</f>
        <v>31529</v>
      </c>
      <c r="AF12" s="19">
        <f>Employment!AG12-Employment!AF12</f>
        <v>8748</v>
      </c>
      <c r="AG12" s="19">
        <f>Employment!AH12-Employment!AG12</f>
        <v>-21537</v>
      </c>
      <c r="AH12" s="19">
        <f>Employment!AI12-Employment!AH12</f>
        <v>-53557</v>
      </c>
      <c r="AI12" s="19">
        <f>Employment!AJ12-Employment!AI12</f>
        <v>-2476</v>
      </c>
      <c r="AJ12" s="19">
        <f>Employment!AK12-Employment!AJ12</f>
        <v>18041</v>
      </c>
      <c r="AK12" s="19">
        <f>Employment!AL12-Employment!AK12</f>
        <v>26877</v>
      </c>
      <c r="AL12" s="19">
        <f>Employment!AM12-Employment!AL12</f>
        <v>2540</v>
      </c>
      <c r="AM12" s="19">
        <f>Employment!AN12-Employment!AM12</f>
        <v>-16962</v>
      </c>
      <c r="AN12" s="19">
        <f>Employment!AO12-Employment!AN12</f>
        <v>-13624</v>
      </c>
      <c r="AO12" s="19">
        <f>Employment!AP12-Employment!AO12</f>
        <v>30751</v>
      </c>
      <c r="AP12" s="19">
        <f>Employment!AQ12-Employment!AP12</f>
        <v>59793</v>
      </c>
      <c r="AQ12" s="19">
        <f>Employment!AR12-Employment!AQ12</f>
        <v>20246</v>
      </c>
      <c r="AR12" s="19">
        <f>Employment!AS12-Employment!AR12</f>
        <v>11265</v>
      </c>
      <c r="AS12" s="19">
        <f>Employment!AT12-Employment!AS12</f>
        <v>-97932</v>
      </c>
      <c r="AT12" s="19">
        <f>Employment!AU12-Employment!AT12</f>
        <v>51892</v>
      </c>
      <c r="AU12" s="19">
        <f>Employment!AV12-Employment!AU12</f>
        <v>30584</v>
      </c>
    </row>
    <row r="13" spans="1:47">
      <c r="A13" s="11" t="s">
        <v>22</v>
      </c>
      <c r="B13" s="19">
        <f>Employment!C13-Employment!B13</f>
        <v>61098</v>
      </c>
      <c r="C13" s="19">
        <f>Employment!D13-Employment!C13</f>
        <v>69582</v>
      </c>
      <c r="D13" s="19">
        <f>Employment!E13-Employment!D13</f>
        <v>57534</v>
      </c>
      <c r="E13" s="19">
        <f>Employment!F13-Employment!E13</f>
        <v>51240</v>
      </c>
      <c r="F13" s="19">
        <f>Employment!G13-Employment!F13</f>
        <v>34718</v>
      </c>
      <c r="G13" s="19">
        <f>Employment!H13-Employment!G13</f>
        <v>-23520</v>
      </c>
      <c r="H13" s="19">
        <f>Employment!I13-Employment!H13</f>
        <v>13091</v>
      </c>
      <c r="I13" s="19">
        <f>Employment!J13-Employment!I13</f>
        <v>66202</v>
      </c>
      <c r="J13" s="19">
        <f>Employment!K13-Employment!J13</f>
        <v>1463</v>
      </c>
      <c r="K13" s="19">
        <f>Employment!L13-Employment!K13</f>
        <v>-29569</v>
      </c>
      <c r="L13" s="19">
        <f>Employment!M13-Employment!L13</f>
        <v>-14750</v>
      </c>
      <c r="M13" s="19">
        <f>Employment!N13-Employment!M13</f>
        <v>814</v>
      </c>
      <c r="N13" s="19">
        <f>Employment!O13-Employment!N13</f>
        <v>18630</v>
      </c>
      <c r="O13" s="19">
        <f>Employment!P13-Employment!O13</f>
        <v>22563</v>
      </c>
      <c r="P13" s="19">
        <f>Employment!Q13-Employment!P13</f>
        <v>14659</v>
      </c>
      <c r="Q13" s="19">
        <f>Employment!R13-Employment!Q13</f>
        <v>-1273</v>
      </c>
      <c r="R13" s="19">
        <f>Employment!S13-Employment!R13</f>
        <v>-14123</v>
      </c>
      <c r="S13" s="19">
        <f>Employment!T13-Employment!S13</f>
        <v>37413</v>
      </c>
      <c r="T13" s="19">
        <f>Employment!U13-Employment!T13</f>
        <v>31327</v>
      </c>
      <c r="U13" s="19">
        <f>Employment!V13-Employment!U13</f>
        <v>35761</v>
      </c>
      <c r="V13" s="19">
        <f>Employment!W13-Employment!V13</f>
        <v>42207</v>
      </c>
      <c r="W13" s="19">
        <f>Employment!X13-Employment!W13</f>
        <v>32212</v>
      </c>
      <c r="X13" s="19">
        <f>Employment!Y13-Employment!X13</f>
        <v>3323</v>
      </c>
      <c r="Y13" s="19">
        <f>Employment!Z13-Employment!Y13</f>
        <v>-6401</v>
      </c>
      <c r="Z13" s="19">
        <f>Employment!AA13-Employment!Z13</f>
        <v>-17238</v>
      </c>
      <c r="AA13" s="19">
        <f>Employment!AB13-Employment!AA13</f>
        <v>-30672</v>
      </c>
      <c r="AB13" s="19">
        <f>Employment!AC13-Employment!AB13</f>
        <v>7828</v>
      </c>
      <c r="AC13" s="19">
        <f>Employment!AD13-Employment!AC13</f>
        <v>27562</v>
      </c>
      <c r="AD13" s="19">
        <f>Employment!AE13-Employment!AD13</f>
        <v>4849</v>
      </c>
      <c r="AE13" s="19">
        <f>Employment!AF13-Employment!AE13</f>
        <v>-21404</v>
      </c>
      <c r="AF13" s="19">
        <f>Employment!AG13-Employment!AF13</f>
        <v>44057</v>
      </c>
      <c r="AG13" s="19">
        <f>Employment!AH13-Employment!AG13</f>
        <v>38343</v>
      </c>
      <c r="AH13" s="19">
        <f>Employment!AI13-Employment!AH13</f>
        <v>-58497</v>
      </c>
      <c r="AI13" s="19">
        <f>Employment!AJ13-Employment!AI13</f>
        <v>-4032</v>
      </c>
      <c r="AJ13" s="19">
        <f>Employment!AK13-Employment!AJ13</f>
        <v>-9149</v>
      </c>
      <c r="AK13" s="19">
        <f>Employment!AL13-Employment!AK13</f>
        <v>21892</v>
      </c>
      <c r="AL13" s="19">
        <f>Employment!AM13-Employment!AL13</f>
        <v>32337</v>
      </c>
      <c r="AM13" s="19">
        <f>Employment!AN13-Employment!AM13</f>
        <v>54723</v>
      </c>
      <c r="AN13" s="19">
        <f>Employment!AO13-Employment!AN13</f>
        <v>4487</v>
      </c>
      <c r="AO13" s="19">
        <f>Employment!AP13-Employment!AO13</f>
        <v>-32017</v>
      </c>
      <c r="AP13" s="19">
        <f>Employment!AQ13-Employment!AP13</f>
        <v>11878</v>
      </c>
      <c r="AQ13" s="19">
        <f>Employment!AR13-Employment!AQ13</f>
        <v>-3212</v>
      </c>
      <c r="AR13" s="19">
        <f>Employment!AS13-Employment!AR13</f>
        <v>-6506</v>
      </c>
      <c r="AS13" s="19">
        <f>Employment!AT13-Employment!AS13</f>
        <v>-89047</v>
      </c>
      <c r="AT13" s="19">
        <f>Employment!AU13-Employment!AT13</f>
        <v>52849</v>
      </c>
      <c r="AU13" s="19">
        <f>Employment!AV13-Employment!AU13</f>
        <v>53780</v>
      </c>
    </row>
    <row r="14" spans="1:47">
      <c r="A14" s="11" t="s">
        <v>23</v>
      </c>
      <c r="B14" s="19">
        <f>Employment!C14-Employment!B14</f>
        <v>59525</v>
      </c>
      <c r="C14" s="19">
        <f>Employment!D14-Employment!C14</f>
        <v>83112</v>
      </c>
      <c r="D14" s="19">
        <f>Employment!E14-Employment!D14</f>
        <v>57702</v>
      </c>
      <c r="E14" s="19">
        <f>Employment!F14-Employment!E14</f>
        <v>17257</v>
      </c>
      <c r="F14" s="19">
        <f>Employment!G14-Employment!F14</f>
        <v>6428</v>
      </c>
      <c r="G14" s="19">
        <f>Employment!H14-Employment!G14</f>
        <v>-18707</v>
      </c>
      <c r="H14" s="19">
        <f>Employment!I14-Employment!H14</f>
        <v>48166</v>
      </c>
      <c r="I14" s="19">
        <f>Employment!J14-Employment!I14</f>
        <v>76871</v>
      </c>
      <c r="J14" s="19">
        <f>Employment!K14-Employment!J14</f>
        <v>55167</v>
      </c>
      <c r="K14" s="19">
        <f>Employment!L14-Employment!K14</f>
        <v>65032</v>
      </c>
      <c r="L14" s="19">
        <f>Employment!M14-Employment!L14</f>
        <v>63386</v>
      </c>
      <c r="M14" s="19">
        <f>Employment!N14-Employment!M14</f>
        <v>60754</v>
      </c>
      <c r="N14" s="19">
        <f>Employment!O14-Employment!N14</f>
        <v>63722</v>
      </c>
      <c r="O14" s="19">
        <f>Employment!P14-Employment!O14</f>
        <v>46648</v>
      </c>
      <c r="P14" s="19">
        <f>Employment!Q14-Employment!P14</f>
        <v>-17686</v>
      </c>
      <c r="Q14" s="19">
        <f>Employment!R14-Employment!Q14</f>
        <v>14389</v>
      </c>
      <c r="R14" s="19">
        <f>Employment!S14-Employment!R14</f>
        <v>22939</v>
      </c>
      <c r="S14" s="19">
        <f>Employment!T14-Employment!S14</f>
        <v>46091</v>
      </c>
      <c r="T14" s="19">
        <f>Employment!U14-Employment!T14</f>
        <v>34152</v>
      </c>
      <c r="U14" s="19">
        <f>Employment!V14-Employment!U14</f>
        <v>27940</v>
      </c>
      <c r="V14" s="19">
        <f>Employment!W14-Employment!V14</f>
        <v>27243</v>
      </c>
      <c r="W14" s="19">
        <f>Employment!X14-Employment!W14</f>
        <v>12633</v>
      </c>
      <c r="X14" s="19">
        <f>Employment!Y14-Employment!X14</f>
        <v>25131</v>
      </c>
      <c r="Y14" s="19">
        <f>Employment!Z14-Employment!Y14</f>
        <v>35943</v>
      </c>
      <c r="Z14" s="19">
        <f>Employment!AA14-Employment!Z14</f>
        <v>20900</v>
      </c>
      <c r="AA14" s="19">
        <f>Employment!AB14-Employment!AA14</f>
        <v>18317</v>
      </c>
      <c r="AB14" s="19">
        <f>Employment!AC14-Employment!AB14</f>
        <v>12022</v>
      </c>
      <c r="AC14" s="19">
        <f>Employment!AD14-Employment!AC14</f>
        <v>11952</v>
      </c>
      <c r="AD14" s="19">
        <f>Employment!AE14-Employment!AD14</f>
        <v>37012</v>
      </c>
      <c r="AE14" s="19">
        <f>Employment!AF14-Employment!AE14</f>
        <v>45867</v>
      </c>
      <c r="AF14" s="19">
        <f>Employment!AG14-Employment!AF14</f>
        <v>17994</v>
      </c>
      <c r="AG14" s="19">
        <f>Employment!AH14-Employment!AG14</f>
        <v>7639</v>
      </c>
      <c r="AH14" s="19">
        <f>Employment!AI14-Employment!AH14</f>
        <v>-54742</v>
      </c>
      <c r="AI14" s="19">
        <f>Employment!AJ14-Employment!AI14</f>
        <v>18247</v>
      </c>
      <c r="AJ14" s="19">
        <f>Employment!AK14-Employment!AJ14</f>
        <v>33473</v>
      </c>
      <c r="AK14" s="19">
        <f>Employment!AL14-Employment!AK14</f>
        <v>31196</v>
      </c>
      <c r="AL14" s="19">
        <f>Employment!AM14-Employment!AL14</f>
        <v>14051</v>
      </c>
      <c r="AM14" s="19">
        <f>Employment!AN14-Employment!AM14</f>
        <v>12765</v>
      </c>
      <c r="AN14" s="19">
        <f>Employment!AO14-Employment!AN14</f>
        <v>56838</v>
      </c>
      <c r="AO14" s="19">
        <f>Employment!AP14-Employment!AO14</f>
        <v>47316</v>
      </c>
      <c r="AP14" s="19">
        <f>Employment!AQ14-Employment!AP14</f>
        <v>52115</v>
      </c>
      <c r="AQ14" s="19">
        <f>Employment!AR14-Employment!AQ14</f>
        <v>-14594</v>
      </c>
      <c r="AR14" s="19">
        <f>Employment!AS14-Employment!AR14</f>
        <v>72315</v>
      </c>
      <c r="AS14" s="19">
        <f>Employment!AT14-Employment!AS14</f>
        <v>-185680</v>
      </c>
      <c r="AT14" s="19">
        <f>Employment!AU14-Employment!AT14</f>
        <v>46780</v>
      </c>
      <c r="AU14" s="19">
        <f>Employment!AV14-Employment!AU14</f>
        <v>63633</v>
      </c>
    </row>
    <row r="15" spans="1:47">
      <c r="A15" s="11" t="s">
        <v>24</v>
      </c>
      <c r="B15" s="19">
        <f>Employment!C15-Employment!B15</f>
        <v>16653</v>
      </c>
      <c r="C15" s="19">
        <f>Employment!D15-Employment!C15</f>
        <v>19093</v>
      </c>
      <c r="D15" s="19">
        <f>Employment!E15-Employment!D15</f>
        <v>27595</v>
      </c>
      <c r="E15" s="19">
        <f>Employment!F15-Employment!E15</f>
        <v>8862</v>
      </c>
      <c r="F15" s="19">
        <f>Employment!G15-Employment!F15</f>
        <v>-9066</v>
      </c>
      <c r="G15" s="19">
        <f>Employment!H15-Employment!G15</f>
        <v>-23253</v>
      </c>
      <c r="H15" s="19">
        <f>Employment!I15-Employment!H15</f>
        <v>-13243</v>
      </c>
      <c r="I15" s="19">
        <f>Employment!J15-Employment!I15</f>
        <v>30623</v>
      </c>
      <c r="J15" s="19">
        <f>Employment!K15-Employment!J15</f>
        <v>43612</v>
      </c>
      <c r="K15" s="19">
        <f>Employment!L15-Employment!K15</f>
        <v>14241</v>
      </c>
      <c r="L15" s="19">
        <f>Employment!M15-Employment!L15</f>
        <v>13926</v>
      </c>
      <c r="M15" s="19">
        <f>Employment!N15-Employment!M15</f>
        <v>13950</v>
      </c>
      <c r="N15" s="19">
        <f>Employment!O15-Employment!N15</f>
        <v>25509</v>
      </c>
      <c r="O15" s="19">
        <f>Employment!P15-Employment!O15</f>
        <v>19400</v>
      </c>
      <c r="P15" s="19">
        <f>Employment!Q15-Employment!P15</f>
        <v>-11077</v>
      </c>
      <c r="Q15" s="19">
        <f>Employment!R15-Employment!Q15</f>
        <v>11580</v>
      </c>
      <c r="R15" s="19">
        <f>Employment!S15-Employment!R15</f>
        <v>40196</v>
      </c>
      <c r="S15" s="19">
        <f>Employment!T15-Employment!S15</f>
        <v>35661</v>
      </c>
      <c r="T15" s="19">
        <f>Employment!U15-Employment!T15</f>
        <v>10118</v>
      </c>
      <c r="U15" s="19">
        <f>Employment!V15-Employment!U15</f>
        <v>7698</v>
      </c>
      <c r="V15" s="19">
        <f>Employment!W15-Employment!V15</f>
        <v>11996</v>
      </c>
      <c r="W15" s="19">
        <f>Employment!X15-Employment!W15</f>
        <v>7537</v>
      </c>
      <c r="X15" s="19">
        <f>Employment!Y15-Employment!X15</f>
        <v>12957</v>
      </c>
      <c r="Y15" s="19">
        <f>Employment!Z15-Employment!Y15</f>
        <v>27538</v>
      </c>
      <c r="Z15" s="19">
        <f>Employment!AA15-Employment!Z15</f>
        <v>-25740</v>
      </c>
      <c r="AA15" s="19">
        <f>Employment!AB15-Employment!AA15</f>
        <v>-21309</v>
      </c>
      <c r="AB15" s="19">
        <f>Employment!AC15-Employment!AB15</f>
        <v>17954</v>
      </c>
      <c r="AC15" s="19">
        <f>Employment!AD15-Employment!AC15</f>
        <v>13042</v>
      </c>
      <c r="AD15" s="19">
        <f>Employment!AE15-Employment!AD15</f>
        <v>-13362</v>
      </c>
      <c r="AE15" s="19">
        <f>Employment!AF15-Employment!AE15</f>
        <v>-12919</v>
      </c>
      <c r="AF15" s="19">
        <f>Employment!AG15-Employment!AF15</f>
        <v>18153</v>
      </c>
      <c r="AG15" s="19">
        <f>Employment!AH15-Employment!AG15</f>
        <v>-3068</v>
      </c>
      <c r="AH15" s="19">
        <f>Employment!AI15-Employment!AH15</f>
        <v>-72061</v>
      </c>
      <c r="AI15" s="19">
        <f>Employment!AJ15-Employment!AI15</f>
        <v>21949</v>
      </c>
      <c r="AJ15" s="19">
        <f>Employment!AK15-Employment!AJ15</f>
        <v>39092</v>
      </c>
      <c r="AK15" s="19">
        <f>Employment!AL15-Employment!AK15</f>
        <v>-9816</v>
      </c>
      <c r="AL15" s="19">
        <f>Employment!AM15-Employment!AL15</f>
        <v>-37399</v>
      </c>
      <c r="AM15" s="19">
        <f>Employment!AN15-Employment!AM15</f>
        <v>-22789</v>
      </c>
      <c r="AN15" s="19">
        <f>Employment!AO15-Employment!AN15</f>
        <v>48625</v>
      </c>
      <c r="AO15" s="19">
        <f>Employment!AP15-Employment!AO15</f>
        <v>17187</v>
      </c>
      <c r="AP15" s="19">
        <f>Employment!AQ15-Employment!AP15</f>
        <v>9336</v>
      </c>
      <c r="AQ15" s="19">
        <f>Employment!AR15-Employment!AQ15</f>
        <v>-123</v>
      </c>
      <c r="AR15" s="19">
        <f>Employment!AS15-Employment!AR15</f>
        <v>-8100</v>
      </c>
      <c r="AS15" s="19">
        <f>Employment!AT15-Employment!AS15</f>
        <v>-49346</v>
      </c>
      <c r="AT15" s="19">
        <f>Employment!AU15-Employment!AT15</f>
        <v>29550</v>
      </c>
      <c r="AU15" s="19">
        <f>Employment!AV15-Employment!AU15</f>
        <v>14784</v>
      </c>
    </row>
    <row r="16" spans="1:47">
      <c r="A16" s="11" t="s">
        <v>25</v>
      </c>
      <c r="B16" s="19">
        <f>Employment!C16-Employment!B16</f>
        <v>83822</v>
      </c>
      <c r="C16" s="19">
        <f>Employment!D16-Employment!C16</f>
        <v>110238</v>
      </c>
      <c r="D16" s="19">
        <f>Employment!E16-Employment!D16</f>
        <v>36665</v>
      </c>
      <c r="E16" s="19">
        <f>Employment!F16-Employment!E16</f>
        <v>-5640</v>
      </c>
      <c r="F16" s="19">
        <f>Employment!G16-Employment!F16</f>
        <v>51167</v>
      </c>
      <c r="G16" s="19">
        <f>Employment!H16-Employment!G16</f>
        <v>-56971</v>
      </c>
      <c r="H16" s="19">
        <f>Employment!I16-Employment!H16</f>
        <v>15348</v>
      </c>
      <c r="I16" s="19">
        <f>Employment!J16-Employment!I16</f>
        <v>145020</v>
      </c>
      <c r="J16" s="19">
        <f>Employment!K16-Employment!J16</f>
        <v>107781</v>
      </c>
      <c r="K16" s="19">
        <f>Employment!L16-Employment!K16</f>
        <v>83240</v>
      </c>
      <c r="L16" s="19">
        <f>Employment!M16-Employment!L16</f>
        <v>101799</v>
      </c>
      <c r="M16" s="19">
        <f>Employment!N16-Employment!M16</f>
        <v>80454</v>
      </c>
      <c r="N16" s="19">
        <f>Employment!O16-Employment!N16</f>
        <v>77357</v>
      </c>
      <c r="O16" s="19">
        <f>Employment!P16-Employment!O16</f>
        <v>57310</v>
      </c>
      <c r="P16" s="19">
        <f>Employment!Q16-Employment!P16</f>
        <v>-459</v>
      </c>
      <c r="Q16" s="19">
        <f>Employment!R16-Employment!Q16</f>
        <v>52570</v>
      </c>
      <c r="R16" s="19">
        <f>Employment!S16-Employment!R16</f>
        <v>60031</v>
      </c>
      <c r="S16" s="19">
        <f>Employment!T16-Employment!S16</f>
        <v>78778</v>
      </c>
      <c r="T16" s="19">
        <f>Employment!U16-Employment!T16</f>
        <v>76724</v>
      </c>
      <c r="U16" s="19">
        <f>Employment!V16-Employment!U16</f>
        <v>131898</v>
      </c>
      <c r="V16" s="19">
        <f>Employment!W16-Employment!V16</f>
        <v>100777</v>
      </c>
      <c r="W16" s="19">
        <f>Employment!X16-Employment!W16</f>
        <v>17674</v>
      </c>
      <c r="X16" s="19">
        <f>Employment!Y16-Employment!X16</f>
        <v>75209</v>
      </c>
      <c r="Y16" s="19">
        <f>Employment!Z16-Employment!Y16</f>
        <v>58972</v>
      </c>
      <c r="Z16" s="19">
        <f>Employment!AA16-Employment!Z16</f>
        <v>-19353</v>
      </c>
      <c r="AA16" s="19">
        <f>Employment!AB16-Employment!AA16</f>
        <v>-60228</v>
      </c>
      <c r="AB16" s="19">
        <f>Employment!AC16-Employment!AB16</f>
        <v>78026</v>
      </c>
      <c r="AC16" s="19">
        <f>Employment!AD16-Employment!AC16</f>
        <v>35213</v>
      </c>
      <c r="AD16" s="19">
        <f>Employment!AE16-Employment!AD16</f>
        <v>71230</v>
      </c>
      <c r="AE16" s="19">
        <f>Employment!AF16-Employment!AE16</f>
        <v>143056</v>
      </c>
      <c r="AF16" s="19">
        <f>Employment!AG16-Employment!AF16</f>
        <v>66209</v>
      </c>
      <c r="AG16" s="19">
        <f>Employment!AH16-Employment!AG16</f>
        <v>-18591</v>
      </c>
      <c r="AH16" s="19">
        <f>Employment!AI16-Employment!AH16</f>
        <v>-194608</v>
      </c>
      <c r="AI16" s="19">
        <f>Employment!AJ16-Employment!AI16</f>
        <v>28524</v>
      </c>
      <c r="AJ16" s="19">
        <f>Employment!AK16-Employment!AJ16</f>
        <v>44984</v>
      </c>
      <c r="AK16" s="19">
        <f>Employment!AL16-Employment!AK16</f>
        <v>90408</v>
      </c>
      <c r="AL16" s="19">
        <f>Employment!AM16-Employment!AL16</f>
        <v>59401</v>
      </c>
      <c r="AM16" s="19">
        <f>Employment!AN16-Employment!AM16</f>
        <v>59957</v>
      </c>
      <c r="AN16" s="19">
        <f>Employment!AO16-Employment!AN16</f>
        <v>123526</v>
      </c>
      <c r="AO16" s="19">
        <f>Employment!AP16-Employment!AO16</f>
        <v>135424</v>
      </c>
      <c r="AP16" s="19">
        <f>Employment!AQ16-Employment!AP16</f>
        <v>87503</v>
      </c>
      <c r="AQ16" s="19">
        <f>Employment!AR16-Employment!AQ16</f>
        <v>70488</v>
      </c>
      <c r="AR16" s="19">
        <f>Employment!AS16-Employment!AR16</f>
        <v>96555</v>
      </c>
      <c r="AS16" s="19">
        <f>Employment!AT16-Employment!AS16</f>
        <v>-296468</v>
      </c>
      <c r="AT16" s="19">
        <f>Employment!AU16-Employment!AT16</f>
        <v>125459</v>
      </c>
      <c r="AU16" s="19">
        <f>Employment!AV16-Employment!AU16</f>
        <v>258132</v>
      </c>
    </row>
    <row r="17" spans="1:47">
      <c r="A17" s="11" t="s">
        <v>26</v>
      </c>
      <c r="B17" s="19">
        <f>Employment!C17-Employment!B17</f>
        <v>54005</v>
      </c>
      <c r="C17" s="19">
        <f>Employment!D17-Employment!C17</f>
        <v>51139</v>
      </c>
      <c r="D17" s="19">
        <f>Employment!E17-Employment!D17</f>
        <v>42371</v>
      </c>
      <c r="E17" s="19">
        <f>Employment!F17-Employment!E17</f>
        <v>42969</v>
      </c>
      <c r="F17" s="19">
        <f>Employment!G17-Employment!F17</f>
        <v>76273</v>
      </c>
      <c r="G17" s="19">
        <f>Employment!H17-Employment!G17</f>
        <v>17915</v>
      </c>
      <c r="H17" s="19">
        <f>Employment!I17-Employment!H17</f>
        <v>8040</v>
      </c>
      <c r="I17" s="19">
        <f>Employment!J17-Employment!I17</f>
        <v>37284</v>
      </c>
      <c r="J17" s="19">
        <f>Employment!K17-Employment!J17</f>
        <v>4996</v>
      </c>
      <c r="K17" s="19">
        <f>Employment!L17-Employment!K17</f>
        <v>5012</v>
      </c>
      <c r="L17" s="19">
        <f>Employment!M17-Employment!L17</f>
        <v>-13764</v>
      </c>
      <c r="M17" s="19">
        <f>Employment!N17-Employment!M17</f>
        <v>-16606</v>
      </c>
      <c r="N17" s="19">
        <f>Employment!O17-Employment!N17</f>
        <v>4417</v>
      </c>
      <c r="O17" s="19">
        <f>Employment!P17-Employment!O17</f>
        <v>3325</v>
      </c>
      <c r="P17" s="19">
        <f>Employment!Q17-Employment!P17</f>
        <v>-24550</v>
      </c>
      <c r="Q17" s="19">
        <f>Employment!R17-Employment!Q17</f>
        <v>13428</v>
      </c>
      <c r="R17" s="19">
        <f>Employment!S17-Employment!R17</f>
        <v>16410</v>
      </c>
      <c r="S17" s="19">
        <f>Employment!T17-Employment!S17</f>
        <v>20377</v>
      </c>
      <c r="T17" s="19">
        <f>Employment!U17-Employment!T17</f>
        <v>21891</v>
      </c>
      <c r="U17" s="19">
        <f>Employment!V17-Employment!U17</f>
        <v>31953</v>
      </c>
      <c r="V17" s="19">
        <f>Employment!W17-Employment!V17</f>
        <v>27752</v>
      </c>
      <c r="W17" s="19">
        <f>Employment!X17-Employment!W17</f>
        <v>23628</v>
      </c>
      <c r="X17" s="19">
        <f>Employment!Y17-Employment!X17</f>
        <v>30091</v>
      </c>
      <c r="Y17" s="19">
        <f>Employment!Z17-Employment!Y17</f>
        <v>12205</v>
      </c>
      <c r="Z17" s="19">
        <f>Employment!AA17-Employment!Z17</f>
        <v>4473</v>
      </c>
      <c r="AA17" s="19">
        <f>Employment!AB17-Employment!AA17</f>
        <v>-6466</v>
      </c>
      <c r="AB17" s="19">
        <f>Employment!AC17-Employment!AB17</f>
        <v>-14585</v>
      </c>
      <c r="AC17" s="19">
        <f>Employment!AD17-Employment!AC17</f>
        <v>13900</v>
      </c>
      <c r="AD17" s="19">
        <f>Employment!AE17-Employment!AD17</f>
        <v>19689</v>
      </c>
      <c r="AE17" s="19">
        <f>Employment!AF17-Employment!AE17</f>
        <v>19988</v>
      </c>
      <c r="AF17" s="19">
        <f>Employment!AG17-Employment!AF17</f>
        <v>8392</v>
      </c>
      <c r="AG17" s="19">
        <f>Employment!AH17-Employment!AG17</f>
        <v>25591</v>
      </c>
      <c r="AH17" s="19">
        <f>Employment!AI17-Employment!AH17</f>
        <v>-29058</v>
      </c>
      <c r="AI17" s="19">
        <f>Employment!AJ17-Employment!AI17</f>
        <v>-3885</v>
      </c>
      <c r="AJ17" s="19">
        <f>Employment!AK17-Employment!AJ17</f>
        <v>21143</v>
      </c>
      <c r="AK17" s="19">
        <f>Employment!AL17-Employment!AK17</f>
        <v>35842</v>
      </c>
      <c r="AL17" s="19">
        <f>Employment!AM17-Employment!AL17</f>
        <v>1662</v>
      </c>
      <c r="AM17" s="19">
        <f>Employment!AN17-Employment!AM17</f>
        <v>-2953</v>
      </c>
      <c r="AN17" s="19">
        <f>Employment!AO17-Employment!AN17</f>
        <v>49438</v>
      </c>
      <c r="AO17" s="19">
        <f>Employment!AP17-Employment!AO17</f>
        <v>-13908</v>
      </c>
      <c r="AP17" s="19">
        <f>Employment!AQ17-Employment!AP17</f>
        <v>16242</v>
      </c>
      <c r="AQ17" s="19">
        <f>Employment!AR17-Employment!AQ17</f>
        <v>23766</v>
      </c>
      <c r="AR17" s="19">
        <f>Employment!AS17-Employment!AR17</f>
        <v>1181</v>
      </c>
      <c r="AS17" s="19">
        <f>Employment!AT17-Employment!AS17</f>
        <v>-45627</v>
      </c>
      <c r="AT17" s="19">
        <f>Employment!AU17-Employment!AT17</f>
        <v>50779</v>
      </c>
      <c r="AU17" s="19">
        <f>Employment!AV17-Employment!AU17</f>
        <v>44358</v>
      </c>
    </row>
    <row r="18" spans="1:47">
      <c r="A18" s="11" t="s">
        <v>27</v>
      </c>
      <c r="B18" s="19">
        <f>Employment!C18-Employment!B18</f>
        <v>32836</v>
      </c>
      <c r="C18" s="19">
        <f>Employment!D18-Employment!C18</f>
        <v>40504</v>
      </c>
      <c r="D18" s="19">
        <f>Employment!E18-Employment!D18</f>
        <v>26442</v>
      </c>
      <c r="E18" s="19">
        <f>Employment!F18-Employment!E18</f>
        <v>7364</v>
      </c>
      <c r="F18" s="19">
        <f>Employment!G18-Employment!F18</f>
        <v>14120</v>
      </c>
      <c r="G18" s="19">
        <f>Employment!H18-Employment!G18</f>
        <v>-9619</v>
      </c>
      <c r="H18" s="19">
        <f>Employment!I18-Employment!H18</f>
        <v>23750</v>
      </c>
      <c r="I18" s="19">
        <f>Employment!J18-Employment!I18</f>
        <v>62968</v>
      </c>
      <c r="J18" s="19">
        <f>Employment!K18-Employment!J18</f>
        <v>39796</v>
      </c>
      <c r="K18" s="19">
        <f>Employment!L18-Employment!K18</f>
        <v>44713</v>
      </c>
      <c r="L18" s="19">
        <f>Employment!M18-Employment!L18</f>
        <v>49107</v>
      </c>
      <c r="M18" s="19">
        <f>Employment!N18-Employment!M18</f>
        <v>45104</v>
      </c>
      <c r="N18" s="19">
        <f>Employment!O18-Employment!N18</f>
        <v>39604</v>
      </c>
      <c r="O18" s="19">
        <f>Employment!P18-Employment!O18</f>
        <v>40637</v>
      </c>
      <c r="P18" s="19">
        <f>Employment!Q18-Employment!P18</f>
        <v>-9010</v>
      </c>
      <c r="Q18" s="19">
        <f>Employment!R18-Employment!Q18</f>
        <v>17906</v>
      </c>
      <c r="R18" s="19">
        <f>Employment!S18-Employment!R18</f>
        <v>27731</v>
      </c>
      <c r="S18" s="19">
        <f>Employment!T18-Employment!S18</f>
        <v>31676</v>
      </c>
      <c r="T18" s="19">
        <f>Employment!U18-Employment!T18</f>
        <v>32267</v>
      </c>
      <c r="U18" s="19">
        <f>Employment!V18-Employment!U18</f>
        <v>23216</v>
      </c>
      <c r="V18" s="19">
        <f>Employment!W18-Employment!V18</f>
        <v>40364</v>
      </c>
      <c r="W18" s="19">
        <f>Employment!X18-Employment!W18</f>
        <v>43661</v>
      </c>
      <c r="X18" s="19">
        <f>Employment!Y18-Employment!X18</f>
        <v>29248</v>
      </c>
      <c r="Y18" s="19">
        <f>Employment!Z18-Employment!Y18</f>
        <v>21527</v>
      </c>
      <c r="Z18" s="19">
        <f>Employment!AA18-Employment!Z18</f>
        <v>-70644</v>
      </c>
      <c r="AA18" s="19">
        <f>Employment!AB18-Employment!AA18</f>
        <v>-12116</v>
      </c>
      <c r="AB18" s="19">
        <f>Employment!AC18-Employment!AB18</f>
        <v>23942</v>
      </c>
      <c r="AC18" s="19">
        <f>Employment!AD18-Employment!AC18</f>
        <v>34376</v>
      </c>
      <c r="AD18" s="19">
        <f>Employment!AE18-Employment!AD18</f>
        <v>35092</v>
      </c>
      <c r="AE18" s="19">
        <f>Employment!AF18-Employment!AE18</f>
        <v>44104</v>
      </c>
      <c r="AF18" s="19">
        <f>Employment!AG18-Employment!AF18</f>
        <v>32349</v>
      </c>
      <c r="AG18" s="19">
        <f>Employment!AH18-Employment!AG18</f>
        <v>-9277</v>
      </c>
      <c r="AH18" s="19">
        <f>Employment!AI18-Employment!AH18</f>
        <v>-85739</v>
      </c>
      <c r="AI18" s="19">
        <f>Employment!AJ18-Employment!AI18</f>
        <v>4375</v>
      </c>
      <c r="AJ18" s="19">
        <f>Employment!AK18-Employment!AJ18</f>
        <v>27064</v>
      </c>
      <c r="AK18" s="19">
        <f>Employment!AL18-Employment!AK18</f>
        <v>36219</v>
      </c>
      <c r="AL18" s="19">
        <f>Employment!AM18-Employment!AL18</f>
        <v>35124</v>
      </c>
      <c r="AM18" s="19">
        <f>Employment!AN18-Employment!AM18</f>
        <v>42684</v>
      </c>
      <c r="AN18" s="19">
        <f>Employment!AO18-Employment!AN18</f>
        <v>78501</v>
      </c>
      <c r="AO18" s="19">
        <f>Employment!AP18-Employment!AO18</f>
        <v>52103</v>
      </c>
      <c r="AP18" s="19">
        <f>Employment!AQ18-Employment!AP18</f>
        <v>27154</v>
      </c>
      <c r="AQ18" s="19">
        <f>Employment!AR18-Employment!AQ18</f>
        <v>29762</v>
      </c>
      <c r="AR18" s="19">
        <f>Employment!AS18-Employment!AR18</f>
        <v>64706</v>
      </c>
      <c r="AS18" s="19">
        <f>Employment!AT18-Employment!AS18</f>
        <v>-70955</v>
      </c>
      <c r="AT18" s="19">
        <f>Employment!AU18-Employment!AT18</f>
        <v>23653</v>
      </c>
      <c r="AU18" s="19">
        <f>Employment!AV18-Employment!AU18</f>
        <v>36867</v>
      </c>
    </row>
    <row r="19" spans="1:47">
      <c r="A19" s="11" t="s">
        <v>28</v>
      </c>
      <c r="B19" s="19">
        <f>Employment!C19-Employment!B19</f>
        <v>74758</v>
      </c>
      <c r="C19" s="19">
        <f>Employment!D19-Employment!C19</f>
        <v>43806</v>
      </c>
      <c r="D19" s="19">
        <f>Employment!E19-Employment!D19</f>
        <v>61825</v>
      </c>
      <c r="E19" s="19">
        <f>Employment!F19-Employment!E19</f>
        <v>2588</v>
      </c>
      <c r="F19" s="19">
        <f>Employment!G19-Employment!F19</f>
        <v>-6194</v>
      </c>
      <c r="G19" s="19">
        <f>Employment!H19-Employment!G19</f>
        <v>-37533</v>
      </c>
      <c r="H19" s="19">
        <f>Employment!I19-Employment!H19</f>
        <v>45803</v>
      </c>
      <c r="I19" s="19">
        <f>Employment!J19-Employment!I19</f>
        <v>105658</v>
      </c>
      <c r="J19" s="19">
        <f>Employment!K19-Employment!J19</f>
        <v>43623</v>
      </c>
      <c r="K19" s="19">
        <f>Employment!L19-Employment!K19</f>
        <v>40624</v>
      </c>
      <c r="L19" s="19">
        <f>Employment!M19-Employment!L19</f>
        <v>62264</v>
      </c>
      <c r="M19" s="19">
        <f>Employment!N19-Employment!M19</f>
        <v>27941</v>
      </c>
      <c r="N19" s="19">
        <f>Employment!O19-Employment!N19</f>
        <v>38524</v>
      </c>
      <c r="O19" s="19">
        <f>Employment!P19-Employment!O19</f>
        <v>19603</v>
      </c>
      <c r="P19" s="19">
        <f>Employment!Q19-Employment!P19</f>
        <v>-16156</v>
      </c>
      <c r="Q19" s="19">
        <f>Employment!R19-Employment!Q19</f>
        <v>46756</v>
      </c>
      <c r="R19" s="19">
        <f>Employment!S19-Employment!R19</f>
        <v>83121</v>
      </c>
      <c r="S19" s="19">
        <f>Employment!T19-Employment!S19</f>
        <v>150644</v>
      </c>
      <c r="T19" s="19">
        <f>Employment!U19-Employment!T19</f>
        <v>60343</v>
      </c>
      <c r="U19" s="19">
        <f>Employment!V19-Employment!U19</f>
        <v>32285</v>
      </c>
      <c r="V19" s="19">
        <f>Employment!W19-Employment!V19</f>
        <v>15441</v>
      </c>
      <c r="W19" s="19">
        <f>Employment!X19-Employment!W19</f>
        <v>52319</v>
      </c>
      <c r="X19" s="19">
        <f>Employment!Y19-Employment!X19</f>
        <v>47672</v>
      </c>
      <c r="Y19" s="19">
        <f>Employment!Z19-Employment!Y19</f>
        <v>-5908</v>
      </c>
      <c r="Z19" s="19">
        <f>Employment!AA19-Employment!Z19</f>
        <v>-2293</v>
      </c>
      <c r="AA19" s="19">
        <f>Employment!AB19-Employment!AA19</f>
        <v>25098</v>
      </c>
      <c r="AB19" s="19">
        <f>Employment!AC19-Employment!AB19</f>
        <v>-7946</v>
      </c>
      <c r="AC19" s="19">
        <f>Employment!AD19-Employment!AC19</f>
        <v>-23032</v>
      </c>
      <c r="AD19" s="19">
        <f>Employment!AE19-Employment!AD19</f>
        <v>18275</v>
      </c>
      <c r="AE19" s="19">
        <f>Employment!AF19-Employment!AE19</f>
        <v>135072</v>
      </c>
      <c r="AF19" s="19">
        <f>Employment!AG19-Employment!AF19</f>
        <v>41897</v>
      </c>
      <c r="AG19" s="19">
        <f>Employment!AH19-Employment!AG19</f>
        <v>-66606</v>
      </c>
      <c r="AH19" s="19">
        <f>Employment!AI19-Employment!AH19</f>
        <v>-120633</v>
      </c>
      <c r="AI19" s="19">
        <f>Employment!AJ19-Employment!AI19</f>
        <v>58950</v>
      </c>
      <c r="AJ19" s="19">
        <f>Employment!AK19-Employment!AJ19</f>
        <v>57614</v>
      </c>
      <c r="AK19" s="19">
        <f>Employment!AL19-Employment!AK19</f>
        <v>18380</v>
      </c>
      <c r="AL19" s="19">
        <f>Employment!AM19-Employment!AL19</f>
        <v>-25857</v>
      </c>
      <c r="AM19" s="19">
        <f>Employment!AN19-Employment!AM19</f>
        <v>-31338</v>
      </c>
      <c r="AN19" s="19">
        <f>Employment!AO19-Employment!AN19</f>
        <v>88305</v>
      </c>
      <c r="AO19" s="19">
        <f>Employment!AP19-Employment!AO19</f>
        <v>85092</v>
      </c>
      <c r="AP19" s="19">
        <f>Employment!AQ19-Employment!AP19</f>
        <v>95951</v>
      </c>
      <c r="AQ19" s="19">
        <f>Employment!AR19-Employment!AQ19</f>
        <v>51450</v>
      </c>
      <c r="AR19" s="19">
        <f>Employment!AS19-Employment!AR19</f>
        <v>99841</v>
      </c>
      <c r="AS19" s="19">
        <f>Employment!AT19-Employment!AS19</f>
        <v>-187607</v>
      </c>
      <c r="AT19" s="19">
        <f>Employment!AU19-Employment!AT19</f>
        <v>130241</v>
      </c>
      <c r="AU19" s="19">
        <f>Employment!AV19-Employment!AU19</f>
        <v>64424</v>
      </c>
    </row>
    <row r="20" spans="1:47">
      <c r="A20" s="11" t="s">
        <v>29</v>
      </c>
      <c r="B20" s="19">
        <f>Employment!C20-Employment!B20</f>
        <v>252018</v>
      </c>
      <c r="C20" s="19">
        <f>Employment!D20-Employment!C20</f>
        <v>276571</v>
      </c>
      <c r="D20" s="19">
        <f>Employment!E20-Employment!D20</f>
        <v>280687</v>
      </c>
      <c r="E20" s="19">
        <f>Employment!F20-Employment!E20</f>
        <v>214358</v>
      </c>
      <c r="F20" s="19">
        <f>Employment!G20-Employment!F20</f>
        <v>282086</v>
      </c>
      <c r="G20" s="19">
        <f>Employment!H20-Employment!G20</f>
        <v>180997</v>
      </c>
      <c r="H20" s="19">
        <f>Employment!I20-Employment!H20</f>
        <v>169927</v>
      </c>
      <c r="I20" s="19">
        <f>Employment!J20-Employment!I20</f>
        <v>322260</v>
      </c>
      <c r="J20" s="19">
        <f>Employment!K20-Employment!J20</f>
        <v>103170</v>
      </c>
      <c r="K20" s="19">
        <f>Employment!L20-Employment!K20</f>
        <v>-125</v>
      </c>
      <c r="L20" s="19">
        <f>Employment!M20-Employment!L20</f>
        <v>113452</v>
      </c>
      <c r="M20" s="19">
        <f>Employment!N20-Employment!M20</f>
        <v>148157</v>
      </c>
      <c r="N20" s="19">
        <f>Employment!O20-Employment!N20</f>
        <v>156458</v>
      </c>
      <c r="O20" s="19">
        <f>Employment!P20-Employment!O20</f>
        <v>191992</v>
      </c>
      <c r="P20" s="19">
        <f>Employment!Q20-Employment!P20</f>
        <v>87255</v>
      </c>
      <c r="Q20" s="19">
        <f>Employment!R20-Employment!Q20</f>
        <v>156788</v>
      </c>
      <c r="R20" s="19">
        <f>Employment!S20-Employment!R20</f>
        <v>212887</v>
      </c>
      <c r="S20" s="19">
        <f>Employment!T20-Employment!S20</f>
        <v>262996</v>
      </c>
      <c r="T20" s="19">
        <f>Employment!U20-Employment!T20</f>
        <v>204355</v>
      </c>
      <c r="U20" s="19">
        <f>Employment!V20-Employment!U20</f>
        <v>168378</v>
      </c>
      <c r="V20" s="19">
        <f>Employment!W20-Employment!V20</f>
        <v>229621</v>
      </c>
      <c r="W20" s="19">
        <f>Employment!X20-Employment!W20</f>
        <v>207484</v>
      </c>
      <c r="X20" s="19">
        <f>Employment!Y20-Employment!X20</f>
        <v>164830</v>
      </c>
      <c r="Y20" s="19">
        <f>Employment!Z20-Employment!Y20</f>
        <v>161536</v>
      </c>
      <c r="Z20" s="19">
        <f>Employment!AA20-Employment!Z20</f>
        <v>81659</v>
      </c>
      <c r="AA20" s="19">
        <f>Employment!AB20-Employment!AA20</f>
        <v>54824</v>
      </c>
      <c r="AB20" s="19">
        <f>Employment!AC20-Employment!AB20</f>
        <v>119442</v>
      </c>
      <c r="AC20" s="19">
        <f>Employment!AD20-Employment!AC20</f>
        <v>153172</v>
      </c>
      <c r="AD20" s="19">
        <f>Employment!AE20-Employment!AD20</f>
        <v>184773</v>
      </c>
      <c r="AE20" s="19">
        <f>Employment!AF20-Employment!AE20</f>
        <v>251233</v>
      </c>
      <c r="AF20" s="19">
        <f>Employment!AG20-Employment!AF20</f>
        <v>166923</v>
      </c>
      <c r="AG20" s="19">
        <f>Employment!AH20-Employment!AG20</f>
        <v>162702</v>
      </c>
      <c r="AH20" s="19">
        <f>Employment!AI20-Employment!AH20</f>
        <v>-95212</v>
      </c>
      <c r="AI20" s="19">
        <f>Employment!AJ20-Employment!AI20</f>
        <v>235729</v>
      </c>
      <c r="AJ20" s="19">
        <f>Employment!AK20-Employment!AJ20</f>
        <v>282396</v>
      </c>
      <c r="AK20" s="19">
        <f>Employment!AL20-Employment!AK20</f>
        <v>300457</v>
      </c>
      <c r="AL20" s="19">
        <f>Employment!AM20-Employment!AL20</f>
        <v>276607</v>
      </c>
      <c r="AM20" s="19">
        <f>Employment!AN20-Employment!AM20</f>
        <v>343459</v>
      </c>
      <c r="AN20" s="19">
        <f>Employment!AO20-Employment!AN20</f>
        <v>15480</v>
      </c>
      <c r="AO20" s="19">
        <f>Employment!AP20-Employment!AO20</f>
        <v>208770</v>
      </c>
      <c r="AP20" s="19">
        <f>Employment!AQ20-Employment!AP20</f>
        <v>288794</v>
      </c>
      <c r="AQ20" s="19">
        <f>Employment!AR20-Employment!AQ20</f>
        <v>353608</v>
      </c>
      <c r="AR20" s="19">
        <f>Employment!AS20-Employment!AR20</f>
        <v>237588</v>
      </c>
      <c r="AS20" s="19">
        <f>Employment!AT20-Employment!AS20</f>
        <v>-636454</v>
      </c>
      <c r="AT20" s="19">
        <f>Employment!AU20-Employment!AT20</f>
        <v>-8752782</v>
      </c>
      <c r="AU20" s="19">
        <f>Employment!AV20-Employment!AU20</f>
        <v>9930278</v>
      </c>
    </row>
    <row r="21" spans="1:47">
      <c r="A21" s="11" t="s">
        <v>30</v>
      </c>
      <c r="B21" s="19">
        <f>Employment!C21-Employment!B21</f>
        <v>71516</v>
      </c>
      <c r="C21" s="19">
        <f>Employment!D21-Employment!C21</f>
        <v>85412</v>
      </c>
      <c r="D21" s="19">
        <f>Employment!E21-Employment!D21</f>
        <v>55415</v>
      </c>
      <c r="E21" s="19">
        <f>Employment!F21-Employment!E21</f>
        <v>12337</v>
      </c>
      <c r="F21" s="19">
        <f>Employment!G21-Employment!F21</f>
        <v>22565</v>
      </c>
      <c r="G21" s="19">
        <f>Employment!H21-Employment!G21</f>
        <v>3030</v>
      </c>
      <c r="H21" s="19">
        <f>Employment!I21-Employment!H21</f>
        <v>92282</v>
      </c>
      <c r="I21" s="19">
        <f>Employment!J21-Employment!I21</f>
        <v>127621</v>
      </c>
      <c r="J21" s="19">
        <f>Employment!K21-Employment!J21</f>
        <v>31952</v>
      </c>
      <c r="K21" s="19">
        <f>Employment!L21-Employment!K21</f>
        <v>61392</v>
      </c>
      <c r="L21" s="19">
        <f>Employment!M21-Employment!L21</f>
        <v>108902</v>
      </c>
      <c r="M21" s="19">
        <f>Employment!N21-Employment!M21</f>
        <v>84690</v>
      </c>
      <c r="N21" s="19">
        <f>Employment!O21-Employment!N21</f>
        <v>68850</v>
      </c>
      <c r="O21" s="19">
        <f>Employment!P21-Employment!O21</f>
        <v>77638</v>
      </c>
      <c r="P21" s="19">
        <f>Employment!Q21-Employment!P21</f>
        <v>35113</v>
      </c>
      <c r="Q21" s="19">
        <f>Employment!R21-Employment!Q21</f>
        <v>44616</v>
      </c>
      <c r="R21" s="19">
        <f>Employment!S21-Employment!R21</f>
        <v>14894</v>
      </c>
      <c r="S21" s="19">
        <f>Employment!T21-Employment!S21</f>
        <v>60519</v>
      </c>
      <c r="T21" s="19">
        <f>Employment!U21-Employment!T21</f>
        <v>32898</v>
      </c>
      <c r="U21" s="19">
        <f>Employment!V21-Employment!U21</f>
        <v>-26581</v>
      </c>
      <c r="V21" s="19">
        <f>Employment!W21-Employment!V21</f>
        <v>45791</v>
      </c>
      <c r="W21" s="19">
        <f>Employment!X21-Employment!W21</f>
        <v>69408</v>
      </c>
      <c r="X21" s="19">
        <f>Employment!Y21-Employment!X21</f>
        <v>59268</v>
      </c>
      <c r="Y21" s="19">
        <f>Employment!Z21-Employment!Y21</f>
        <v>79845</v>
      </c>
      <c r="Z21" s="19">
        <f>Employment!AA21-Employment!Z21</f>
        <v>28510</v>
      </c>
      <c r="AA21" s="19">
        <f>Employment!AB21-Employment!AA21</f>
        <v>18195</v>
      </c>
      <c r="AB21" s="19">
        <f>Employment!AC21-Employment!AB21</f>
        <v>29694</v>
      </c>
      <c r="AC21" s="19">
        <f>Employment!AD21-Employment!AC21</f>
        <v>51005</v>
      </c>
      <c r="AD21" s="19">
        <f>Employment!AE21-Employment!AD21</f>
        <v>107323</v>
      </c>
      <c r="AE21" s="19">
        <f>Employment!AF21-Employment!AE21</f>
        <v>98041</v>
      </c>
      <c r="AF21" s="19">
        <f>Employment!AG21-Employment!AF21</f>
        <v>58454</v>
      </c>
      <c r="AG21" s="19">
        <f>Employment!AH21-Employment!AG21</f>
        <v>56341</v>
      </c>
      <c r="AH21" s="19">
        <f>Employment!AI21-Employment!AH21</f>
        <v>-127912</v>
      </c>
      <c r="AI21" s="19">
        <f>Employment!AJ21-Employment!AI21</f>
        <v>17870</v>
      </c>
      <c r="AJ21" s="19">
        <f>Employment!AK21-Employment!AJ21</f>
        <v>76474</v>
      </c>
      <c r="AK21" s="19">
        <f>Employment!AL21-Employment!AK21</f>
        <v>37659</v>
      </c>
      <c r="AL21" s="19">
        <f>Employment!AM21-Employment!AL21</f>
        <v>29994</v>
      </c>
      <c r="AM21" s="19">
        <f>Employment!AN21-Employment!AM21</f>
        <v>36592</v>
      </c>
      <c r="AN21" s="19">
        <f>Employment!AO21-Employment!AN21</f>
        <v>-16897</v>
      </c>
      <c r="AO21" s="19">
        <f>Employment!AP21-Employment!AO21</f>
        <v>46052</v>
      </c>
      <c r="AP21" s="19">
        <f>Employment!AQ21-Employment!AP21</f>
        <v>75874</v>
      </c>
      <c r="AQ21" s="19">
        <f>Employment!AR21-Employment!AQ21</f>
        <v>56667</v>
      </c>
      <c r="AR21" s="19">
        <f>Employment!AS21-Employment!AR21</f>
        <v>86331</v>
      </c>
      <c r="AS21" s="19">
        <f>Employment!AT21-Employment!AS21</f>
        <v>-213895</v>
      </c>
      <c r="AT21" s="19">
        <f>Employment!AU21-Employment!AT21</f>
        <v>9428434</v>
      </c>
      <c r="AU21" s="19">
        <f>Employment!AV21-Employment!AU21</f>
        <v>-9194866</v>
      </c>
    </row>
    <row r="22" spans="1:47">
      <c r="A22" s="16" t="s">
        <v>31</v>
      </c>
      <c r="B22" s="20">
        <f>Employment!C22-Employment!B22</f>
        <v>15591</v>
      </c>
      <c r="C22" s="20">
        <f>Employment!D22-Employment!C22</f>
        <v>30197</v>
      </c>
      <c r="D22" s="20">
        <f>Employment!E22-Employment!D22</f>
        <v>24584</v>
      </c>
      <c r="E22" s="20">
        <f>Employment!F22-Employment!E22</f>
        <v>-5264</v>
      </c>
      <c r="F22" s="20">
        <f>Employment!G22-Employment!F22</f>
        <v>-8579</v>
      </c>
      <c r="G22" s="20">
        <f>Employment!H22-Employment!G22</f>
        <v>-30047</v>
      </c>
      <c r="H22" s="20">
        <f>Employment!I22-Employment!H22</f>
        <v>-44072</v>
      </c>
      <c r="I22" s="20">
        <f>Employment!J22-Employment!I22</f>
        <v>22515</v>
      </c>
      <c r="J22" s="20">
        <f>Employment!K22-Employment!J22</f>
        <v>6160</v>
      </c>
      <c r="K22" s="20">
        <f>Employment!L22-Employment!K22</f>
        <v>1604</v>
      </c>
      <c r="L22" s="20">
        <f>Employment!M22-Employment!L22</f>
        <v>6946</v>
      </c>
      <c r="M22" s="20">
        <f>Employment!N22-Employment!M22</f>
        <v>8187</v>
      </c>
      <c r="N22" s="20">
        <f>Employment!O22-Employment!N22</f>
        <v>17196</v>
      </c>
      <c r="O22" s="20">
        <f>Employment!P22-Employment!O22</f>
        <v>5904</v>
      </c>
      <c r="P22" s="20">
        <f>Employment!Q22-Employment!P22</f>
        <v>-3532</v>
      </c>
      <c r="Q22" s="20">
        <f>Employment!R22-Employment!Q22</f>
        <v>-3331</v>
      </c>
      <c r="R22" s="20">
        <f>Employment!S22-Employment!R22</f>
        <v>6251</v>
      </c>
      <c r="S22" s="20">
        <f>Employment!T22-Employment!S22</f>
        <v>16351</v>
      </c>
      <c r="T22" s="20">
        <f>Employment!U22-Employment!T22</f>
        <v>9498</v>
      </c>
      <c r="U22" s="20">
        <f>Employment!V22-Employment!U22</f>
        <v>12831</v>
      </c>
      <c r="V22" s="20">
        <f>Employment!W22-Employment!V22</f>
        <v>6164</v>
      </c>
      <c r="W22" s="20">
        <f>Employment!X22-Employment!W22</f>
        <v>663</v>
      </c>
      <c r="X22" s="20">
        <f>Employment!Y22-Employment!X22</f>
        <v>9851</v>
      </c>
      <c r="Y22" s="20">
        <f>Employment!Z22-Employment!Y22</f>
        <v>12332</v>
      </c>
      <c r="Z22" s="20">
        <f>Employment!AA22-Employment!Z22</f>
        <v>3950</v>
      </c>
      <c r="AA22" s="20">
        <f>Employment!AB22-Employment!AA22</f>
        <v>-16113</v>
      </c>
      <c r="AB22" s="20">
        <f>Employment!AC22-Employment!AB22</f>
        <v>-13558</v>
      </c>
      <c r="AC22" s="20">
        <f>Employment!AD22-Employment!AC22</f>
        <v>2900</v>
      </c>
      <c r="AD22" s="20">
        <f>Employment!AE22-Employment!AD22</f>
        <v>8671</v>
      </c>
      <c r="AE22" s="20">
        <f>Employment!AF22-Employment!AE22</f>
        <v>15838</v>
      </c>
      <c r="AF22" s="20">
        <f>Employment!AG22-Employment!AF22</f>
        <v>7591</v>
      </c>
      <c r="AG22" s="20">
        <f>Employment!AH22-Employment!AG22</f>
        <v>3570</v>
      </c>
      <c r="AH22" s="20">
        <f>Employment!AI22-Employment!AH22</f>
        <v>-26395</v>
      </c>
      <c r="AI22" s="20">
        <f>Employment!AJ22-Employment!AI22</f>
        <v>-10255</v>
      </c>
      <c r="AJ22" s="20">
        <f>Employment!AK22-Employment!AJ22</f>
        <v>1503</v>
      </c>
      <c r="AK22" s="20">
        <f>Employment!AL22-Employment!AK22</f>
        <v>5946</v>
      </c>
      <c r="AL22" s="20">
        <f>Employment!AM22-Employment!AL22</f>
        <v>-2685</v>
      </c>
      <c r="AM22" s="20">
        <f>Employment!AN22-Employment!AM22</f>
        <v>-7147</v>
      </c>
      <c r="AN22" s="20">
        <f>Employment!AO22-Employment!AN22</f>
        <v>-8223</v>
      </c>
      <c r="AO22" s="20">
        <f>Employment!AP22-Employment!AO22</f>
        <v>6123</v>
      </c>
      <c r="AP22" s="20">
        <f>Employment!AQ22-Employment!AP22</f>
        <v>1882</v>
      </c>
      <c r="AQ22" s="20">
        <f>Employment!AR22-Employment!AQ22</f>
        <v>3870</v>
      </c>
      <c r="AR22" s="20">
        <f>Employment!AS22-Employment!AR22</f>
        <v>15673</v>
      </c>
      <c r="AS22" s="19">
        <f>Employment!AT22-Employment!AS22</f>
        <v>-31829</v>
      </c>
      <c r="AT22" s="19">
        <f>Employment!AU22-Employment!AT22</f>
        <v>12980</v>
      </c>
      <c r="AU22" s="19">
        <f>Employment!AV22-Employment!AU22</f>
        <v>15450</v>
      </c>
    </row>
    <row r="23" spans="1:47">
      <c r="A23" s="15" t="s">
        <v>78</v>
      </c>
      <c r="B23" s="19">
        <f>Employment!C23-Employment!B23</f>
        <v>945129</v>
      </c>
      <c r="C23" s="19">
        <f>Employment!D23-Employment!C23</f>
        <v>1087654</v>
      </c>
      <c r="D23" s="19">
        <f>Employment!E23-Employment!D23</f>
        <v>875936</v>
      </c>
      <c r="E23" s="19">
        <f>Employment!F23-Employment!E23</f>
        <v>408655</v>
      </c>
      <c r="F23" s="19">
        <f>Employment!G23-Employment!F23</f>
        <v>344823</v>
      </c>
      <c r="G23" s="19">
        <f>Employment!H23-Employment!G23</f>
        <v>20233</v>
      </c>
      <c r="H23" s="19">
        <f>Employment!I23-Employment!H23</f>
        <v>409266</v>
      </c>
      <c r="I23" s="19">
        <f>Employment!J23-Employment!I23</f>
        <v>909180</v>
      </c>
      <c r="J23" s="19">
        <f>Employment!K23-Employment!J23</f>
        <v>544122</v>
      </c>
      <c r="K23" s="19">
        <f>Employment!L23-Employment!K23</f>
        <v>607547</v>
      </c>
      <c r="L23" s="19">
        <f>Employment!M23-Employment!L23</f>
        <v>751464</v>
      </c>
      <c r="M23" s="19">
        <f>Employment!N23-Employment!M23</f>
        <v>738612</v>
      </c>
      <c r="N23" s="19">
        <f>Employment!O23-Employment!N23</f>
        <v>780294</v>
      </c>
      <c r="O23" s="19">
        <f>Employment!P23-Employment!O23</f>
        <v>837581</v>
      </c>
      <c r="P23" s="19">
        <f>Employment!Q23-Employment!P23</f>
        <v>-178473</v>
      </c>
      <c r="Q23" s="19">
        <f>Employment!R23-Employment!Q23</f>
        <v>185089</v>
      </c>
      <c r="R23" s="19">
        <f>Employment!S23-Employment!R23</f>
        <v>377449</v>
      </c>
      <c r="S23" s="19">
        <f>Employment!T23-Employment!S23</f>
        <v>713380</v>
      </c>
      <c r="T23" s="19">
        <f>Employment!U23-Employment!T23</f>
        <v>531811</v>
      </c>
      <c r="U23" s="19">
        <f>Employment!V23-Employment!U23</f>
        <v>552110</v>
      </c>
      <c r="V23" s="19">
        <f>Employment!W23-Employment!V23</f>
        <v>891452</v>
      </c>
      <c r="W23" s="19">
        <f>Employment!X23-Employment!W23</f>
        <v>771344</v>
      </c>
      <c r="X23" s="19">
        <f>Employment!Y23-Employment!X23</f>
        <v>630858</v>
      </c>
      <c r="Y23" s="19">
        <f>Employment!Z23-Employment!Y23</f>
        <v>655707</v>
      </c>
      <c r="Z23" s="19">
        <f>Employment!AA23-Employment!Z23</f>
        <v>223237</v>
      </c>
      <c r="AA23" s="19">
        <f>Employment!AB23-Employment!AA23</f>
        <v>-5106</v>
      </c>
      <c r="AB23" s="19">
        <f>Employment!AC23-Employment!AB23</f>
        <v>194633</v>
      </c>
      <c r="AC23" s="19">
        <f>Employment!AD23-Employment!AC23</f>
        <v>577520</v>
      </c>
      <c r="AD23" s="19">
        <f>Employment!AE23-Employment!AD23</f>
        <v>714704</v>
      </c>
      <c r="AE23" s="19">
        <f>Employment!AF23-Employment!AE23</f>
        <v>715924</v>
      </c>
      <c r="AF23" s="19">
        <f>Employment!AG23-Employment!AF23</f>
        <v>491216</v>
      </c>
      <c r="AG23" s="19">
        <f>Employment!AH23-Employment!AG23</f>
        <v>-18968</v>
      </c>
      <c r="AH23" s="19">
        <f>Employment!AI23-Employment!AH23</f>
        <v>-1218611</v>
      </c>
      <c r="AI23" s="19">
        <f>Employment!AJ23-Employment!AI23</f>
        <v>-236649</v>
      </c>
      <c r="AJ23" s="19">
        <f>Employment!AK23-Employment!AJ23</f>
        <v>241510</v>
      </c>
      <c r="AK23" s="19">
        <f>Employment!AL23-Employment!AK23</f>
        <v>555384</v>
      </c>
      <c r="AL23" s="19">
        <f>Employment!AM23-Employment!AL23</f>
        <v>553714</v>
      </c>
      <c r="AM23" s="19">
        <f>Employment!AN23-Employment!AM23</f>
        <v>763518</v>
      </c>
      <c r="AN23" s="19">
        <f>Employment!AO23-Employment!AN23</f>
        <v>714976</v>
      </c>
      <c r="AO23" s="19">
        <f>Employment!AP23-Employment!AO23</f>
        <v>802021</v>
      </c>
      <c r="AP23" s="19">
        <f>Employment!AQ23-Employment!AP23</f>
        <v>813586</v>
      </c>
      <c r="AQ23" s="19">
        <f>Employment!AR23-Employment!AQ23</f>
        <v>567001</v>
      </c>
      <c r="AR23" s="19">
        <f>Employment!AS23-Employment!AR23</f>
        <v>475571</v>
      </c>
      <c r="AS23" s="19">
        <f>Employment!AT23-Employment!AS23</f>
        <v>-2523008</v>
      </c>
      <c r="AT23" s="19">
        <f>Employment!AU23-Employment!AT23</f>
        <v>1323892</v>
      </c>
      <c r="AU23" s="19">
        <f>Employment!AV23-Employment!AU23</f>
        <v>1531598</v>
      </c>
    </row>
    <row r="24" spans="1:47">
      <c r="A24" s="15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</row>
    <row r="25" spans="1:47">
      <c r="A25" s="11" t="s">
        <v>33</v>
      </c>
      <c r="B25" s="19">
        <f>Employment!C25-Employment!B25</f>
        <v>4758</v>
      </c>
      <c r="C25" s="19">
        <f>Employment!D25-Employment!C25</f>
        <v>6782</v>
      </c>
      <c r="D25" s="19">
        <f>Employment!E25-Employment!D25</f>
        <v>4000</v>
      </c>
      <c r="E25" s="19">
        <f>Employment!F25-Employment!E25</f>
        <v>2667</v>
      </c>
      <c r="F25" s="19">
        <f>Employment!G25-Employment!F25</f>
        <v>8406</v>
      </c>
      <c r="G25" s="19">
        <f>Employment!H25-Employment!G25</f>
        <v>13896</v>
      </c>
      <c r="H25" s="19">
        <f>Employment!I25-Employment!H25</f>
        <v>17014</v>
      </c>
      <c r="I25" s="19">
        <f>Employment!J25-Employment!I25</f>
        <v>12595</v>
      </c>
      <c r="J25" s="19">
        <f>Employment!K25-Employment!J25</f>
        <v>6385</v>
      </c>
      <c r="K25" s="19">
        <f>Employment!L25-Employment!K25</f>
        <v>-465</v>
      </c>
      <c r="L25" s="19">
        <f>Employment!M25-Employment!L25</f>
        <v>-4186</v>
      </c>
      <c r="M25" s="19">
        <f>Employment!N25-Employment!M25</f>
        <v>3926</v>
      </c>
      <c r="N25" s="19">
        <f>Employment!O25-Employment!N25</f>
        <v>10718</v>
      </c>
      <c r="O25" s="19">
        <f>Employment!P25-Employment!O25</f>
        <v>11352</v>
      </c>
      <c r="P25" s="19">
        <f>Employment!Q25-Employment!P25</f>
        <v>3883</v>
      </c>
      <c r="Q25" s="19">
        <f>Employment!R25-Employment!Q25</f>
        <v>8703</v>
      </c>
      <c r="R25" s="19">
        <f>Employment!S25-Employment!R25</f>
        <v>11085</v>
      </c>
      <c r="S25" s="19">
        <f>Employment!T25-Employment!S25</f>
        <v>6762</v>
      </c>
      <c r="T25" s="19">
        <f>Employment!U25-Employment!T25</f>
        <v>2418</v>
      </c>
      <c r="U25" s="19">
        <f>Employment!V25-Employment!U25</f>
        <v>4363</v>
      </c>
      <c r="V25" s="19">
        <f>Employment!W25-Employment!V25</f>
        <v>4593</v>
      </c>
      <c r="W25" s="19">
        <f>Employment!X25-Employment!W25</f>
        <v>4978</v>
      </c>
      <c r="X25" s="19">
        <f>Employment!Y25-Employment!X25</f>
        <v>1531</v>
      </c>
      <c r="Y25" s="19">
        <f>Employment!Z25-Employment!Y25</f>
        <v>1792</v>
      </c>
      <c r="Z25" s="19">
        <f>Employment!AA25-Employment!Z25</f>
        <v>1585</v>
      </c>
      <c r="AA25" s="19">
        <f>Employment!AB25-Employment!AA25</f>
        <v>1849</v>
      </c>
      <c r="AB25" s="19">
        <f>Employment!AC25-Employment!AB25</f>
        <v>3143</v>
      </c>
      <c r="AC25" s="19">
        <f>Employment!AD25-Employment!AC25</f>
        <v>5920</v>
      </c>
      <c r="AD25" s="19">
        <f>Employment!AE25-Employment!AD25</f>
        <v>9168</v>
      </c>
      <c r="AE25" s="19">
        <f>Employment!AF25-Employment!AE25</f>
        <v>5731</v>
      </c>
      <c r="AF25" s="19">
        <f>Employment!AG25-Employment!AF25</f>
        <v>2037</v>
      </c>
      <c r="AG25" s="19">
        <f>Employment!AH25-Employment!AG25</f>
        <v>3706</v>
      </c>
      <c r="AH25" s="19">
        <f>Employment!AI25-Employment!AH25</f>
        <v>-493</v>
      </c>
      <c r="AI25" s="19">
        <f>Employment!AJ25-Employment!AI25</f>
        <v>1624</v>
      </c>
      <c r="AJ25" s="19">
        <f>Employment!AK25-Employment!AJ25</f>
        <v>4852</v>
      </c>
      <c r="AK25" s="19">
        <f>Employment!AL25-Employment!AK25</f>
        <v>1377</v>
      </c>
      <c r="AL25" s="19">
        <f>Employment!AM25-Employment!AL25</f>
        <v>687</v>
      </c>
      <c r="AM25" s="19">
        <f>Employment!AN25-Employment!AM25</f>
        <v>1878</v>
      </c>
      <c r="AN25" s="19">
        <f>Employment!AO25-Employment!AN25</f>
        <v>-2902</v>
      </c>
      <c r="AO25" s="19">
        <f>Employment!AP25-Employment!AO25</f>
        <v>-2688</v>
      </c>
      <c r="AP25" s="19">
        <f>Employment!AQ25-Employment!AP25</f>
        <v>186</v>
      </c>
      <c r="AQ25" s="19">
        <f>Employment!AR25-Employment!AQ25</f>
        <v>-3431</v>
      </c>
      <c r="AR25" s="19">
        <f>Employment!AS25-Employment!AR25</f>
        <v>-6945</v>
      </c>
      <c r="AS25" s="19">
        <f>Employment!AT25-Employment!AS25</f>
        <v>-6211</v>
      </c>
      <c r="AT25" s="19">
        <f>Employment!AU25-Employment!AT25</f>
        <v>10306</v>
      </c>
      <c r="AU25" s="19">
        <f>Employment!AV25-Employment!AU25</f>
        <v>11875</v>
      </c>
    </row>
    <row r="26" spans="1:47">
      <c r="A26" s="11" t="s">
        <v>34</v>
      </c>
      <c r="B26" s="19">
        <f>Employment!C26-Employment!B26</f>
        <v>65618</v>
      </c>
      <c r="C26" s="19">
        <f>Employment!D26-Employment!C26</f>
        <v>60573</v>
      </c>
      <c r="D26" s="19">
        <f>Employment!E26-Employment!D26</f>
        <v>76808</v>
      </c>
      <c r="E26" s="19">
        <f>Employment!F26-Employment!E26</f>
        <v>52384</v>
      </c>
      <c r="F26" s="19">
        <f>Employment!G26-Employment!F26</f>
        <v>46006</v>
      </c>
      <c r="G26" s="19">
        <f>Employment!H26-Employment!G26</f>
        <v>13741</v>
      </c>
      <c r="H26" s="19">
        <f>Employment!I26-Employment!H26</f>
        <v>58058</v>
      </c>
      <c r="I26" s="19">
        <f>Employment!J26-Employment!I26</f>
        <v>93440</v>
      </c>
      <c r="J26" s="19">
        <f>Employment!K26-Employment!J26</f>
        <v>35040</v>
      </c>
      <c r="K26" s="19">
        <f>Employment!L26-Employment!K26</f>
        <v>62084</v>
      </c>
      <c r="L26" s="19">
        <f>Employment!M26-Employment!L26</f>
        <v>59113</v>
      </c>
      <c r="M26" s="19">
        <f>Employment!N26-Employment!M26</f>
        <v>46018</v>
      </c>
      <c r="N26" s="19">
        <f>Employment!O26-Employment!N26</f>
        <v>67307</v>
      </c>
      <c r="O26" s="19">
        <f>Employment!P26-Employment!O26</f>
        <v>64698</v>
      </c>
      <c r="P26" s="19">
        <f>Employment!Q26-Employment!P26</f>
        <v>5799</v>
      </c>
      <c r="Q26" s="19">
        <f>Employment!R26-Employment!Q26</f>
        <v>34652</v>
      </c>
      <c r="R26" s="19">
        <f>Employment!S26-Employment!R26</f>
        <v>91926</v>
      </c>
      <c r="S26" s="19">
        <f>Employment!T26-Employment!S26</f>
        <v>150526</v>
      </c>
      <c r="T26" s="19">
        <f>Employment!U26-Employment!T26</f>
        <v>135121</v>
      </c>
      <c r="U26" s="19">
        <f>Employment!V26-Employment!U26</f>
        <v>48066</v>
      </c>
      <c r="V26" s="19">
        <f>Employment!W26-Employment!V26</f>
        <v>44945</v>
      </c>
      <c r="W26" s="19">
        <f>Employment!X26-Employment!W26</f>
        <v>81412</v>
      </c>
      <c r="X26" s="19">
        <f>Employment!Y26-Employment!X26</f>
        <v>78761</v>
      </c>
      <c r="Y26" s="19">
        <f>Employment!Z26-Employment!Y26</f>
        <v>47497</v>
      </c>
      <c r="Z26" s="19">
        <f>Employment!AA26-Employment!Z26</f>
        <v>50917</v>
      </c>
      <c r="AA26" s="19">
        <f>Employment!AB26-Employment!AA26</f>
        <v>54508</v>
      </c>
      <c r="AB26" s="19">
        <f>Employment!AC26-Employment!AB26</f>
        <v>62848</v>
      </c>
      <c r="AC26" s="19">
        <f>Employment!AD26-Employment!AC26</f>
        <v>76574</v>
      </c>
      <c r="AD26" s="19">
        <f>Employment!AE26-Employment!AD26</f>
        <v>92944</v>
      </c>
      <c r="AE26" s="19">
        <f>Employment!AF26-Employment!AE26</f>
        <v>116013</v>
      </c>
      <c r="AF26" s="19">
        <f>Employment!AG26-Employment!AF26</f>
        <v>52732</v>
      </c>
      <c r="AG26" s="19">
        <f>Employment!AH26-Employment!AG26</f>
        <v>-3214</v>
      </c>
      <c r="AH26" s="19">
        <f>Employment!AI26-Employment!AH26</f>
        <v>-96326</v>
      </c>
      <c r="AI26" s="19">
        <f>Employment!AJ26-Employment!AI26</f>
        <v>-48123</v>
      </c>
      <c r="AJ26" s="19">
        <f>Employment!AK26-Employment!AJ26</f>
        <v>-20219</v>
      </c>
      <c r="AK26" s="19">
        <f>Employment!AL26-Employment!AK26</f>
        <v>29952</v>
      </c>
      <c r="AL26" s="19">
        <f>Employment!AM26-Employment!AL26</f>
        <v>24787</v>
      </c>
      <c r="AM26" s="19">
        <f>Employment!AN26-Employment!AM26</f>
        <v>73669</v>
      </c>
      <c r="AN26" s="19">
        <f>Employment!AO26-Employment!AN26</f>
        <v>96425</v>
      </c>
      <c r="AO26" s="19">
        <f>Employment!AP26-Employment!AO26</f>
        <v>92196</v>
      </c>
      <c r="AP26" s="19">
        <f>Employment!AQ26-Employment!AP26</f>
        <v>85141</v>
      </c>
      <c r="AQ26" s="19">
        <f>Employment!AR26-Employment!AQ26</f>
        <v>122145</v>
      </c>
      <c r="AR26" s="19">
        <f>Employment!AS26-Employment!AR26</f>
        <v>110954</v>
      </c>
      <c r="AS26" s="19">
        <f>Employment!AT26-Employment!AS26</f>
        <v>-96354</v>
      </c>
      <c r="AT26" s="19">
        <f>Employment!AU26-Employment!AT26</f>
        <v>64048</v>
      </c>
      <c r="AU26" s="19">
        <f>Employment!AV26-Employment!AU26</f>
        <v>124835</v>
      </c>
    </row>
    <row r="27" spans="1:47">
      <c r="A27" s="11" t="s">
        <v>35</v>
      </c>
      <c r="B27" s="19">
        <f>Employment!C27-Employment!B27</f>
        <v>524052</v>
      </c>
      <c r="C27" s="19">
        <f>Employment!D27-Employment!C27</f>
        <v>606734</v>
      </c>
      <c r="D27" s="19">
        <f>Employment!E27-Employment!D27</f>
        <v>449779</v>
      </c>
      <c r="E27" s="19">
        <f>Employment!F27-Employment!E27</f>
        <v>212817</v>
      </c>
      <c r="F27" s="19">
        <f>Employment!G27-Employment!F27</f>
        <v>165939</v>
      </c>
      <c r="G27" s="19">
        <f>Employment!H27-Employment!G27</f>
        <v>-10801</v>
      </c>
      <c r="H27" s="19">
        <f>Employment!I27-Employment!H27</f>
        <v>147194</v>
      </c>
      <c r="I27" s="19">
        <f>Employment!J27-Employment!I27</f>
        <v>566582</v>
      </c>
      <c r="J27" s="19">
        <f>Employment!K27-Employment!J27</f>
        <v>395031</v>
      </c>
      <c r="K27" s="19">
        <f>Employment!L27-Employment!K27</f>
        <v>386959</v>
      </c>
      <c r="L27" s="19">
        <f>Employment!M27-Employment!L27</f>
        <v>507188</v>
      </c>
      <c r="M27" s="19">
        <f>Employment!N27-Employment!M27</f>
        <v>446741</v>
      </c>
      <c r="N27" s="19">
        <f>Employment!O27-Employment!N27</f>
        <v>414365</v>
      </c>
      <c r="O27" s="19">
        <f>Employment!P27-Employment!O27</f>
        <v>457287</v>
      </c>
      <c r="P27" s="19">
        <f>Employment!Q27-Employment!P27</f>
        <v>-304155</v>
      </c>
      <c r="Q27" s="19">
        <f>Employment!R27-Employment!Q27</f>
        <v>-79059</v>
      </c>
      <c r="R27" s="19">
        <f>Employment!S27-Employment!R27</f>
        <v>-63912</v>
      </c>
      <c r="S27" s="19">
        <f>Employment!T27-Employment!S27</f>
        <v>127707</v>
      </c>
      <c r="T27" s="19">
        <f>Employment!U27-Employment!T27</f>
        <v>103486</v>
      </c>
      <c r="U27" s="19">
        <f>Employment!V27-Employment!U27</f>
        <v>252218</v>
      </c>
      <c r="V27" s="19">
        <f>Employment!W27-Employment!V27</f>
        <v>484193</v>
      </c>
      <c r="W27" s="19">
        <f>Employment!X27-Employment!W27</f>
        <v>399834</v>
      </c>
      <c r="X27" s="19">
        <f>Employment!Y27-Employment!X27</f>
        <v>370808</v>
      </c>
      <c r="Y27" s="19">
        <f>Employment!Z27-Employment!Y27</f>
        <v>477901</v>
      </c>
      <c r="Z27" s="19">
        <f>Employment!AA27-Employment!Z27</f>
        <v>164492</v>
      </c>
      <c r="AA27" s="19">
        <f>Employment!AB27-Employment!AA27</f>
        <v>-88986</v>
      </c>
      <c r="AB27" s="19">
        <f>Employment!AC27-Employment!AB27</f>
        <v>-5845</v>
      </c>
      <c r="AC27" s="19">
        <f>Employment!AD27-Employment!AC27</f>
        <v>201156</v>
      </c>
      <c r="AD27" s="19">
        <f>Employment!AE27-Employment!AD27</f>
        <v>278655</v>
      </c>
      <c r="AE27" s="19">
        <f>Employment!AF27-Employment!AE27</f>
        <v>206771</v>
      </c>
      <c r="AF27" s="19">
        <f>Employment!AG27-Employment!AF27</f>
        <v>142168</v>
      </c>
      <c r="AG27" s="19">
        <f>Employment!AH27-Employment!AG27</f>
        <v>-77108</v>
      </c>
      <c r="AH27" s="19">
        <f>Employment!AI27-Employment!AH27</f>
        <v>-671910</v>
      </c>
      <c r="AI27" s="19">
        <f>Employment!AJ27-Employment!AI27</f>
        <v>-90627</v>
      </c>
      <c r="AJ27" s="19">
        <f>Employment!AK27-Employment!AJ27</f>
        <v>168154</v>
      </c>
      <c r="AK27" s="19">
        <f>Employment!AL27-Employment!AK27</f>
        <v>369956</v>
      </c>
      <c r="AL27" s="19">
        <f>Employment!AM27-Employment!AL27</f>
        <v>372839</v>
      </c>
      <c r="AM27" s="19">
        <f>Employment!AN27-Employment!AM27</f>
        <v>394225</v>
      </c>
      <c r="AN27" s="19">
        <f>Employment!AO27-Employment!AN27</f>
        <v>326147</v>
      </c>
      <c r="AO27" s="19">
        <f>Employment!AP27-Employment!AO27</f>
        <v>341777</v>
      </c>
      <c r="AP27" s="19">
        <f>Employment!AQ27-Employment!AP27</f>
        <v>328034</v>
      </c>
      <c r="AQ27" s="19">
        <f>Employment!AR27-Employment!AQ27</f>
        <v>189725</v>
      </c>
      <c r="AR27" s="19">
        <f>Employment!AS27-Employment!AR27</f>
        <v>44576</v>
      </c>
      <c r="AS27" s="19">
        <f>Employment!AT27-Employment!AS27</f>
        <v>-1714300</v>
      </c>
      <c r="AT27" s="19">
        <f>Employment!AU27-Employment!AT27</f>
        <v>673236</v>
      </c>
      <c r="AU27" s="19">
        <f>Employment!AV27-Employment!AU27</f>
        <v>854581</v>
      </c>
    </row>
    <row r="28" spans="1:47">
      <c r="A28" s="11" t="s">
        <v>36</v>
      </c>
      <c r="B28" s="19">
        <f>Employment!C28-Employment!B28</f>
        <v>41362</v>
      </c>
      <c r="C28" s="19">
        <f>Employment!D28-Employment!C28</f>
        <v>62132</v>
      </c>
      <c r="D28" s="19">
        <f>Employment!E28-Employment!D28</f>
        <v>88574</v>
      </c>
      <c r="E28" s="19">
        <f>Employment!F28-Employment!E28</f>
        <v>43846</v>
      </c>
      <c r="F28" s="19">
        <f>Employment!G28-Employment!F28</f>
        <v>45537</v>
      </c>
      <c r="G28" s="19">
        <f>Employment!H28-Employment!G28</f>
        <v>27871</v>
      </c>
      <c r="H28" s="19">
        <f>Employment!I28-Employment!H28</f>
        <v>69954</v>
      </c>
      <c r="I28" s="19">
        <f>Employment!J28-Employment!I28</f>
        <v>73867</v>
      </c>
      <c r="J28" s="19">
        <f>Employment!K28-Employment!J28</f>
        <v>-12326</v>
      </c>
      <c r="K28" s="19">
        <f>Employment!L28-Employment!K28</f>
        <v>-32636</v>
      </c>
      <c r="L28" s="19">
        <f>Employment!M28-Employment!L28</f>
        <v>-4562</v>
      </c>
      <c r="M28" s="19">
        <f>Employment!N28-Employment!M28</f>
        <v>13543</v>
      </c>
      <c r="N28" s="19">
        <f>Employment!O28-Employment!N28</f>
        <v>19547</v>
      </c>
      <c r="O28" s="19">
        <f>Employment!P28-Employment!O28</f>
        <v>65647</v>
      </c>
      <c r="P28" s="19">
        <f>Employment!Q28-Employment!P28</f>
        <v>28246</v>
      </c>
      <c r="Q28" s="19">
        <f>Employment!R28-Employment!Q28</f>
        <v>34646</v>
      </c>
      <c r="R28" s="19">
        <f>Employment!S28-Employment!R28</f>
        <v>93964</v>
      </c>
      <c r="S28" s="19">
        <f>Employment!T28-Employment!S28</f>
        <v>124320</v>
      </c>
      <c r="T28" s="19">
        <f>Employment!U28-Employment!T28</f>
        <v>86648</v>
      </c>
      <c r="U28" s="19">
        <f>Employment!V28-Employment!U28</f>
        <v>23671</v>
      </c>
      <c r="V28" s="19">
        <f>Employment!W28-Employment!V28</f>
        <v>77479</v>
      </c>
      <c r="W28" s="19">
        <f>Employment!X28-Employment!W28</f>
        <v>87049</v>
      </c>
      <c r="X28" s="19">
        <f>Employment!Y28-Employment!X28</f>
        <v>44351</v>
      </c>
      <c r="Y28" s="19">
        <f>Employment!Z28-Employment!Y28</f>
        <v>22211</v>
      </c>
      <c r="Z28" s="19">
        <f>Employment!AA28-Employment!Z28</f>
        <v>5705</v>
      </c>
      <c r="AA28" s="19">
        <f>Employment!AB28-Employment!AA28</f>
        <v>7572</v>
      </c>
      <c r="AB28" s="19">
        <f>Employment!AC28-Employment!AB28</f>
        <v>30522</v>
      </c>
      <c r="AC28" s="19">
        <f>Employment!AD28-Employment!AC28</f>
        <v>55352</v>
      </c>
      <c r="AD28" s="19">
        <f>Employment!AE28-Employment!AD28</f>
        <v>41523</v>
      </c>
      <c r="AE28" s="19">
        <f>Employment!AF28-Employment!AE28</f>
        <v>74647</v>
      </c>
      <c r="AF28" s="19">
        <f>Employment!AG28-Employment!AF28</f>
        <v>55489</v>
      </c>
      <c r="AG28" s="19">
        <f>Employment!AH28-Employment!AG28</f>
        <v>20025</v>
      </c>
      <c r="AH28" s="19">
        <f>Employment!AI28-Employment!AH28</f>
        <v>-60800</v>
      </c>
      <c r="AI28" s="19">
        <f>Employment!AJ28-Employment!AI28</f>
        <v>-38039</v>
      </c>
      <c r="AJ28" s="19">
        <f>Employment!AK28-Employment!AJ28</f>
        <v>21382</v>
      </c>
      <c r="AK28" s="19">
        <f>Employment!AL28-Employment!AK28</f>
        <v>34724</v>
      </c>
      <c r="AL28" s="19">
        <f>Employment!AM28-Employment!AL28</f>
        <v>48098</v>
      </c>
      <c r="AM28" s="19">
        <f>Employment!AN28-Employment!AM28</f>
        <v>85339</v>
      </c>
      <c r="AN28" s="19">
        <f>Employment!AO28-Employment!AN28</f>
        <v>47038</v>
      </c>
      <c r="AO28" s="19">
        <f>Employment!AP28-Employment!AO28</f>
        <v>72248</v>
      </c>
      <c r="AP28" s="19">
        <f>Employment!AQ28-Employment!AP28</f>
        <v>112235</v>
      </c>
      <c r="AQ28" s="19">
        <f>Employment!AR28-Employment!AQ28</f>
        <v>87284</v>
      </c>
      <c r="AR28" s="19">
        <f>Employment!AS28-Employment!AR28</f>
        <v>67346</v>
      </c>
      <c r="AS28" s="19">
        <f>Employment!AT28-Employment!AS28</f>
        <v>-166625</v>
      </c>
      <c r="AT28" s="19">
        <f>Employment!AU28-Employment!AT28</f>
        <v>90765</v>
      </c>
      <c r="AU28" s="19">
        <f>Employment!AV28-Employment!AU28</f>
        <v>117293</v>
      </c>
    </row>
    <row r="29" spans="1:47">
      <c r="A29" s="11" t="s">
        <v>37</v>
      </c>
      <c r="B29" s="19">
        <f>Employment!C29-Employment!B29</f>
        <v>12705</v>
      </c>
      <c r="C29" s="19">
        <f>Employment!D29-Employment!C29</f>
        <v>4803</v>
      </c>
      <c r="D29" s="19">
        <f>Employment!E29-Employment!D29</f>
        <v>10795</v>
      </c>
      <c r="E29" s="19">
        <f>Employment!F29-Employment!E29</f>
        <v>17150</v>
      </c>
      <c r="F29" s="19">
        <f>Employment!G29-Employment!F29</f>
        <v>9006</v>
      </c>
      <c r="G29" s="19">
        <f>Employment!H29-Employment!G29</f>
        <v>4013</v>
      </c>
      <c r="H29" s="19">
        <f>Employment!I29-Employment!H29</f>
        <v>12664</v>
      </c>
      <c r="I29" s="19">
        <f>Employment!J29-Employment!I29</f>
        <v>3649</v>
      </c>
      <c r="J29" s="19">
        <f>Employment!K29-Employment!J29</f>
        <v>7241</v>
      </c>
      <c r="K29" s="19">
        <f>Employment!L29-Employment!K29</f>
        <v>14565</v>
      </c>
      <c r="L29" s="19">
        <f>Employment!M29-Employment!L29</f>
        <v>23277</v>
      </c>
      <c r="M29" s="19">
        <f>Employment!N29-Employment!M29</f>
        <v>10129</v>
      </c>
      <c r="N29" s="19">
        <f>Employment!O29-Employment!N29</f>
        <v>12827</v>
      </c>
      <c r="O29" s="19">
        <f>Employment!P29-Employment!O29</f>
        <v>22048</v>
      </c>
      <c r="P29" s="19">
        <f>Employment!Q29-Employment!P29</f>
        <v>18971</v>
      </c>
      <c r="Q29" s="19">
        <f>Employment!R29-Employment!Q29</f>
        <v>3749</v>
      </c>
      <c r="R29" s="19">
        <f>Employment!S29-Employment!R29</f>
        <v>1178</v>
      </c>
      <c r="S29" s="19">
        <f>Employment!T29-Employment!S29</f>
        <v>-7197</v>
      </c>
      <c r="T29" s="19">
        <f>Employment!U29-Employment!T29</f>
        <v>-908</v>
      </c>
      <c r="U29" s="19">
        <f>Employment!V29-Employment!U29</f>
        <v>6158</v>
      </c>
      <c r="V29" s="19">
        <f>Employment!W29-Employment!V29</f>
        <v>5413</v>
      </c>
      <c r="W29" s="19">
        <f>Employment!X29-Employment!W29</f>
        <v>1377</v>
      </c>
      <c r="X29" s="19">
        <f>Employment!Y29-Employment!X29</f>
        <v>5437</v>
      </c>
      <c r="Y29" s="19">
        <f>Employment!Z29-Employment!Y29</f>
        <v>9820</v>
      </c>
      <c r="Z29" s="19">
        <f>Employment!AA29-Employment!Z29</f>
        <v>2973</v>
      </c>
      <c r="AA29" s="19">
        <f>Employment!AB29-Employment!AA29</f>
        <v>-7593</v>
      </c>
      <c r="AB29" s="19">
        <f>Employment!AC29-Employment!AB29</f>
        <v>2729</v>
      </c>
      <c r="AC29" s="19">
        <f>Employment!AD29-Employment!AC29</f>
        <v>11833</v>
      </c>
      <c r="AD29" s="19">
        <f>Employment!AE29-Employment!AD29</f>
        <v>18801</v>
      </c>
      <c r="AE29" s="19">
        <f>Employment!AF29-Employment!AE29</f>
        <v>12616</v>
      </c>
      <c r="AF29" s="19">
        <f>Employment!AG29-Employment!AF29</f>
        <v>-1038</v>
      </c>
      <c r="AG29" s="19">
        <f>Employment!AH29-Employment!AG29</f>
        <v>-8415</v>
      </c>
      <c r="AH29" s="19">
        <f>Employment!AI29-Employment!AH29</f>
        <v>-25598</v>
      </c>
      <c r="AI29" s="19">
        <f>Employment!AJ29-Employment!AI29</f>
        <v>15760</v>
      </c>
      <c r="AJ29" s="19">
        <f>Employment!AK29-Employment!AJ29</f>
        <v>12835</v>
      </c>
      <c r="AK29" s="19">
        <f>Employment!AL29-Employment!AK29</f>
        <v>-6029</v>
      </c>
      <c r="AL29" s="19">
        <f>Employment!AM29-Employment!AL29</f>
        <v>10440</v>
      </c>
      <c r="AM29" s="19">
        <f>Employment!AN29-Employment!AM29</f>
        <v>19496</v>
      </c>
      <c r="AN29" s="19">
        <f>Employment!AO29-Employment!AN29</f>
        <v>11743</v>
      </c>
      <c r="AO29" s="19">
        <f>Employment!AP29-Employment!AO29</f>
        <v>13923</v>
      </c>
      <c r="AP29" s="19">
        <f>Employment!AQ29-Employment!AP29</f>
        <v>4551</v>
      </c>
      <c r="AQ29" s="19">
        <f>Employment!AR29-Employment!AQ29</f>
        <v>-7113</v>
      </c>
      <c r="AR29" s="19">
        <f>Employment!AS29-Employment!AR29</f>
        <v>-15155</v>
      </c>
      <c r="AS29" s="19">
        <f>Employment!AT29-Employment!AS29</f>
        <v>-74177</v>
      </c>
      <c r="AT29" s="19">
        <f>Employment!AU29-Employment!AT29</f>
        <v>56830</v>
      </c>
      <c r="AU29" s="19">
        <f>Employment!AV29-Employment!AU29</f>
        <v>23051</v>
      </c>
    </row>
    <row r="30" spans="1:47">
      <c r="A30" s="11" t="s">
        <v>38</v>
      </c>
      <c r="B30" s="19">
        <f>Employment!C30-Employment!B30</f>
        <v>22451</v>
      </c>
      <c r="C30" s="19">
        <f>Employment!D30-Employment!C30</f>
        <v>19427</v>
      </c>
      <c r="D30" s="19">
        <f>Employment!E30-Employment!D30</f>
        <v>10121</v>
      </c>
      <c r="E30" s="19">
        <f>Employment!F30-Employment!E30</f>
        <v>-7922</v>
      </c>
      <c r="F30" s="19">
        <f>Employment!G30-Employment!F30</f>
        <v>568</v>
      </c>
      <c r="G30" s="19">
        <f>Employment!H30-Employment!G30</f>
        <v>1767</v>
      </c>
      <c r="H30" s="19">
        <f>Employment!I30-Employment!H30</f>
        <v>14620</v>
      </c>
      <c r="I30" s="19">
        <f>Employment!J30-Employment!I30</f>
        <v>15440</v>
      </c>
      <c r="J30" s="19">
        <f>Employment!K30-Employment!J30</f>
        <v>1015</v>
      </c>
      <c r="K30" s="19">
        <f>Employment!L30-Employment!K30</f>
        <v>2070</v>
      </c>
      <c r="L30" s="19">
        <f>Employment!M30-Employment!L30</f>
        <v>2979</v>
      </c>
      <c r="M30" s="19">
        <f>Employment!N30-Employment!M30</f>
        <v>15340</v>
      </c>
      <c r="N30" s="19">
        <f>Employment!O30-Employment!N30</f>
        <v>13320</v>
      </c>
      <c r="O30" s="19">
        <f>Employment!P30-Employment!O30</f>
        <v>1688</v>
      </c>
      <c r="P30" s="19">
        <f>Employment!Q30-Employment!P30</f>
        <v>11250</v>
      </c>
      <c r="Q30" s="19">
        <f>Employment!R30-Employment!Q30</f>
        <v>20867</v>
      </c>
      <c r="R30" s="19">
        <f>Employment!S30-Employment!R30</f>
        <v>23591</v>
      </c>
      <c r="S30" s="19">
        <f>Employment!T30-Employment!S30</f>
        <v>34375</v>
      </c>
      <c r="T30" s="19">
        <f>Employment!U30-Employment!T30</f>
        <v>12880</v>
      </c>
      <c r="U30" s="19">
        <f>Employment!V30-Employment!U30</f>
        <v>15919</v>
      </c>
      <c r="V30" s="19">
        <f>Employment!W30-Employment!V30</f>
        <v>16998</v>
      </c>
      <c r="W30" s="19">
        <f>Employment!X30-Employment!W30</f>
        <v>15147</v>
      </c>
      <c r="X30" s="19">
        <f>Employment!Y30-Employment!X30</f>
        <v>2955</v>
      </c>
      <c r="Y30" s="19">
        <f>Employment!Z30-Employment!Y30</f>
        <v>9607</v>
      </c>
      <c r="Z30" s="19">
        <f>Employment!AA30-Employment!Z30</f>
        <v>14436</v>
      </c>
      <c r="AA30" s="19">
        <f>Employment!AB30-Employment!AA30</f>
        <v>3269</v>
      </c>
      <c r="AB30" s="19">
        <f>Employment!AC30-Employment!AB30</f>
        <v>4786</v>
      </c>
      <c r="AC30" s="19">
        <f>Employment!AD30-Employment!AC30</f>
        <v>17106</v>
      </c>
      <c r="AD30" s="19">
        <f>Employment!AE30-Employment!AD30</f>
        <v>33850</v>
      </c>
      <c r="AE30" s="19">
        <f>Employment!AF30-Employment!AE30</f>
        <v>19055</v>
      </c>
      <c r="AF30" s="19">
        <f>Employment!AG30-Employment!AF30</f>
        <v>9889</v>
      </c>
      <c r="AG30" s="19">
        <f>Employment!AH30-Employment!AG30</f>
        <v>-14582</v>
      </c>
      <c r="AH30" s="19">
        <f>Employment!AI30-Employment!AH30</f>
        <v>-25931</v>
      </c>
      <c r="AI30" s="19">
        <f>Employment!AJ30-Employment!AI30</f>
        <v>2104</v>
      </c>
      <c r="AJ30" s="19">
        <f>Employment!AK30-Employment!AJ30</f>
        <v>8819</v>
      </c>
      <c r="AK30" s="19">
        <f>Employment!AL30-Employment!AK30</f>
        <v>12406</v>
      </c>
      <c r="AL30" s="19">
        <f>Employment!AM30-Employment!AL30</f>
        <v>10070</v>
      </c>
      <c r="AM30" s="19">
        <f>Employment!AN30-Employment!AM30</f>
        <v>15713</v>
      </c>
      <c r="AN30" s="19">
        <f>Employment!AO30-Employment!AN30</f>
        <v>23568</v>
      </c>
      <c r="AO30" s="19">
        <f>Employment!AP30-Employment!AO30</f>
        <v>20032</v>
      </c>
      <c r="AP30" s="19">
        <f>Employment!AQ30-Employment!AP30</f>
        <v>23729</v>
      </c>
      <c r="AQ30" s="19">
        <f>Employment!AR30-Employment!AQ30</f>
        <v>25569</v>
      </c>
      <c r="AR30" s="19">
        <f>Employment!AS30-Employment!AR30</f>
        <v>23513</v>
      </c>
      <c r="AS30" s="19">
        <f>Employment!AT30-Employment!AS30</f>
        <v>-11880</v>
      </c>
      <c r="AT30" s="19">
        <f>Employment!AU30-Employment!AT30</f>
        <v>48804</v>
      </c>
      <c r="AU30" s="19">
        <f>Employment!AV30-Employment!AU30</f>
        <v>32189</v>
      </c>
    </row>
    <row r="31" spans="1:47">
      <c r="A31" s="11" t="s">
        <v>39</v>
      </c>
      <c r="B31" s="19">
        <f>Employment!C31-Employment!B31</f>
        <v>16304</v>
      </c>
      <c r="C31" s="19">
        <f>Employment!D31-Employment!C31</f>
        <v>18230</v>
      </c>
      <c r="D31" s="19">
        <f>Employment!E31-Employment!D31</f>
        <v>6987</v>
      </c>
      <c r="E31" s="19">
        <f>Employment!F31-Employment!E31</f>
        <v>565</v>
      </c>
      <c r="F31" s="19">
        <f>Employment!G31-Employment!F31</f>
        <v>5986</v>
      </c>
      <c r="G31" s="19">
        <f>Employment!H31-Employment!G31</f>
        <v>-2975</v>
      </c>
      <c r="H31" s="19">
        <f>Employment!I31-Employment!H31</f>
        <v>6777</v>
      </c>
      <c r="I31" s="19">
        <f>Employment!J31-Employment!I31</f>
        <v>8774</v>
      </c>
      <c r="J31" s="19">
        <f>Employment!K31-Employment!J31</f>
        <v>700</v>
      </c>
      <c r="K31" s="19">
        <f>Employment!L31-Employment!K31</f>
        <v>-2020</v>
      </c>
      <c r="L31" s="19">
        <f>Employment!M31-Employment!L31</f>
        <v>1370</v>
      </c>
      <c r="M31" s="19">
        <f>Employment!N31-Employment!M31</f>
        <v>6424</v>
      </c>
      <c r="N31" s="19">
        <f>Employment!O31-Employment!N31</f>
        <v>7418</v>
      </c>
      <c r="O31" s="19">
        <f>Employment!P31-Employment!O31</f>
        <v>-6054</v>
      </c>
      <c r="P31" s="19">
        <f>Employment!Q31-Employment!P31</f>
        <v>-1296</v>
      </c>
      <c r="Q31" s="19">
        <f>Employment!R31-Employment!Q31</f>
        <v>11587</v>
      </c>
      <c r="R31" s="19">
        <f>Employment!S31-Employment!R31</f>
        <v>7711</v>
      </c>
      <c r="S31" s="19">
        <f>Employment!T31-Employment!S31</f>
        <v>12528</v>
      </c>
      <c r="T31" s="19">
        <f>Employment!U31-Employment!T31</f>
        <v>8451</v>
      </c>
      <c r="U31" s="19">
        <f>Employment!V31-Employment!U31</f>
        <v>7387</v>
      </c>
      <c r="V31" s="19">
        <f>Employment!W31-Employment!V31</f>
        <v>3087</v>
      </c>
      <c r="W31" s="19">
        <f>Employment!X31-Employment!W31</f>
        <v>6313</v>
      </c>
      <c r="X31" s="19">
        <f>Employment!Y31-Employment!X31</f>
        <v>5125</v>
      </c>
      <c r="Y31" s="19">
        <f>Employment!Z31-Employment!Y31</f>
        <v>4144</v>
      </c>
      <c r="Z31" s="19">
        <f>Employment!AA31-Employment!Z31</f>
        <v>772</v>
      </c>
      <c r="AA31" s="19">
        <f>Employment!AB31-Employment!AA31</f>
        <v>1731</v>
      </c>
      <c r="AB31" s="19">
        <f>Employment!AC31-Employment!AB31</f>
        <v>2626</v>
      </c>
      <c r="AC31" s="19">
        <f>Employment!AD31-Employment!AC31</f>
        <v>8157</v>
      </c>
      <c r="AD31" s="19">
        <f>Employment!AE31-Employment!AD31</f>
        <v>7484</v>
      </c>
      <c r="AE31" s="19">
        <f>Employment!AF31-Employment!AE31</f>
        <v>11470</v>
      </c>
      <c r="AF31" s="19">
        <f>Employment!AG31-Employment!AF31</f>
        <v>7812</v>
      </c>
      <c r="AG31" s="19">
        <f>Employment!AH31-Employment!AG31</f>
        <v>-842</v>
      </c>
      <c r="AH31" s="19">
        <f>Employment!AI31-Employment!AH31</f>
        <v>-16634</v>
      </c>
      <c r="AI31" s="19">
        <f>Employment!AJ31-Employment!AI31</f>
        <v>-2715</v>
      </c>
      <c r="AJ31" s="19">
        <f>Employment!AK31-Employment!AJ31</f>
        <v>2450</v>
      </c>
      <c r="AK31" s="19">
        <f>Employment!AL31-Employment!AK31</f>
        <v>9604</v>
      </c>
      <c r="AL31" s="19">
        <f>Employment!AM31-Employment!AL31</f>
        <v>9802</v>
      </c>
      <c r="AM31" s="19">
        <f>Employment!AN31-Employment!AM31</f>
        <v>6237</v>
      </c>
      <c r="AN31" s="19">
        <f>Employment!AO31-Employment!AN31</f>
        <v>6001</v>
      </c>
      <c r="AO31" s="19">
        <f>Employment!AP31-Employment!AO31</f>
        <v>6481</v>
      </c>
      <c r="AP31" s="19">
        <f>Employment!AQ31-Employment!AP31</f>
        <v>-294</v>
      </c>
      <c r="AQ31" s="19">
        <f>Employment!AR31-Employment!AQ31</f>
        <v>4309</v>
      </c>
      <c r="AR31" s="19">
        <f>Employment!AS31-Employment!AR31</f>
        <v>6329</v>
      </c>
      <c r="AS31" s="19">
        <f>Employment!AT31-Employment!AS31</f>
        <v>-6822</v>
      </c>
      <c r="AT31" s="19">
        <f>Employment!AU31-Employment!AT31</f>
        <v>23831</v>
      </c>
      <c r="AU31" s="19">
        <f>Employment!AV31-Employment!AU31</f>
        <v>20916</v>
      </c>
    </row>
    <row r="32" spans="1:47">
      <c r="A32" s="11" t="s">
        <v>40</v>
      </c>
      <c r="B32" s="19">
        <f>Employment!C32-Employment!B32</f>
        <v>26865</v>
      </c>
      <c r="C32" s="19">
        <f>Employment!D32-Employment!C32</f>
        <v>29981</v>
      </c>
      <c r="D32" s="19">
        <f>Employment!E32-Employment!D32</f>
        <v>24180</v>
      </c>
      <c r="E32" s="19">
        <f>Employment!F32-Employment!E32</f>
        <v>22062</v>
      </c>
      <c r="F32" s="19">
        <f>Employment!G32-Employment!F32</f>
        <v>26750</v>
      </c>
      <c r="G32" s="19">
        <f>Employment!H32-Employment!G32</f>
        <v>4626</v>
      </c>
      <c r="H32" s="19">
        <f>Employment!I32-Employment!H32</f>
        <v>5003</v>
      </c>
      <c r="I32" s="19">
        <f>Employment!J32-Employment!I32</f>
        <v>20748</v>
      </c>
      <c r="J32" s="19">
        <f>Employment!K32-Employment!J32</f>
        <v>16298</v>
      </c>
      <c r="K32" s="19">
        <f>Employment!L32-Employment!K32</f>
        <v>21548</v>
      </c>
      <c r="L32" s="19">
        <f>Employment!M32-Employment!L32</f>
        <v>24366</v>
      </c>
      <c r="M32" s="19">
        <f>Employment!N32-Employment!M32</f>
        <v>29311</v>
      </c>
      <c r="N32" s="19">
        <f>Employment!O32-Employment!N32</f>
        <v>23872</v>
      </c>
      <c r="O32" s="19">
        <f>Employment!P32-Employment!O32</f>
        <v>62742</v>
      </c>
      <c r="P32" s="19">
        <f>Employment!Q32-Employment!P32</f>
        <v>23443</v>
      </c>
      <c r="Q32" s="19">
        <f>Employment!R32-Employment!Q32</f>
        <v>21443</v>
      </c>
      <c r="R32" s="19">
        <f>Employment!S32-Employment!R32</f>
        <v>33014</v>
      </c>
      <c r="S32" s="19">
        <f>Employment!T32-Employment!S32</f>
        <v>45609</v>
      </c>
      <c r="T32" s="19">
        <f>Employment!U32-Employment!T32</f>
        <v>35341</v>
      </c>
      <c r="U32" s="19">
        <f>Employment!V32-Employment!U32</f>
        <v>49224</v>
      </c>
      <c r="V32" s="19">
        <f>Employment!W32-Employment!V32</f>
        <v>52080</v>
      </c>
      <c r="W32" s="19">
        <f>Employment!X32-Employment!W32</f>
        <v>38891</v>
      </c>
      <c r="X32" s="19">
        <f>Employment!Y32-Employment!X32</f>
        <v>42259</v>
      </c>
      <c r="Y32" s="19">
        <f>Employment!Z32-Employment!Y32</f>
        <v>42816</v>
      </c>
      <c r="Z32" s="19">
        <f>Employment!AA32-Employment!Z32</f>
        <v>31800</v>
      </c>
      <c r="AA32" s="19">
        <f>Employment!AB32-Employment!AA32</f>
        <v>11859</v>
      </c>
      <c r="AB32" s="19">
        <f>Employment!AC32-Employment!AB32</f>
        <v>22666</v>
      </c>
      <c r="AC32" s="19">
        <f>Employment!AD32-Employment!AC32</f>
        <v>38156</v>
      </c>
      <c r="AD32" s="19">
        <f>Employment!AE32-Employment!AD32</f>
        <v>46766</v>
      </c>
      <c r="AE32" s="19">
        <f>Employment!AF32-Employment!AE32</f>
        <v>59578</v>
      </c>
      <c r="AF32" s="19">
        <f>Employment!AG32-Employment!AF32</f>
        <v>37285</v>
      </c>
      <c r="AG32" s="19">
        <f>Employment!AH32-Employment!AG32</f>
        <v>1615</v>
      </c>
      <c r="AH32" s="19">
        <f>Employment!AI32-Employment!AH32</f>
        <v>-75429</v>
      </c>
      <c r="AI32" s="19">
        <f>Employment!AJ32-Employment!AI32</f>
        <v>-21984</v>
      </c>
      <c r="AJ32" s="19">
        <f>Employment!AK32-Employment!AJ32</f>
        <v>19287</v>
      </c>
      <c r="AK32" s="19">
        <f>Employment!AL32-Employment!AK32</f>
        <v>30354</v>
      </c>
      <c r="AL32" s="19">
        <f>Employment!AM32-Employment!AL32</f>
        <v>27911</v>
      </c>
      <c r="AM32" s="19">
        <f>Employment!AN32-Employment!AM32</f>
        <v>34148</v>
      </c>
      <c r="AN32" s="19">
        <f>Employment!AO32-Employment!AN32</f>
        <v>31999</v>
      </c>
      <c r="AO32" s="19">
        <f>Employment!AP32-Employment!AO32</f>
        <v>27535</v>
      </c>
      <c r="AP32" s="19">
        <f>Employment!AQ32-Employment!AP32</f>
        <v>43364</v>
      </c>
      <c r="AQ32" s="19">
        <f>Employment!AR32-Employment!AQ32</f>
        <v>42587</v>
      </c>
      <c r="AR32" s="19">
        <f>Employment!AS32-Employment!AR32</f>
        <v>50517</v>
      </c>
      <c r="AS32" s="19">
        <f>Employment!AT32-Employment!AS32</f>
        <v>-148060</v>
      </c>
      <c r="AT32" s="19">
        <f>Employment!AU32-Employment!AT32</f>
        <v>61235</v>
      </c>
      <c r="AU32" s="19">
        <f>Employment!AV32-Employment!AU32</f>
        <v>70562</v>
      </c>
    </row>
    <row r="33" spans="1:47">
      <c r="A33" s="11" t="s">
        <v>41</v>
      </c>
      <c r="B33" s="19">
        <f>Employment!C33-Employment!B33</f>
        <v>34631</v>
      </c>
      <c r="C33" s="19">
        <f>Employment!D33-Employment!C33</f>
        <v>31786</v>
      </c>
      <c r="D33" s="19">
        <f>Employment!E33-Employment!D33</f>
        <v>14497</v>
      </c>
      <c r="E33" s="19">
        <f>Employment!F33-Employment!E33</f>
        <v>2604</v>
      </c>
      <c r="F33" s="19">
        <f>Employment!G33-Employment!F33</f>
        <v>12848</v>
      </c>
      <c r="G33" s="19">
        <f>Employment!H33-Employment!G33</f>
        <v>4373</v>
      </c>
      <c r="H33" s="19">
        <f>Employment!I33-Employment!H33</f>
        <v>9496</v>
      </c>
      <c r="I33" s="19">
        <f>Employment!J33-Employment!I33</f>
        <v>26288</v>
      </c>
      <c r="J33" s="19">
        <f>Employment!K33-Employment!J33</f>
        <v>19417</v>
      </c>
      <c r="K33" s="19">
        <f>Employment!L33-Employment!K33</f>
        <v>13233</v>
      </c>
      <c r="L33" s="19">
        <f>Employment!M33-Employment!L33</f>
        <v>7941</v>
      </c>
      <c r="M33" s="19">
        <f>Employment!N33-Employment!M33</f>
        <v>17568</v>
      </c>
      <c r="N33" s="19">
        <f>Employment!O33-Employment!N33</f>
        <v>15389</v>
      </c>
      <c r="O33" s="19">
        <f>Employment!P33-Employment!O33</f>
        <v>17179</v>
      </c>
      <c r="P33" s="19">
        <f>Employment!Q33-Employment!P33</f>
        <v>6495</v>
      </c>
      <c r="Q33" s="19">
        <f>Employment!R33-Employment!Q33</f>
        <v>15195</v>
      </c>
      <c r="R33" s="19">
        <f>Employment!S33-Employment!R33</f>
        <v>17128</v>
      </c>
      <c r="S33" s="19">
        <f>Employment!T33-Employment!S33</f>
        <v>24986</v>
      </c>
      <c r="T33" s="19">
        <f>Employment!U33-Employment!T33</f>
        <v>15933</v>
      </c>
      <c r="U33" s="19">
        <f>Employment!V33-Employment!U33</f>
        <v>7358</v>
      </c>
      <c r="V33" s="19">
        <f>Employment!W33-Employment!V33</f>
        <v>17066</v>
      </c>
      <c r="W33" s="19">
        <f>Employment!X33-Employment!W33</f>
        <v>12762</v>
      </c>
      <c r="X33" s="19">
        <f>Employment!Y33-Employment!X33</f>
        <v>5846</v>
      </c>
      <c r="Y33" s="19">
        <f>Employment!Z33-Employment!Y33</f>
        <v>14426</v>
      </c>
      <c r="Z33" s="19">
        <f>Employment!AA33-Employment!Z33</f>
        <v>11539</v>
      </c>
      <c r="AA33" s="19">
        <f>Employment!AB33-Employment!AA33</f>
        <v>10444</v>
      </c>
      <c r="AB33" s="19">
        <f>Employment!AC33-Employment!AB33</f>
        <v>11581</v>
      </c>
      <c r="AC33" s="19">
        <f>Employment!AD33-Employment!AC33</f>
        <v>14945</v>
      </c>
      <c r="AD33" s="19">
        <f>Employment!AE33-Employment!AD33</f>
        <v>18636</v>
      </c>
      <c r="AE33" s="19">
        <f>Employment!AF33-Employment!AE33</f>
        <v>18200</v>
      </c>
      <c r="AF33" s="19">
        <f>Employment!AG33-Employment!AF33</f>
        <v>9550</v>
      </c>
      <c r="AG33" s="19">
        <f>Employment!AH33-Employment!AG33</f>
        <v>3413</v>
      </c>
      <c r="AH33" s="19">
        <f>Employment!AI33-Employment!AH33</f>
        <v>-32920</v>
      </c>
      <c r="AI33" s="19">
        <f>Employment!AJ33-Employment!AI33</f>
        <v>-9337</v>
      </c>
      <c r="AJ33" s="19">
        <f>Employment!AK33-Employment!AJ33</f>
        <v>-551</v>
      </c>
      <c r="AK33" s="19">
        <f>Employment!AL33-Employment!AK33</f>
        <v>2226</v>
      </c>
      <c r="AL33" s="19">
        <f>Employment!AM33-Employment!AL33</f>
        <v>-2559</v>
      </c>
      <c r="AM33" s="19">
        <f>Employment!AN33-Employment!AM33</f>
        <v>-1121</v>
      </c>
      <c r="AN33" s="19">
        <f>Employment!AO33-Employment!AN33</f>
        <v>5292</v>
      </c>
      <c r="AO33" s="19">
        <f>Employment!AP33-Employment!AO33</f>
        <v>1471</v>
      </c>
      <c r="AP33" s="19">
        <f>Employment!AQ33-Employment!AP33</f>
        <v>7470</v>
      </c>
      <c r="AQ33" s="19">
        <f>Employment!AR33-Employment!AQ33</f>
        <v>21441</v>
      </c>
      <c r="AR33" s="19">
        <f>Employment!AS33-Employment!AR33</f>
        <v>14343</v>
      </c>
      <c r="AS33" s="19">
        <f>Employment!AT33-Employment!AS33</f>
        <v>-44292</v>
      </c>
      <c r="AT33" s="19">
        <f>Employment!AU33-Employment!AT33</f>
        <v>12856</v>
      </c>
      <c r="AU33" s="19">
        <f>Employment!AV33-Employment!AU33</f>
        <v>32240</v>
      </c>
    </row>
    <row r="34" spans="1:47">
      <c r="A34" s="11" t="s">
        <v>42</v>
      </c>
      <c r="B34" s="19">
        <f>Employment!C34-Employment!B34</f>
        <v>82341</v>
      </c>
      <c r="C34" s="19">
        <f>Employment!D34-Employment!C34</f>
        <v>72126</v>
      </c>
      <c r="D34" s="19">
        <f>Employment!E34-Employment!D34</f>
        <v>27056</v>
      </c>
      <c r="E34" s="19">
        <f>Employment!F34-Employment!E34</f>
        <v>18549</v>
      </c>
      <c r="F34" s="19">
        <f>Employment!G34-Employment!F34</f>
        <v>14094</v>
      </c>
      <c r="G34" s="19">
        <f>Employment!H34-Employment!G34</f>
        <v>-26462</v>
      </c>
      <c r="H34" s="19">
        <f>Employment!I34-Employment!H34</f>
        <v>14514</v>
      </c>
      <c r="I34" s="19">
        <f>Employment!J34-Employment!I34</f>
        <v>13193</v>
      </c>
      <c r="J34" s="19">
        <f>Employment!K34-Employment!J34</f>
        <v>1657</v>
      </c>
      <c r="K34" s="19">
        <f>Employment!L34-Employment!K34</f>
        <v>42376</v>
      </c>
      <c r="L34" s="19">
        <f>Employment!M34-Employment!L34</f>
        <v>55934</v>
      </c>
      <c r="M34" s="19">
        <f>Employment!N34-Employment!M34</f>
        <v>44922</v>
      </c>
      <c r="N34" s="19">
        <f>Employment!O34-Employment!N34</f>
        <v>38350</v>
      </c>
      <c r="O34" s="19">
        <f>Employment!P34-Employment!O34</f>
        <v>21961</v>
      </c>
      <c r="P34" s="19">
        <f>Employment!Q34-Employment!P34</f>
        <v>11437</v>
      </c>
      <c r="Q34" s="19">
        <f>Employment!R34-Employment!Q34</f>
        <v>19407</v>
      </c>
      <c r="R34" s="19">
        <f>Employment!S34-Employment!R34</f>
        <v>47844</v>
      </c>
      <c r="S34" s="19">
        <f>Employment!T34-Employment!S34</f>
        <v>69998</v>
      </c>
      <c r="T34" s="19">
        <f>Employment!U34-Employment!T34</f>
        <v>33291</v>
      </c>
      <c r="U34" s="19">
        <f>Employment!V34-Employment!U34</f>
        <v>30938</v>
      </c>
      <c r="V34" s="19">
        <f>Employment!W34-Employment!V34</f>
        <v>29639</v>
      </c>
      <c r="W34" s="19">
        <f>Employment!X34-Employment!W34</f>
        <v>26499</v>
      </c>
      <c r="X34" s="19">
        <f>Employment!Y34-Employment!X34</f>
        <v>17141</v>
      </c>
      <c r="Y34" s="19">
        <f>Employment!Z34-Employment!Y34</f>
        <v>30863</v>
      </c>
      <c r="Z34" s="19">
        <f>Employment!AA34-Employment!Z34</f>
        <v>-18840</v>
      </c>
      <c r="AA34" s="19">
        <f>Employment!AB34-Employment!AA34</f>
        <v>-9667</v>
      </c>
      <c r="AB34" s="19">
        <f>Employment!AC34-Employment!AB34</f>
        <v>-1331</v>
      </c>
      <c r="AC34" s="19">
        <f>Employment!AD34-Employment!AC34</f>
        <v>7797</v>
      </c>
      <c r="AD34" s="19">
        <f>Employment!AE34-Employment!AD34</f>
        <v>28142</v>
      </c>
      <c r="AE34" s="19">
        <f>Employment!AF34-Employment!AE34</f>
        <v>53199</v>
      </c>
      <c r="AF34" s="19">
        <f>Employment!AG34-Employment!AF34</f>
        <v>37728</v>
      </c>
      <c r="AG34" s="19">
        <f>Employment!AH34-Employment!AG34</f>
        <v>4580</v>
      </c>
      <c r="AH34" s="19">
        <f>Employment!AI34-Employment!AH34</f>
        <v>-73670</v>
      </c>
      <c r="AI34" s="19">
        <f>Employment!AJ34-Employment!AI34</f>
        <v>19394</v>
      </c>
      <c r="AJ34" s="19">
        <f>Employment!AK34-Employment!AJ34</f>
        <v>29401</v>
      </c>
      <c r="AK34" s="19">
        <f>Employment!AL34-Employment!AK34</f>
        <v>-21086</v>
      </c>
      <c r="AL34" s="19">
        <f>Employment!AM34-Employment!AL34</f>
        <v>-20370</v>
      </c>
      <c r="AM34" s="19">
        <f>Employment!AN34-Employment!AM34</f>
        <v>46048</v>
      </c>
      <c r="AN34" s="19">
        <f>Employment!AO34-Employment!AN34</f>
        <v>60118</v>
      </c>
      <c r="AO34" s="19">
        <f>Employment!AP34-Employment!AO34</f>
        <v>87634</v>
      </c>
      <c r="AP34" s="19">
        <f>Employment!AQ34-Employment!AP34</f>
        <v>62471</v>
      </c>
      <c r="AQ34" s="19">
        <f>Employment!AR34-Employment!AQ34</f>
        <v>-137</v>
      </c>
      <c r="AR34" s="19">
        <f>Employment!AS34-Employment!AR34</f>
        <v>8145</v>
      </c>
      <c r="AS34" s="19">
        <f>Employment!AT34-Employment!AS34</f>
        <v>-80088</v>
      </c>
      <c r="AT34" s="19">
        <f>Employment!AU34-Employment!AT34</f>
        <v>90216</v>
      </c>
      <c r="AU34" s="19">
        <f>Employment!AV34-Employment!AU34</f>
        <v>50511</v>
      </c>
    </row>
    <row r="35" spans="1:47">
      <c r="A35" s="11" t="s">
        <v>43</v>
      </c>
      <c r="B35" s="19">
        <f>Employment!C35-Employment!B35</f>
        <v>20127</v>
      </c>
      <c r="C35" s="19">
        <f>Employment!D35-Employment!C35</f>
        <v>27839</v>
      </c>
      <c r="D35" s="19">
        <f>Employment!E35-Employment!D35</f>
        <v>32864</v>
      </c>
      <c r="E35" s="19">
        <f>Employment!F35-Employment!E35</f>
        <v>12244</v>
      </c>
      <c r="F35" s="19">
        <f>Employment!G35-Employment!F35</f>
        <v>13889</v>
      </c>
      <c r="G35" s="19">
        <f>Employment!H35-Employment!G35</f>
        <v>13604</v>
      </c>
      <c r="H35" s="19">
        <f>Employment!I35-Employment!H35</f>
        <v>9819</v>
      </c>
      <c r="I35" s="19">
        <f>Employment!J35-Employment!I35</f>
        <v>30975</v>
      </c>
      <c r="J35" s="19">
        <f>Employment!K35-Employment!J35</f>
        <v>27564</v>
      </c>
      <c r="K35" s="19">
        <f>Employment!L35-Employment!K35</f>
        <v>17905</v>
      </c>
      <c r="L35" s="19">
        <f>Employment!M35-Employment!L35</f>
        <v>4007</v>
      </c>
      <c r="M35" s="19">
        <f>Employment!N35-Employment!M35</f>
        <v>14974</v>
      </c>
      <c r="N35" s="19">
        <f>Employment!O35-Employment!N35</f>
        <v>29844</v>
      </c>
      <c r="O35" s="19">
        <f>Employment!P35-Employment!O35</f>
        <v>32715</v>
      </c>
      <c r="P35" s="19">
        <f>Employment!Q35-Employment!P35</f>
        <v>26133</v>
      </c>
      <c r="Q35" s="19">
        <f>Employment!R35-Employment!Q35</f>
        <v>33564</v>
      </c>
      <c r="R35" s="19">
        <f>Employment!S35-Employment!R35</f>
        <v>57010</v>
      </c>
      <c r="S35" s="19">
        <f>Employment!T35-Employment!S35</f>
        <v>50502</v>
      </c>
      <c r="T35" s="19">
        <f>Employment!U35-Employment!T35</f>
        <v>24012</v>
      </c>
      <c r="U35" s="19">
        <f>Employment!V35-Employment!U35</f>
        <v>26685</v>
      </c>
      <c r="V35" s="19">
        <f>Employment!W35-Employment!V35</f>
        <v>32177</v>
      </c>
      <c r="W35" s="19">
        <f>Employment!X35-Employment!W35</f>
        <v>24507</v>
      </c>
      <c r="X35" s="19">
        <f>Employment!Y35-Employment!X35</f>
        <v>20613</v>
      </c>
      <c r="Y35" s="19">
        <f>Employment!Z35-Employment!Y35</f>
        <v>22531</v>
      </c>
      <c r="Z35" s="19">
        <f>Employment!AA35-Employment!Z35</f>
        <v>8800</v>
      </c>
      <c r="AA35" s="19">
        <f>Employment!AB35-Employment!AA35</f>
        <v>3460</v>
      </c>
      <c r="AB35" s="19">
        <f>Employment!AC35-Employment!AB35</f>
        <v>16487</v>
      </c>
      <c r="AC35" s="19">
        <f>Employment!AD35-Employment!AC35</f>
        <v>37241</v>
      </c>
      <c r="AD35" s="19">
        <f>Employment!AE35-Employment!AD35</f>
        <v>50822</v>
      </c>
      <c r="AE35" s="19">
        <f>Employment!AF35-Employment!AE35</f>
        <v>58711</v>
      </c>
      <c r="AF35" s="19">
        <f>Employment!AG35-Employment!AF35</f>
        <v>44732</v>
      </c>
      <c r="AG35" s="19">
        <f>Employment!AH35-Employment!AG35</f>
        <v>-1971</v>
      </c>
      <c r="AH35" s="19">
        <f>Employment!AI35-Employment!AH35</f>
        <v>-56080</v>
      </c>
      <c r="AI35" s="19">
        <f>Employment!AJ35-Employment!AI35</f>
        <v>-16195</v>
      </c>
      <c r="AJ35" s="19">
        <f>Employment!AK35-Employment!AJ35</f>
        <v>10290</v>
      </c>
      <c r="AK35" s="19">
        <f>Employment!AL35-Employment!AK35</f>
        <v>39806</v>
      </c>
      <c r="AL35" s="19">
        <f>Employment!AM35-Employment!AL35</f>
        <v>43975</v>
      </c>
      <c r="AM35" s="19">
        <f>Employment!AN35-Employment!AM35</f>
        <v>33061</v>
      </c>
      <c r="AN35" s="19">
        <f>Employment!AO35-Employment!AN35</f>
        <v>35575</v>
      </c>
      <c r="AO35" s="19">
        <f>Employment!AP35-Employment!AO35</f>
        <v>47182</v>
      </c>
      <c r="AP35" s="19">
        <f>Employment!AQ35-Employment!AP35</f>
        <v>50505</v>
      </c>
      <c r="AQ35" s="19">
        <f>Employment!AR35-Employment!AQ35</f>
        <v>12950</v>
      </c>
      <c r="AR35" s="19">
        <f>Employment!AS35-Employment!AR35</f>
        <v>42624</v>
      </c>
      <c r="AS35" s="19">
        <f>Employment!AT35-Employment!AS35</f>
        <v>-10000</v>
      </c>
      <c r="AT35" s="19">
        <f>Employment!AU35-Employment!AT35</f>
        <v>85556</v>
      </c>
      <c r="AU35" s="19">
        <f>Employment!AV35-Employment!AU35</f>
        <v>61336</v>
      </c>
    </row>
    <row r="36" spans="1:47">
      <c r="A36" s="11" t="s">
        <v>44</v>
      </c>
      <c r="B36" s="19">
        <f>Employment!C36-Employment!B36</f>
        <v>78452</v>
      </c>
      <c r="C36" s="19">
        <f>Employment!D36-Employment!C36</f>
        <v>132040</v>
      </c>
      <c r="D36" s="19">
        <f>Employment!E36-Employment!D36</f>
        <v>116709</v>
      </c>
      <c r="E36" s="19">
        <f>Employment!F36-Employment!E36</f>
        <v>21806</v>
      </c>
      <c r="F36" s="19">
        <f>Employment!G36-Employment!F36</f>
        <v>-17215</v>
      </c>
      <c r="G36" s="19">
        <f>Employment!H36-Employment!G36</f>
        <v>-24969</v>
      </c>
      <c r="H36" s="19">
        <f>Employment!I36-Employment!H36</f>
        <v>47025</v>
      </c>
      <c r="I36" s="19">
        <f>Employment!J36-Employment!I36</f>
        <v>43921</v>
      </c>
      <c r="J36" s="19">
        <f>Employment!K36-Employment!J36</f>
        <v>49762</v>
      </c>
      <c r="K36" s="19">
        <f>Employment!L36-Employment!K36</f>
        <v>88035</v>
      </c>
      <c r="L36" s="19">
        <f>Employment!M36-Employment!L36</f>
        <v>81346</v>
      </c>
      <c r="M36" s="19">
        <f>Employment!N36-Employment!M36</f>
        <v>88309</v>
      </c>
      <c r="N36" s="19">
        <f>Employment!O36-Employment!N36</f>
        <v>126753</v>
      </c>
      <c r="O36" s="19">
        <f>Employment!P36-Employment!O36</f>
        <v>86041</v>
      </c>
      <c r="P36" s="19">
        <f>Employment!Q36-Employment!P36</f>
        <v>-8568</v>
      </c>
      <c r="Q36" s="19">
        <f>Employment!R36-Employment!Q36</f>
        <v>58157</v>
      </c>
      <c r="R36" s="19">
        <f>Employment!S36-Employment!R36</f>
        <v>52519</v>
      </c>
      <c r="S36" s="19">
        <f>Employment!T36-Employment!S36</f>
        <v>64933</v>
      </c>
      <c r="T36" s="19">
        <f>Employment!U36-Employment!T36</f>
        <v>70288</v>
      </c>
      <c r="U36" s="19">
        <f>Employment!V36-Employment!U36</f>
        <v>79994</v>
      </c>
      <c r="V36" s="19">
        <f>Employment!W36-Employment!V36</f>
        <v>125303</v>
      </c>
      <c r="W36" s="19">
        <f>Employment!X36-Employment!W36</f>
        <v>68769</v>
      </c>
      <c r="X36" s="19">
        <f>Employment!Y36-Employment!X36</f>
        <v>30916</v>
      </c>
      <c r="Y36" s="19">
        <f>Employment!Z36-Employment!Y36</f>
        <v>-33710</v>
      </c>
      <c r="Z36" s="19">
        <f>Employment!AA36-Employment!Z36</f>
        <v>-53617</v>
      </c>
      <c r="AA36" s="19">
        <f>Employment!AB36-Employment!AA36</f>
        <v>6887</v>
      </c>
      <c r="AB36" s="19">
        <f>Employment!AC36-Employment!AB36</f>
        <v>41101</v>
      </c>
      <c r="AC36" s="19">
        <f>Employment!AD36-Employment!AC36</f>
        <v>100932</v>
      </c>
      <c r="AD36" s="19">
        <f>Employment!AE36-Employment!AD36</f>
        <v>85604</v>
      </c>
      <c r="AE36" s="19">
        <f>Employment!AF36-Employment!AE36</f>
        <v>74227</v>
      </c>
      <c r="AF36" s="19">
        <f>Employment!AG36-Employment!AF36</f>
        <v>86682</v>
      </c>
      <c r="AG36" s="19">
        <f>Employment!AH36-Employment!AG36</f>
        <v>48001</v>
      </c>
      <c r="AH36" s="19">
        <f>Employment!AI36-Employment!AH36</f>
        <v>-79660</v>
      </c>
      <c r="AI36" s="19">
        <f>Employment!AJ36-Employment!AI36</f>
        <v>-51105</v>
      </c>
      <c r="AJ36" s="19">
        <f>Employment!AK36-Employment!AJ36</f>
        <v>-20545</v>
      </c>
      <c r="AK36" s="19">
        <f>Employment!AL36-Employment!AK36</f>
        <v>50016</v>
      </c>
      <c r="AL36" s="19">
        <f>Employment!AM36-Employment!AL36</f>
        <v>26951</v>
      </c>
      <c r="AM36" s="19">
        <f>Employment!AN36-Employment!AM36</f>
        <v>53396</v>
      </c>
      <c r="AN36" s="19">
        <f>Employment!AO36-Employment!AN36</f>
        <v>75473</v>
      </c>
      <c r="AO36" s="19">
        <f>Employment!AP36-Employment!AO36</f>
        <v>100045</v>
      </c>
      <c r="AP36" s="19">
        <f>Employment!AQ36-Employment!AP36</f>
        <v>101550</v>
      </c>
      <c r="AQ36" s="19">
        <f>Employment!AR36-Employment!AQ36</f>
        <v>74869</v>
      </c>
      <c r="AR36" s="19">
        <f>Employment!AS36-Employment!AR36</f>
        <v>125414</v>
      </c>
      <c r="AS36" s="19">
        <f>Employment!AT36-Employment!AS36</f>
        <v>-161931</v>
      </c>
      <c r="AT36" s="19">
        <f>Employment!AU36-Employment!AT36</f>
        <v>109923</v>
      </c>
      <c r="AU36" s="19">
        <f>Employment!AV36-Employment!AU36</f>
        <v>126614</v>
      </c>
    </row>
    <row r="37" spans="1:47">
      <c r="A37" s="16" t="s">
        <v>45</v>
      </c>
      <c r="B37" s="20">
        <f>Employment!C37-Employment!B37</f>
        <v>15463</v>
      </c>
      <c r="C37" s="20">
        <f>Employment!D37-Employment!C37</f>
        <v>15201</v>
      </c>
      <c r="D37" s="20">
        <f>Employment!E37-Employment!D37</f>
        <v>13566</v>
      </c>
      <c r="E37" s="20">
        <f>Employment!F37-Employment!E37</f>
        <v>9883</v>
      </c>
      <c r="F37" s="20">
        <f>Employment!G37-Employment!F37</f>
        <v>13009</v>
      </c>
      <c r="G37" s="20">
        <f>Employment!H37-Employment!G37</f>
        <v>1549</v>
      </c>
      <c r="H37" s="20">
        <f>Employment!I37-Employment!H37</f>
        <v>-2872</v>
      </c>
      <c r="I37" s="20">
        <f>Employment!J37-Employment!I37</f>
        <v>-292</v>
      </c>
      <c r="J37" s="20">
        <f>Employment!K37-Employment!J37</f>
        <v>-3662</v>
      </c>
      <c r="K37" s="20">
        <f>Employment!L37-Employment!K37</f>
        <v>-6107</v>
      </c>
      <c r="L37" s="20">
        <f>Employment!M37-Employment!L37</f>
        <v>-7309</v>
      </c>
      <c r="M37" s="20">
        <f>Employment!N37-Employment!M37</f>
        <v>1407</v>
      </c>
      <c r="N37" s="20">
        <f>Employment!O37-Employment!N37</f>
        <v>584</v>
      </c>
      <c r="O37" s="20">
        <f>Employment!P37-Employment!O37</f>
        <v>277</v>
      </c>
      <c r="P37" s="20">
        <f>Employment!Q37-Employment!P37</f>
        <v>-111</v>
      </c>
      <c r="Q37" s="20">
        <f>Employment!R37-Employment!Q37</f>
        <v>2178</v>
      </c>
      <c r="R37" s="20">
        <f>Employment!S37-Employment!R37</f>
        <v>4391</v>
      </c>
      <c r="S37" s="20">
        <f>Employment!T37-Employment!S37</f>
        <v>8331</v>
      </c>
      <c r="T37" s="20">
        <f>Employment!U37-Employment!T37</f>
        <v>4850</v>
      </c>
      <c r="U37" s="20">
        <f>Employment!V37-Employment!U37</f>
        <v>129</v>
      </c>
      <c r="V37" s="20">
        <f>Employment!W37-Employment!V37</f>
        <v>-1521</v>
      </c>
      <c r="W37" s="20">
        <f>Employment!X37-Employment!W37</f>
        <v>3806</v>
      </c>
      <c r="X37" s="20">
        <f>Employment!Y37-Employment!X37</f>
        <v>5115</v>
      </c>
      <c r="Y37" s="20">
        <f>Employment!Z37-Employment!Y37</f>
        <v>5809</v>
      </c>
      <c r="Z37" s="20">
        <f>Employment!AA37-Employment!Z37</f>
        <v>2675</v>
      </c>
      <c r="AA37" s="20">
        <f>Employment!AB37-Employment!AA37</f>
        <v>-439</v>
      </c>
      <c r="AB37" s="20">
        <f>Employment!AC37-Employment!AB37</f>
        <v>3320</v>
      </c>
      <c r="AC37" s="20">
        <f>Employment!AD37-Employment!AC37</f>
        <v>2351</v>
      </c>
      <c r="AD37" s="20">
        <f>Employment!AE37-Employment!AD37</f>
        <v>2309</v>
      </c>
      <c r="AE37" s="20">
        <f>Employment!AF37-Employment!AE37</f>
        <v>5706</v>
      </c>
      <c r="AF37" s="20">
        <f>Employment!AG37-Employment!AF37</f>
        <v>6150</v>
      </c>
      <c r="AG37" s="20">
        <f>Employment!AH37-Employment!AG37</f>
        <v>5824</v>
      </c>
      <c r="AH37" s="20">
        <f>Employment!AI37-Employment!AH37</f>
        <v>-3160</v>
      </c>
      <c r="AI37" s="20">
        <f>Employment!AJ37-Employment!AI37</f>
        <v>2594</v>
      </c>
      <c r="AJ37" s="20">
        <f>Employment!AK37-Employment!AJ37</f>
        <v>5355</v>
      </c>
      <c r="AK37" s="20">
        <f>Employment!AL37-Employment!AK37</f>
        <v>2078</v>
      </c>
      <c r="AL37" s="20">
        <f>Employment!AM37-Employment!AL37</f>
        <v>1083</v>
      </c>
      <c r="AM37" s="20">
        <f>Employment!AN37-Employment!AM37</f>
        <v>1429</v>
      </c>
      <c r="AN37" s="20">
        <f>Employment!AO37-Employment!AN37</f>
        <v>-1501</v>
      </c>
      <c r="AO37" s="20">
        <f>Employment!AP37-Employment!AO37</f>
        <v>-5815</v>
      </c>
      <c r="AP37" s="20">
        <f>Employment!AQ37-Employment!AP37</f>
        <v>-5356</v>
      </c>
      <c r="AQ37" s="20">
        <f>Employment!AR37-Employment!AQ37</f>
        <v>-3197</v>
      </c>
      <c r="AR37" s="20">
        <f>Employment!AS37-Employment!AR37</f>
        <v>3910</v>
      </c>
      <c r="AS37" s="19">
        <f>Employment!AT37-Employment!AS37</f>
        <v>-2268</v>
      </c>
      <c r="AT37" s="19">
        <f>Employment!AU37-Employment!AT37</f>
        <v>-3714</v>
      </c>
      <c r="AU37" s="19">
        <f>Employment!AV37-Employment!AU37</f>
        <v>5595</v>
      </c>
    </row>
    <row r="38" spans="1:47">
      <c r="A38" s="15" t="s">
        <v>79</v>
      </c>
      <c r="B38" s="19">
        <f>Employment!C38-Employment!B38</f>
        <v>824173</v>
      </c>
      <c r="C38" s="19">
        <f>Employment!D38-Employment!C38</f>
        <v>864607</v>
      </c>
      <c r="D38" s="19">
        <f>Employment!E38-Employment!D38</f>
        <v>415114</v>
      </c>
      <c r="E38" s="19">
        <f>Employment!F38-Employment!E38</f>
        <v>-487324</v>
      </c>
      <c r="F38" s="19">
        <f>Employment!G38-Employment!F38</f>
        <v>-27758</v>
      </c>
      <c r="G38" s="19">
        <f>Employment!H38-Employment!G38</f>
        <v>-617029</v>
      </c>
      <c r="H38" s="19">
        <f>Employment!I38-Employment!H38</f>
        <v>58553</v>
      </c>
      <c r="I38" s="19">
        <f>Employment!J38-Employment!I38</f>
        <v>865287</v>
      </c>
      <c r="J38" s="19">
        <f>Employment!K38-Employment!J38</f>
        <v>431711</v>
      </c>
      <c r="K38" s="19">
        <f>Employment!L38-Employment!K38</f>
        <v>495559</v>
      </c>
      <c r="L38" s="19">
        <f>Employment!M38-Employment!L38</f>
        <v>607564</v>
      </c>
      <c r="M38" s="19">
        <f>Employment!N38-Employment!M38</f>
        <v>635805</v>
      </c>
      <c r="N38" s="19">
        <f>Employment!O38-Employment!N38</f>
        <v>527183</v>
      </c>
      <c r="O38" s="19">
        <f>Employment!P38-Employment!O38</f>
        <v>-135504</v>
      </c>
      <c r="P38" s="19">
        <f>Employment!Q38-Employment!P38</f>
        <v>-164826</v>
      </c>
      <c r="Q38" s="19">
        <f>Employment!R38-Employment!Q38</f>
        <v>394745</v>
      </c>
      <c r="R38" s="19">
        <f>Employment!S38-Employment!R38</f>
        <v>625802</v>
      </c>
      <c r="S38" s="19">
        <f>Employment!T38-Employment!S38</f>
        <v>826992</v>
      </c>
      <c r="T38" s="19">
        <f>Employment!U38-Employment!T38</f>
        <v>566944</v>
      </c>
      <c r="U38" s="19">
        <f>Employment!V38-Employment!U38</f>
        <v>364308</v>
      </c>
      <c r="V38" s="19">
        <f>Employment!W38-Employment!V38</f>
        <v>442231</v>
      </c>
      <c r="W38" s="19">
        <f>Employment!X38-Employment!W38</f>
        <v>288356</v>
      </c>
      <c r="X38" s="19">
        <f>Employment!Y38-Employment!X38</f>
        <v>332687</v>
      </c>
      <c r="Y38" s="19">
        <f>Employment!Z38-Employment!Y38</f>
        <v>206116</v>
      </c>
      <c r="Z38" s="19">
        <f>Employment!AA38-Employment!Z38</f>
        <v>-210668</v>
      </c>
      <c r="AA38" s="19">
        <f>Employment!AB38-Employment!AA38</f>
        <v>-405777</v>
      </c>
      <c r="AB38" s="19">
        <f>Employment!AC38-Employment!AB38</f>
        <v>-71792</v>
      </c>
      <c r="AC38" s="19">
        <f>Employment!AD38-Employment!AC38</f>
        <v>118201</v>
      </c>
      <c r="AD38" s="19">
        <f>Employment!AE38-Employment!AD38</f>
        <v>273408</v>
      </c>
      <c r="AE38" s="19">
        <f>Employment!AF38-Employment!AE38</f>
        <v>450507</v>
      </c>
      <c r="AF38" s="19">
        <f>Employment!AG38-Employment!AF38</f>
        <v>128560</v>
      </c>
      <c r="AG38" s="19">
        <f>Employment!AH38-Employment!AG38</f>
        <v>-328028</v>
      </c>
      <c r="AH38" s="19">
        <f>Employment!AI38-Employment!AH38</f>
        <v>-1358732</v>
      </c>
      <c r="AI38" s="19">
        <f>Employment!AJ38-Employment!AI38</f>
        <v>-143763</v>
      </c>
      <c r="AJ38" s="19">
        <f>Employment!AK38-Employment!AJ38</f>
        <v>179764</v>
      </c>
      <c r="AK38" s="19">
        <f>Employment!AL38-Employment!AK38</f>
        <v>230234</v>
      </c>
      <c r="AL38" s="19">
        <f>Employment!AM38-Employment!AL38</f>
        <v>194709</v>
      </c>
      <c r="AM38" s="19">
        <f>Employment!AN38-Employment!AM38</f>
        <v>597856</v>
      </c>
      <c r="AN38" s="19">
        <f>Employment!AO38-Employment!AN38</f>
        <v>360906</v>
      </c>
      <c r="AO38" s="19">
        <f>Employment!AP38-Employment!AO38</f>
        <v>303171</v>
      </c>
      <c r="AP38" s="19">
        <f>Employment!AQ38-Employment!AP38</f>
        <v>244332</v>
      </c>
      <c r="AQ38" s="19">
        <f>Employment!AR38-Employment!AQ38</f>
        <v>193013</v>
      </c>
      <c r="AR38" s="19">
        <f>Employment!AS38-Employment!AR38</f>
        <v>204240</v>
      </c>
      <c r="AS38" s="19">
        <f>Employment!AT38-Employment!AS38</f>
        <v>-1895308</v>
      </c>
      <c r="AT38" s="19">
        <f>Employment!AU38-Employment!AT38</f>
        <v>1085607</v>
      </c>
      <c r="AU38" s="19">
        <f>Employment!AV38-Employment!AU38</f>
        <v>890806</v>
      </c>
    </row>
    <row r="39" spans="1:47">
      <c r="A39" s="15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</row>
    <row r="40" spans="1:47">
      <c r="A40" s="11" t="s">
        <v>47</v>
      </c>
      <c r="B40" s="19">
        <f>Employment!C40-Employment!B40</f>
        <v>146721</v>
      </c>
      <c r="C40" s="19">
        <f>Employment!D40-Employment!C40</f>
        <v>142840</v>
      </c>
      <c r="D40" s="19">
        <f>Employment!E40-Employment!D40</f>
        <v>49125</v>
      </c>
      <c r="E40" s="19">
        <f>Employment!F40-Employment!E40</f>
        <v>-45491</v>
      </c>
      <c r="F40" s="19">
        <f>Employment!G40-Employment!F40</f>
        <v>12790</v>
      </c>
      <c r="G40" s="19">
        <f>Employment!H40-Employment!G40</f>
        <v>-138100</v>
      </c>
      <c r="H40" s="19">
        <f>Employment!I40-Employment!H40</f>
        <v>-33090</v>
      </c>
      <c r="I40" s="19">
        <f>Employment!J40-Employment!I40</f>
        <v>161136</v>
      </c>
      <c r="J40" s="19">
        <f>Employment!K40-Employment!J40</f>
        <v>54225</v>
      </c>
      <c r="K40" s="19">
        <f>Employment!L40-Employment!K40</f>
        <v>64660</v>
      </c>
      <c r="L40" s="19">
        <f>Employment!M40-Employment!L40</f>
        <v>104670</v>
      </c>
      <c r="M40" s="19">
        <f>Employment!N40-Employment!M40</f>
        <v>130978</v>
      </c>
      <c r="N40" s="19">
        <f>Employment!O40-Employment!N40</f>
        <v>173981</v>
      </c>
      <c r="O40" s="19">
        <f>Employment!P40-Employment!O40</f>
        <v>-51079</v>
      </c>
      <c r="P40" s="19">
        <f>Employment!Q40-Employment!P40</f>
        <v>-68538</v>
      </c>
      <c r="Q40" s="19">
        <f>Employment!R40-Employment!Q40</f>
        <v>39213</v>
      </c>
      <c r="R40" s="19">
        <f>Employment!S40-Employment!R40</f>
        <v>68194</v>
      </c>
      <c r="S40" s="19">
        <f>Employment!T40-Employment!S40</f>
        <v>134812</v>
      </c>
      <c r="T40" s="19">
        <f>Employment!U40-Employment!T40</f>
        <v>100110</v>
      </c>
      <c r="U40" s="19">
        <f>Employment!V40-Employment!U40</f>
        <v>61808</v>
      </c>
      <c r="V40" s="19">
        <f>Employment!W40-Employment!V40</f>
        <v>82148</v>
      </c>
      <c r="W40" s="19">
        <f>Employment!X40-Employment!W40</f>
        <v>66873</v>
      </c>
      <c r="X40" s="19">
        <f>Employment!Y40-Employment!X40</f>
        <v>120059</v>
      </c>
      <c r="Y40" s="19">
        <f>Employment!Z40-Employment!Y40</f>
        <v>24861</v>
      </c>
      <c r="Z40" s="19">
        <f>Employment!AA40-Employment!Z40</f>
        <v>-97727</v>
      </c>
      <c r="AA40" s="19">
        <f>Employment!AB40-Employment!AA40</f>
        <v>-179780</v>
      </c>
      <c r="AB40" s="19">
        <f>Employment!AC40-Employment!AB40</f>
        <v>-59289</v>
      </c>
      <c r="AC40" s="19">
        <f>Employment!AD40-Employment!AC40</f>
        <v>58519</v>
      </c>
      <c r="AD40" s="19">
        <f>Employment!AE40-Employment!AD40</f>
        <v>100786</v>
      </c>
      <c r="AE40" s="19">
        <f>Employment!AF40-Employment!AE40</f>
        <v>196932</v>
      </c>
      <c r="AF40" s="19">
        <f>Employment!AG40-Employment!AF40</f>
        <v>103165</v>
      </c>
      <c r="AG40" s="19">
        <f>Employment!AH40-Employment!AG40</f>
        <v>-95399</v>
      </c>
      <c r="AH40" s="19">
        <f>Employment!AI40-Employment!AH40</f>
        <v>-295382</v>
      </c>
      <c r="AI40" s="19">
        <f>Employment!AJ40-Employment!AI40</f>
        <v>-6182</v>
      </c>
      <c r="AJ40" s="19">
        <f>Employment!AK40-Employment!AJ40</f>
        <v>12006</v>
      </c>
      <c r="AK40" s="19">
        <f>Employment!AL40-Employment!AK40</f>
        <v>43422</v>
      </c>
      <c r="AL40" s="19">
        <f>Employment!AM40-Employment!AL40</f>
        <v>-31624</v>
      </c>
      <c r="AM40" s="19">
        <f>Employment!AN40-Employment!AM40</f>
        <v>103365</v>
      </c>
      <c r="AN40" s="19">
        <f>Employment!AO40-Employment!AN40</f>
        <v>56644</v>
      </c>
      <c r="AO40" s="19">
        <f>Employment!AP40-Employment!AO40</f>
        <v>34007</v>
      </c>
      <c r="AP40" s="19">
        <f>Employment!AQ40-Employment!AP40</f>
        <v>15809</v>
      </c>
      <c r="AQ40" s="19">
        <f>Employment!AR40-Employment!AQ40</f>
        <v>20643</v>
      </c>
      <c r="AR40" s="19">
        <f>Employment!AS40-Employment!AR40</f>
        <v>-562</v>
      </c>
      <c r="AS40" s="19">
        <f>Employment!AT40-Employment!AS40</f>
        <v>-533225</v>
      </c>
      <c r="AT40" s="19">
        <f>Employment!AU40-Employment!AT40</f>
        <v>322912</v>
      </c>
      <c r="AU40" s="19">
        <f>Employment!AV40-Employment!AU40</f>
        <v>196432</v>
      </c>
    </row>
    <row r="41" spans="1:47">
      <c r="A41" s="11" t="s">
        <v>48</v>
      </c>
      <c r="B41" s="19">
        <f>Employment!C41-Employment!B41</f>
        <v>58816</v>
      </c>
      <c r="C41" s="19">
        <f>Employment!D41-Employment!C41</f>
        <v>99569</v>
      </c>
      <c r="D41" s="19">
        <f>Employment!E41-Employment!D41</f>
        <v>20190</v>
      </c>
      <c r="E41" s="19">
        <f>Employment!F41-Employment!E41</f>
        <v>-93364</v>
      </c>
      <c r="F41" s="19">
        <f>Employment!G41-Employment!F41</f>
        <v>-12818</v>
      </c>
      <c r="G41" s="19">
        <f>Employment!H41-Employment!G41</f>
        <v>-71361</v>
      </c>
      <c r="H41" s="19">
        <f>Employment!I41-Employment!H41</f>
        <v>6305</v>
      </c>
      <c r="I41" s="19">
        <f>Employment!J41-Employment!I41</f>
        <v>112490</v>
      </c>
      <c r="J41" s="19">
        <f>Employment!K41-Employment!J41</f>
        <v>92325</v>
      </c>
      <c r="K41" s="19">
        <f>Employment!L41-Employment!K41</f>
        <v>60949</v>
      </c>
      <c r="L41" s="19">
        <f>Employment!M41-Employment!L41</f>
        <v>25826</v>
      </c>
      <c r="M41" s="19">
        <f>Employment!N41-Employment!M41</f>
        <v>72780</v>
      </c>
      <c r="N41" s="19">
        <f>Employment!O41-Employment!N41</f>
        <v>58867</v>
      </c>
      <c r="O41" s="19">
        <f>Employment!P41-Employment!O41</f>
        <v>-51508</v>
      </c>
      <c r="P41" s="19">
        <f>Employment!Q41-Employment!P41</f>
        <v>-39912</v>
      </c>
      <c r="Q41" s="19">
        <f>Employment!R41-Employment!Q41</f>
        <v>43657</v>
      </c>
      <c r="R41" s="19">
        <f>Employment!S41-Employment!R41</f>
        <v>119720</v>
      </c>
      <c r="S41" s="19">
        <f>Employment!T41-Employment!S41</f>
        <v>125540</v>
      </c>
      <c r="T41" s="19">
        <f>Employment!U41-Employment!T41</f>
        <v>76025</v>
      </c>
      <c r="U41" s="19">
        <f>Employment!V41-Employment!U41</f>
        <v>-7887</v>
      </c>
      <c r="V41" s="19">
        <f>Employment!W41-Employment!V41</f>
        <v>28095</v>
      </c>
      <c r="W41" s="19">
        <f>Employment!X41-Employment!W41</f>
        <v>15140</v>
      </c>
      <c r="X41" s="19">
        <f>Employment!Y41-Employment!X41</f>
        <v>3390</v>
      </c>
      <c r="Y41" s="19">
        <f>Employment!Z41-Employment!Y41</f>
        <v>-761</v>
      </c>
      <c r="Z41" s="19">
        <f>Employment!AA41-Employment!Z41</f>
        <v>-21566</v>
      </c>
      <c r="AA41" s="19">
        <f>Employment!AB41-Employment!AA41</f>
        <v>-696</v>
      </c>
      <c r="AB41" s="19">
        <f>Employment!AC41-Employment!AB41</f>
        <v>7844</v>
      </c>
      <c r="AC41" s="19">
        <f>Employment!AD41-Employment!AC41</f>
        <v>-16587</v>
      </c>
      <c r="AD41" s="19">
        <f>Employment!AE41-Employment!AD41</f>
        <v>31891</v>
      </c>
      <c r="AE41" s="19">
        <f>Employment!AF41-Employment!AE41</f>
        <v>42154</v>
      </c>
      <c r="AF41" s="19">
        <f>Employment!AG41-Employment!AF41</f>
        <v>-11071</v>
      </c>
      <c r="AG41" s="19">
        <f>Employment!AH41-Employment!AG41</f>
        <v>-19214</v>
      </c>
      <c r="AH41" s="19">
        <f>Employment!AI41-Employment!AH41</f>
        <v>-176843</v>
      </c>
      <c r="AI41" s="19">
        <f>Employment!AJ41-Employment!AI41</f>
        <v>-19377</v>
      </c>
      <c r="AJ41" s="19">
        <f>Employment!AK41-Employment!AJ41</f>
        <v>46719</v>
      </c>
      <c r="AK41" s="19">
        <f>Employment!AL41-Employment!AK41</f>
        <v>13874</v>
      </c>
      <c r="AL41" s="19">
        <f>Employment!AM41-Employment!AL41</f>
        <v>40913</v>
      </c>
      <c r="AM41" s="19">
        <f>Employment!AN41-Employment!AM41</f>
        <v>88467</v>
      </c>
      <c r="AN41" s="19">
        <f>Employment!AO41-Employment!AN41</f>
        <v>78421</v>
      </c>
      <c r="AO41" s="19">
        <f>Employment!AP41-Employment!AO41</f>
        <v>65804</v>
      </c>
      <c r="AP41" s="19">
        <f>Employment!AQ41-Employment!AP41</f>
        <v>23545</v>
      </c>
      <c r="AQ41" s="19">
        <f>Employment!AR41-Employment!AQ41</f>
        <v>62229</v>
      </c>
      <c r="AR41" s="19">
        <f>Employment!AS41-Employment!AR41</f>
        <v>9476</v>
      </c>
      <c r="AS41" s="19">
        <f>Employment!AT41-Employment!AS41</f>
        <v>-192074</v>
      </c>
      <c r="AT41" s="19">
        <f>Employment!AU41-Employment!AT41</f>
        <v>142186</v>
      </c>
      <c r="AU41" s="19">
        <f>Employment!AV41-Employment!AU41</f>
        <v>77464</v>
      </c>
    </row>
    <row r="42" spans="1:47">
      <c r="A42" s="11" t="s">
        <v>49</v>
      </c>
      <c r="B42" s="19">
        <f>Employment!C42-Employment!B42</f>
        <v>46457</v>
      </c>
      <c r="C42" s="19">
        <f>Employment!D42-Employment!C42</f>
        <v>32301</v>
      </c>
      <c r="D42" s="19">
        <f>Employment!E42-Employment!D42</f>
        <v>-1566</v>
      </c>
      <c r="E42" s="19">
        <f>Employment!F42-Employment!E42</f>
        <v>-12824</v>
      </c>
      <c r="F42" s="19">
        <f>Employment!G42-Employment!F42</f>
        <v>-16022</v>
      </c>
      <c r="G42" s="19">
        <f>Employment!H42-Employment!G42</f>
        <v>-29541</v>
      </c>
      <c r="H42" s="19">
        <f>Employment!I42-Employment!H42</f>
        <v>3878</v>
      </c>
      <c r="I42" s="19">
        <f>Employment!J42-Employment!I42</f>
        <v>9955</v>
      </c>
      <c r="J42" s="19">
        <f>Employment!K42-Employment!J42</f>
        <v>-9702</v>
      </c>
      <c r="K42" s="19">
        <f>Employment!L42-Employment!K42</f>
        <v>29328</v>
      </c>
      <c r="L42" s="19">
        <f>Employment!M42-Employment!L42</f>
        <v>36478</v>
      </c>
      <c r="M42" s="19">
        <f>Employment!N42-Employment!M42</f>
        <v>50881</v>
      </c>
      <c r="N42" s="19">
        <f>Employment!O42-Employment!N42</f>
        <v>21338</v>
      </c>
      <c r="O42" s="19">
        <f>Employment!P42-Employment!O42</f>
        <v>-57780</v>
      </c>
      <c r="P42" s="19">
        <f>Employment!Q42-Employment!P42</f>
        <v>18496</v>
      </c>
      <c r="Q42" s="19">
        <f>Employment!R42-Employment!Q42</f>
        <v>38161</v>
      </c>
      <c r="R42" s="19">
        <f>Employment!S42-Employment!R42</f>
        <v>52464</v>
      </c>
      <c r="S42" s="19">
        <f>Employment!T42-Employment!S42</f>
        <v>26937</v>
      </c>
      <c r="T42" s="19">
        <f>Employment!U42-Employment!T42</f>
        <v>8674</v>
      </c>
      <c r="U42" s="19">
        <f>Employment!V42-Employment!U42</f>
        <v>19311</v>
      </c>
      <c r="V42" s="19">
        <f>Employment!W42-Employment!V42</f>
        <v>1235</v>
      </c>
      <c r="W42" s="19">
        <f>Employment!X42-Employment!W42</f>
        <v>-826</v>
      </c>
      <c r="X42" s="19">
        <f>Employment!Y42-Employment!X42</f>
        <v>2970</v>
      </c>
      <c r="Y42" s="19">
        <f>Employment!Z42-Employment!Y42</f>
        <v>-6454</v>
      </c>
      <c r="Z42" s="19">
        <f>Employment!AA42-Employment!Z42</f>
        <v>10605</v>
      </c>
      <c r="AA42" s="19">
        <f>Employment!AB42-Employment!AA42</f>
        <v>13319</v>
      </c>
      <c r="AB42" s="19">
        <f>Employment!AC42-Employment!AB42</f>
        <v>-38071</v>
      </c>
      <c r="AC42" s="19">
        <f>Employment!AD42-Employment!AC42</f>
        <v>-4728</v>
      </c>
      <c r="AD42" s="19">
        <f>Employment!AE42-Employment!AD42</f>
        <v>30408</v>
      </c>
      <c r="AE42" s="19">
        <f>Employment!AF42-Employment!AE42</f>
        <v>36361</v>
      </c>
      <c r="AF42" s="19">
        <f>Employment!AG42-Employment!AF42</f>
        <v>2802</v>
      </c>
      <c r="AG42" s="19">
        <f>Employment!AH42-Employment!AG42</f>
        <v>9363</v>
      </c>
      <c r="AH42" s="19">
        <f>Employment!AI42-Employment!AH42</f>
        <v>-29447</v>
      </c>
      <c r="AI42" s="19">
        <f>Employment!AJ42-Employment!AI42</f>
        <v>-1801</v>
      </c>
      <c r="AJ42" s="19">
        <f>Employment!AK42-Employment!AJ42</f>
        <v>-7014</v>
      </c>
      <c r="AK42" s="19">
        <f>Employment!AL42-Employment!AK42</f>
        <v>-4718</v>
      </c>
      <c r="AL42" s="19">
        <f>Employment!AM42-Employment!AL42</f>
        <v>28120</v>
      </c>
      <c r="AM42" s="19">
        <f>Employment!AN42-Employment!AM42</f>
        <v>35491</v>
      </c>
      <c r="AN42" s="19">
        <f>Employment!AO42-Employment!AN42</f>
        <v>8341</v>
      </c>
      <c r="AO42" s="19">
        <f>Employment!AP42-Employment!AO42</f>
        <v>621</v>
      </c>
      <c r="AP42" s="19">
        <f>Employment!AQ42-Employment!AP42</f>
        <v>-12252</v>
      </c>
      <c r="AQ42" s="19">
        <f>Employment!AR42-Employment!AQ42</f>
        <v>18244</v>
      </c>
      <c r="AR42" s="19">
        <f>Employment!AS42-Employment!AR42</f>
        <v>46736</v>
      </c>
      <c r="AS42" s="19">
        <f>Employment!AT42-Employment!AS42</f>
        <v>-112251</v>
      </c>
      <c r="AT42" s="19">
        <f>Employment!AU42-Employment!AT42</f>
        <v>47403</v>
      </c>
      <c r="AU42" s="19">
        <f>Employment!AV42-Employment!AU42</f>
        <v>43765</v>
      </c>
    </row>
    <row r="43" spans="1:47">
      <c r="A43" s="11" t="s">
        <v>50</v>
      </c>
      <c r="B43" s="19">
        <f>Employment!C43-Employment!B43</f>
        <v>36309</v>
      </c>
      <c r="C43" s="19">
        <f>Employment!D43-Employment!C43</f>
        <v>41645</v>
      </c>
      <c r="D43" s="19">
        <f>Employment!E43-Employment!D43</f>
        <v>28123</v>
      </c>
      <c r="E43" s="19">
        <f>Employment!F43-Employment!E43</f>
        <v>2350</v>
      </c>
      <c r="F43" s="19">
        <f>Employment!G43-Employment!F43</f>
        <v>1304</v>
      </c>
      <c r="G43" s="19">
        <f>Employment!H43-Employment!G43</f>
        <v>-17234</v>
      </c>
      <c r="H43" s="19">
        <f>Employment!I43-Employment!H43</f>
        <v>530</v>
      </c>
      <c r="I43" s="19">
        <f>Employment!J43-Employment!I43</f>
        <v>25209</v>
      </c>
      <c r="J43" s="19">
        <f>Employment!K43-Employment!J43</f>
        <v>20933</v>
      </c>
      <c r="K43" s="19">
        <f>Employment!L43-Employment!K43</f>
        <v>10204</v>
      </c>
      <c r="L43" s="19">
        <f>Employment!M43-Employment!L43</f>
        <v>26209</v>
      </c>
      <c r="M43" s="19">
        <f>Employment!N43-Employment!M43</f>
        <v>16787</v>
      </c>
      <c r="N43" s="19">
        <f>Employment!O43-Employment!N43</f>
        <v>12157</v>
      </c>
      <c r="O43" s="19">
        <f>Employment!P43-Employment!O43</f>
        <v>-12826</v>
      </c>
      <c r="P43" s="19">
        <f>Employment!Q43-Employment!P43</f>
        <v>5543</v>
      </c>
      <c r="Q43" s="19">
        <f>Employment!R43-Employment!Q43</f>
        <v>26764</v>
      </c>
      <c r="R43" s="19">
        <f>Employment!S43-Employment!R43</f>
        <v>16681</v>
      </c>
      <c r="S43" s="19">
        <f>Employment!T43-Employment!S43</f>
        <v>15916</v>
      </c>
      <c r="T43" s="19">
        <f>Employment!U43-Employment!T43</f>
        <v>7368</v>
      </c>
      <c r="U43" s="19">
        <f>Employment!V43-Employment!U43</f>
        <v>10225</v>
      </c>
      <c r="V43" s="19">
        <f>Employment!W43-Employment!V43</f>
        <v>29367</v>
      </c>
      <c r="W43" s="19">
        <f>Employment!X43-Employment!W43</f>
        <v>36652</v>
      </c>
      <c r="X43" s="19">
        <f>Employment!Y43-Employment!X43</f>
        <v>12464</v>
      </c>
      <c r="Y43" s="19">
        <f>Employment!Z43-Employment!Y43</f>
        <v>-22720</v>
      </c>
      <c r="Z43" s="19">
        <f>Employment!AA43-Employment!Z43</f>
        <v>-24113</v>
      </c>
      <c r="AA43" s="19">
        <f>Employment!AB43-Employment!AA43</f>
        <v>9569</v>
      </c>
      <c r="AB43" s="19">
        <f>Employment!AC43-Employment!AB43</f>
        <v>16264</v>
      </c>
      <c r="AC43" s="19">
        <f>Employment!AD43-Employment!AC43</f>
        <v>26000</v>
      </c>
      <c r="AD43" s="19">
        <f>Employment!AE43-Employment!AD43</f>
        <v>8157</v>
      </c>
      <c r="AE43" s="19">
        <f>Employment!AF43-Employment!AE43</f>
        <v>10772</v>
      </c>
      <c r="AF43" s="19">
        <f>Employment!AG43-Employment!AF43</f>
        <v>17653</v>
      </c>
      <c r="AG43" s="19">
        <f>Employment!AH43-Employment!AG43</f>
        <v>10179</v>
      </c>
      <c r="AH43" s="19">
        <f>Employment!AI43-Employment!AH43</f>
        <v>-16755</v>
      </c>
      <c r="AI43" s="19">
        <f>Employment!AJ43-Employment!AI43</f>
        <v>-18915</v>
      </c>
      <c r="AJ43" s="19">
        <f>Employment!AK43-Employment!AJ43</f>
        <v>-728</v>
      </c>
      <c r="AK43" s="19">
        <f>Employment!AL43-Employment!AK43</f>
        <v>4451</v>
      </c>
      <c r="AL43" s="19">
        <f>Employment!AM43-Employment!AL43</f>
        <v>8881</v>
      </c>
      <c r="AM43" s="19">
        <f>Employment!AN43-Employment!AM43</f>
        <v>24797</v>
      </c>
      <c r="AN43" s="19">
        <f>Employment!AO43-Employment!AN43</f>
        <v>-5595</v>
      </c>
      <c r="AO43" s="19">
        <f>Employment!AP43-Employment!AO43</f>
        <v>-4642</v>
      </c>
      <c r="AP43" s="19">
        <f>Employment!AQ43-Employment!AP43</f>
        <v>3094</v>
      </c>
      <c r="AQ43" s="19">
        <f>Employment!AR43-Employment!AQ43</f>
        <v>7171</v>
      </c>
      <c r="AR43" s="19">
        <f>Employment!AS43-Employment!AR43</f>
        <v>7176</v>
      </c>
      <c r="AS43" s="19">
        <f>Employment!AT43-Employment!AS43</f>
        <v>-30568</v>
      </c>
      <c r="AT43" s="19">
        <f>Employment!AU43-Employment!AT43</f>
        <v>42209</v>
      </c>
      <c r="AU43" s="19">
        <f>Employment!AV43-Employment!AU43</f>
        <v>195630</v>
      </c>
    </row>
    <row r="44" spans="1:47">
      <c r="A44" s="11" t="s">
        <v>51</v>
      </c>
      <c r="B44" s="19">
        <f>Employment!C44-Employment!B44</f>
        <v>153919</v>
      </c>
      <c r="C44" s="19">
        <f>Employment!D44-Employment!C44</f>
        <v>141847</v>
      </c>
      <c r="D44" s="19">
        <f>Employment!E44-Employment!D44</f>
        <v>53544</v>
      </c>
      <c r="E44" s="19">
        <f>Employment!F44-Employment!E44</f>
        <v>-194474</v>
      </c>
      <c r="F44" s="19">
        <f>Employment!G44-Employment!F44</f>
        <v>-5003</v>
      </c>
      <c r="G44" s="19">
        <f>Employment!H44-Employment!G44</f>
        <v>-140610</v>
      </c>
      <c r="H44" s="19">
        <f>Employment!I44-Employment!H44</f>
        <v>47359</v>
      </c>
      <c r="I44" s="19">
        <f>Employment!J44-Employment!I44</f>
        <v>176638</v>
      </c>
      <c r="J44" s="19">
        <f>Employment!K44-Employment!J44</f>
        <v>74738</v>
      </c>
      <c r="K44" s="19">
        <f>Employment!L44-Employment!K44</f>
        <v>84445</v>
      </c>
      <c r="L44" s="19">
        <f>Employment!M44-Employment!L44</f>
        <v>125813</v>
      </c>
      <c r="M44" s="19">
        <f>Employment!N44-Employment!M44</f>
        <v>75182</v>
      </c>
      <c r="N44" s="19">
        <f>Employment!O44-Employment!N44</f>
        <v>50302</v>
      </c>
      <c r="O44" s="19">
        <f>Employment!P44-Employment!O44</f>
        <v>-6289</v>
      </c>
      <c r="P44" s="19">
        <f>Employment!Q44-Employment!P44</f>
        <v>-83099</v>
      </c>
      <c r="Q44" s="19">
        <f>Employment!R44-Employment!Q44</f>
        <v>85573</v>
      </c>
      <c r="R44" s="19">
        <f>Employment!S44-Employment!R44</f>
        <v>141955</v>
      </c>
      <c r="S44" s="19">
        <f>Employment!T44-Employment!S44</f>
        <v>119337</v>
      </c>
      <c r="T44" s="19">
        <f>Employment!U44-Employment!T44</f>
        <v>39384</v>
      </c>
      <c r="U44" s="19">
        <f>Employment!V44-Employment!U44</f>
        <v>79915</v>
      </c>
      <c r="V44" s="19">
        <f>Employment!W44-Employment!V44</f>
        <v>104326</v>
      </c>
      <c r="W44" s="19">
        <f>Employment!X44-Employment!W44</f>
        <v>81161</v>
      </c>
      <c r="X44" s="19">
        <f>Employment!Y44-Employment!X44</f>
        <v>101675</v>
      </c>
      <c r="Y44" s="19">
        <f>Employment!Z44-Employment!Y44</f>
        <v>50323</v>
      </c>
      <c r="Z44" s="19">
        <f>Employment!AA44-Employment!Z44</f>
        <v>-121692</v>
      </c>
      <c r="AA44" s="19">
        <f>Employment!AB44-Employment!AA44</f>
        <v>-152231</v>
      </c>
      <c r="AB44" s="19">
        <f>Employment!AC44-Employment!AB44</f>
        <v>-35296</v>
      </c>
      <c r="AC44" s="19">
        <f>Employment!AD44-Employment!AC44</f>
        <v>38488</v>
      </c>
      <c r="AD44" s="19">
        <f>Employment!AE44-Employment!AD44</f>
        <v>33311</v>
      </c>
      <c r="AE44" s="19">
        <f>Employment!AF44-Employment!AE44</f>
        <v>-17817</v>
      </c>
      <c r="AF44" s="19">
        <f>Employment!AG44-Employment!AF44</f>
        <v>-62146</v>
      </c>
      <c r="AG44" s="19">
        <f>Employment!AH44-Employment!AG44</f>
        <v>-129650</v>
      </c>
      <c r="AH44" s="19">
        <f>Employment!AI44-Employment!AH44</f>
        <v>-295486</v>
      </c>
      <c r="AI44" s="19">
        <f>Employment!AJ44-Employment!AI44</f>
        <v>-39762</v>
      </c>
      <c r="AJ44" s="19">
        <f>Employment!AK44-Employment!AJ44</f>
        <v>4235</v>
      </c>
      <c r="AK44" s="19">
        <f>Employment!AL44-Employment!AK44</f>
        <v>45842</v>
      </c>
      <c r="AL44" s="19">
        <f>Employment!AM44-Employment!AL44</f>
        <v>62330</v>
      </c>
      <c r="AM44" s="19">
        <f>Employment!AN44-Employment!AM44</f>
        <v>95859</v>
      </c>
      <c r="AN44" s="19">
        <f>Employment!AO44-Employment!AN44</f>
        <v>97691</v>
      </c>
      <c r="AO44" s="19">
        <f>Employment!AP44-Employment!AO44</f>
        <v>99051</v>
      </c>
      <c r="AP44" s="19">
        <f>Employment!AQ44-Employment!AP44</f>
        <v>58223</v>
      </c>
      <c r="AQ44" s="19">
        <f>Employment!AR44-Employment!AQ44</f>
        <v>41573</v>
      </c>
      <c r="AR44" s="19">
        <f>Employment!AS44-Employment!AR44</f>
        <v>36981</v>
      </c>
      <c r="AS44" s="19">
        <f>Employment!AT44-Employment!AS44</f>
        <v>-373098</v>
      </c>
      <c r="AT44" s="19">
        <f>Employment!AU44-Employment!AT44</f>
        <v>138834</v>
      </c>
      <c r="AU44" s="19">
        <f>Employment!AV44-Employment!AU44</f>
        <v>130977</v>
      </c>
    </row>
    <row r="45" spans="1:47">
      <c r="A45" s="11" t="s">
        <v>52</v>
      </c>
      <c r="B45" s="19">
        <f>Employment!C45-Employment!B45</f>
        <v>70842</v>
      </c>
      <c r="C45" s="19">
        <f>Employment!D45-Employment!C45</f>
        <v>80128</v>
      </c>
      <c r="D45" s="19">
        <f>Employment!E45-Employment!D45</f>
        <v>64796</v>
      </c>
      <c r="E45" s="19">
        <f>Employment!F45-Employment!E45</f>
        <v>23384</v>
      </c>
      <c r="F45" s="19">
        <f>Employment!G45-Employment!F45</f>
        <v>15671</v>
      </c>
      <c r="G45" s="19">
        <f>Employment!H45-Employment!G45</f>
        <v>-15482</v>
      </c>
      <c r="H45" s="19">
        <f>Employment!I45-Employment!H45</f>
        <v>17530</v>
      </c>
      <c r="I45" s="19">
        <f>Employment!J45-Employment!I45</f>
        <v>63272</v>
      </c>
      <c r="J45" s="19">
        <f>Employment!K45-Employment!J45</f>
        <v>30274</v>
      </c>
      <c r="K45" s="19">
        <f>Employment!L45-Employment!K45</f>
        <v>22709</v>
      </c>
      <c r="L45" s="19">
        <f>Employment!M45-Employment!L45</f>
        <v>46493</v>
      </c>
      <c r="M45" s="19">
        <f>Employment!N45-Employment!M45</f>
        <v>44826</v>
      </c>
      <c r="N45" s="19">
        <f>Employment!O45-Employment!N45</f>
        <v>41397</v>
      </c>
      <c r="O45" s="19">
        <f>Employment!P45-Employment!O45</f>
        <v>34136</v>
      </c>
      <c r="P45" s="19">
        <f>Employment!Q45-Employment!P45</f>
        <v>18479</v>
      </c>
      <c r="Q45" s="19">
        <f>Employment!R45-Employment!Q45</f>
        <v>39636</v>
      </c>
      <c r="R45" s="19">
        <f>Employment!S45-Employment!R45</f>
        <v>49273</v>
      </c>
      <c r="S45" s="19">
        <f>Employment!T45-Employment!S45</f>
        <v>60519</v>
      </c>
      <c r="T45" s="19">
        <f>Employment!U45-Employment!T45</f>
        <v>54911</v>
      </c>
      <c r="U45" s="19">
        <f>Employment!V45-Employment!U45</f>
        <v>40731</v>
      </c>
      <c r="V45" s="19">
        <f>Employment!W45-Employment!V45</f>
        <v>44279</v>
      </c>
      <c r="W45" s="19">
        <f>Employment!X45-Employment!W45</f>
        <v>46746</v>
      </c>
      <c r="X45" s="19">
        <f>Employment!Y45-Employment!X45</f>
        <v>41308</v>
      </c>
      <c r="Y45" s="19">
        <f>Employment!Z45-Employment!Y45</f>
        <v>44089</v>
      </c>
      <c r="Z45" s="19">
        <f>Employment!AA45-Employment!Z45</f>
        <v>13843</v>
      </c>
      <c r="AA45" s="19">
        <f>Employment!AB45-Employment!AA45</f>
        <v>-6881</v>
      </c>
      <c r="AB45" s="19">
        <f>Employment!AC45-Employment!AB45</f>
        <v>3207</v>
      </c>
      <c r="AC45" s="19">
        <f>Employment!AD45-Employment!AC45</f>
        <v>11328</v>
      </c>
      <c r="AD45" s="19">
        <f>Employment!AE45-Employment!AD45</f>
        <v>17118</v>
      </c>
      <c r="AE45" s="19">
        <f>Employment!AF45-Employment!AE45</f>
        <v>9382</v>
      </c>
      <c r="AF45" s="19">
        <f>Employment!AG45-Employment!AF45</f>
        <v>1589</v>
      </c>
      <c r="AG45" s="19">
        <f>Employment!AH45-Employment!AG45</f>
        <v>-7362</v>
      </c>
      <c r="AH45" s="19">
        <f>Employment!AI45-Employment!AH45</f>
        <v>-52916</v>
      </c>
      <c r="AI45" s="19">
        <f>Employment!AJ45-Employment!AI45</f>
        <v>7768</v>
      </c>
      <c r="AJ45" s="19">
        <f>Employment!AK45-Employment!AJ45</f>
        <v>32346</v>
      </c>
      <c r="AK45" s="19">
        <f>Employment!AL45-Employment!AK45</f>
        <v>36321</v>
      </c>
      <c r="AL45" s="19">
        <f>Employment!AM45-Employment!AL45</f>
        <v>29391</v>
      </c>
      <c r="AM45" s="19">
        <f>Employment!AN45-Employment!AM45</f>
        <v>33224</v>
      </c>
      <c r="AN45" s="19">
        <f>Employment!AO45-Employment!AN45</f>
        <v>12108</v>
      </c>
      <c r="AO45" s="19">
        <f>Employment!AP45-Employment!AO45</f>
        <v>19507</v>
      </c>
      <c r="AP45" s="19">
        <f>Employment!AQ45-Employment!AP45</f>
        <v>73747</v>
      </c>
      <c r="AQ45" s="19">
        <f>Employment!AR45-Employment!AQ45</f>
        <v>23047</v>
      </c>
      <c r="AR45" s="19">
        <f>Employment!AS45-Employment!AR45</f>
        <v>28271</v>
      </c>
      <c r="AS45" s="19">
        <f>Employment!AT45-Employment!AS45</f>
        <v>-105594</v>
      </c>
      <c r="AT45" s="19">
        <f>Employment!AU45-Employment!AT45</f>
        <v>20586</v>
      </c>
      <c r="AU45" s="19">
        <f>Employment!AV45-Employment!AU45</f>
        <v>70772</v>
      </c>
    </row>
    <row r="46" spans="1:47">
      <c r="A46" s="11" t="s">
        <v>53</v>
      </c>
      <c r="B46" s="19">
        <f>Employment!C46-Employment!B46</f>
        <v>94066</v>
      </c>
      <c r="C46" s="19">
        <f>Employment!D46-Employment!C46</f>
        <v>59381</v>
      </c>
      <c r="D46" s="19">
        <f>Employment!E46-Employment!D46</f>
        <v>27488</v>
      </c>
      <c r="E46" s="19">
        <f>Employment!F46-Employment!E46</f>
        <v>-31340</v>
      </c>
      <c r="F46" s="19">
        <f>Employment!G46-Employment!F46</f>
        <v>4670</v>
      </c>
      <c r="G46" s="19">
        <f>Employment!H46-Employment!G46</f>
        <v>-32774</v>
      </c>
      <c r="H46" s="19">
        <f>Employment!I46-Employment!H46</f>
        <v>13080</v>
      </c>
      <c r="I46" s="19">
        <f>Employment!J46-Employment!I46</f>
        <v>91116</v>
      </c>
      <c r="J46" s="19">
        <f>Employment!K46-Employment!J46</f>
        <v>83361</v>
      </c>
      <c r="K46" s="19">
        <f>Employment!L46-Employment!K46</f>
        <v>78683</v>
      </c>
      <c r="L46" s="19">
        <f>Employment!M46-Employment!L46</f>
        <v>42338</v>
      </c>
      <c r="M46" s="19">
        <f>Employment!N46-Employment!M46</f>
        <v>16453</v>
      </c>
      <c r="N46" s="19">
        <f>Employment!O46-Employment!N46</f>
        <v>30402</v>
      </c>
      <c r="O46" s="19">
        <f>Employment!P46-Employment!O46</f>
        <v>-4910</v>
      </c>
      <c r="P46" s="19">
        <f>Employment!Q46-Employment!P46</f>
        <v>8828</v>
      </c>
      <c r="Q46" s="19">
        <f>Employment!R46-Employment!Q46</f>
        <v>16109</v>
      </c>
      <c r="R46" s="19">
        <f>Employment!S46-Employment!R46</f>
        <v>29863</v>
      </c>
      <c r="S46" s="19">
        <f>Employment!T46-Employment!S46</f>
        <v>113625</v>
      </c>
      <c r="T46" s="19">
        <f>Employment!U46-Employment!T46</f>
        <v>97539</v>
      </c>
      <c r="U46" s="19">
        <f>Employment!V46-Employment!U46</f>
        <v>41391</v>
      </c>
      <c r="V46" s="19">
        <f>Employment!W46-Employment!V46</f>
        <v>30922</v>
      </c>
      <c r="W46" s="19">
        <f>Employment!X46-Employment!W46</f>
        <v>-5573</v>
      </c>
      <c r="X46" s="19">
        <f>Employment!Y46-Employment!X46</f>
        <v>14354</v>
      </c>
      <c r="Y46" s="19">
        <f>Employment!Z46-Employment!Y46</f>
        <v>44566</v>
      </c>
      <c r="Z46" s="19">
        <f>Employment!AA46-Employment!Z46</f>
        <v>8947</v>
      </c>
      <c r="AA46" s="19">
        <f>Employment!AB46-Employment!AA46</f>
        <v>-23371</v>
      </c>
      <c r="AB46" s="19">
        <f>Employment!AC46-Employment!AB46</f>
        <v>11520</v>
      </c>
      <c r="AC46" s="19">
        <f>Employment!AD46-Employment!AC46</f>
        <v>-12115</v>
      </c>
      <c r="AD46" s="19">
        <f>Employment!AE46-Employment!AD46</f>
        <v>8134</v>
      </c>
      <c r="AE46" s="19">
        <f>Employment!AF46-Employment!AE46</f>
        <v>35751</v>
      </c>
      <c r="AF46" s="19">
        <f>Employment!AG46-Employment!AF46</f>
        <v>-3110</v>
      </c>
      <c r="AG46" s="19">
        <f>Employment!AH46-Employment!AG46</f>
        <v>-36802</v>
      </c>
      <c r="AH46" s="19">
        <f>Employment!AI46-Employment!AH46</f>
        <v>-76134</v>
      </c>
      <c r="AI46" s="19">
        <f>Employment!AJ46-Employment!AI46</f>
        <v>-3176</v>
      </c>
      <c r="AJ46" s="19">
        <f>Employment!AK46-Employment!AJ46</f>
        <v>26736</v>
      </c>
      <c r="AK46" s="19">
        <f>Employment!AL46-Employment!AK46</f>
        <v>17525</v>
      </c>
      <c r="AL46" s="19">
        <f>Employment!AM46-Employment!AL46</f>
        <v>6043</v>
      </c>
      <c r="AM46" s="19">
        <f>Employment!AN46-Employment!AM46</f>
        <v>57378</v>
      </c>
      <c r="AN46" s="19">
        <f>Employment!AO46-Employment!AN46</f>
        <v>70604</v>
      </c>
      <c r="AO46" s="19">
        <f>Employment!AP46-Employment!AO46</f>
        <v>28881</v>
      </c>
      <c r="AP46" s="19">
        <f>Employment!AQ46-Employment!AP46</f>
        <v>-34576</v>
      </c>
      <c r="AQ46" s="19">
        <f>Employment!AR46-Employment!AQ46</f>
        <v>18682</v>
      </c>
      <c r="AR46" s="19">
        <f>Employment!AS46-Employment!AR46</f>
        <v>26880</v>
      </c>
      <c r="AS46" s="19">
        <f>Employment!AT46-Employment!AS46</f>
        <v>-114526</v>
      </c>
      <c r="AT46" s="19">
        <f>Employment!AU46-Employment!AT46</f>
        <v>58056</v>
      </c>
      <c r="AU46" s="19">
        <f>Employment!AV46-Employment!AU46</f>
        <v>59122</v>
      </c>
    </row>
    <row r="47" spans="1:47">
      <c r="A47" s="11" t="s">
        <v>54</v>
      </c>
      <c r="B47" s="19">
        <f>Employment!C47-Employment!B47</f>
        <v>19063</v>
      </c>
      <c r="C47" s="19">
        <f>Employment!D47-Employment!C47</f>
        <v>15106</v>
      </c>
      <c r="D47" s="19">
        <f>Employment!E47-Employment!D47</f>
        <v>10988</v>
      </c>
      <c r="E47" s="19">
        <f>Employment!F47-Employment!E47</f>
        <v>-2167</v>
      </c>
      <c r="F47" s="19">
        <f>Employment!G47-Employment!F47</f>
        <v>2638</v>
      </c>
      <c r="G47" s="19">
        <f>Employment!H47-Employment!G47</f>
        <v>-1653</v>
      </c>
      <c r="H47" s="19">
        <f>Employment!I47-Employment!H47</f>
        <v>3400</v>
      </c>
      <c r="I47" s="19">
        <f>Employment!J47-Employment!I47</f>
        <v>12787</v>
      </c>
      <c r="J47" s="19">
        <f>Employment!K47-Employment!J47</f>
        <v>7848</v>
      </c>
      <c r="K47" s="19">
        <f>Employment!L47-Employment!K47</f>
        <v>3076</v>
      </c>
      <c r="L47" s="19">
        <f>Employment!M47-Employment!L47</f>
        <v>6373</v>
      </c>
      <c r="M47" s="19">
        <f>Employment!N47-Employment!M47</f>
        <v>10207</v>
      </c>
      <c r="N47" s="19">
        <f>Employment!O47-Employment!N47</f>
        <v>8461</v>
      </c>
      <c r="O47" s="19">
        <f>Employment!P47-Employment!O47</f>
        <v>12899</v>
      </c>
      <c r="P47" s="19">
        <f>Employment!Q47-Employment!P47</f>
        <v>8312</v>
      </c>
      <c r="Q47" s="19">
        <f>Employment!R47-Employment!Q47</f>
        <v>9364</v>
      </c>
      <c r="R47" s="19">
        <f>Employment!S47-Employment!R47</f>
        <v>17191</v>
      </c>
      <c r="S47" s="19">
        <f>Employment!T47-Employment!S47</f>
        <v>22361</v>
      </c>
      <c r="T47" s="19">
        <f>Employment!U47-Employment!T47</f>
        <v>15478</v>
      </c>
      <c r="U47" s="19">
        <f>Employment!V47-Employment!U47</f>
        <v>11024</v>
      </c>
      <c r="V47" s="19">
        <f>Employment!W47-Employment!V47</f>
        <v>8872</v>
      </c>
      <c r="W47" s="19">
        <f>Employment!X47-Employment!W47</f>
        <v>8892</v>
      </c>
      <c r="X47" s="19">
        <f>Employment!Y47-Employment!X47</f>
        <v>4242</v>
      </c>
      <c r="Y47" s="19">
        <f>Employment!Z47-Employment!Y47</f>
        <v>6926</v>
      </c>
      <c r="Z47" s="19">
        <f>Employment!AA47-Employment!Z47</f>
        <v>2633</v>
      </c>
      <c r="AA47" s="19">
        <f>Employment!AB47-Employment!AA47</f>
        <v>-1602</v>
      </c>
      <c r="AB47" s="19">
        <f>Employment!AC47-Employment!AB47</f>
        <v>6914</v>
      </c>
      <c r="AC47" s="19">
        <f>Employment!AD47-Employment!AC47</f>
        <v>6200</v>
      </c>
      <c r="AD47" s="19">
        <f>Employment!AE47-Employment!AD47</f>
        <v>3391</v>
      </c>
      <c r="AE47" s="19">
        <f>Employment!AF47-Employment!AE47</f>
        <v>3968</v>
      </c>
      <c r="AF47" s="19">
        <f>Employment!AG47-Employment!AF47</f>
        <v>9620</v>
      </c>
      <c r="AG47" s="19">
        <f>Employment!AH47-Employment!AG47</f>
        <v>7265</v>
      </c>
      <c r="AH47" s="19">
        <f>Employment!AI47-Employment!AH47</f>
        <v>-11111</v>
      </c>
      <c r="AI47" s="19">
        <f>Employment!AJ47-Employment!AI47</f>
        <v>1712</v>
      </c>
      <c r="AJ47" s="19">
        <f>Employment!AK47-Employment!AJ47</f>
        <v>11985</v>
      </c>
      <c r="AK47" s="19">
        <f>Employment!AL47-Employment!AK47</f>
        <v>16629</v>
      </c>
      <c r="AL47" s="19">
        <f>Employment!AM47-Employment!AL47</f>
        <v>7517</v>
      </c>
      <c r="AM47" s="19">
        <f>Employment!AN47-Employment!AM47</f>
        <v>4758</v>
      </c>
      <c r="AN47" s="19">
        <f>Employment!AO47-Employment!AN47</f>
        <v>-10580</v>
      </c>
      <c r="AO47" s="19">
        <f>Employment!AP47-Employment!AO47</f>
        <v>898</v>
      </c>
      <c r="AP47" s="19">
        <f>Employment!AQ47-Employment!AP47</f>
        <v>-1123</v>
      </c>
      <c r="AQ47" s="19">
        <f>Employment!AR47-Employment!AQ47</f>
        <v>14244</v>
      </c>
      <c r="AR47" s="19">
        <f>Employment!AS47-Employment!AR47</f>
        <v>11992</v>
      </c>
      <c r="AS47" s="19">
        <f>Employment!AT47-Employment!AS47</f>
        <v>-12292</v>
      </c>
      <c r="AT47" s="19">
        <f>Employment!AU47-Employment!AT47</f>
        <v>29942</v>
      </c>
      <c r="AU47" s="19">
        <f>Employment!AV47-Employment!AU47</f>
        <v>12761</v>
      </c>
    </row>
    <row r="48" spans="1:47">
      <c r="A48" s="11" t="s">
        <v>55</v>
      </c>
      <c r="B48" s="19">
        <f>Employment!C48-Employment!B48</f>
        <v>5721</v>
      </c>
      <c r="C48" s="19">
        <f>Employment!D48-Employment!C48</f>
        <v>7251</v>
      </c>
      <c r="D48" s="19">
        <f>Employment!E48-Employment!D48</f>
        <v>6460</v>
      </c>
      <c r="E48" s="19">
        <f>Employment!F48-Employment!E48</f>
        <v>574</v>
      </c>
      <c r="F48" s="19">
        <f>Employment!G48-Employment!F48</f>
        <v>6228</v>
      </c>
      <c r="G48" s="19">
        <f>Employment!H48-Employment!G48</f>
        <v>3715</v>
      </c>
      <c r="H48" s="19">
        <f>Employment!I48-Employment!H48</f>
        <v>3777</v>
      </c>
      <c r="I48" s="19">
        <f>Employment!J48-Employment!I48</f>
        <v>7411</v>
      </c>
      <c r="J48" s="19">
        <f>Employment!K48-Employment!J48</f>
        <v>4164</v>
      </c>
      <c r="K48" s="19">
        <f>Employment!L48-Employment!K48</f>
        <v>-654</v>
      </c>
      <c r="L48" s="19">
        <f>Employment!M48-Employment!L48</f>
        <v>1289</v>
      </c>
      <c r="M48" s="19">
        <f>Employment!N48-Employment!M48</f>
        <v>1148</v>
      </c>
      <c r="N48" s="19">
        <f>Employment!O48-Employment!N48</f>
        <v>789</v>
      </c>
      <c r="O48" s="19">
        <f>Employment!P48-Employment!O48</f>
        <v>-11831</v>
      </c>
      <c r="P48" s="19">
        <f>Employment!Q48-Employment!P48</f>
        <v>-2957</v>
      </c>
      <c r="Q48" s="19">
        <f>Employment!R48-Employment!Q48</f>
        <v>-540</v>
      </c>
      <c r="R48" s="19">
        <f>Employment!S48-Employment!R48</f>
        <v>9122</v>
      </c>
      <c r="S48" s="19">
        <f>Employment!T48-Employment!S48</f>
        <v>14253</v>
      </c>
      <c r="T48" s="19">
        <f>Employment!U48-Employment!T48</f>
        <v>5034</v>
      </c>
      <c r="U48" s="19">
        <f>Employment!V48-Employment!U48</f>
        <v>8064</v>
      </c>
      <c r="V48" s="19">
        <f>Employment!W48-Employment!V48</f>
        <v>4411</v>
      </c>
      <c r="W48" s="19">
        <f>Employment!X48-Employment!W48</f>
        <v>-2409</v>
      </c>
      <c r="X48" s="19">
        <f>Employment!Y48-Employment!X48</f>
        <v>-7234</v>
      </c>
      <c r="Y48" s="19">
        <f>Employment!Z48-Employment!Y48</f>
        <v>227</v>
      </c>
      <c r="Z48" s="19">
        <f>Employment!AA48-Employment!Z48</f>
        <v>-587</v>
      </c>
      <c r="AA48" s="19">
        <f>Employment!AB48-Employment!AA48</f>
        <v>-3863</v>
      </c>
      <c r="AB48" s="19">
        <f>Employment!AC48-Employment!AB48</f>
        <v>3895</v>
      </c>
      <c r="AC48" s="19">
        <f>Employment!AD48-Employment!AC48</f>
        <v>8551</v>
      </c>
      <c r="AD48" s="19">
        <f>Employment!AE48-Employment!AD48</f>
        <v>3105</v>
      </c>
      <c r="AE48" s="19">
        <f>Employment!AF48-Employment!AE48</f>
        <v>6313</v>
      </c>
      <c r="AF48" s="19">
        <f>Employment!AG48-Employment!AF48</f>
        <v>5945</v>
      </c>
      <c r="AG48" s="19">
        <f>Employment!AH48-Employment!AG48</f>
        <v>3567</v>
      </c>
      <c r="AH48" s="19">
        <f>Employment!AI48-Employment!AH48</f>
        <v>-5878</v>
      </c>
      <c r="AI48" s="19">
        <f>Employment!AJ48-Employment!AI48</f>
        <v>10598</v>
      </c>
      <c r="AJ48" s="19">
        <f>Employment!AK48-Employment!AJ48</f>
        <v>10981</v>
      </c>
      <c r="AK48" s="19">
        <f>Employment!AL48-Employment!AK48</f>
        <v>10684</v>
      </c>
      <c r="AL48" s="19">
        <f>Employment!AM48-Employment!AL48</f>
        <v>9173</v>
      </c>
      <c r="AM48" s="19">
        <f>Employment!AN48-Employment!AM48</f>
        <v>9973</v>
      </c>
      <c r="AN48" s="19">
        <f>Employment!AO48-Employment!AN48</f>
        <v>-2193</v>
      </c>
      <c r="AO48" s="19">
        <f>Employment!AP48-Employment!AO48</f>
        <v>396</v>
      </c>
      <c r="AP48" s="19">
        <f>Employment!AQ48-Employment!AP48</f>
        <v>543</v>
      </c>
      <c r="AQ48" s="19">
        <f>Employment!AR48-Employment!AQ48</f>
        <v>-9855</v>
      </c>
      <c r="AR48" s="19">
        <f>Employment!AS48-Employment!AR48</f>
        <v>269</v>
      </c>
      <c r="AS48" s="19">
        <f>Employment!AT48-Employment!AS48</f>
        <v>-8018</v>
      </c>
      <c r="AT48" s="19">
        <f>Employment!AU48-Employment!AT48</f>
        <v>10258</v>
      </c>
      <c r="AU48" s="19">
        <f>Employment!AV48-Employment!AU48</f>
        <v>9316</v>
      </c>
    </row>
    <row r="49" spans="1:47">
      <c r="A49" s="11" t="s">
        <v>56</v>
      </c>
      <c r="B49" s="19">
        <f>Employment!C49-Employment!B49</f>
        <v>132093</v>
      </c>
      <c r="C49" s="19">
        <f>Employment!D49-Employment!C49</f>
        <v>162545</v>
      </c>
      <c r="D49" s="19">
        <f>Employment!E49-Employment!D49</f>
        <v>79663</v>
      </c>
      <c r="E49" s="19">
        <f>Employment!F49-Employment!E49</f>
        <v>-97588</v>
      </c>
      <c r="F49" s="19">
        <f>Employment!G49-Employment!F49</f>
        <v>-37957</v>
      </c>
      <c r="G49" s="19">
        <f>Employment!H49-Employment!G49</f>
        <v>-148531</v>
      </c>
      <c r="H49" s="19">
        <f>Employment!I49-Employment!H49</f>
        <v>-8553</v>
      </c>
      <c r="I49" s="19">
        <f>Employment!J49-Employment!I49</f>
        <v>147366</v>
      </c>
      <c r="J49" s="19">
        <f>Employment!K49-Employment!J49</f>
        <v>79701</v>
      </c>
      <c r="K49" s="19">
        <f>Employment!L49-Employment!K49</f>
        <v>96670</v>
      </c>
      <c r="L49" s="19">
        <f>Employment!M49-Employment!L49</f>
        <v>96061</v>
      </c>
      <c r="M49" s="19">
        <f>Employment!N49-Employment!M49</f>
        <v>109240</v>
      </c>
      <c r="N49" s="19">
        <f>Employment!O49-Employment!N49</f>
        <v>85237</v>
      </c>
      <c r="O49" s="19">
        <f>Employment!P49-Employment!O49</f>
        <v>32690</v>
      </c>
      <c r="P49" s="19">
        <f>Employment!Q49-Employment!P49</f>
        <v>-33953</v>
      </c>
      <c r="Q49" s="19">
        <f>Employment!R49-Employment!Q49</f>
        <v>16815</v>
      </c>
      <c r="R49" s="19">
        <f>Employment!S49-Employment!R49</f>
        <v>39509</v>
      </c>
      <c r="S49" s="19">
        <f>Employment!T49-Employment!S49</f>
        <v>102652</v>
      </c>
      <c r="T49" s="19">
        <f>Employment!U49-Employment!T49</f>
        <v>81086</v>
      </c>
      <c r="U49" s="19">
        <f>Employment!V49-Employment!U49</f>
        <v>42635</v>
      </c>
      <c r="V49" s="19">
        <f>Employment!W49-Employment!V49</f>
        <v>68065</v>
      </c>
      <c r="W49" s="19">
        <f>Employment!X49-Employment!W49</f>
        <v>29866</v>
      </c>
      <c r="X49" s="19">
        <f>Employment!Y49-Employment!X49</f>
        <v>47522</v>
      </c>
      <c r="Y49" s="19">
        <f>Employment!Z49-Employment!Y49</f>
        <v>48318</v>
      </c>
      <c r="Z49" s="19">
        <f>Employment!AA49-Employment!Z49</f>
        <v>10373</v>
      </c>
      <c r="AA49" s="19">
        <f>Employment!AB49-Employment!AA49</f>
        <v>-50485</v>
      </c>
      <c r="AB49" s="19">
        <f>Employment!AC49-Employment!AB49</f>
        <v>-10787</v>
      </c>
      <c r="AC49" s="19">
        <f>Employment!AD49-Employment!AC49</f>
        <v>-3414</v>
      </c>
      <c r="AD49" s="19">
        <f>Employment!AE49-Employment!AD49</f>
        <v>38638</v>
      </c>
      <c r="AE49" s="19">
        <f>Employment!AF49-Employment!AE49</f>
        <v>83353</v>
      </c>
      <c r="AF49" s="19">
        <f>Employment!AG49-Employment!AF49</f>
        <v>33283</v>
      </c>
      <c r="AG49" s="19">
        <f>Employment!AH49-Employment!AG49</f>
        <v>-76875</v>
      </c>
      <c r="AH49" s="19">
        <f>Employment!AI49-Employment!AH49</f>
        <v>-283745</v>
      </c>
      <c r="AI49" s="19">
        <f>Employment!AJ49-Employment!AI49</f>
        <v>-50048</v>
      </c>
      <c r="AJ49" s="19">
        <f>Employment!AK49-Employment!AJ49</f>
        <v>14783</v>
      </c>
      <c r="AK49" s="19">
        <f>Employment!AL49-Employment!AK49</f>
        <v>26429</v>
      </c>
      <c r="AL49" s="19">
        <f>Employment!AM49-Employment!AL49</f>
        <v>10329</v>
      </c>
      <c r="AM49" s="19">
        <f>Employment!AN49-Employment!AM49</f>
        <v>92912</v>
      </c>
      <c r="AN49" s="19">
        <f>Employment!AO49-Employment!AN49</f>
        <v>21256</v>
      </c>
      <c r="AO49" s="19">
        <f>Employment!AP49-Employment!AO49</f>
        <v>18031</v>
      </c>
      <c r="AP49" s="19">
        <f>Employment!AQ49-Employment!AP49</f>
        <v>60384</v>
      </c>
      <c r="AQ49" s="19">
        <f>Employment!AR49-Employment!AQ49</f>
        <v>411</v>
      </c>
      <c r="AR49" s="19">
        <f>Employment!AS49-Employment!AR49</f>
        <v>71987</v>
      </c>
      <c r="AS49" s="19">
        <f>Employment!AT49-Employment!AS49</f>
        <v>-278088</v>
      </c>
      <c r="AT49" s="19">
        <f>Employment!AU49-Employment!AT49</f>
        <v>149331</v>
      </c>
      <c r="AU49" s="19">
        <f>Employment!AV49-Employment!AU49</f>
        <v>75512</v>
      </c>
    </row>
    <row r="50" spans="1:47">
      <c r="A50" s="11" t="s">
        <v>57</v>
      </c>
      <c r="B50" s="19">
        <f>Employment!C50-Employment!B50</f>
        <v>7314</v>
      </c>
      <c r="C50" s="19">
        <f>Employment!D50-Employment!C50</f>
        <v>9599</v>
      </c>
      <c r="D50" s="19">
        <f>Employment!E50-Employment!D50</f>
        <v>5012</v>
      </c>
      <c r="E50" s="19">
        <f>Employment!F50-Employment!E50</f>
        <v>-2793</v>
      </c>
      <c r="F50" s="19">
        <f>Employment!G50-Employment!F50</f>
        <v>-1145</v>
      </c>
      <c r="G50" s="19">
        <f>Employment!H50-Employment!G50</f>
        <v>-4125</v>
      </c>
      <c r="H50" s="19">
        <f>Employment!I50-Employment!H50</f>
        <v>3402</v>
      </c>
      <c r="I50" s="19">
        <f>Employment!J50-Employment!I50</f>
        <v>9900</v>
      </c>
      <c r="J50" s="19">
        <f>Employment!K50-Employment!J50</f>
        <v>1578</v>
      </c>
      <c r="K50" s="19">
        <f>Employment!L50-Employment!K50</f>
        <v>4397</v>
      </c>
      <c r="L50" s="19">
        <f>Employment!M50-Employment!L50</f>
        <v>5505</v>
      </c>
      <c r="M50" s="19">
        <f>Employment!N50-Employment!M50</f>
        <v>4277</v>
      </c>
      <c r="N50" s="19">
        <f>Employment!O50-Employment!N50</f>
        <v>3722</v>
      </c>
      <c r="O50" s="19">
        <f>Employment!P50-Employment!O50</f>
        <v>-12376</v>
      </c>
      <c r="P50" s="19">
        <f>Employment!Q50-Employment!P50</f>
        <v>3675</v>
      </c>
      <c r="Q50" s="19">
        <f>Employment!R50-Employment!Q50</f>
        <v>7146</v>
      </c>
      <c r="R50" s="19">
        <f>Employment!S50-Employment!R50</f>
        <v>8300</v>
      </c>
      <c r="S50" s="19">
        <f>Employment!T50-Employment!S50</f>
        <v>12588</v>
      </c>
      <c r="T50" s="19">
        <f>Employment!U50-Employment!T50</f>
        <v>9768</v>
      </c>
      <c r="U50" s="19">
        <f>Employment!V50-Employment!U50</f>
        <v>3319</v>
      </c>
      <c r="V50" s="19">
        <f>Employment!W50-Employment!V50</f>
        <v>3233</v>
      </c>
      <c r="W50" s="19">
        <f>Employment!X50-Employment!W50</f>
        <v>6175</v>
      </c>
      <c r="X50" s="19">
        <f>Employment!Y50-Employment!X50</f>
        <v>6756</v>
      </c>
      <c r="Y50" s="19">
        <f>Employment!Z50-Employment!Y50</f>
        <v>3571</v>
      </c>
      <c r="Z50" s="19">
        <f>Employment!AA50-Employment!Z50</f>
        <v>1413</v>
      </c>
      <c r="AA50" s="19">
        <f>Employment!AB50-Employment!AA50</f>
        <v>4208</v>
      </c>
      <c r="AB50" s="19">
        <f>Employment!AC50-Employment!AB50</f>
        <v>3849</v>
      </c>
      <c r="AC50" s="19">
        <f>Employment!AD50-Employment!AC50</f>
        <v>3674</v>
      </c>
      <c r="AD50" s="19">
        <f>Employment!AE50-Employment!AD50</f>
        <v>2447</v>
      </c>
      <c r="AE50" s="19">
        <f>Employment!AF50-Employment!AE50</f>
        <v>7274</v>
      </c>
      <c r="AF50" s="19">
        <f>Employment!AG50-Employment!AF50</f>
        <v>8528</v>
      </c>
      <c r="AG50" s="19">
        <f>Employment!AH50-Employment!AG50</f>
        <v>2914</v>
      </c>
      <c r="AH50" s="19">
        <f>Employment!AI50-Employment!AH50</f>
        <v>-8932</v>
      </c>
      <c r="AI50" s="19">
        <f>Employment!AJ50-Employment!AI50</f>
        <v>-4638</v>
      </c>
      <c r="AJ50" s="19">
        <f>Employment!AK50-Employment!AJ50</f>
        <v>643</v>
      </c>
      <c r="AK50" s="19">
        <f>Employment!AL50-Employment!AK50</f>
        <v>3646</v>
      </c>
      <c r="AL50" s="19">
        <f>Employment!AM50-Employment!AL50</f>
        <v>4518</v>
      </c>
      <c r="AM50" s="19">
        <f>Employment!AN50-Employment!AM50</f>
        <v>4811</v>
      </c>
      <c r="AN50" s="19">
        <f>Employment!AO50-Employment!AN50</f>
        <v>4162</v>
      </c>
      <c r="AO50" s="19">
        <f>Employment!AP50-Employment!AO50</f>
        <v>3164</v>
      </c>
      <c r="AP50" s="19">
        <f>Employment!AQ50-Employment!AP50</f>
        <v>-271</v>
      </c>
      <c r="AQ50" s="19">
        <f>Employment!AR50-Employment!AQ50</f>
        <v>5571</v>
      </c>
      <c r="AR50" s="19">
        <f>Employment!AS50-Employment!AR50</f>
        <v>3114</v>
      </c>
      <c r="AS50" s="19">
        <f>Employment!AT50-Employment!AS50</f>
        <v>-6968</v>
      </c>
      <c r="AT50" s="19">
        <f>Employment!AU50-Employment!AT50</f>
        <v>15429</v>
      </c>
      <c r="AU50" s="19">
        <f>Employment!AV50-Employment!AU50</f>
        <v>8076</v>
      </c>
    </row>
    <row r="51" spans="1:47">
      <c r="A51" s="16" t="s">
        <v>58</v>
      </c>
      <c r="B51" s="20">
        <f>Employment!C51-Employment!B51</f>
        <v>52852</v>
      </c>
      <c r="C51" s="20">
        <f>Employment!D51-Employment!C51</f>
        <v>72395</v>
      </c>
      <c r="D51" s="20">
        <f>Employment!E51-Employment!D51</f>
        <v>71291</v>
      </c>
      <c r="E51" s="20">
        <f>Employment!F51-Employment!E51</f>
        <v>-33591</v>
      </c>
      <c r="F51" s="20">
        <f>Employment!G51-Employment!F51</f>
        <v>1886</v>
      </c>
      <c r="G51" s="20">
        <f>Employment!H51-Employment!G51</f>
        <v>-21333</v>
      </c>
      <c r="H51" s="20">
        <f>Employment!I51-Employment!H51</f>
        <v>935</v>
      </c>
      <c r="I51" s="20">
        <f>Employment!J51-Employment!I51</f>
        <v>48007</v>
      </c>
      <c r="J51" s="20">
        <f>Employment!K51-Employment!J51</f>
        <v>-7734</v>
      </c>
      <c r="K51" s="20">
        <f>Employment!L51-Employment!K51</f>
        <v>41092</v>
      </c>
      <c r="L51" s="20">
        <f>Employment!M51-Employment!L51</f>
        <v>90509</v>
      </c>
      <c r="M51" s="20">
        <f>Employment!N51-Employment!M51</f>
        <v>103046</v>
      </c>
      <c r="N51" s="20">
        <f>Employment!O51-Employment!N51</f>
        <v>40530</v>
      </c>
      <c r="O51" s="20">
        <f>Employment!P51-Employment!O51</f>
        <v>-6630</v>
      </c>
      <c r="P51" s="20">
        <f>Employment!Q51-Employment!P51</f>
        <v>300</v>
      </c>
      <c r="Q51" s="20">
        <f>Employment!R51-Employment!Q51</f>
        <v>72847</v>
      </c>
      <c r="R51" s="20">
        <f>Employment!S51-Employment!R51</f>
        <v>73530</v>
      </c>
      <c r="S51" s="20">
        <f>Employment!T51-Employment!S51</f>
        <v>78452</v>
      </c>
      <c r="T51" s="20">
        <f>Employment!U51-Employment!T51</f>
        <v>71567</v>
      </c>
      <c r="U51" s="20">
        <f>Employment!V51-Employment!U51</f>
        <v>53772</v>
      </c>
      <c r="V51" s="20">
        <f>Employment!W51-Employment!V51</f>
        <v>37278</v>
      </c>
      <c r="W51" s="20">
        <f>Employment!X51-Employment!W51</f>
        <v>5659</v>
      </c>
      <c r="X51" s="20">
        <f>Employment!Y51-Employment!X51</f>
        <v>-14819</v>
      </c>
      <c r="Y51" s="20">
        <f>Employment!Z51-Employment!Y51</f>
        <v>13170</v>
      </c>
      <c r="Z51" s="20">
        <f>Employment!AA51-Employment!Z51</f>
        <v>7203</v>
      </c>
      <c r="AA51" s="20">
        <f>Employment!AB51-Employment!AA51</f>
        <v>-13964</v>
      </c>
      <c r="AB51" s="20">
        <f>Employment!AC51-Employment!AB51</f>
        <v>18158</v>
      </c>
      <c r="AC51" s="20">
        <f>Employment!AD51-Employment!AC51</f>
        <v>2285</v>
      </c>
      <c r="AD51" s="20">
        <f>Employment!AE51-Employment!AD51</f>
        <v>-3978</v>
      </c>
      <c r="AE51" s="20">
        <f>Employment!AF51-Employment!AE51</f>
        <v>36064</v>
      </c>
      <c r="AF51" s="20">
        <f>Employment!AG51-Employment!AF51</f>
        <v>22302</v>
      </c>
      <c r="AG51" s="20">
        <f>Employment!AH51-Employment!AG51</f>
        <v>3986</v>
      </c>
      <c r="AH51" s="20">
        <f>Employment!AI51-Employment!AH51</f>
        <v>-106103</v>
      </c>
      <c r="AI51" s="20">
        <f>Employment!AJ51-Employment!AI51</f>
        <v>-19942</v>
      </c>
      <c r="AJ51" s="20">
        <f>Employment!AK51-Employment!AJ51</f>
        <v>27072</v>
      </c>
      <c r="AK51" s="20">
        <f>Employment!AL51-Employment!AK51</f>
        <v>16129</v>
      </c>
      <c r="AL51" s="20">
        <f>Employment!AM51-Employment!AL51</f>
        <v>19118</v>
      </c>
      <c r="AM51" s="20">
        <f>Employment!AN51-Employment!AM51</f>
        <v>46821</v>
      </c>
      <c r="AN51" s="20">
        <f>Employment!AO51-Employment!AN51</f>
        <v>30047</v>
      </c>
      <c r="AO51" s="20">
        <f>Employment!AP51-Employment!AO51</f>
        <v>37453</v>
      </c>
      <c r="AP51" s="20">
        <f>Employment!AQ51-Employment!AP51</f>
        <v>57209</v>
      </c>
      <c r="AQ51" s="20">
        <f>Employment!AR51-Employment!AQ51</f>
        <v>-8947</v>
      </c>
      <c r="AR51" s="20">
        <f>Employment!AS51-Employment!AR51</f>
        <v>-38080</v>
      </c>
      <c r="AS51" s="19">
        <f>Employment!AT51-Employment!AS51</f>
        <v>-128606</v>
      </c>
      <c r="AT51" s="19">
        <f>Employment!AU51-Employment!AT51</f>
        <v>108461</v>
      </c>
      <c r="AU51" s="19">
        <f>Employment!AV51-Employment!AU51</f>
        <v>10979</v>
      </c>
    </row>
    <row r="52" spans="1:47">
      <c r="A52" s="15" t="s">
        <v>80</v>
      </c>
      <c r="B52" s="19">
        <f>Employment!C52-Employment!B52</f>
        <v>511005</v>
      </c>
      <c r="C52" s="19">
        <f>Employment!D52-Employment!C52</f>
        <v>698062</v>
      </c>
      <c r="D52" s="19">
        <f>Employment!E52-Employment!D52</f>
        <v>524671</v>
      </c>
      <c r="E52" s="19">
        <f>Employment!F52-Employment!E52</f>
        <v>-10655</v>
      </c>
      <c r="F52" s="19">
        <f>Employment!G52-Employment!F52</f>
        <v>127151</v>
      </c>
      <c r="G52" s="19">
        <f>Employment!H52-Employment!G52</f>
        <v>-273121</v>
      </c>
      <c r="H52" s="19">
        <f>Employment!I52-Employment!H52</f>
        <v>194983</v>
      </c>
      <c r="I52" s="19">
        <f>Employment!J52-Employment!I52</f>
        <v>753868</v>
      </c>
      <c r="J52" s="19">
        <f>Employment!K52-Employment!J52</f>
        <v>523924</v>
      </c>
      <c r="K52" s="19">
        <f>Employment!L52-Employment!K52</f>
        <v>474889</v>
      </c>
      <c r="L52" s="19">
        <f>Employment!M52-Employment!L52</f>
        <v>507471</v>
      </c>
      <c r="M52" s="19">
        <f>Employment!N52-Employment!M52</f>
        <v>361616</v>
      </c>
      <c r="N52" s="19">
        <f>Employment!O52-Employment!N52</f>
        <v>212336</v>
      </c>
      <c r="O52" s="19">
        <f>Employment!P52-Employment!O52</f>
        <v>20573</v>
      </c>
      <c r="P52" s="19">
        <f>Employment!Q52-Employment!P52</f>
        <v>-493463</v>
      </c>
      <c r="Q52" s="19">
        <f>Employment!R52-Employment!Q52</f>
        <v>-187150</v>
      </c>
      <c r="R52" s="19">
        <f>Employment!S52-Employment!R52</f>
        <v>81220</v>
      </c>
      <c r="S52" s="19">
        <f>Employment!T52-Employment!S52</f>
        <v>197947</v>
      </c>
      <c r="T52" s="19">
        <f>Employment!U52-Employment!T52</f>
        <v>207276</v>
      </c>
      <c r="U52" s="19">
        <f>Employment!V52-Employment!U52</f>
        <v>408248</v>
      </c>
      <c r="V52" s="19">
        <f>Employment!W52-Employment!V52</f>
        <v>510844</v>
      </c>
      <c r="W52" s="19">
        <f>Employment!X52-Employment!W52</f>
        <v>280577</v>
      </c>
      <c r="X52" s="19">
        <f>Employment!Y52-Employment!X52</f>
        <v>245242</v>
      </c>
      <c r="Y52" s="19">
        <f>Employment!Z52-Employment!Y52</f>
        <v>175348</v>
      </c>
      <c r="Z52" s="19">
        <f>Employment!AA52-Employment!Z52</f>
        <v>-2613</v>
      </c>
      <c r="AA52" s="19">
        <f>Employment!AB52-Employment!AA52</f>
        <v>-39555</v>
      </c>
      <c r="AB52" s="19">
        <f>Employment!AC52-Employment!AB52</f>
        <v>-93918</v>
      </c>
      <c r="AC52" s="19">
        <f>Employment!AD52-Employment!AC52</f>
        <v>252098</v>
      </c>
      <c r="AD52" s="19">
        <f>Employment!AE52-Employment!AD52</f>
        <v>347101</v>
      </c>
      <c r="AE52" s="19">
        <f>Employment!AF52-Employment!AE52</f>
        <v>290008</v>
      </c>
      <c r="AF52" s="19">
        <f>Employment!AG52-Employment!AF52</f>
        <v>127369</v>
      </c>
      <c r="AG52" s="19">
        <f>Employment!AH52-Employment!AG52</f>
        <v>82178</v>
      </c>
      <c r="AH52" s="19">
        <f>Employment!AI52-Employment!AH52</f>
        <v>-813056</v>
      </c>
      <c r="AI52" s="19">
        <f>Employment!AJ52-Employment!AI52</f>
        <v>-142398</v>
      </c>
      <c r="AJ52" s="19">
        <f>Employment!AK52-Employment!AJ52</f>
        <v>61607</v>
      </c>
      <c r="AK52" s="19">
        <f>Employment!AL52-Employment!AK52</f>
        <v>187846</v>
      </c>
      <c r="AL52" s="19">
        <f>Employment!AM52-Employment!AL52</f>
        <v>137190</v>
      </c>
      <c r="AM52" s="19">
        <f>Employment!AN52-Employment!AM52</f>
        <v>296365</v>
      </c>
      <c r="AN52" s="19">
        <f>Employment!AO52-Employment!AN52</f>
        <v>332159</v>
      </c>
      <c r="AO52" s="19">
        <f>Employment!AP52-Employment!AO52</f>
        <v>190543</v>
      </c>
      <c r="AP52" s="19">
        <f>Employment!AQ52-Employment!AP52</f>
        <v>248386</v>
      </c>
      <c r="AQ52" s="19">
        <f>Employment!AR52-Employment!AQ52</f>
        <v>73577</v>
      </c>
      <c r="AR52" s="19">
        <f>Employment!AS52-Employment!AR52</f>
        <v>160408</v>
      </c>
      <c r="AS52" s="19">
        <f>Employment!AT52-Employment!AS52</f>
        <v>-2086861</v>
      </c>
      <c r="AT52" s="19">
        <f>Employment!AU52-Employment!AT52</f>
        <v>1389050</v>
      </c>
      <c r="AU52" s="19">
        <f>Employment!AV52-Employment!AU52</f>
        <v>883018</v>
      </c>
    </row>
    <row r="53" spans="1:47">
      <c r="A53" s="15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</row>
    <row r="54" spans="1:47">
      <c r="A54" s="11" t="s">
        <v>60</v>
      </c>
      <c r="B54" s="19">
        <f>Employment!C54-Employment!B54</f>
        <v>60462</v>
      </c>
      <c r="C54" s="19">
        <f>Employment!D54-Employment!C54</f>
        <v>53608</v>
      </c>
      <c r="D54" s="19">
        <f>Employment!E54-Employment!D54</f>
        <v>47856</v>
      </c>
      <c r="E54" s="19">
        <f>Employment!F54-Employment!E54</f>
        <v>13652</v>
      </c>
      <c r="F54" s="19">
        <f>Employment!G54-Employment!F54</f>
        <v>1721</v>
      </c>
      <c r="G54" s="19">
        <f>Employment!H54-Employment!G54</f>
        <v>680</v>
      </c>
      <c r="H54" s="19">
        <f>Employment!I54-Employment!H54</f>
        <v>23957</v>
      </c>
      <c r="I54" s="19">
        <f>Employment!J54-Employment!I54</f>
        <v>63004</v>
      </c>
      <c r="J54" s="19">
        <f>Employment!K54-Employment!J54</f>
        <v>43844</v>
      </c>
      <c r="K54" s="19">
        <f>Employment!L54-Employment!K54</f>
        <v>41204</v>
      </c>
      <c r="L54" s="19">
        <f>Employment!M54-Employment!L54</f>
        <v>21016</v>
      </c>
      <c r="M54" s="19">
        <f>Employment!N54-Employment!M54</f>
        <v>3355</v>
      </c>
      <c r="N54" s="19">
        <f>Employment!O54-Employment!N54</f>
        <v>10747</v>
      </c>
      <c r="O54" s="19">
        <f>Employment!P54-Employment!O54</f>
        <v>20866</v>
      </c>
      <c r="P54" s="19">
        <f>Employment!Q54-Employment!P54</f>
        <v>-5826</v>
      </c>
      <c r="Q54" s="19">
        <f>Employment!R54-Employment!Q54</f>
        <v>-30972</v>
      </c>
      <c r="R54" s="19">
        <f>Employment!S54-Employment!R54</f>
        <v>-13106</v>
      </c>
      <c r="S54" s="19">
        <f>Employment!T54-Employment!S54</f>
        <v>-18753</v>
      </c>
      <c r="T54" s="19">
        <f>Employment!U54-Employment!T54</f>
        <v>-18765</v>
      </c>
      <c r="U54" s="19">
        <f>Employment!V54-Employment!U54</f>
        <v>6892</v>
      </c>
      <c r="V54" s="19">
        <f>Employment!W54-Employment!V54</f>
        <v>18960</v>
      </c>
      <c r="W54" s="19">
        <f>Employment!X54-Employment!W54</f>
        <v>17430</v>
      </c>
      <c r="X54" s="19">
        <f>Employment!Y54-Employment!X54</f>
        <v>21792</v>
      </c>
      <c r="Y54" s="19">
        <f>Employment!Z54-Employment!Y54</f>
        <v>17779</v>
      </c>
      <c r="Z54" s="19">
        <f>Employment!AA54-Employment!Z54</f>
        <v>-17139</v>
      </c>
      <c r="AA54" s="19">
        <f>Employment!AB54-Employment!AA54</f>
        <v>-7647</v>
      </c>
      <c r="AB54" s="19">
        <f>Employment!AC54-Employment!AB54</f>
        <v>-9203</v>
      </c>
      <c r="AC54" s="19">
        <f>Employment!AD54-Employment!AC54</f>
        <v>-1711</v>
      </c>
      <c r="AD54" s="19">
        <f>Employment!AE54-Employment!AD54</f>
        <v>23169</v>
      </c>
      <c r="AE54" s="19">
        <f>Employment!AF54-Employment!AE54</f>
        <v>39809</v>
      </c>
      <c r="AF54" s="19">
        <f>Employment!AG54-Employment!AF54</f>
        <v>23968</v>
      </c>
      <c r="AG54" s="19">
        <f>Employment!AH54-Employment!AG54</f>
        <v>1522</v>
      </c>
      <c r="AH54" s="19">
        <f>Employment!AI54-Employment!AH54</f>
        <v>-33710</v>
      </c>
      <c r="AI54" s="19">
        <f>Employment!AJ54-Employment!AI54</f>
        <v>-3522</v>
      </c>
      <c r="AJ54" s="19">
        <f>Employment!AK54-Employment!AJ54</f>
        <v>7480</v>
      </c>
      <c r="AK54" s="19">
        <f>Employment!AL54-Employment!AK54</f>
        <v>-14514</v>
      </c>
      <c r="AL54" s="19">
        <f>Employment!AM54-Employment!AL54</f>
        <v>-5926</v>
      </c>
      <c r="AM54" s="19">
        <f>Employment!AN54-Employment!AM54</f>
        <v>35932</v>
      </c>
      <c r="AN54" s="19">
        <f>Employment!AO54-Employment!AN54</f>
        <v>21848</v>
      </c>
      <c r="AO54" s="19">
        <f>Employment!AP54-Employment!AO54</f>
        <v>13250</v>
      </c>
      <c r="AP54" s="19">
        <f>Employment!AQ54-Employment!AP54</f>
        <v>33339</v>
      </c>
      <c r="AQ54" s="19">
        <f>Employment!AR54-Employment!AQ54</f>
        <v>-1788</v>
      </c>
      <c r="AR54" s="19">
        <f>Employment!AS54-Employment!AR54</f>
        <v>15094</v>
      </c>
      <c r="AS54" s="19">
        <f>Employment!AT54-Employment!AS54</f>
        <v>-117543</v>
      </c>
      <c r="AT54" s="19">
        <f>Employment!AU54-Employment!AT54</f>
        <v>14412</v>
      </c>
      <c r="AU54" s="19">
        <f>Employment!AV54-Employment!AU54</f>
        <v>112960</v>
      </c>
    </row>
    <row r="55" spans="1:47">
      <c r="A55" s="11" t="s">
        <v>61</v>
      </c>
      <c r="B55" s="19">
        <f>Employment!C55-Employment!B55</f>
        <v>4670</v>
      </c>
      <c r="C55" s="19">
        <f>Employment!D55-Employment!C55</f>
        <v>12449</v>
      </c>
      <c r="D55" s="19">
        <f>Employment!E55-Employment!D55</f>
        <v>11129</v>
      </c>
      <c r="E55" s="19">
        <f>Employment!F55-Employment!E55</f>
        <v>3538</v>
      </c>
      <c r="F55" s="19">
        <f>Employment!G55-Employment!F55</f>
        <v>5066</v>
      </c>
      <c r="G55" s="19">
        <f>Employment!H55-Employment!G55</f>
        <v>2708</v>
      </c>
      <c r="H55" s="19">
        <f>Employment!I55-Employment!H55</f>
        <v>16204</v>
      </c>
      <c r="I55" s="19">
        <f>Employment!J55-Employment!I55</f>
        <v>22214</v>
      </c>
      <c r="J55" s="19">
        <f>Employment!K55-Employment!J55</f>
        <v>8021</v>
      </c>
      <c r="K55" s="19">
        <f>Employment!L55-Employment!K55</f>
        <v>11446</v>
      </c>
      <c r="L55" s="19">
        <f>Employment!M55-Employment!L55</f>
        <v>26247</v>
      </c>
      <c r="M55" s="19">
        <f>Employment!N55-Employment!M55</f>
        <v>17600</v>
      </c>
      <c r="N55" s="19">
        <f>Employment!O55-Employment!N55</f>
        <v>12931</v>
      </c>
      <c r="O55" s="19">
        <f>Employment!P55-Employment!O55</f>
        <v>9680</v>
      </c>
      <c r="P55" s="19">
        <f>Employment!Q55-Employment!P55</f>
        <v>-3003</v>
      </c>
      <c r="Q55" s="19">
        <f>Employment!R55-Employment!Q55</f>
        <v>852</v>
      </c>
      <c r="R55" s="19">
        <f>Employment!S55-Employment!R55</f>
        <v>-14135</v>
      </c>
      <c r="S55" s="19">
        <f>Employment!T55-Employment!S55</f>
        <v>-4966</v>
      </c>
      <c r="T55" s="19">
        <f>Employment!U55-Employment!T55</f>
        <v>21280</v>
      </c>
      <c r="U55" s="19">
        <f>Employment!V55-Employment!U55</f>
        <v>23046</v>
      </c>
      <c r="V55" s="19">
        <f>Employment!W55-Employment!V55</f>
        <v>950</v>
      </c>
      <c r="W55" s="19">
        <f>Employment!X55-Employment!W55</f>
        <v>263</v>
      </c>
      <c r="X55" s="19">
        <f>Employment!Y55-Employment!X55</f>
        <v>18292</v>
      </c>
      <c r="Y55" s="19">
        <f>Employment!Z55-Employment!Y55</f>
        <v>13264</v>
      </c>
      <c r="Z55" s="19">
        <f>Employment!AA55-Employment!Z55</f>
        <v>-6804</v>
      </c>
      <c r="AA55" s="19">
        <f>Employment!AB55-Employment!AA55</f>
        <v>-2610</v>
      </c>
      <c r="AB55" s="19">
        <f>Employment!AC55-Employment!AB55</f>
        <v>3636</v>
      </c>
      <c r="AC55" s="19">
        <f>Employment!AD55-Employment!AC55</f>
        <v>4590</v>
      </c>
      <c r="AD55" s="19">
        <f>Employment!AE55-Employment!AD55</f>
        <v>8971</v>
      </c>
      <c r="AE55" s="19">
        <f>Employment!AF55-Employment!AE55</f>
        <v>6422</v>
      </c>
      <c r="AF55" s="19">
        <f>Employment!AG55-Employment!AF55</f>
        <v>-1773</v>
      </c>
      <c r="AG55" s="19">
        <f>Employment!AH55-Employment!AG55</f>
        <v>-4623</v>
      </c>
      <c r="AH55" s="19">
        <f>Employment!AI55-Employment!AH55</f>
        <v>-23204</v>
      </c>
      <c r="AI55" s="19">
        <f>Employment!AJ55-Employment!AI55</f>
        <v>-1324</v>
      </c>
      <c r="AJ55" s="19">
        <f>Employment!AK55-Employment!AJ55</f>
        <v>5461</v>
      </c>
      <c r="AK55" s="19">
        <f>Employment!AL55-Employment!AK55</f>
        <v>5933</v>
      </c>
      <c r="AL55" s="19">
        <f>Employment!AM55-Employment!AL55</f>
        <v>10235</v>
      </c>
      <c r="AM55" s="19">
        <f>Employment!AN55-Employment!AM55</f>
        <v>-1207</v>
      </c>
      <c r="AN55" s="19">
        <f>Employment!AO55-Employment!AN55</f>
        <v>-6275</v>
      </c>
      <c r="AO55" s="19">
        <f>Employment!AP55-Employment!AO55</f>
        <v>11233</v>
      </c>
      <c r="AP55" s="19">
        <f>Employment!AQ55-Employment!AP55</f>
        <v>13131</v>
      </c>
      <c r="AQ55" s="19">
        <f>Employment!AR55-Employment!AQ55</f>
        <v>-1920</v>
      </c>
      <c r="AR55" s="19">
        <f>Employment!AS55-Employment!AR55</f>
        <v>-3462</v>
      </c>
      <c r="AS55" s="19">
        <f>Employment!AT55-Employment!AS55</f>
        <v>-32000</v>
      </c>
      <c r="AT55" s="19">
        <f>Employment!AU55-Employment!AT55</f>
        <v>13582</v>
      </c>
      <c r="AU55" s="19">
        <f>Employment!AV55-Employment!AU55</f>
        <v>1624</v>
      </c>
    </row>
    <row r="56" spans="1:47">
      <c r="A56" s="11" t="s">
        <v>62</v>
      </c>
      <c r="B56" s="19">
        <f>Employment!C56-Employment!B56</f>
        <v>88257</v>
      </c>
      <c r="C56" s="19">
        <f>Employment!D56-Employment!C56</f>
        <v>90546</v>
      </c>
      <c r="D56" s="19">
        <f>Employment!E56-Employment!D56</f>
        <v>56851</v>
      </c>
      <c r="E56" s="19">
        <f>Employment!F56-Employment!E56</f>
        <v>10886</v>
      </c>
      <c r="F56" s="19">
        <f>Employment!G56-Employment!F56</f>
        <v>44558</v>
      </c>
      <c r="G56" s="19">
        <f>Employment!H56-Employment!G56</f>
        <v>5300</v>
      </c>
      <c r="H56" s="19">
        <f>Employment!I56-Employment!H56</f>
        <v>37973</v>
      </c>
      <c r="I56" s="19">
        <f>Employment!J56-Employment!I56</f>
        <v>98277</v>
      </c>
      <c r="J56" s="19">
        <f>Employment!K56-Employment!J56</f>
        <v>37780</v>
      </c>
      <c r="K56" s="19">
        <f>Employment!L56-Employment!K56</f>
        <v>16355</v>
      </c>
      <c r="L56" s="19">
        <f>Employment!M56-Employment!L56</f>
        <v>47113</v>
      </c>
      <c r="M56" s="19">
        <f>Employment!N56-Employment!M56</f>
        <v>44835</v>
      </c>
      <c r="N56" s="19">
        <f>Employment!O56-Employment!N56</f>
        <v>5351</v>
      </c>
      <c r="O56" s="19">
        <f>Employment!P56-Employment!O56</f>
        <v>-39707</v>
      </c>
      <c r="P56" s="19">
        <f>Employment!Q56-Employment!P56</f>
        <v>-84967</v>
      </c>
      <c r="Q56" s="19">
        <f>Employment!R56-Employment!Q56</f>
        <v>-7475</v>
      </c>
      <c r="R56" s="19">
        <f>Employment!S56-Employment!R56</f>
        <v>40555</v>
      </c>
      <c r="S56" s="19">
        <f>Employment!T56-Employment!S56</f>
        <v>54776</v>
      </c>
      <c r="T56" s="19">
        <f>Employment!U56-Employment!T56</f>
        <v>37337</v>
      </c>
      <c r="U56" s="19">
        <f>Employment!V56-Employment!U56</f>
        <v>52867</v>
      </c>
      <c r="V56" s="19">
        <f>Employment!W56-Employment!V56</f>
        <v>78571</v>
      </c>
      <c r="W56" s="19">
        <f>Employment!X56-Employment!W56</f>
        <v>54308</v>
      </c>
      <c r="X56" s="19">
        <f>Employment!Y56-Employment!X56</f>
        <v>16570</v>
      </c>
      <c r="Y56" s="19">
        <f>Employment!Z56-Employment!Y56</f>
        <v>-6767</v>
      </c>
      <c r="Z56" s="19">
        <f>Employment!AA56-Employment!Z56</f>
        <v>14889</v>
      </c>
      <c r="AA56" s="19">
        <f>Employment!AB56-Employment!AA56</f>
        <v>-5049</v>
      </c>
      <c r="AB56" s="19">
        <f>Employment!AC56-Employment!AB56</f>
        <v>-23104</v>
      </c>
      <c r="AC56" s="19">
        <f>Employment!AD56-Employment!AC56</f>
        <v>-6143</v>
      </c>
      <c r="AD56" s="19">
        <f>Employment!AE56-Employment!AD56</f>
        <v>-749</v>
      </c>
      <c r="AE56" s="19">
        <f>Employment!AF56-Employment!AE56</f>
        <v>26227</v>
      </c>
      <c r="AF56" s="19">
        <f>Employment!AG56-Employment!AF56</f>
        <v>21780</v>
      </c>
      <c r="AG56" s="19">
        <f>Employment!AH56-Employment!AG56</f>
        <v>-6688</v>
      </c>
      <c r="AH56" s="19">
        <f>Employment!AI56-Employment!AH56</f>
        <v>-72398</v>
      </c>
      <c r="AI56" s="19">
        <f>Employment!AJ56-Employment!AI56</f>
        <v>1808</v>
      </c>
      <c r="AJ56" s="19">
        <f>Employment!AK56-Employment!AJ56</f>
        <v>27298</v>
      </c>
      <c r="AK56" s="19">
        <f>Employment!AL56-Employment!AK56</f>
        <v>33877</v>
      </c>
      <c r="AL56" s="19">
        <f>Employment!AM56-Employment!AL56</f>
        <v>20009</v>
      </c>
      <c r="AM56" s="19">
        <f>Employment!AN56-Employment!AM56</f>
        <v>80661</v>
      </c>
      <c r="AN56" s="19">
        <f>Employment!AO56-Employment!AN56</f>
        <v>53162</v>
      </c>
      <c r="AO56" s="19">
        <f>Employment!AP56-Employment!AO56</f>
        <v>50002</v>
      </c>
      <c r="AP56" s="19">
        <f>Employment!AQ56-Employment!AP56</f>
        <v>65655</v>
      </c>
      <c r="AQ56" s="19">
        <f>Employment!AR56-Employment!AQ56</f>
        <v>156920</v>
      </c>
      <c r="AR56" s="19">
        <f>Employment!AS56-Employment!AR56</f>
        <v>28154</v>
      </c>
      <c r="AS56" s="19">
        <f>Employment!AT56-Employment!AS56</f>
        <v>-372430</v>
      </c>
      <c r="AT56" s="19">
        <f>Employment!AU56-Employment!AT56</f>
        <v>201570</v>
      </c>
      <c r="AU56" s="19">
        <f>Employment!AV56-Employment!AU56</f>
        <v>67476</v>
      </c>
    </row>
    <row r="57" spans="1:47">
      <c r="A57" s="11" t="s">
        <v>63</v>
      </c>
      <c r="B57" s="19">
        <f>Employment!C57-Employment!B57</f>
        <v>23907</v>
      </c>
      <c r="C57" s="19">
        <f>Employment!D57-Employment!C57</f>
        <v>22562</v>
      </c>
      <c r="D57" s="19">
        <f>Employment!E57-Employment!D57</f>
        <v>19525</v>
      </c>
      <c r="E57" s="19">
        <f>Employment!F57-Employment!E57</f>
        <v>7851</v>
      </c>
      <c r="F57" s="19">
        <f>Employment!G57-Employment!F57</f>
        <v>7354</v>
      </c>
      <c r="G57" s="19">
        <f>Employment!H57-Employment!G57</f>
        <v>1117</v>
      </c>
      <c r="H57" s="19">
        <f>Employment!I57-Employment!H57</f>
        <v>16830</v>
      </c>
      <c r="I57" s="19">
        <f>Employment!J57-Employment!I57</f>
        <v>27443</v>
      </c>
      <c r="J57" s="19">
        <f>Employment!K57-Employment!J57</f>
        <v>22572</v>
      </c>
      <c r="K57" s="19">
        <f>Employment!L57-Employment!K57</f>
        <v>24974</v>
      </c>
      <c r="L57" s="19">
        <f>Employment!M57-Employment!L57</f>
        <v>23236</v>
      </c>
      <c r="M57" s="19">
        <f>Employment!N57-Employment!M57</f>
        <v>16448</v>
      </c>
      <c r="N57" s="19">
        <f>Employment!O57-Employment!N57</f>
        <v>6631</v>
      </c>
      <c r="O57" s="19">
        <f>Employment!P57-Employment!O57</f>
        <v>-7123</v>
      </c>
      <c r="P57" s="19">
        <f>Employment!Q57-Employment!P57</f>
        <v>-15560</v>
      </c>
      <c r="Q57" s="19">
        <f>Employment!R57-Employment!Q57</f>
        <v>-23</v>
      </c>
      <c r="R57" s="19">
        <f>Employment!S57-Employment!R57</f>
        <v>10163</v>
      </c>
      <c r="S57" s="19">
        <f>Employment!T57-Employment!S57</f>
        <v>15736</v>
      </c>
      <c r="T57" s="19">
        <f>Employment!U57-Employment!T57</f>
        <v>10824</v>
      </c>
      <c r="U57" s="19">
        <f>Employment!V57-Employment!U57</f>
        <v>7669</v>
      </c>
      <c r="V57" s="19">
        <f>Employment!W57-Employment!V57</f>
        <v>13844</v>
      </c>
      <c r="W57" s="19">
        <f>Employment!X57-Employment!W57</f>
        <v>15390</v>
      </c>
      <c r="X57" s="19">
        <f>Employment!Y57-Employment!X57</f>
        <v>13906</v>
      </c>
      <c r="Y57" s="19">
        <f>Employment!Z57-Employment!Y57</f>
        <v>12659</v>
      </c>
      <c r="Z57" s="19">
        <f>Employment!AA57-Employment!Z57</f>
        <v>4157</v>
      </c>
      <c r="AA57" s="19">
        <f>Employment!AB57-Employment!AA57</f>
        <v>-2898</v>
      </c>
      <c r="AB57" s="19">
        <f>Employment!AC57-Employment!AB57</f>
        <v>6150</v>
      </c>
      <c r="AC57" s="19">
        <f>Employment!AD57-Employment!AC57</f>
        <v>12120</v>
      </c>
      <c r="AD57" s="19">
        <f>Employment!AE57-Employment!AD57</f>
        <v>10876</v>
      </c>
      <c r="AE57" s="19">
        <f>Employment!AF57-Employment!AE57</f>
        <v>6751</v>
      </c>
      <c r="AF57" s="19">
        <f>Employment!AG57-Employment!AF57</f>
        <v>5231</v>
      </c>
      <c r="AG57" s="19">
        <f>Employment!AH57-Employment!AG57</f>
        <v>2096</v>
      </c>
      <c r="AH57" s="19">
        <f>Employment!AI57-Employment!AH57</f>
        <v>-16302</v>
      </c>
      <c r="AI57" s="19">
        <f>Employment!AJ57-Employment!AI57</f>
        <v>-2667</v>
      </c>
      <c r="AJ57" s="19">
        <f>Employment!AK57-Employment!AJ57</f>
        <v>1191</v>
      </c>
      <c r="AK57" s="19">
        <f>Employment!AL57-Employment!AK57</f>
        <v>3263</v>
      </c>
      <c r="AL57" s="19">
        <f>Employment!AM57-Employment!AL57</f>
        <v>4705</v>
      </c>
      <c r="AM57" s="19">
        <f>Employment!AN57-Employment!AM57</f>
        <v>4925</v>
      </c>
      <c r="AN57" s="19">
        <f>Employment!AO57-Employment!AN57</f>
        <v>8507</v>
      </c>
      <c r="AO57" s="19">
        <f>Employment!AP57-Employment!AO57</f>
        <v>9694</v>
      </c>
      <c r="AP57" s="19">
        <f>Employment!AQ57-Employment!AP57</f>
        <v>-813</v>
      </c>
      <c r="AQ57" s="19">
        <f>Employment!AR57-Employment!AQ57</f>
        <v>15905</v>
      </c>
      <c r="AR57" s="19">
        <f>Employment!AS57-Employment!AR57</f>
        <v>11542</v>
      </c>
      <c r="AS57" s="19">
        <f>Employment!AT57-Employment!AS57</f>
        <v>-43237</v>
      </c>
      <c r="AT57" s="19">
        <f>Employment!AU57-Employment!AT57</f>
        <v>20300</v>
      </c>
      <c r="AU57" s="19">
        <f>Employment!AV57-Employment!AU57</f>
        <v>16222</v>
      </c>
    </row>
    <row r="58" spans="1:47">
      <c r="A58" s="11" t="s">
        <v>64</v>
      </c>
      <c r="B58" s="19">
        <f>Employment!C58-Employment!B58</f>
        <v>102630</v>
      </c>
      <c r="C58" s="19">
        <f>Employment!D58-Employment!C58</f>
        <v>148578</v>
      </c>
      <c r="D58" s="19">
        <f>Employment!E58-Employment!D58</f>
        <v>109828</v>
      </c>
      <c r="E58" s="19">
        <f>Employment!F58-Employment!E58</f>
        <v>8319</v>
      </c>
      <c r="F58" s="19">
        <f>Employment!G58-Employment!F58</f>
        <v>3210</v>
      </c>
      <c r="G58" s="19">
        <f>Employment!H58-Employment!G58</f>
        <v>-27069</v>
      </c>
      <c r="H58" s="19">
        <f>Employment!I58-Employment!H58</f>
        <v>82917</v>
      </c>
      <c r="I58" s="19">
        <f>Employment!J58-Employment!I58</f>
        <v>182069</v>
      </c>
      <c r="J58" s="19">
        <f>Employment!K58-Employment!J58</f>
        <v>52959</v>
      </c>
      <c r="K58" s="19">
        <f>Employment!L58-Employment!K58</f>
        <v>79876</v>
      </c>
      <c r="L58" s="19">
        <f>Employment!M58-Employment!L58</f>
        <v>91868</v>
      </c>
      <c r="M58" s="19">
        <f>Employment!N58-Employment!M58</f>
        <v>22640</v>
      </c>
      <c r="N58" s="19">
        <f>Employment!O58-Employment!N58</f>
        <v>10224</v>
      </c>
      <c r="O58" s="19">
        <f>Employment!P58-Employment!O58</f>
        <v>18194</v>
      </c>
      <c r="P58" s="19">
        <f>Employment!Q58-Employment!P58</f>
        <v>-56909</v>
      </c>
      <c r="Q58" s="19">
        <f>Employment!R58-Employment!Q58</f>
        <v>-69910</v>
      </c>
      <c r="R58" s="19">
        <f>Employment!S58-Employment!R58</f>
        <v>-10074</v>
      </c>
      <c r="S58" s="19">
        <f>Employment!T58-Employment!S58</f>
        <v>68174</v>
      </c>
      <c r="T58" s="19">
        <f>Employment!U58-Employment!T58</f>
        <v>75464</v>
      </c>
      <c r="U58" s="19">
        <f>Employment!V58-Employment!U58</f>
        <v>89181</v>
      </c>
      <c r="V58" s="19">
        <f>Employment!W58-Employment!V58</f>
        <v>93119</v>
      </c>
      <c r="W58" s="19">
        <f>Employment!X58-Employment!W58</f>
        <v>11758</v>
      </c>
      <c r="X58" s="19">
        <f>Employment!Y58-Employment!X58</f>
        <v>43028</v>
      </c>
      <c r="Y58" s="19">
        <f>Employment!Z58-Employment!Y58</f>
        <v>29158</v>
      </c>
      <c r="Z58" s="19">
        <f>Employment!AA58-Employment!Z58</f>
        <v>-17492</v>
      </c>
      <c r="AA58" s="19">
        <f>Employment!AB58-Employment!AA58</f>
        <v>-11051</v>
      </c>
      <c r="AB58" s="19">
        <f>Employment!AC58-Employment!AB58</f>
        <v>-1488</v>
      </c>
      <c r="AC58" s="19">
        <f>Employment!AD58-Employment!AC58</f>
        <v>45144</v>
      </c>
      <c r="AD58" s="19">
        <f>Employment!AE58-Employment!AD58</f>
        <v>56065</v>
      </c>
      <c r="AE58" s="19">
        <f>Employment!AF58-Employment!AE58</f>
        <v>41590</v>
      </c>
      <c r="AF58" s="19">
        <f>Employment!AG58-Employment!AF58</f>
        <v>15330</v>
      </c>
      <c r="AG58" s="19">
        <f>Employment!AH58-Employment!AG58</f>
        <v>12150</v>
      </c>
      <c r="AH58" s="19">
        <f>Employment!AI58-Employment!AH58</f>
        <v>-125395</v>
      </c>
      <c r="AI58" s="19">
        <f>Employment!AJ58-Employment!AI58</f>
        <v>-17115</v>
      </c>
      <c r="AJ58" s="19">
        <f>Employment!AK58-Employment!AJ58</f>
        <v>19009</v>
      </c>
      <c r="AK58" s="19">
        <f>Employment!AL58-Employment!AK58</f>
        <v>21604</v>
      </c>
      <c r="AL58" s="19">
        <f>Employment!AM58-Employment!AL58</f>
        <v>2376</v>
      </c>
      <c r="AM58" s="19">
        <f>Employment!AN58-Employment!AM58</f>
        <v>53991</v>
      </c>
      <c r="AN58" s="19">
        <f>Employment!AO58-Employment!AN58</f>
        <v>49469</v>
      </c>
      <c r="AO58" s="19">
        <f>Employment!AP58-Employment!AO58</f>
        <v>32027</v>
      </c>
      <c r="AP58" s="19">
        <f>Employment!AQ58-Employment!AP58</f>
        <v>9775</v>
      </c>
      <c r="AQ58" s="19">
        <f>Employment!AR58-Employment!AQ58</f>
        <v>-70139</v>
      </c>
      <c r="AR58" s="19">
        <f>Employment!AS58-Employment!AR58</f>
        <v>93766</v>
      </c>
      <c r="AS58" s="19">
        <f>Employment!AT58-Employment!AS58</f>
        <v>-278073</v>
      </c>
      <c r="AT58" s="19">
        <f>Employment!AU58-Employment!AT58</f>
        <v>301957</v>
      </c>
      <c r="AU58" s="19">
        <f>Employment!AV58-Employment!AU58</f>
        <v>206896</v>
      </c>
    </row>
    <row r="59" spans="1:47">
      <c r="A59" s="11" t="s">
        <v>65</v>
      </c>
      <c r="B59" s="19">
        <f>Employment!C59-Employment!B59</f>
        <v>119400</v>
      </c>
      <c r="C59" s="19">
        <f>Employment!D59-Employment!C59</f>
        <v>214830</v>
      </c>
      <c r="D59" s="19">
        <f>Employment!E59-Employment!D59</f>
        <v>184595</v>
      </c>
      <c r="E59" s="19">
        <f>Employment!F59-Employment!E59</f>
        <v>-45438</v>
      </c>
      <c r="F59" s="19">
        <f>Employment!G59-Employment!F59</f>
        <v>34134</v>
      </c>
      <c r="G59" s="19">
        <f>Employment!H59-Employment!G59</f>
        <v>-109595</v>
      </c>
      <c r="H59" s="19">
        <f>Employment!I59-Employment!H59</f>
        <v>37077</v>
      </c>
      <c r="I59" s="19">
        <f>Employment!J59-Employment!I59</f>
        <v>183490</v>
      </c>
      <c r="J59" s="19">
        <f>Employment!K59-Employment!J59</f>
        <v>220651</v>
      </c>
      <c r="K59" s="19">
        <f>Employment!L59-Employment!K59</f>
        <v>169127</v>
      </c>
      <c r="L59" s="19">
        <f>Employment!M59-Employment!L59</f>
        <v>154124</v>
      </c>
      <c r="M59" s="19">
        <f>Employment!N59-Employment!M59</f>
        <v>113359</v>
      </c>
      <c r="N59" s="19">
        <f>Employment!O59-Employment!N59</f>
        <v>84078</v>
      </c>
      <c r="O59" s="19">
        <f>Employment!P59-Employment!O59</f>
        <v>78152</v>
      </c>
      <c r="P59" s="19">
        <f>Employment!Q59-Employment!P59</f>
        <v>-235092</v>
      </c>
      <c r="Q59" s="19">
        <f>Employment!R59-Employment!Q59</f>
        <v>-110659</v>
      </c>
      <c r="R59" s="19">
        <f>Employment!S59-Employment!R59</f>
        <v>28916</v>
      </c>
      <c r="S59" s="19">
        <f>Employment!T59-Employment!S59</f>
        <v>49394</v>
      </c>
      <c r="T59" s="19">
        <f>Employment!U59-Employment!T59</f>
        <v>36772</v>
      </c>
      <c r="U59" s="19">
        <f>Employment!V59-Employment!U59</f>
        <v>124439</v>
      </c>
      <c r="V59" s="19">
        <f>Employment!W59-Employment!V59</f>
        <v>195454</v>
      </c>
      <c r="W59" s="19">
        <f>Employment!X59-Employment!W59</f>
        <v>129597</v>
      </c>
      <c r="X59" s="19">
        <f>Employment!Y59-Employment!X59</f>
        <v>92412</v>
      </c>
      <c r="Y59" s="19">
        <f>Employment!Z59-Employment!Y59</f>
        <v>64163</v>
      </c>
      <c r="Z59" s="19">
        <f>Employment!AA59-Employment!Z59</f>
        <v>-8852</v>
      </c>
      <c r="AA59" s="19">
        <f>Employment!AB59-Employment!AA59</f>
        <v>-4545</v>
      </c>
      <c r="AB59" s="19">
        <f>Employment!AC59-Employment!AB59</f>
        <v>-32443</v>
      </c>
      <c r="AC59" s="19">
        <f>Employment!AD59-Employment!AC59</f>
        <v>139709</v>
      </c>
      <c r="AD59" s="19">
        <f>Employment!AE59-Employment!AD59</f>
        <v>174241</v>
      </c>
      <c r="AE59" s="19">
        <f>Employment!AF59-Employment!AE59</f>
        <v>90670</v>
      </c>
      <c r="AF59" s="19">
        <f>Employment!AG59-Employment!AF59</f>
        <v>10678</v>
      </c>
      <c r="AG59" s="19">
        <f>Employment!AH59-Employment!AG59</f>
        <v>50873</v>
      </c>
      <c r="AH59" s="19">
        <f>Employment!AI59-Employment!AH59</f>
        <v>-294594</v>
      </c>
      <c r="AI59" s="19">
        <f>Employment!AJ59-Employment!AI59</f>
        <v>-74763</v>
      </c>
      <c r="AJ59" s="19">
        <f>Employment!AK59-Employment!AJ59</f>
        <v>-41762</v>
      </c>
      <c r="AK59" s="19">
        <f>Employment!AL59-Employment!AK59</f>
        <v>68139</v>
      </c>
      <c r="AL59" s="19">
        <f>Employment!AM59-Employment!AL59</f>
        <v>94897</v>
      </c>
      <c r="AM59" s="19">
        <f>Employment!AN59-Employment!AM59</f>
        <v>73024</v>
      </c>
      <c r="AN59" s="19">
        <f>Employment!AO59-Employment!AN59</f>
        <v>120573</v>
      </c>
      <c r="AO59" s="19">
        <f>Employment!AP59-Employment!AO59</f>
        <v>36729</v>
      </c>
      <c r="AP59" s="19">
        <f>Employment!AQ59-Employment!AP59</f>
        <v>127902</v>
      </c>
      <c r="AQ59" s="19">
        <f>Employment!AR59-Employment!AQ59</f>
        <v>-68167</v>
      </c>
      <c r="AR59" s="19">
        <f>Employment!AS59-Employment!AR59</f>
        <v>-43507</v>
      </c>
      <c r="AS59" s="19">
        <f>Employment!AT59-Employment!AS59</f>
        <v>-776545</v>
      </c>
      <c r="AT59" s="19">
        <f>Employment!AU59-Employment!AT59</f>
        <v>525149</v>
      </c>
      <c r="AU59" s="19">
        <f>Employment!AV59-Employment!AU59</f>
        <v>319666</v>
      </c>
    </row>
    <row r="60" spans="1:47">
      <c r="A60" s="11" t="s">
        <v>66</v>
      </c>
      <c r="B60" s="19">
        <f>Employment!C60-Employment!B60</f>
        <v>88197</v>
      </c>
      <c r="C60" s="19">
        <f>Employment!D60-Employment!C60</f>
        <v>130825</v>
      </c>
      <c r="D60" s="19">
        <f>Employment!E60-Employment!D60</f>
        <v>78906</v>
      </c>
      <c r="E60" s="19">
        <f>Employment!F60-Employment!E60</f>
        <v>-15913</v>
      </c>
      <c r="F60" s="19">
        <f>Employment!G60-Employment!F60</f>
        <v>19402</v>
      </c>
      <c r="G60" s="19">
        <f>Employment!H60-Employment!G60</f>
        <v>-139329</v>
      </c>
      <c r="H60" s="19">
        <f>Employment!I60-Employment!H60</f>
        <v>-29887</v>
      </c>
      <c r="I60" s="19">
        <f>Employment!J60-Employment!I60</f>
        <v>146297</v>
      </c>
      <c r="J60" s="19">
        <f>Employment!K60-Employment!J60</f>
        <v>112065</v>
      </c>
      <c r="K60" s="19">
        <f>Employment!L60-Employment!K60</f>
        <v>108520</v>
      </c>
      <c r="L60" s="19">
        <f>Employment!M60-Employment!L60</f>
        <v>125519</v>
      </c>
      <c r="M60" s="19">
        <f>Employment!N60-Employment!M60</f>
        <v>129381</v>
      </c>
      <c r="N60" s="19">
        <f>Employment!O60-Employment!N60</f>
        <v>81496</v>
      </c>
      <c r="O60" s="19">
        <f>Employment!P60-Employment!O60</f>
        <v>-42693</v>
      </c>
      <c r="P60" s="19">
        <f>Employment!Q60-Employment!P60</f>
        <v>-67919</v>
      </c>
      <c r="Q60" s="19">
        <f>Employment!R60-Employment!Q60</f>
        <v>19654</v>
      </c>
      <c r="R60" s="19">
        <f>Employment!S60-Employment!R60</f>
        <v>29377</v>
      </c>
      <c r="S60" s="19">
        <f>Employment!T60-Employment!S60</f>
        <v>32065</v>
      </c>
      <c r="T60" s="19">
        <f>Employment!U60-Employment!T60</f>
        <v>38896</v>
      </c>
      <c r="U60" s="19">
        <f>Employment!V60-Employment!U60</f>
        <v>91322</v>
      </c>
      <c r="V60" s="19">
        <f>Employment!W60-Employment!V60</f>
        <v>92241</v>
      </c>
      <c r="W60" s="19">
        <f>Employment!X60-Employment!W60</f>
        <v>37126</v>
      </c>
      <c r="X60" s="19">
        <f>Employment!Y60-Employment!X60</f>
        <v>26965</v>
      </c>
      <c r="Y60" s="19">
        <f>Employment!Z60-Employment!Y60</f>
        <v>44389</v>
      </c>
      <c r="Z60" s="19">
        <f>Employment!AA60-Employment!Z60</f>
        <v>27137</v>
      </c>
      <c r="AA60" s="19">
        <f>Employment!AB60-Employment!AA60</f>
        <v>-13081</v>
      </c>
      <c r="AB60" s="19">
        <f>Employment!AC60-Employment!AB60</f>
        <v>-46896</v>
      </c>
      <c r="AC60" s="19">
        <f>Employment!AD60-Employment!AC60</f>
        <v>55286</v>
      </c>
      <c r="AD60" s="19">
        <f>Employment!AE60-Employment!AD60</f>
        <v>63573</v>
      </c>
      <c r="AE60" s="19">
        <f>Employment!AF60-Employment!AE60</f>
        <v>66064</v>
      </c>
      <c r="AF60" s="19">
        <f>Employment!AG60-Employment!AF60</f>
        <v>57429</v>
      </c>
      <c r="AG60" s="19">
        <f>Employment!AH60-Employment!AG60</f>
        <v>45582</v>
      </c>
      <c r="AH60" s="19">
        <f>Employment!AI60-Employment!AH60</f>
        <v>-224294</v>
      </c>
      <c r="AI60" s="19">
        <f>Employment!AJ60-Employment!AI60</f>
        <v>-44464</v>
      </c>
      <c r="AJ60" s="19">
        <f>Employment!AK60-Employment!AJ60</f>
        <v>46973</v>
      </c>
      <c r="AK60" s="19">
        <f>Employment!AL60-Employment!AK60</f>
        <v>68802</v>
      </c>
      <c r="AL60" s="19">
        <f>Employment!AM60-Employment!AL60</f>
        <v>7247</v>
      </c>
      <c r="AM60" s="19">
        <f>Employment!AN60-Employment!AM60</f>
        <v>44624</v>
      </c>
      <c r="AN60" s="19">
        <f>Employment!AO60-Employment!AN60</f>
        <v>76796</v>
      </c>
      <c r="AO60" s="19">
        <f>Employment!AP60-Employment!AO60</f>
        <v>34700</v>
      </c>
      <c r="AP60" s="19">
        <f>Employment!AQ60-Employment!AP60</f>
        <v>-8396</v>
      </c>
      <c r="AQ60" s="19">
        <f>Employment!AR60-Employment!AQ60</f>
        <v>37002</v>
      </c>
      <c r="AR60" s="19">
        <f>Employment!AS60-Employment!AR60</f>
        <v>58992</v>
      </c>
      <c r="AS60" s="19">
        <f>Employment!AT60-Employment!AS60</f>
        <v>-399685</v>
      </c>
      <c r="AT60" s="19">
        <f>Employment!AU60-Employment!AT60</f>
        <v>251034</v>
      </c>
      <c r="AU60" s="19">
        <f>Employment!AV60-Employment!AU60</f>
        <v>137409</v>
      </c>
    </row>
    <row r="61" spans="1:47">
      <c r="A61" s="11" t="s">
        <v>67</v>
      </c>
      <c r="B61" s="19">
        <f>Employment!C61-Employment!B61</f>
        <v>9425</v>
      </c>
      <c r="C61" s="19">
        <f>Employment!D61-Employment!C61</f>
        <v>10833</v>
      </c>
      <c r="D61" s="19">
        <f>Employment!E61-Employment!D61</f>
        <v>9932</v>
      </c>
      <c r="E61" s="19">
        <f>Employment!F61-Employment!E61</f>
        <v>3909</v>
      </c>
      <c r="F61" s="19">
        <f>Employment!G61-Employment!F61</f>
        <v>3845</v>
      </c>
      <c r="G61" s="19">
        <f>Employment!H61-Employment!G61</f>
        <v>-9173</v>
      </c>
      <c r="H61" s="19">
        <f>Employment!I61-Employment!H61</f>
        <v>7471</v>
      </c>
      <c r="I61" s="19">
        <f>Employment!J61-Employment!I61</f>
        <v>23459</v>
      </c>
      <c r="J61" s="19">
        <f>Employment!K61-Employment!J61</f>
        <v>15369</v>
      </c>
      <c r="K61" s="19">
        <f>Employment!L61-Employment!K61</f>
        <v>12396</v>
      </c>
      <c r="L61" s="19">
        <f>Employment!M61-Employment!L61</f>
        <v>9792</v>
      </c>
      <c r="M61" s="19">
        <f>Employment!N61-Employment!M61</f>
        <v>7077</v>
      </c>
      <c r="N61" s="19">
        <f>Employment!O61-Employment!N61</f>
        <v>-2162</v>
      </c>
      <c r="O61" s="19">
        <f>Employment!P61-Employment!O61</f>
        <v>-11205</v>
      </c>
      <c r="P61" s="19">
        <f>Employment!Q61-Employment!P61</f>
        <v>-18354</v>
      </c>
      <c r="Q61" s="19">
        <f>Employment!R61-Employment!Q61</f>
        <v>6256</v>
      </c>
      <c r="R61" s="19">
        <f>Employment!S61-Employment!R61</f>
        <v>1870</v>
      </c>
      <c r="S61" s="19">
        <f>Employment!T61-Employment!S61</f>
        <v>-3207</v>
      </c>
      <c r="T61" s="19">
        <f>Employment!U61-Employment!T61</f>
        <v>513</v>
      </c>
      <c r="U61" s="19">
        <f>Employment!V61-Employment!U61</f>
        <v>8929</v>
      </c>
      <c r="V61" s="19">
        <f>Employment!W61-Employment!V61</f>
        <v>12695</v>
      </c>
      <c r="W61" s="19">
        <f>Employment!X61-Employment!W61</f>
        <v>7360</v>
      </c>
      <c r="X61" s="19">
        <f>Employment!Y61-Employment!X61</f>
        <v>7696</v>
      </c>
      <c r="Y61" s="19">
        <f>Employment!Z61-Employment!Y61</f>
        <v>5553</v>
      </c>
      <c r="Z61" s="19">
        <f>Employment!AA61-Employment!Z61</f>
        <v>-2269</v>
      </c>
      <c r="AA61" s="19">
        <f>Employment!AB61-Employment!AA61</f>
        <v>3788</v>
      </c>
      <c r="AB61" s="19">
        <f>Employment!AC61-Employment!AB61</f>
        <v>7735</v>
      </c>
      <c r="AC61" s="19">
        <f>Employment!AD61-Employment!AC61</f>
        <v>-674</v>
      </c>
      <c r="AD61" s="19">
        <f>Employment!AE61-Employment!AD61</f>
        <v>7301</v>
      </c>
      <c r="AE61" s="19">
        <f>Employment!AF61-Employment!AE61</f>
        <v>7163</v>
      </c>
      <c r="AF61" s="19">
        <f>Employment!AG61-Employment!AF61</f>
        <v>-956</v>
      </c>
      <c r="AG61" s="19">
        <f>Employment!AH61-Employment!AG61</f>
        <v>-17460</v>
      </c>
      <c r="AH61" s="19">
        <f>Employment!AI61-Employment!AH61</f>
        <v>-20990</v>
      </c>
      <c r="AI61" s="19">
        <f>Employment!AJ61-Employment!AI61</f>
        <v>-1735</v>
      </c>
      <c r="AJ61" s="19">
        <f>Employment!AK61-Employment!AJ61</f>
        <v>-4966</v>
      </c>
      <c r="AK61" s="19">
        <f>Employment!AL61-Employment!AK61</f>
        <v>2033</v>
      </c>
      <c r="AL61" s="19">
        <f>Employment!AM61-Employment!AL61</f>
        <v>5087</v>
      </c>
      <c r="AM61" s="19">
        <f>Employment!AN61-Employment!AM61</f>
        <v>5532</v>
      </c>
      <c r="AN61" s="19">
        <f>Employment!AO61-Employment!AN61</f>
        <v>9520</v>
      </c>
      <c r="AO61" s="19">
        <f>Employment!AP61-Employment!AO61</f>
        <v>2390</v>
      </c>
      <c r="AP61" s="19">
        <f>Employment!AQ61-Employment!AP61</f>
        <v>7055</v>
      </c>
      <c r="AQ61" s="19">
        <f>Employment!AR61-Employment!AQ61</f>
        <v>3304</v>
      </c>
      <c r="AR61" s="19">
        <f>Employment!AS61-Employment!AR61</f>
        <v>2597</v>
      </c>
      <c r="AS61" s="19">
        <f>Employment!AT61-Employment!AS61</f>
        <v>-44923</v>
      </c>
      <c r="AT61" s="19">
        <f>Employment!AU61-Employment!AT61</f>
        <v>49337</v>
      </c>
      <c r="AU61" s="19">
        <f>Employment!AV61-Employment!AU61</f>
        <v>11038</v>
      </c>
    </row>
    <row r="62" spans="1:47">
      <c r="A62" s="16" t="s">
        <v>68</v>
      </c>
      <c r="B62" s="20">
        <f>Employment!C62-Employment!B62</f>
        <v>14057</v>
      </c>
      <c r="C62" s="20">
        <f>Employment!D62-Employment!C62</f>
        <v>13831</v>
      </c>
      <c r="D62" s="20">
        <f>Employment!E62-Employment!D62</f>
        <v>6049</v>
      </c>
      <c r="E62" s="20">
        <f>Employment!F62-Employment!E62</f>
        <v>2541</v>
      </c>
      <c r="F62" s="20">
        <f>Employment!G62-Employment!F62</f>
        <v>7861</v>
      </c>
      <c r="G62" s="20">
        <f>Employment!H62-Employment!G62</f>
        <v>2240</v>
      </c>
      <c r="H62" s="20">
        <f>Employment!I62-Employment!H62</f>
        <v>2441</v>
      </c>
      <c r="I62" s="20">
        <f>Employment!J62-Employment!I62</f>
        <v>7615</v>
      </c>
      <c r="J62" s="20">
        <f>Employment!K62-Employment!J62</f>
        <v>10663</v>
      </c>
      <c r="K62" s="20">
        <f>Employment!L62-Employment!K62</f>
        <v>10991</v>
      </c>
      <c r="L62" s="20">
        <f>Employment!M62-Employment!L62</f>
        <v>8556</v>
      </c>
      <c r="M62" s="20">
        <f>Employment!N62-Employment!M62</f>
        <v>6921</v>
      </c>
      <c r="N62" s="20">
        <f>Employment!O62-Employment!N62</f>
        <v>3040</v>
      </c>
      <c r="O62" s="20">
        <f>Employment!P62-Employment!O62</f>
        <v>-5591</v>
      </c>
      <c r="P62" s="20">
        <f>Employment!Q62-Employment!P62</f>
        <v>-5833</v>
      </c>
      <c r="Q62" s="20">
        <f>Employment!R62-Employment!Q62</f>
        <v>5127</v>
      </c>
      <c r="R62" s="20">
        <f>Employment!S62-Employment!R62</f>
        <v>7654</v>
      </c>
      <c r="S62" s="20">
        <f>Employment!T62-Employment!S62</f>
        <v>4728</v>
      </c>
      <c r="T62" s="20">
        <f>Employment!U62-Employment!T62</f>
        <v>4955</v>
      </c>
      <c r="U62" s="20">
        <f>Employment!V62-Employment!U62</f>
        <v>3903</v>
      </c>
      <c r="V62" s="20">
        <f>Employment!W62-Employment!V62</f>
        <v>5010</v>
      </c>
      <c r="W62" s="20">
        <f>Employment!X62-Employment!W62</f>
        <v>7345</v>
      </c>
      <c r="X62" s="20">
        <f>Employment!Y62-Employment!X62</f>
        <v>4581</v>
      </c>
      <c r="Y62" s="20">
        <f>Employment!Z62-Employment!Y62</f>
        <v>-4850</v>
      </c>
      <c r="Z62" s="20">
        <f>Employment!AA62-Employment!Z62</f>
        <v>3760</v>
      </c>
      <c r="AA62" s="20">
        <f>Employment!AB62-Employment!AA62</f>
        <v>3538</v>
      </c>
      <c r="AB62" s="20">
        <f>Employment!AC62-Employment!AB62</f>
        <v>1695</v>
      </c>
      <c r="AC62" s="20">
        <f>Employment!AD62-Employment!AC62</f>
        <v>3777</v>
      </c>
      <c r="AD62" s="20">
        <f>Employment!AE62-Employment!AD62</f>
        <v>3654</v>
      </c>
      <c r="AE62" s="20">
        <f>Employment!AF62-Employment!AE62</f>
        <v>5312</v>
      </c>
      <c r="AF62" s="20">
        <f>Employment!AG62-Employment!AF62</f>
        <v>-4318</v>
      </c>
      <c r="AG62" s="20">
        <f>Employment!AH62-Employment!AG62</f>
        <v>-1274</v>
      </c>
      <c r="AH62" s="20">
        <f>Employment!AI62-Employment!AH62</f>
        <v>-2169</v>
      </c>
      <c r="AI62" s="20">
        <f>Employment!AJ62-Employment!AI62</f>
        <v>1384</v>
      </c>
      <c r="AJ62" s="20">
        <f>Employment!AK62-Employment!AJ62</f>
        <v>923</v>
      </c>
      <c r="AK62" s="20">
        <f>Employment!AL62-Employment!AK62</f>
        <v>-1291</v>
      </c>
      <c r="AL62" s="20">
        <f>Employment!AM62-Employment!AL62</f>
        <v>-1440</v>
      </c>
      <c r="AM62" s="20">
        <f>Employment!AN62-Employment!AM62</f>
        <v>-1117</v>
      </c>
      <c r="AN62" s="20">
        <f>Employment!AO62-Employment!AN62</f>
        <v>-1441</v>
      </c>
      <c r="AO62" s="20">
        <f>Employment!AP62-Employment!AO62</f>
        <v>518</v>
      </c>
      <c r="AP62" s="20">
        <f>Employment!AQ62-Employment!AP62</f>
        <v>738</v>
      </c>
      <c r="AQ62" s="20">
        <f>Employment!AR62-Employment!AQ62</f>
        <v>2460</v>
      </c>
      <c r="AR62" s="20">
        <f>Employment!AS62-Employment!AR62</f>
        <v>-2768</v>
      </c>
      <c r="AS62" s="19">
        <f>Employment!AT62-Employment!AS62</f>
        <v>-22425</v>
      </c>
      <c r="AT62" s="19">
        <f>Employment!AU62-Employment!AT62</f>
        <v>11709</v>
      </c>
      <c r="AU62" s="19">
        <f>Employment!AV62-Employment!AU62</f>
        <v>9727</v>
      </c>
    </row>
    <row r="63" spans="1:47">
      <c r="A63" s="17" t="s">
        <v>69</v>
      </c>
      <c r="B63" s="18">
        <f>Employment!C63-Employment!B63</f>
        <v>-5073</v>
      </c>
      <c r="C63" s="18">
        <f>Employment!D63-Employment!C63</f>
        <v>7021</v>
      </c>
      <c r="D63" s="18">
        <f>Employment!E63-Employment!D63</f>
        <v>-1251</v>
      </c>
      <c r="E63" s="18">
        <f>Employment!F63-Employment!E63</f>
        <v>-7543</v>
      </c>
      <c r="F63" s="18">
        <f>Employment!G63-Employment!F63</f>
        <v>-19031</v>
      </c>
      <c r="G63" s="18">
        <f>Employment!H63-Employment!G63</f>
        <v>-3803</v>
      </c>
      <c r="H63" s="18">
        <f>Employment!I63-Employment!H63</f>
        <v>5510</v>
      </c>
      <c r="I63" s="18">
        <f>Employment!J63-Employment!I63</f>
        <v>11197</v>
      </c>
      <c r="J63" s="18">
        <f>Employment!K63-Employment!J63</f>
        <v>5157</v>
      </c>
      <c r="K63" s="18">
        <f>Employment!L63-Employment!K63</f>
        <v>1724</v>
      </c>
      <c r="L63" s="18">
        <f>Employment!M63-Employment!L63</f>
        <v>10182</v>
      </c>
      <c r="M63" s="18">
        <f>Employment!N63-Employment!M63</f>
        <v>4060</v>
      </c>
      <c r="N63" s="18">
        <f>Employment!O63-Employment!N63</f>
        <v>-14002</v>
      </c>
      <c r="O63" s="18">
        <f>Employment!P63-Employment!O63</f>
        <v>9026</v>
      </c>
      <c r="P63" s="18">
        <f>Employment!Q63-Employment!P63</f>
        <v>-11804</v>
      </c>
      <c r="Q63" s="18">
        <f>Employment!R63-Employment!Q63</f>
        <v>-6524</v>
      </c>
      <c r="R63" s="18">
        <f>Employment!S63-Employment!R63</f>
        <v>-1028</v>
      </c>
      <c r="S63" s="18">
        <f>Employment!T63-Employment!S63</f>
        <v>-3149</v>
      </c>
      <c r="T63" s="18">
        <f>Employment!U63-Employment!T63</f>
        <v>-12008</v>
      </c>
      <c r="U63" s="18">
        <f>Employment!V63-Employment!U63</f>
        <v>-10605</v>
      </c>
      <c r="V63" s="18">
        <f>Employment!W63-Employment!V63</f>
        <v>-3058</v>
      </c>
      <c r="W63" s="18">
        <f>Employment!X63-Employment!W63</f>
        <v>7207</v>
      </c>
      <c r="X63" s="18">
        <f>Employment!Y63-Employment!X63</f>
        <v>19338</v>
      </c>
      <c r="Y63" s="18">
        <f>Employment!Z63-Employment!Y63</f>
        <v>6436</v>
      </c>
      <c r="Z63" s="18">
        <f>Employment!AA63-Employment!Z63</f>
        <v>-2275</v>
      </c>
      <c r="AA63" s="18">
        <f>Employment!AB63-Employment!AA63</f>
        <v>-4315</v>
      </c>
      <c r="AB63" s="18">
        <f>Employment!AC63-Employment!AB63</f>
        <v>-1042</v>
      </c>
      <c r="AC63" s="18">
        <f>Employment!AD63-Employment!AC63</f>
        <v>2229</v>
      </c>
      <c r="AD63" s="18">
        <f>Employment!AE63-Employment!AD63</f>
        <v>7801</v>
      </c>
      <c r="AE63" s="18">
        <f>Employment!AF63-Employment!AE63</f>
        <v>2302</v>
      </c>
      <c r="AF63" s="18">
        <f>Employment!AG63-Employment!AF63</f>
        <v>6640</v>
      </c>
      <c r="AG63" s="18">
        <f>Employment!AH63-Employment!AG63</f>
        <v>4766</v>
      </c>
      <c r="AH63" s="18">
        <f>Employment!AI63-Employment!AH63</f>
        <v>-4692</v>
      </c>
      <c r="AI63" s="18">
        <f>Employment!AJ63-Employment!AI63</f>
        <v>9008</v>
      </c>
      <c r="AJ63" s="18">
        <f>Employment!AK63-Employment!AJ63</f>
        <v>1651</v>
      </c>
      <c r="AK63" s="18">
        <f>Employment!AL63-Employment!AK63</f>
        <v>16854</v>
      </c>
      <c r="AL63" s="18">
        <f>Employment!AM63-Employment!AL63</f>
        <v>9740</v>
      </c>
      <c r="AM63" s="18">
        <f>Employment!AN63-Employment!AM63</f>
        <v>6296</v>
      </c>
      <c r="AN63" s="18">
        <f>Employment!AO63-Employment!AN63</f>
        <v>12010</v>
      </c>
      <c r="AO63" s="18">
        <f>Employment!AP63-Employment!AO63</f>
        <v>8787</v>
      </c>
      <c r="AP63" s="18">
        <f>Employment!AQ63-Employment!AP63</f>
        <v>7787</v>
      </c>
      <c r="AQ63" s="18">
        <f>Employment!AR63-Employment!AQ63</f>
        <v>5507</v>
      </c>
      <c r="AR63" s="18">
        <f>Employment!AS63-Employment!AR63</f>
        <v>5342</v>
      </c>
      <c r="AS63" s="19">
        <f>Employment!AT63-Employment!AS63</f>
        <v>-10643</v>
      </c>
      <c r="AT63" s="19">
        <f>Employment!AU63-Employment!AT63</f>
        <v>-24371</v>
      </c>
      <c r="AU63" s="19">
        <f>Employment!AV63-Employment!AU63</f>
        <v>17761</v>
      </c>
    </row>
    <row r="64" spans="1:47">
      <c r="A64" s="11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U64"/>
  <sheetViews>
    <sheetView topLeftCell="AH44" zoomScaleNormal="100" workbookViewId="0">
      <selection activeCell="AT63" sqref="AT63"/>
    </sheetView>
  </sheetViews>
  <sheetFormatPr defaultColWidth="21.140625" defaultRowHeight="12.75"/>
  <cols>
    <col min="2" max="2" width="9.28515625" style="2" bestFit="1" customWidth="1"/>
    <col min="3" max="15" width="9.28515625" style="2" customWidth="1"/>
    <col min="16" max="16" width="7.7109375" style="2" customWidth="1"/>
    <col min="17" max="28" width="9.28515625" style="2" customWidth="1"/>
    <col min="29" max="29" width="7.7109375" style="2" customWidth="1"/>
    <col min="30" max="33" width="9.28515625" style="2" customWidth="1"/>
    <col min="34" max="36" width="8.42578125" style="2" customWidth="1"/>
    <col min="37" max="38" width="9.28515625" style="2" customWidth="1"/>
    <col min="39" max="41" width="10.7109375" style="2" customWidth="1"/>
    <col min="42" max="42" width="11.7109375" style="2" customWidth="1"/>
    <col min="43" max="45" width="12" style="2" customWidth="1"/>
    <col min="46" max="16384" width="21.140625" style="2"/>
  </cols>
  <sheetData>
    <row r="1" spans="1:47">
      <c r="A1" s="1" t="s">
        <v>129</v>
      </c>
      <c r="B1" s="1"/>
      <c r="C1" s="1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</row>
    <row r="2" spans="1:47">
      <c r="A2" s="1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</row>
    <row r="3" spans="1:47" s="5" customFormat="1">
      <c r="A3" s="11"/>
      <c r="B3" s="12" t="s">
        <v>82</v>
      </c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92</v>
      </c>
      <c r="M3" s="12" t="s">
        <v>93</v>
      </c>
      <c r="N3" s="12" t="s">
        <v>94</v>
      </c>
      <c r="O3" s="12" t="s">
        <v>95</v>
      </c>
      <c r="P3" s="12" t="s">
        <v>96</v>
      </c>
      <c r="Q3" s="12" t="s">
        <v>97</v>
      </c>
      <c r="R3" s="12" t="s">
        <v>98</v>
      </c>
      <c r="S3" s="12" t="s">
        <v>99</v>
      </c>
      <c r="T3" s="12" t="s">
        <v>100</v>
      </c>
      <c r="U3" s="12" t="s">
        <v>101</v>
      </c>
      <c r="V3" s="12" t="s">
        <v>102</v>
      </c>
      <c r="W3" s="12" t="s">
        <v>103</v>
      </c>
      <c r="X3" s="12" t="s">
        <v>104</v>
      </c>
      <c r="Y3" s="12" t="s">
        <v>105</v>
      </c>
      <c r="Z3" s="12" t="s">
        <v>106</v>
      </c>
      <c r="AA3" s="12" t="s">
        <v>107</v>
      </c>
      <c r="AB3" s="12" t="s">
        <v>108</v>
      </c>
      <c r="AC3" s="13" t="s">
        <v>109</v>
      </c>
      <c r="AD3" s="13" t="s">
        <v>110</v>
      </c>
      <c r="AE3" s="13" t="s">
        <v>111</v>
      </c>
      <c r="AF3" s="13" t="s">
        <v>112</v>
      </c>
      <c r="AG3" s="13" t="s">
        <v>113</v>
      </c>
      <c r="AH3" s="13" t="s">
        <v>114</v>
      </c>
      <c r="AI3" s="13" t="s">
        <v>115</v>
      </c>
      <c r="AJ3" s="13" t="s">
        <v>116</v>
      </c>
      <c r="AK3" s="13" t="s">
        <v>117</v>
      </c>
      <c r="AL3" s="13" t="s">
        <v>118</v>
      </c>
      <c r="AM3" s="13" t="s">
        <v>119</v>
      </c>
      <c r="AN3" s="13" t="s">
        <v>120</v>
      </c>
      <c r="AO3" s="13" t="s">
        <v>121</v>
      </c>
      <c r="AP3" s="13" t="s">
        <v>122</v>
      </c>
      <c r="AQ3" s="32" t="s">
        <v>123</v>
      </c>
      <c r="AR3" s="32" t="s">
        <v>124</v>
      </c>
      <c r="AS3" s="32" t="s">
        <v>125</v>
      </c>
      <c r="AT3" s="32" t="s">
        <v>126</v>
      </c>
      <c r="AU3" s="32" t="s">
        <v>127</v>
      </c>
    </row>
    <row r="4" spans="1:47">
      <c r="A4" s="14" t="s">
        <v>13</v>
      </c>
      <c r="B4" s="18">
        <f>'Labor Force'!C4-'Labor Force'!B4</f>
        <v>2851000</v>
      </c>
      <c r="C4" s="18">
        <f>'Labor Force'!D4-'Labor Force'!C4</f>
        <v>3242000</v>
      </c>
      <c r="D4" s="18">
        <f>'Labor Force'!E4-'Labor Force'!D4</f>
        <v>2711000</v>
      </c>
      <c r="E4" s="18">
        <f>'Labor Force'!F4-'Labor Force'!E4</f>
        <v>1978000</v>
      </c>
      <c r="F4" s="18">
        <f>'Labor Force'!G4-'Labor Force'!F4</f>
        <v>1730000</v>
      </c>
      <c r="G4" s="18">
        <f>'Labor Force'!H4-'Labor Force'!G4</f>
        <v>1534000</v>
      </c>
      <c r="H4" s="18">
        <f>'Labor Force'!I4-'Labor Force'!H4</f>
        <v>1346000</v>
      </c>
      <c r="I4" s="18">
        <f>'Labor Force'!J4-'Labor Force'!I4</f>
        <v>1994000</v>
      </c>
      <c r="J4" s="18">
        <f>'Labor Force'!K4-'Labor Force'!J4</f>
        <v>1917000</v>
      </c>
      <c r="K4" s="18">
        <f>'Labor Force'!L4-'Labor Force'!K4</f>
        <v>2373000</v>
      </c>
      <c r="L4" s="18">
        <f>'Labor Force'!M4-'Labor Force'!L4</f>
        <v>2031000</v>
      </c>
      <c r="M4" s="18">
        <f>'Labor Force'!N4-'Labor Force'!M4</f>
        <v>1804000</v>
      </c>
      <c r="N4" s="18">
        <f>'Labor Force'!O4-'Labor Force'!N4</f>
        <v>2200000</v>
      </c>
      <c r="O4" s="18">
        <f>'Labor Force'!P4-'Labor Force'!O4</f>
        <v>1971000</v>
      </c>
      <c r="P4" s="18">
        <f>'Labor Force'!Q4-'Labor Force'!P4</f>
        <v>506000</v>
      </c>
      <c r="Q4" s="18">
        <f>'Labor Force'!R4-'Labor Force'!Q4</f>
        <v>1759000</v>
      </c>
      <c r="R4" s="18">
        <f>'Labor Force'!S4-'Labor Force'!R4</f>
        <v>1095000</v>
      </c>
      <c r="S4" s="18">
        <f>'Labor Force'!T4-'Labor Force'!S4</f>
        <v>1856000</v>
      </c>
      <c r="T4" s="18">
        <f>'Labor Force'!U4-'Labor Force'!T4</f>
        <v>1248000</v>
      </c>
      <c r="U4" s="18">
        <f>'Labor Force'!V4-'Labor Force'!U4</f>
        <v>1639000</v>
      </c>
      <c r="V4" s="18">
        <f>'Labor Force'!W4-'Labor Force'!V4</f>
        <v>2354000</v>
      </c>
      <c r="W4" s="18">
        <f>'Labor Force'!X4-'Labor Force'!W4</f>
        <v>1376000</v>
      </c>
      <c r="X4" s="18">
        <f>'Labor Force'!Y4-'Labor Force'!X4</f>
        <v>1695000</v>
      </c>
      <c r="Y4" s="18">
        <f>'Labor Force'!Z4-'Labor Force'!Y4</f>
        <v>3215000</v>
      </c>
      <c r="Z4" s="18">
        <f>'Labor Force'!AA4-'Labor Force'!Z4</f>
        <v>1151000</v>
      </c>
      <c r="AA4" s="18">
        <f>'Labor Force'!AB4-'Labor Force'!AA4</f>
        <v>1129000</v>
      </c>
      <c r="AB4" s="18">
        <f>'Labor Force'!AC4-'Labor Force'!AB4</f>
        <v>1647000</v>
      </c>
      <c r="AC4" s="18">
        <f>'Labor Force'!AD4-'Labor Force'!AC4</f>
        <v>891000</v>
      </c>
      <c r="AD4" s="18">
        <f>'Labor Force'!AE4-'Labor Force'!AD4</f>
        <v>1919000</v>
      </c>
      <c r="AE4" s="18">
        <f>'Labor Force'!AF4-'Labor Force'!AE4</f>
        <v>2108000</v>
      </c>
      <c r="AF4" s="18">
        <f>'Labor Force'!AG4-'Labor Force'!AF4</f>
        <v>1696000</v>
      </c>
      <c r="AG4" s="18">
        <f>'Labor Force'!AH4-'Labor Force'!AG4</f>
        <v>1163000</v>
      </c>
      <c r="AH4" s="18">
        <f>'Labor Force'!AI4-'Labor Force'!AH4</f>
        <v>-145000</v>
      </c>
      <c r="AI4" s="18">
        <f>'Labor Force'!AJ4-'Labor Force'!AI4</f>
        <v>-253000</v>
      </c>
      <c r="AJ4" s="18">
        <f>'Labor Force'!AK4-'Labor Force'!AJ4</f>
        <v>-272000</v>
      </c>
      <c r="AK4" s="18">
        <f>'Labor Force'!AL4-'Labor Force'!AK4</f>
        <v>1358000</v>
      </c>
      <c r="AL4" s="18">
        <f>'Labor Force'!AM4-'Labor Force'!AL4</f>
        <v>414000</v>
      </c>
      <c r="AM4" s="18">
        <f>'Labor Force'!AN4-'Labor Force'!AM4</f>
        <v>533000</v>
      </c>
      <c r="AN4" s="18">
        <f>'Labor Force'!AO4-'Labor Force'!AN4</f>
        <v>1208000</v>
      </c>
      <c r="AO4" s="18">
        <f>'Labor Force'!AP4-'Labor Force'!AO4</f>
        <v>2057000</v>
      </c>
      <c r="AP4" s="18">
        <f>'Labor Force'!AQ4-'Labor Force'!AP4</f>
        <v>1133000</v>
      </c>
      <c r="AQ4" s="18">
        <f>'Labor Force'!AR4-'Labor Force'!AQ4</f>
        <v>1755000</v>
      </c>
      <c r="AR4" s="18">
        <f>'Labor Force'!AS4-'Labor Force'!AR4</f>
        <v>1464000</v>
      </c>
      <c r="AS4" s="18">
        <f>'Labor Force'!AT4-'Labor Force'!AS4</f>
        <v>-2797000</v>
      </c>
      <c r="AT4" s="18">
        <f>'Labor Force'!AU4-'Labor Force'!AT4</f>
        <v>7240279</v>
      </c>
      <c r="AU4" s="18">
        <f>'Labor Force'!AV4-'Labor Force'!AU4</f>
        <v>-3259040</v>
      </c>
    </row>
    <row r="5" spans="1:47">
      <c r="A5" s="11" t="s">
        <v>77</v>
      </c>
      <c r="B5" s="19">
        <f>'Labor Force'!C5-'Labor Force'!B5</f>
        <v>1049947</v>
      </c>
      <c r="C5" s="19">
        <f>'Labor Force'!D5-'Labor Force'!C5</f>
        <v>1147850</v>
      </c>
      <c r="D5" s="19">
        <f>'Labor Force'!E5-'Labor Force'!D5</f>
        <v>983785</v>
      </c>
      <c r="E5" s="19">
        <f>'Labor Force'!F5-'Labor Force'!E5</f>
        <v>897268</v>
      </c>
      <c r="F5" s="19">
        <f>'Labor Force'!G5-'Labor Force'!F5</f>
        <v>1003464</v>
      </c>
      <c r="G5" s="19">
        <f>'Labor Force'!H5-'Labor Force'!G5</f>
        <v>837663</v>
      </c>
      <c r="H5" s="19">
        <f>'Labor Force'!I5-'Labor Force'!H5</f>
        <v>794473</v>
      </c>
      <c r="I5" s="19">
        <f>'Labor Force'!J5-'Labor Force'!I5</f>
        <v>927653</v>
      </c>
      <c r="J5" s="19">
        <f>'Labor Force'!K5-'Labor Force'!J5</f>
        <v>817319</v>
      </c>
      <c r="K5" s="19">
        <f>'Labor Force'!L5-'Labor Force'!K5</f>
        <v>903981</v>
      </c>
      <c r="L5" s="19">
        <f>'Labor Force'!M5-'Labor Force'!L5</f>
        <v>722863</v>
      </c>
      <c r="M5" s="19">
        <f>'Labor Force'!N5-'Labor Force'!M5</f>
        <v>574873</v>
      </c>
      <c r="N5" s="19">
        <f>'Labor Force'!O5-'Labor Force'!N5</f>
        <v>668706</v>
      </c>
      <c r="O5" s="19">
        <f>'Labor Force'!P5-'Labor Force'!O5</f>
        <v>846890</v>
      </c>
      <c r="P5" s="19">
        <f>'Labor Force'!Q5-'Labor Force'!P5</f>
        <v>476217</v>
      </c>
      <c r="Q5" s="19">
        <f>'Labor Force'!R5-'Labor Force'!Q5</f>
        <v>844956</v>
      </c>
      <c r="R5" s="19">
        <f>'Labor Force'!S5-'Labor Force'!R5</f>
        <v>596604</v>
      </c>
      <c r="S5" s="19">
        <f>'Labor Force'!T5-'Labor Force'!S5</f>
        <v>988776</v>
      </c>
      <c r="T5" s="19">
        <f>'Labor Force'!U5-'Labor Force'!T5</f>
        <v>703219</v>
      </c>
      <c r="U5" s="19">
        <f>'Labor Force'!V5-'Labor Force'!U5</f>
        <v>723093</v>
      </c>
      <c r="V5" s="19">
        <f>'Labor Force'!W5-'Labor Force'!V5</f>
        <v>876380</v>
      </c>
      <c r="W5" s="19">
        <f>'Labor Force'!X5-'Labor Force'!W5</f>
        <v>617890</v>
      </c>
      <c r="X5" s="19">
        <f>'Labor Force'!Y5-'Labor Force'!X5</f>
        <v>648856</v>
      </c>
      <c r="Y5" s="19">
        <f>'Labor Force'!Z5-'Labor Force'!Y5</f>
        <v>640842</v>
      </c>
      <c r="Z5" s="19">
        <f>'Labor Force'!AA5-'Labor Force'!Z5</f>
        <v>478364</v>
      </c>
      <c r="AA5" s="19">
        <f>'Labor Force'!AB5-'Labor Force'!AA5</f>
        <v>430230</v>
      </c>
      <c r="AB5" s="19">
        <f>'Labor Force'!AC5-'Labor Force'!AB5</f>
        <v>537582</v>
      </c>
      <c r="AC5" s="19">
        <f>'Labor Force'!AD5-'Labor Force'!AC5</f>
        <v>498570</v>
      </c>
      <c r="AD5" s="19">
        <f>'Labor Force'!AE5-'Labor Force'!AD5</f>
        <v>970325</v>
      </c>
      <c r="AE5" s="19">
        <f>'Labor Force'!AF5-'Labor Force'!AE5</f>
        <v>1026621</v>
      </c>
      <c r="AF5" s="19">
        <f>'Labor Force'!AG5-'Labor Force'!AF5</f>
        <v>629982</v>
      </c>
      <c r="AG5" s="19">
        <f>'Labor Force'!AH5-'Labor Force'!AG5</f>
        <v>626306</v>
      </c>
      <c r="AH5" s="19">
        <f>'Labor Force'!AI5-'Labor Force'!AH5</f>
        <v>20332</v>
      </c>
      <c r="AI5" s="19">
        <f>'Labor Force'!AJ5-'Labor Force'!AI5</f>
        <v>603143</v>
      </c>
      <c r="AJ5" s="19">
        <f>'Labor Force'!AK5-'Labor Force'!AJ5</f>
        <v>598782</v>
      </c>
      <c r="AK5" s="19">
        <f>'Labor Force'!AL5-'Labor Force'!AK5</f>
        <v>353753</v>
      </c>
      <c r="AL5" s="19">
        <f>'Labor Force'!AM5-'Labor Force'!AL5</f>
        <v>199339</v>
      </c>
      <c r="AM5" s="19">
        <f>'Labor Force'!AN5-'Labor Force'!AM5</f>
        <v>211438</v>
      </c>
      <c r="AN5" s="19">
        <f>'Labor Force'!AO5-'Labor Force'!AN5</f>
        <v>265800</v>
      </c>
      <c r="AO5" s="19">
        <f>'Labor Force'!AP5-'Labor Force'!AO5</f>
        <v>867813</v>
      </c>
      <c r="AP5" s="19">
        <f>'Labor Force'!AQ5-'Labor Force'!AP5</f>
        <v>985785</v>
      </c>
      <c r="AQ5" s="19">
        <f>'Labor Force'!AR5-'Labor Force'!AQ5</f>
        <v>629512</v>
      </c>
      <c r="AR5" s="19">
        <f>'Labor Force'!AS5-'Labor Force'!AR5</f>
        <v>772798</v>
      </c>
      <c r="AS5" s="19">
        <f>'Labor Force'!AT5-'Labor Force'!AS5</f>
        <v>-761229</v>
      </c>
      <c r="AT5" s="19">
        <f>'Labor Force'!AU5-'Labor Force'!AT5</f>
        <v>768021</v>
      </c>
      <c r="AU5" s="19">
        <f>'Labor Force'!AV5-'Labor Force'!AU5</f>
        <v>1576959</v>
      </c>
    </row>
    <row r="6" spans="1:47">
      <c r="A6" s="15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>
      <c r="A7" s="11" t="s">
        <v>16</v>
      </c>
      <c r="B7" s="19">
        <f>'Labor Force'!C7-'Labor Force'!B7</f>
        <v>67220</v>
      </c>
      <c r="C7" s="19">
        <f>'Labor Force'!D7-'Labor Force'!C7</f>
        <v>53206</v>
      </c>
      <c r="D7" s="19">
        <f>'Labor Force'!E7-'Labor Force'!D7</f>
        <v>34648</v>
      </c>
      <c r="E7" s="19">
        <f>'Labor Force'!F7-'Labor Force'!E7</f>
        <v>12931</v>
      </c>
      <c r="F7" s="19">
        <f>'Labor Force'!G7-'Labor Force'!F7</f>
        <v>8363</v>
      </c>
      <c r="G7" s="19">
        <f>'Labor Force'!H7-'Labor Force'!G7</f>
        <v>38672</v>
      </c>
      <c r="H7" s="19">
        <f>'Labor Force'!I7-'Labor Force'!H7</f>
        <v>40629</v>
      </c>
      <c r="I7" s="19">
        <f>'Labor Force'!J7-'Labor Force'!I7</f>
        <v>31180</v>
      </c>
      <c r="J7" s="19">
        <f>'Labor Force'!K7-'Labor Force'!J7</f>
        <v>14595</v>
      </c>
      <c r="K7" s="19">
        <f>'Labor Force'!L7-'Labor Force'!K7</f>
        <v>58599</v>
      </c>
      <c r="L7" s="19">
        <f>'Labor Force'!M7-'Labor Force'!L7</f>
        <v>7678</v>
      </c>
      <c r="M7" s="19">
        <f>'Labor Force'!N7-'Labor Force'!M7</f>
        <v>8658</v>
      </c>
      <c r="N7" s="19">
        <f>'Labor Force'!O7-'Labor Force'!N7</f>
        <v>18564</v>
      </c>
      <c r="O7" s="19">
        <f>'Labor Force'!P7-'Labor Force'!O7</f>
        <v>11140</v>
      </c>
      <c r="P7" s="19">
        <f>'Labor Force'!Q7-'Labor Force'!P7</f>
        <v>13188</v>
      </c>
      <c r="Q7" s="19">
        <f>'Labor Force'!R7-'Labor Force'!Q7</f>
        <v>44961</v>
      </c>
      <c r="R7" s="19">
        <f>'Labor Force'!S7-'Labor Force'!R7</f>
        <v>38389</v>
      </c>
      <c r="S7" s="19">
        <f>'Labor Force'!T7-'Labor Force'!S7</f>
        <v>22787</v>
      </c>
      <c r="T7" s="19">
        <f>'Labor Force'!U7-'Labor Force'!T7</f>
        <v>40752</v>
      </c>
      <c r="U7" s="19">
        <f>'Labor Force'!V7-'Labor Force'!U7</f>
        <v>19019</v>
      </c>
      <c r="V7" s="19">
        <f>'Labor Force'!W7-'Labor Force'!V7</f>
        <v>47110</v>
      </c>
      <c r="W7" s="19">
        <f>'Labor Force'!X7-'Labor Force'!W7</f>
        <v>2604</v>
      </c>
      <c r="X7" s="19">
        <f>'Labor Force'!Y7-'Labor Force'!X7</f>
        <v>4119</v>
      </c>
      <c r="Y7" s="19">
        <f>'Labor Force'!Z7-'Labor Force'!Y7</f>
        <v>-7073</v>
      </c>
      <c r="Z7" s="19">
        <f>'Labor Force'!AA7-'Labor Force'!Z7</f>
        <v>-17822</v>
      </c>
      <c r="AA7" s="19">
        <f>'Labor Force'!AB7-'Labor Force'!AA7</f>
        <v>-9240</v>
      </c>
      <c r="AB7" s="19">
        <f>'Labor Force'!AC7-'Labor Force'!AB7</f>
        <v>14064</v>
      </c>
      <c r="AC7" s="19">
        <f>'Labor Force'!AD7-'Labor Force'!AC7</f>
        <v>16233</v>
      </c>
      <c r="AD7" s="19">
        <f>'Labor Force'!AE7-'Labor Force'!AD7</f>
        <v>9567</v>
      </c>
      <c r="AE7" s="19">
        <f>'Labor Force'!AF7-'Labor Force'!AE7</f>
        <v>21784</v>
      </c>
      <c r="AF7" s="19">
        <f>'Labor Force'!AG7-'Labor Force'!AF7</f>
        <v>7803</v>
      </c>
      <c r="AG7" s="19">
        <f>'Labor Force'!AH7-'Labor Force'!AG7</f>
        <v>877</v>
      </c>
      <c r="AH7" s="19">
        <f>'Labor Force'!AI7-'Labor Force'!AH7</f>
        <v>-13490</v>
      </c>
      <c r="AI7" s="19">
        <f>'Labor Force'!AJ7-'Labor Force'!AI7</f>
        <v>33043</v>
      </c>
      <c r="AJ7" s="19">
        <f>'Labor Force'!AK7-'Labor Force'!AJ7</f>
        <v>5431</v>
      </c>
      <c r="AK7" s="19">
        <f>'Labor Force'!AL7-'Labor Force'!AK7</f>
        <v>-25531</v>
      </c>
      <c r="AL7" s="19">
        <f>'Labor Force'!AM7-'Labor Force'!AL7</f>
        <v>-7348</v>
      </c>
      <c r="AM7" s="19">
        <f>'Labor Force'!AN7-'Labor Force'!AM7</f>
        <v>-18476</v>
      </c>
      <c r="AN7" s="19">
        <f>'Labor Force'!AO7-'Labor Force'!AN7</f>
        <v>2171</v>
      </c>
      <c r="AO7" s="19">
        <f>'Labor Force'!AP7-'Labor Force'!AO7</f>
        <v>16319</v>
      </c>
      <c r="AP7" s="19">
        <f>'Labor Force'!AQ7-'Labor Force'!AP7</f>
        <v>-164</v>
      </c>
      <c r="AQ7" s="19">
        <f>'Labor Force'!AR7-'Labor Force'!AQ7</f>
        <v>30393</v>
      </c>
      <c r="AR7" s="19">
        <f>'Labor Force'!AS7-'Labor Force'!AR7</f>
        <v>42910</v>
      </c>
      <c r="AS7" s="19">
        <f>'Labor Force'!AT7-'Labor Force'!AS7</f>
        <v>-11629</v>
      </c>
      <c r="AT7" s="19">
        <f>'Labor Force'!AU7-'Labor Force'!AT7</f>
        <v>29231</v>
      </c>
      <c r="AU7" s="19">
        <f>'Labor Force'!AV7-'Labor Force'!AU7</f>
        <v>26679</v>
      </c>
    </row>
    <row r="8" spans="1:47">
      <c r="A8" s="11" t="s">
        <v>17</v>
      </c>
      <c r="B8" s="19">
        <f>'Labor Force'!C8-'Labor Force'!B8</f>
        <v>38652</v>
      </c>
      <c r="C8" s="19">
        <f>'Labor Force'!D8-'Labor Force'!C8</f>
        <v>22048</v>
      </c>
      <c r="D8" s="19">
        <f>'Labor Force'!E8-'Labor Force'!D8</f>
        <v>32153</v>
      </c>
      <c r="E8" s="19">
        <f>'Labor Force'!F8-'Labor Force'!E8</f>
        <v>13819</v>
      </c>
      <c r="F8" s="19">
        <f>'Labor Force'!G8-'Labor Force'!F8</f>
        <v>24883</v>
      </c>
      <c r="G8" s="19">
        <f>'Labor Force'!H8-'Labor Force'!G8</f>
        <v>943</v>
      </c>
      <c r="H8" s="19">
        <f>'Labor Force'!I8-'Labor Force'!H8</f>
        <v>7558</v>
      </c>
      <c r="I8" s="19">
        <f>'Labor Force'!J8-'Labor Force'!I8</f>
        <v>11225</v>
      </c>
      <c r="J8" s="19">
        <f>'Labor Force'!K8-'Labor Force'!J8</f>
        <v>5058</v>
      </c>
      <c r="K8" s="19">
        <f>'Labor Force'!L8-'Labor Force'!K8</f>
        <v>19537</v>
      </c>
      <c r="L8" s="19">
        <f>'Labor Force'!M8-'Labor Force'!L8</f>
        <v>24763</v>
      </c>
      <c r="M8" s="19">
        <f>'Labor Force'!N8-'Labor Force'!M8</f>
        <v>19502</v>
      </c>
      <c r="N8" s="19">
        <f>'Labor Force'!O8-'Labor Force'!N8</f>
        <v>16718</v>
      </c>
      <c r="O8" s="19">
        <f>'Labor Force'!P8-'Labor Force'!O8</f>
        <v>3363</v>
      </c>
      <c r="P8" s="19">
        <f>'Labor Force'!Q8-'Labor Force'!P8</f>
        <v>-2312</v>
      </c>
      <c r="Q8" s="19">
        <f>'Labor Force'!R8-'Labor Force'!Q8</f>
        <v>25009</v>
      </c>
      <c r="R8" s="19">
        <f>'Labor Force'!S8-'Labor Force'!R8</f>
        <v>23397</v>
      </c>
      <c r="S8" s="19">
        <f>'Labor Force'!T8-'Labor Force'!S8</f>
        <v>40502</v>
      </c>
      <c r="T8" s="19">
        <f>'Labor Force'!U8-'Labor Force'!T8</f>
        <v>20312</v>
      </c>
      <c r="U8" s="19">
        <f>'Labor Force'!V8-'Labor Force'!U8</f>
        <v>9930</v>
      </c>
      <c r="V8" s="19">
        <f>'Labor Force'!W8-'Labor Force'!V8</f>
        <v>-6074</v>
      </c>
      <c r="W8" s="19">
        <f>'Labor Force'!X8-'Labor Force'!W8</f>
        <v>-1242</v>
      </c>
      <c r="X8" s="19">
        <f>'Labor Force'!Y8-'Labor Force'!X8</f>
        <v>13680</v>
      </c>
      <c r="Y8" s="19">
        <f>'Labor Force'!Z8-'Labor Force'!Y8</f>
        <v>3269</v>
      </c>
      <c r="Z8" s="19">
        <f>'Labor Force'!AA8-'Labor Force'!Z8</f>
        <v>-4845</v>
      </c>
      <c r="AA8" s="19">
        <f>'Labor Force'!AB8-'Labor Force'!AA8</f>
        <v>17541</v>
      </c>
      <c r="AB8" s="19">
        <f>'Labor Force'!AC8-'Labor Force'!AB8</f>
        <v>699</v>
      </c>
      <c r="AC8" s="19">
        <f>'Labor Force'!AD8-'Labor Force'!AC8</f>
        <v>28622</v>
      </c>
      <c r="AD8" s="19">
        <f>'Labor Force'!AE8-'Labor Force'!AD8</f>
        <v>45595</v>
      </c>
      <c r="AE8" s="19">
        <f>'Labor Force'!AF8-'Labor Force'!AE8</f>
        <v>19497</v>
      </c>
      <c r="AF8" s="19">
        <f>'Labor Force'!AG8-'Labor Force'!AF8</f>
        <v>3874</v>
      </c>
      <c r="AG8" s="19">
        <f>'Labor Force'!AH8-'Labor Force'!AG8</f>
        <v>5973</v>
      </c>
      <c r="AH8" s="19">
        <f>'Labor Force'!AI8-'Labor Force'!AH8</f>
        <v>-16346</v>
      </c>
      <c r="AI8" s="19">
        <f>'Labor Force'!AJ8-'Labor Force'!AI8</f>
        <v>-5573</v>
      </c>
      <c r="AJ8" s="19">
        <f>'Labor Force'!AK8-'Labor Force'!AJ8</f>
        <v>8451</v>
      </c>
      <c r="AK8" s="19">
        <f>'Labor Force'!AL8-'Labor Force'!AK8</f>
        <v>-20381</v>
      </c>
      <c r="AL8" s="19">
        <f>'Labor Force'!AM8-'Labor Force'!AL8</f>
        <v>-33943</v>
      </c>
      <c r="AM8" s="19">
        <f>'Labor Force'!AN8-'Labor Force'!AM8</f>
        <v>-6857</v>
      </c>
      <c r="AN8" s="19">
        <f>'Labor Force'!AO8-'Labor Force'!AN8</f>
        <v>31971</v>
      </c>
      <c r="AO8" s="19">
        <f>'Labor Force'!AP8-'Labor Force'!AO8</f>
        <v>10112</v>
      </c>
      <c r="AP8" s="19">
        <f>'Labor Force'!AQ8-'Labor Force'!AP8</f>
        <v>11574</v>
      </c>
      <c r="AQ8" s="19">
        <f>'Labor Force'!AR8-'Labor Force'!AQ8</f>
        <v>-2769</v>
      </c>
      <c r="AR8" s="19">
        <f>'Labor Force'!AS8-'Labor Force'!AR8</f>
        <v>11146</v>
      </c>
      <c r="AS8" s="19">
        <f>'Labor Force'!AT8-'Labor Force'!AS8</f>
        <v>-8346</v>
      </c>
      <c r="AT8" s="19">
        <f>'Labor Force'!AU8-'Labor Force'!AT8</f>
        <v>-14631</v>
      </c>
      <c r="AU8" s="19">
        <f>'Labor Force'!AV8-'Labor Force'!AU8</f>
        <v>29702</v>
      </c>
    </row>
    <row r="9" spans="1:47">
      <c r="A9" s="11" t="s">
        <v>18</v>
      </c>
      <c r="B9" s="19">
        <f>'Labor Force'!C9-'Labor Force'!B9</f>
        <v>8042</v>
      </c>
      <c r="C9" s="19">
        <f>'Labor Force'!D9-'Labor Force'!C9</f>
        <v>4501</v>
      </c>
      <c r="D9" s="19">
        <f>'Labor Force'!E9-'Labor Force'!D9</f>
        <v>3482</v>
      </c>
      <c r="E9" s="19">
        <f>'Labor Force'!F9-'Labor Force'!E9</f>
        <v>3139</v>
      </c>
      <c r="F9" s="19">
        <f>'Labor Force'!G9-'Labor Force'!F9</f>
        <v>3964</v>
      </c>
      <c r="G9" s="19">
        <f>'Labor Force'!H9-'Labor Force'!G9</f>
        <v>6472</v>
      </c>
      <c r="H9" s="19">
        <f>'Labor Force'!I9-'Labor Force'!H9</f>
        <v>1867</v>
      </c>
      <c r="I9" s="19">
        <f>'Labor Force'!J9-'Labor Force'!I9</f>
        <v>10927</v>
      </c>
      <c r="J9" s="19">
        <f>'Labor Force'!K9-'Labor Force'!J9</f>
        <v>9467</v>
      </c>
      <c r="K9" s="19">
        <f>'Labor Force'!L9-'Labor Force'!K9</f>
        <v>8205</v>
      </c>
      <c r="L9" s="19">
        <f>'Labor Force'!M9-'Labor Force'!L9</f>
        <v>8133</v>
      </c>
      <c r="M9" s="19">
        <f>'Labor Force'!N9-'Labor Force'!M9</f>
        <v>15455</v>
      </c>
      <c r="N9" s="19">
        <f>'Labor Force'!O9-'Labor Force'!N9</f>
        <v>11213</v>
      </c>
      <c r="O9" s="19">
        <f>'Labor Force'!P9-'Labor Force'!O9</f>
        <v>565</v>
      </c>
      <c r="P9" s="19">
        <f>'Labor Force'!Q9-'Labor Force'!P9</f>
        <v>1491</v>
      </c>
      <c r="Q9" s="19">
        <f>'Labor Force'!R9-'Labor Force'!Q9</f>
        <v>5448</v>
      </c>
      <c r="R9" s="19">
        <f>'Labor Force'!S9-'Labor Force'!R9</f>
        <v>9692</v>
      </c>
      <c r="S9" s="19">
        <f>'Labor Force'!T9-'Labor Force'!S9</f>
        <v>7973</v>
      </c>
      <c r="T9" s="19">
        <f>'Labor Force'!U9-'Labor Force'!T9</f>
        <v>1011</v>
      </c>
      <c r="U9" s="19">
        <f>'Labor Force'!V9-'Labor Force'!U9</f>
        <v>2296</v>
      </c>
      <c r="V9" s="19">
        <f>'Labor Force'!W9-'Labor Force'!V9</f>
        <v>-537</v>
      </c>
      <c r="W9" s="19">
        <f>'Labor Force'!X9-'Labor Force'!W9</f>
        <v>7292</v>
      </c>
      <c r="X9" s="19">
        <f>'Labor Force'!Y9-'Labor Force'!X9</f>
        <v>3894</v>
      </c>
      <c r="Y9" s="19">
        <f>'Labor Force'!Z9-'Labor Force'!Y9</f>
        <v>14717</v>
      </c>
      <c r="Z9" s="19">
        <f>'Labor Force'!AA9-'Labor Force'!Z9</f>
        <v>8286</v>
      </c>
      <c r="AA9" s="19">
        <f>'Labor Force'!AB9-'Labor Force'!AA9</f>
        <v>-5003</v>
      </c>
      <c r="AB9" s="19">
        <f>'Labor Force'!AC9-'Labor Force'!AB9</f>
        <v>-1623</v>
      </c>
      <c r="AC9" s="19">
        <f>'Labor Force'!AD9-'Labor Force'!AC9</f>
        <v>5224</v>
      </c>
      <c r="AD9" s="19">
        <f>'Labor Force'!AE9-'Labor Force'!AD9</f>
        <v>12025</v>
      </c>
      <c r="AE9" s="19">
        <f>'Labor Force'!AF9-'Labor Force'!AE9</f>
        <v>8775</v>
      </c>
      <c r="AF9" s="19">
        <f>'Labor Force'!AG9-'Labor Force'!AF9</f>
        <v>2389</v>
      </c>
      <c r="AG9" s="19">
        <f>'Labor Force'!AH9-'Labor Force'!AG9</f>
        <v>3468</v>
      </c>
      <c r="AH9" s="19">
        <f>'Labor Force'!AI9-'Labor Force'!AH9</f>
        <v>-9541</v>
      </c>
      <c r="AI9" s="19">
        <f>'Labor Force'!AJ9-'Labor Force'!AI9</f>
        <v>-3081</v>
      </c>
      <c r="AJ9" s="19">
        <f>'Labor Force'!AK9-'Labor Force'!AJ9</f>
        <v>8801</v>
      </c>
      <c r="AK9" s="19">
        <f>'Labor Force'!AL9-'Labor Force'!AK9</f>
        <v>2256</v>
      </c>
      <c r="AL9" s="19">
        <f>'Labor Force'!AM9-'Labor Force'!AL9</f>
        <v>-2986</v>
      </c>
      <c r="AM9" s="19">
        <f>'Labor Force'!AN9-'Labor Force'!AM9</f>
        <v>9277</v>
      </c>
      <c r="AN9" s="19">
        <f>'Labor Force'!AO9-'Labor Force'!AN9</f>
        <v>15459</v>
      </c>
      <c r="AO9" s="19">
        <f>'Labor Force'!AP9-'Labor Force'!AO9</f>
        <v>5450</v>
      </c>
      <c r="AP9" s="19">
        <f>'Labor Force'!AQ9-'Labor Force'!AP9</f>
        <v>4673</v>
      </c>
      <c r="AQ9" s="19">
        <f>'Labor Force'!AR9-'Labor Force'!AQ9</f>
        <v>5116</v>
      </c>
      <c r="AR9" s="19">
        <f>'Labor Force'!AS9-'Labor Force'!AR9</f>
        <v>4798</v>
      </c>
      <c r="AS9" s="19">
        <f>'Labor Force'!AT9-'Labor Force'!AS9</f>
        <v>-2905</v>
      </c>
      <c r="AT9" s="19">
        <f>'Labor Force'!AU9-'Labor Force'!AT9</f>
        <v>-44427</v>
      </c>
      <c r="AU9" s="19">
        <f>'Labor Force'!AV9-'Labor Force'!AU9</f>
        <v>56757</v>
      </c>
    </row>
    <row r="10" spans="1:47">
      <c r="A10" s="11" t="s">
        <v>19</v>
      </c>
      <c r="B10" s="19">
        <f>'Labor Force'!C10-'Labor Force'!B10</f>
        <v>121935</v>
      </c>
      <c r="C10" s="19">
        <f>'Labor Force'!D10-'Labor Force'!C10</f>
        <v>238209</v>
      </c>
      <c r="D10" s="19">
        <f>'Labor Force'!E10-'Labor Force'!D10</f>
        <v>173298</v>
      </c>
      <c r="E10" s="19">
        <f>'Labor Force'!F10-'Labor Force'!E10</f>
        <v>138594</v>
      </c>
      <c r="F10" s="19">
        <f>'Labor Force'!G10-'Labor Force'!F10</f>
        <v>253079</v>
      </c>
      <c r="G10" s="19">
        <f>'Labor Force'!H10-'Labor Force'!G10</f>
        <v>202033</v>
      </c>
      <c r="H10" s="19">
        <f>'Labor Force'!I10-'Labor Force'!H10</f>
        <v>197990</v>
      </c>
      <c r="I10" s="19">
        <f>'Labor Force'!J10-'Labor Force'!I10</f>
        <v>234187</v>
      </c>
      <c r="J10" s="19">
        <f>'Labor Force'!K10-'Labor Force'!J10</f>
        <v>181021</v>
      </c>
      <c r="K10" s="19">
        <f>'Labor Force'!L10-'Labor Force'!K10</f>
        <v>248341</v>
      </c>
      <c r="L10" s="19">
        <f>'Labor Force'!M10-'Labor Force'!L10</f>
        <v>268872</v>
      </c>
      <c r="M10" s="19">
        <f>'Labor Force'!N10-'Labor Force'!M10</f>
        <v>194456</v>
      </c>
      <c r="N10" s="19">
        <f>'Labor Force'!O10-'Labor Force'!N10</f>
        <v>183418</v>
      </c>
      <c r="O10" s="19">
        <f>'Labor Force'!P10-'Labor Force'!O10</f>
        <v>226426</v>
      </c>
      <c r="P10" s="19">
        <f>'Labor Force'!Q10-'Labor Force'!P10</f>
        <v>68260</v>
      </c>
      <c r="Q10" s="19">
        <f>'Labor Force'!R10-'Labor Force'!Q10</f>
        <v>124683</v>
      </c>
      <c r="R10" s="19">
        <f>'Labor Force'!S10-'Labor Force'!R10</f>
        <v>99422</v>
      </c>
      <c r="S10" s="19">
        <f>'Labor Force'!T10-'Labor Force'!S10</f>
        <v>190978</v>
      </c>
      <c r="T10" s="19">
        <f>'Labor Force'!U10-'Labor Force'!T10</f>
        <v>98639</v>
      </c>
      <c r="U10" s="19">
        <f>'Labor Force'!V10-'Labor Force'!U10</f>
        <v>123839</v>
      </c>
      <c r="V10" s="19">
        <f>'Labor Force'!W10-'Labor Force'!V10</f>
        <v>198121</v>
      </c>
      <c r="W10" s="19">
        <f>'Labor Force'!X10-'Labor Force'!W10</f>
        <v>153358</v>
      </c>
      <c r="X10" s="19">
        <f>'Labor Force'!Y10-'Labor Force'!X10</f>
        <v>135690</v>
      </c>
      <c r="Y10" s="19">
        <f>'Labor Force'!Z10-'Labor Force'!Y10</f>
        <v>199736</v>
      </c>
      <c r="Z10" s="19">
        <f>'Labor Force'!AA10-'Labor Force'!Z10</f>
        <v>186819</v>
      </c>
      <c r="AA10" s="19">
        <f>'Labor Force'!AB10-'Labor Force'!AA10</f>
        <v>70695</v>
      </c>
      <c r="AB10" s="19">
        <f>'Labor Force'!AC10-'Labor Force'!AB10</f>
        <v>96287</v>
      </c>
      <c r="AC10" s="19">
        <f>'Labor Force'!AD10-'Labor Force'!AC10</f>
        <v>229732</v>
      </c>
      <c r="AD10" s="19">
        <f>'Labor Force'!AE10-'Labor Force'!AD10</f>
        <v>280542</v>
      </c>
      <c r="AE10" s="19">
        <f>'Labor Force'!AF10-'Labor Force'!AE10</f>
        <v>279234</v>
      </c>
      <c r="AF10" s="19">
        <f>'Labor Force'!AG10-'Labor Force'!AF10</f>
        <v>156920</v>
      </c>
      <c r="AG10" s="19">
        <f>'Labor Force'!AH10-'Labor Force'!AG10</f>
        <v>58400</v>
      </c>
      <c r="AH10" s="19">
        <f>'Labor Force'!AI10-'Labor Force'!AH10</f>
        <v>-120699</v>
      </c>
      <c r="AI10" s="19">
        <f>'Labor Force'!AJ10-'Labor Force'!AI10</f>
        <v>117241</v>
      </c>
      <c r="AJ10" s="19">
        <f>'Labor Force'!AK10-'Labor Force'!AJ10</f>
        <v>90425</v>
      </c>
      <c r="AK10" s="19">
        <f>'Labor Force'!AL10-'Labor Force'!AK10</f>
        <v>92557</v>
      </c>
      <c r="AL10" s="19">
        <f>'Labor Force'!AM10-'Labor Force'!AL10</f>
        <v>77912</v>
      </c>
      <c r="AM10" s="19">
        <f>'Labor Force'!AN10-'Labor Force'!AM10</f>
        <v>164576</v>
      </c>
      <c r="AN10" s="19">
        <f>'Labor Force'!AO10-'Labor Force'!AN10</f>
        <v>-18864</v>
      </c>
      <c r="AO10" s="19">
        <f>'Labor Force'!AP10-'Labor Force'!AO10</f>
        <v>220263</v>
      </c>
      <c r="AP10" s="19">
        <f>'Labor Force'!AQ10-'Labor Force'!AP10</f>
        <v>261331</v>
      </c>
      <c r="AQ10" s="19">
        <f>'Labor Force'!AR10-'Labor Force'!AQ10</f>
        <v>134504</v>
      </c>
      <c r="AR10" s="19">
        <f>'Labor Force'!AS10-'Labor Force'!AR10</f>
        <v>101979</v>
      </c>
      <c r="AS10" s="19">
        <f>'Labor Force'!AT10-'Labor Force'!AS10</f>
        <v>-222420</v>
      </c>
      <c r="AT10" s="19">
        <f>'Labor Force'!AU10-'Labor Force'!AT10</f>
        <v>238982</v>
      </c>
      <c r="AU10" s="19">
        <f>'Labor Force'!AV10-'Labor Force'!AU10</f>
        <v>408996</v>
      </c>
    </row>
    <row r="11" spans="1:47">
      <c r="A11" s="11" t="s">
        <v>20</v>
      </c>
      <c r="B11" s="19">
        <f>'Labor Force'!C11-'Labor Force'!B11</f>
        <v>58252</v>
      </c>
      <c r="C11" s="19">
        <f>'Labor Force'!D11-'Labor Force'!C11</f>
        <v>78725</v>
      </c>
      <c r="D11" s="19">
        <f>'Labor Force'!E11-'Labor Force'!D11</f>
        <v>56687</v>
      </c>
      <c r="E11" s="19">
        <f>'Labor Force'!F11-'Labor Force'!E11</f>
        <v>65990</v>
      </c>
      <c r="F11" s="19">
        <f>'Labor Force'!G11-'Labor Force'!F11</f>
        <v>66489</v>
      </c>
      <c r="G11" s="19">
        <f>'Labor Force'!H11-'Labor Force'!G11</f>
        <v>55820</v>
      </c>
      <c r="H11" s="19">
        <f>'Labor Force'!I11-'Labor Force'!H11</f>
        <v>36454</v>
      </c>
      <c r="I11" s="19">
        <f>'Labor Force'!J11-'Labor Force'!I11</f>
        <v>77430</v>
      </c>
      <c r="J11" s="19">
        <f>'Labor Force'!K11-'Labor Force'!J11</f>
        <v>107884</v>
      </c>
      <c r="K11" s="19">
        <f>'Labor Force'!L11-'Labor Force'!K11</f>
        <v>104968</v>
      </c>
      <c r="L11" s="19">
        <f>'Labor Force'!M11-'Labor Force'!L11</f>
        <v>80584</v>
      </c>
      <c r="M11" s="19">
        <f>'Labor Force'!N11-'Labor Force'!M11</f>
        <v>81191</v>
      </c>
      <c r="N11" s="19">
        <f>'Labor Force'!O11-'Labor Force'!N11</f>
        <v>64040</v>
      </c>
      <c r="O11" s="19">
        <f>'Labor Force'!P11-'Labor Force'!O11</f>
        <v>75466</v>
      </c>
      <c r="P11" s="19">
        <f>'Labor Force'!Q11-'Labor Force'!P11</f>
        <v>-5503</v>
      </c>
      <c r="Q11" s="19">
        <f>'Labor Force'!R11-'Labor Force'!Q11</f>
        <v>121286</v>
      </c>
      <c r="R11" s="19">
        <f>'Labor Force'!S11-'Labor Force'!R11</f>
        <v>81083</v>
      </c>
      <c r="S11" s="19">
        <f>'Labor Force'!T11-'Labor Force'!S11</f>
        <v>113185</v>
      </c>
      <c r="T11" s="19">
        <f>'Labor Force'!U11-'Labor Force'!T11</f>
        <v>88963</v>
      </c>
      <c r="U11" s="19">
        <f>'Labor Force'!V11-'Labor Force'!U11</f>
        <v>127210</v>
      </c>
      <c r="V11" s="19">
        <f>'Labor Force'!W11-'Labor Force'!V11</f>
        <v>150356</v>
      </c>
      <c r="W11" s="19">
        <f>'Labor Force'!X11-'Labor Force'!W11</f>
        <v>112270</v>
      </c>
      <c r="X11" s="19">
        <f>'Labor Force'!Y11-'Labor Force'!X11</f>
        <v>80737</v>
      </c>
      <c r="Y11" s="19">
        <f>'Labor Force'!Z11-'Labor Force'!Y11</f>
        <v>68754</v>
      </c>
      <c r="Z11" s="19">
        <f>'Labor Force'!AA11-'Labor Force'!Z11</f>
        <v>39788</v>
      </c>
      <c r="AA11" s="19">
        <f>'Labor Force'!AB11-'Labor Force'!AA11</f>
        <v>65650</v>
      </c>
      <c r="AB11" s="19">
        <f>'Labor Force'!AC11-'Labor Force'!AB11</f>
        <v>66746</v>
      </c>
      <c r="AC11" s="19">
        <f>'Labor Force'!AD11-'Labor Force'!AC11</f>
        <v>57363</v>
      </c>
      <c r="AD11" s="19">
        <f>'Labor Force'!AE11-'Labor Force'!AD11</f>
        <v>134620</v>
      </c>
      <c r="AE11" s="19">
        <f>'Labor Force'!AF11-'Labor Force'!AE11</f>
        <v>124355</v>
      </c>
      <c r="AF11" s="19">
        <f>'Labor Force'!AG11-'Labor Force'!AF11</f>
        <v>105043</v>
      </c>
      <c r="AG11" s="19">
        <f>'Labor Force'!AH11-'Labor Force'!AG11</f>
        <v>63435</v>
      </c>
      <c r="AH11" s="19">
        <f>'Labor Force'!AI11-'Labor Force'!AH11</f>
        <v>-91504</v>
      </c>
      <c r="AI11" s="19">
        <f>'Labor Force'!AJ11-'Labor Force'!AI11</f>
        <v>-91073</v>
      </c>
      <c r="AJ11" s="19">
        <f>'Labor Force'!AK11-'Labor Force'!AJ11</f>
        <v>51903</v>
      </c>
      <c r="AK11" s="19">
        <f>'Labor Force'!AL11-'Labor Force'!AK11</f>
        <v>34734</v>
      </c>
      <c r="AL11" s="19">
        <f>'Labor Force'!AM11-'Labor Force'!AL11</f>
        <v>-24588</v>
      </c>
      <c r="AM11" s="19">
        <f>'Labor Force'!AN11-'Labor Force'!AM11</f>
        <v>-2017</v>
      </c>
      <c r="AN11" s="19">
        <f>'Labor Force'!AO11-'Labor Force'!AN11</f>
        <v>30656</v>
      </c>
      <c r="AO11" s="19">
        <f>'Labor Force'!AP11-'Labor Force'!AO11</f>
        <v>133100</v>
      </c>
      <c r="AP11" s="19">
        <f>'Labor Force'!AQ11-'Labor Force'!AP11</f>
        <v>140935</v>
      </c>
      <c r="AQ11" s="19">
        <f>'Labor Force'!AR11-'Labor Force'!AQ11</f>
        <v>46257</v>
      </c>
      <c r="AR11" s="19">
        <f>'Labor Force'!AS11-'Labor Force'!AR11</f>
        <v>2662</v>
      </c>
      <c r="AS11" s="19">
        <f>'Labor Force'!AT11-'Labor Force'!AS11</f>
        <v>-38163</v>
      </c>
      <c r="AT11" s="19">
        <f>'Labor Force'!AU11-'Labor Force'!AT11</f>
        <v>56966</v>
      </c>
      <c r="AU11" s="19">
        <f>'Labor Force'!AV11-'Labor Force'!AU11</f>
        <v>105154</v>
      </c>
    </row>
    <row r="12" spans="1:47">
      <c r="A12" s="11" t="s">
        <v>21</v>
      </c>
      <c r="B12" s="19">
        <f>'Labor Force'!C12-'Labor Force'!B12</f>
        <v>42432</v>
      </c>
      <c r="C12" s="19">
        <f>'Labor Force'!D12-'Labor Force'!C12</f>
        <v>46857</v>
      </c>
      <c r="D12" s="19">
        <f>'Labor Force'!E12-'Labor Force'!D12</f>
        <v>32836</v>
      </c>
      <c r="E12" s="19">
        <f>'Labor Force'!F12-'Labor Force'!E12</f>
        <v>42474</v>
      </c>
      <c r="F12" s="19">
        <f>'Labor Force'!G12-'Labor Force'!F12</f>
        <v>6753</v>
      </c>
      <c r="G12" s="19">
        <f>'Labor Force'!H12-'Labor Force'!G12</f>
        <v>17509</v>
      </c>
      <c r="H12" s="19">
        <f>'Labor Force'!I12-'Labor Force'!H12</f>
        <v>18948</v>
      </c>
      <c r="I12" s="19">
        <f>'Labor Force'!J12-'Labor Force'!I12</f>
        <v>2212</v>
      </c>
      <c r="J12" s="19">
        <f>'Labor Force'!K12-'Labor Force'!J12</f>
        <v>-9848</v>
      </c>
      <c r="K12" s="19">
        <f>'Labor Force'!L12-'Labor Force'!K12</f>
        <v>-930</v>
      </c>
      <c r="L12" s="19">
        <f>'Labor Force'!M12-'Labor Force'!L12</f>
        <v>-1178</v>
      </c>
      <c r="M12" s="19">
        <f>'Labor Force'!N12-'Labor Force'!M12</f>
        <v>20038</v>
      </c>
      <c r="N12" s="19">
        <f>'Labor Force'!O12-'Labor Force'!N12</f>
        <v>23923</v>
      </c>
      <c r="O12" s="19">
        <f>'Labor Force'!P12-'Labor Force'!O12</f>
        <v>18107</v>
      </c>
      <c r="P12" s="19">
        <f>'Labor Force'!Q12-'Labor Force'!P12</f>
        <v>8365</v>
      </c>
      <c r="Q12" s="19">
        <f>'Labor Force'!R12-'Labor Force'!Q12</f>
        <v>16129</v>
      </c>
      <c r="R12" s="19">
        <f>'Labor Force'!S12-'Labor Force'!R12</f>
        <v>24450</v>
      </c>
      <c r="S12" s="19">
        <f>'Labor Force'!T12-'Labor Force'!S12</f>
        <v>22934</v>
      </c>
      <c r="T12" s="19">
        <f>'Labor Force'!U12-'Labor Force'!T12</f>
        <v>29309</v>
      </c>
      <c r="U12" s="19">
        <f>'Labor Force'!V12-'Labor Force'!U12</f>
        <v>18544</v>
      </c>
      <c r="V12" s="19">
        <f>'Labor Force'!W12-'Labor Force'!V12</f>
        <v>42656</v>
      </c>
      <c r="W12" s="19">
        <f>'Labor Force'!X12-'Labor Force'!W12</f>
        <v>16012</v>
      </c>
      <c r="X12" s="19">
        <f>'Labor Force'!Y12-'Labor Force'!X12</f>
        <v>26645</v>
      </c>
      <c r="Y12" s="19">
        <f>'Labor Force'!Z12-'Labor Force'!Y12</f>
        <v>6286</v>
      </c>
      <c r="Z12" s="19">
        <f>'Labor Force'!AA12-'Labor Force'!Z12</f>
        <v>-7279</v>
      </c>
      <c r="AA12" s="19">
        <f>'Labor Force'!AB12-'Labor Force'!AA12</f>
        <v>-14389</v>
      </c>
      <c r="AB12" s="19">
        <f>'Labor Force'!AC12-'Labor Force'!AB12</f>
        <v>16025</v>
      </c>
      <c r="AC12" s="19">
        <f>'Labor Force'!AD12-'Labor Force'!AC12</f>
        <v>3830</v>
      </c>
      <c r="AD12" s="19">
        <f>'Labor Force'!AE12-'Labor Force'!AD12</f>
        <v>35902</v>
      </c>
      <c r="AE12" s="19">
        <f>'Labor Force'!AF12-'Labor Force'!AE12</f>
        <v>29454</v>
      </c>
      <c r="AF12" s="19">
        <f>'Labor Force'!AG12-'Labor Force'!AF12</f>
        <v>2851</v>
      </c>
      <c r="AG12" s="19">
        <f>'Labor Force'!AH12-'Labor Force'!AG12</f>
        <v>-1344</v>
      </c>
      <c r="AH12" s="19">
        <f>'Labor Force'!AI12-'Labor Force'!AH12</f>
        <v>29424</v>
      </c>
      <c r="AI12" s="19">
        <f>'Labor Force'!AJ12-'Labor Force'!AI12</f>
        <v>-5787</v>
      </c>
      <c r="AJ12" s="19">
        <f>'Labor Force'!AK12-'Labor Force'!AJ12</f>
        <v>1125</v>
      </c>
      <c r="AK12" s="19">
        <f>'Labor Force'!AL12-'Labor Force'!AK12</f>
        <v>1915</v>
      </c>
      <c r="AL12" s="19">
        <f>'Labor Force'!AM12-'Labor Force'!AL12</f>
        <v>-45</v>
      </c>
      <c r="AM12" s="19">
        <f>'Labor Force'!AN12-'Labor Force'!AM12</f>
        <v>-52118</v>
      </c>
      <c r="AN12" s="19">
        <f>'Labor Force'!AO12-'Labor Force'!AN12</f>
        <v>-39586</v>
      </c>
      <c r="AO12" s="19">
        <f>'Labor Force'!AP12-'Labor Force'!AO12</f>
        <v>26308</v>
      </c>
      <c r="AP12" s="19">
        <f>'Labor Force'!AQ12-'Labor Force'!AP12</f>
        <v>60394</v>
      </c>
      <c r="AQ12" s="19">
        <f>'Labor Force'!AR12-'Labor Force'!AQ12</f>
        <v>9254</v>
      </c>
      <c r="AR12" s="19">
        <f>'Labor Force'!AS12-'Labor Force'!AR12</f>
        <v>10964</v>
      </c>
      <c r="AS12" s="19">
        <f>'Labor Force'!AT12-'Labor Force'!AS12</f>
        <v>-52699</v>
      </c>
      <c r="AT12" s="19">
        <f>'Labor Force'!AU12-'Labor Force'!AT12</f>
        <v>7278</v>
      </c>
      <c r="AU12" s="19">
        <f>'Labor Force'!AV12-'Labor Force'!AU12</f>
        <v>20901</v>
      </c>
    </row>
    <row r="13" spans="1:47">
      <c r="A13" s="11" t="s">
        <v>22</v>
      </c>
      <c r="B13" s="19">
        <f>'Labor Force'!C13-'Labor Force'!B13</f>
        <v>71920</v>
      </c>
      <c r="C13" s="19">
        <f>'Labor Force'!D13-'Labor Force'!C13</f>
        <v>69545</v>
      </c>
      <c r="D13" s="19">
        <f>'Labor Force'!E13-'Labor Force'!D13</f>
        <v>58097</v>
      </c>
      <c r="E13" s="19">
        <f>'Labor Force'!F13-'Labor Force'!E13</f>
        <v>59903</v>
      </c>
      <c r="F13" s="19">
        <f>'Labor Force'!G13-'Labor Force'!F13</f>
        <v>67840</v>
      </c>
      <c r="G13" s="19">
        <f>'Labor Force'!H13-'Labor Force'!G13</f>
        <v>13030</v>
      </c>
      <c r="H13" s="19">
        <f>'Labor Force'!I13-'Labor Force'!H13</f>
        <v>41182</v>
      </c>
      <c r="I13" s="19">
        <f>'Labor Force'!J13-'Labor Force'!I13</f>
        <v>42573</v>
      </c>
      <c r="J13" s="19">
        <f>'Labor Force'!K13-'Labor Force'!J13</f>
        <v>34655</v>
      </c>
      <c r="K13" s="19">
        <f>'Labor Force'!L13-'Labor Force'!K13</f>
        <v>-6951</v>
      </c>
      <c r="L13" s="19">
        <f>'Labor Force'!M13-'Labor Force'!L13</f>
        <v>-30777</v>
      </c>
      <c r="M13" s="19">
        <f>'Labor Force'!N13-'Labor Force'!M13</f>
        <v>-27357</v>
      </c>
      <c r="N13" s="19">
        <f>'Labor Force'!O13-'Labor Force'!N13</f>
        <v>-39360</v>
      </c>
      <c r="O13" s="19">
        <f>'Labor Force'!P13-'Labor Force'!O13</f>
        <v>-11688</v>
      </c>
      <c r="P13" s="19">
        <f>'Labor Force'!Q13-'Labor Force'!P13</f>
        <v>37608</v>
      </c>
      <c r="Q13" s="19">
        <f>'Labor Force'!R13-'Labor Force'!Q13</f>
        <v>14366</v>
      </c>
      <c r="R13" s="19">
        <f>'Labor Force'!S13-'Labor Force'!R13</f>
        <v>-23870</v>
      </c>
      <c r="S13" s="19">
        <f>'Labor Force'!T13-'Labor Force'!S13</f>
        <v>45134</v>
      </c>
      <c r="T13" s="19">
        <f>'Labor Force'!U13-'Labor Force'!T13</f>
        <v>15926</v>
      </c>
      <c r="U13" s="19">
        <f>'Labor Force'!V13-'Labor Force'!U13</f>
        <v>30207</v>
      </c>
      <c r="V13" s="19">
        <f>'Labor Force'!W13-'Labor Force'!V13</f>
        <v>32021</v>
      </c>
      <c r="W13" s="19">
        <f>'Labor Force'!X13-'Labor Force'!W13</f>
        <v>27664</v>
      </c>
      <c r="X13" s="19">
        <f>'Labor Force'!Y13-'Labor Force'!X13</f>
        <v>-9859</v>
      </c>
      <c r="Y13" s="19">
        <f>'Labor Force'!Z13-'Labor Force'!Y13</f>
        <v>-1970</v>
      </c>
      <c r="Z13" s="19">
        <f>'Labor Force'!AA13-'Labor Force'!Z13</f>
        <v>-8773</v>
      </c>
      <c r="AA13" s="19">
        <f>'Labor Force'!AB13-'Labor Force'!AA13</f>
        <v>-24080</v>
      </c>
      <c r="AB13" s="19">
        <f>'Labor Force'!AC13-'Labor Force'!AB13</f>
        <v>14102</v>
      </c>
      <c r="AC13" s="19">
        <f>'Labor Force'!AD13-'Labor Force'!AC13</f>
        <v>18852</v>
      </c>
      <c r="AD13" s="19">
        <f>'Labor Force'!AE13-'Labor Force'!AD13</f>
        <v>32227</v>
      </c>
      <c r="AE13" s="19">
        <f>'Labor Force'!AF13-'Labor Force'!AE13</f>
        <v>-80890</v>
      </c>
      <c r="AF13" s="19">
        <f>'Labor Force'!AG13-'Labor Force'!AF13</f>
        <v>41921</v>
      </c>
      <c r="AG13" s="19">
        <f>'Labor Force'!AH13-'Labor Force'!AG13</f>
        <v>54401</v>
      </c>
      <c r="AH13" s="19">
        <f>'Labor Force'!AI13-'Labor Force'!AH13</f>
        <v>-20067</v>
      </c>
      <c r="AI13" s="19">
        <f>'Labor Force'!AJ13-'Labor Force'!AI13</f>
        <v>21308</v>
      </c>
      <c r="AJ13" s="19">
        <f>'Labor Force'!AK13-'Labor Force'!AJ13</f>
        <v>-12723</v>
      </c>
      <c r="AK13" s="19">
        <f>'Labor Force'!AL13-'Labor Force'!AK13</f>
        <v>7453</v>
      </c>
      <c r="AL13" s="19">
        <f>'Labor Force'!AM13-'Labor Force'!AL13</f>
        <v>25815</v>
      </c>
      <c r="AM13" s="19">
        <f>'Labor Force'!AN13-'Labor Force'!AM13</f>
        <v>50611</v>
      </c>
      <c r="AN13" s="19">
        <f>'Labor Force'!AO13-'Labor Force'!AN13</f>
        <v>3785</v>
      </c>
      <c r="AO13" s="19">
        <f>'Labor Force'!AP13-'Labor Force'!AO13</f>
        <v>-39787</v>
      </c>
      <c r="AP13" s="19">
        <f>'Labor Force'!AQ13-'Labor Force'!AP13</f>
        <v>-8910</v>
      </c>
      <c r="AQ13" s="19">
        <f>'Labor Force'!AR13-'Labor Force'!AQ13</f>
        <v>-8825</v>
      </c>
      <c r="AR13" s="19">
        <f>'Labor Force'!AS13-'Labor Force'!AR13</f>
        <v>-8043</v>
      </c>
      <c r="AS13" s="19">
        <f>'Labor Force'!AT13-'Labor Force'!AS13</f>
        <v>-18809</v>
      </c>
      <c r="AT13" s="19">
        <f>'Labor Force'!AU13-'Labor Force'!AT13</f>
        <v>-3071</v>
      </c>
      <c r="AU13" s="19">
        <f>'Labor Force'!AV13-'Labor Force'!AU13</f>
        <v>14645</v>
      </c>
    </row>
    <row r="14" spans="1:47">
      <c r="A14" s="11" t="s">
        <v>23</v>
      </c>
      <c r="B14" s="19">
        <f>'Labor Force'!C14-'Labor Force'!B14</f>
        <v>57085</v>
      </c>
      <c r="C14" s="19">
        <f>'Labor Force'!D14-'Labor Force'!C14</f>
        <v>71075</v>
      </c>
      <c r="D14" s="19">
        <f>'Labor Force'!E14-'Labor Force'!D14</f>
        <v>67278</v>
      </c>
      <c r="E14" s="19">
        <f>'Labor Force'!F14-'Labor Force'!E14</f>
        <v>36389</v>
      </c>
      <c r="F14" s="19">
        <f>'Labor Force'!G14-'Labor Force'!F14</f>
        <v>23094</v>
      </c>
      <c r="G14" s="19">
        <f>'Labor Force'!H14-'Labor Force'!G14</f>
        <v>3659</v>
      </c>
      <c r="H14" s="19">
        <f>'Labor Force'!I14-'Labor Force'!H14</f>
        <v>22058</v>
      </c>
      <c r="I14" s="19">
        <f>'Labor Force'!J14-'Labor Force'!I14</f>
        <v>42970</v>
      </c>
      <c r="J14" s="19">
        <f>'Labor Force'!K14-'Labor Force'!J14</f>
        <v>40051</v>
      </c>
      <c r="K14" s="19">
        <f>'Labor Force'!L14-'Labor Force'!K14</f>
        <v>66923</v>
      </c>
      <c r="L14" s="19">
        <f>'Labor Force'!M14-'Labor Force'!L14</f>
        <v>61230</v>
      </c>
      <c r="M14" s="19">
        <f>'Labor Force'!N14-'Labor Force'!M14</f>
        <v>60913</v>
      </c>
      <c r="N14" s="19">
        <f>'Labor Force'!O14-'Labor Force'!N14</f>
        <v>54762</v>
      </c>
      <c r="O14" s="19">
        <f>'Labor Force'!P14-'Labor Force'!O14</f>
        <v>66167</v>
      </c>
      <c r="P14" s="19">
        <f>'Labor Force'!Q14-'Labor Force'!P14</f>
        <v>26504</v>
      </c>
      <c r="Q14" s="19">
        <f>'Labor Force'!R14-'Labor Force'!Q14</f>
        <v>34797</v>
      </c>
      <c r="R14" s="19">
        <f>'Labor Force'!S14-'Labor Force'!R14</f>
        <v>7091</v>
      </c>
      <c r="S14" s="19">
        <f>'Labor Force'!T14-'Labor Force'!S14</f>
        <v>23147</v>
      </c>
      <c r="T14" s="19">
        <f>'Labor Force'!U14-'Labor Force'!T14</f>
        <v>29035</v>
      </c>
      <c r="U14" s="19">
        <f>'Labor Force'!V14-'Labor Force'!U14</f>
        <v>29976</v>
      </c>
      <c r="V14" s="19">
        <f>'Labor Force'!W14-'Labor Force'!V14</f>
        <v>26388</v>
      </c>
      <c r="W14" s="19">
        <f>'Labor Force'!X14-'Labor Force'!W14</f>
        <v>-2810</v>
      </c>
      <c r="X14" s="19">
        <f>'Labor Force'!Y14-'Labor Force'!X14</f>
        <v>1939</v>
      </c>
      <c r="Y14" s="19">
        <f>'Labor Force'!Z14-'Labor Force'!Y14</f>
        <v>37566</v>
      </c>
      <c r="Z14" s="19">
        <f>'Labor Force'!AA14-'Labor Force'!Z14</f>
        <v>34300</v>
      </c>
      <c r="AA14" s="19">
        <f>'Labor Force'!AB14-'Labor Force'!AA14</f>
        <v>31969</v>
      </c>
      <c r="AB14" s="19">
        <f>'Labor Force'!AC14-'Labor Force'!AB14</f>
        <v>12265</v>
      </c>
      <c r="AC14" s="19">
        <f>'Labor Force'!AD14-'Labor Force'!AC14</f>
        <v>7105</v>
      </c>
      <c r="AD14" s="19">
        <f>'Labor Force'!AE14-'Labor Force'!AD14</f>
        <v>35222</v>
      </c>
      <c r="AE14" s="19">
        <f>'Labor Force'!AF14-'Labor Force'!AE14</f>
        <v>39320</v>
      </c>
      <c r="AF14" s="19">
        <f>'Labor Force'!AG14-'Labor Force'!AF14</f>
        <v>6228</v>
      </c>
      <c r="AG14" s="19">
        <f>'Labor Force'!AH14-'Labor Force'!AG14</f>
        <v>31859</v>
      </c>
      <c r="AH14" s="19">
        <f>'Labor Force'!AI14-'Labor Force'!AH14</f>
        <v>30747</v>
      </c>
      <c r="AI14" s="19">
        <f>'Labor Force'!AJ14-'Labor Force'!AI14</f>
        <v>41126</v>
      </c>
      <c r="AJ14" s="19">
        <f>'Labor Force'!AK14-'Labor Force'!AJ14</f>
        <v>22158</v>
      </c>
      <c r="AK14" s="19">
        <f>'Labor Force'!AL14-'Labor Force'!AK14</f>
        <v>24484</v>
      </c>
      <c r="AL14" s="19">
        <f>'Labor Force'!AM14-'Labor Force'!AL14</f>
        <v>3634</v>
      </c>
      <c r="AM14" s="19">
        <f>'Labor Force'!AN14-'Labor Force'!AM14</f>
        <v>-12773</v>
      </c>
      <c r="AN14" s="19">
        <f>'Labor Force'!AO14-'Labor Force'!AN14</f>
        <v>36111</v>
      </c>
      <c r="AO14" s="19">
        <f>'Labor Force'!AP14-'Labor Force'!AO14</f>
        <v>22571</v>
      </c>
      <c r="AP14" s="19">
        <f>'Labor Force'!AQ14-'Labor Force'!AP14</f>
        <v>49444</v>
      </c>
      <c r="AQ14" s="19">
        <f>'Labor Force'!AR14-'Labor Force'!AQ14</f>
        <v>-22318</v>
      </c>
      <c r="AR14" s="19">
        <f>'Labor Force'!AS14-'Labor Force'!AR14</f>
        <v>63530</v>
      </c>
      <c r="AS14" s="19">
        <f>'Labor Force'!AT14-'Labor Force'!AS14</f>
        <v>-87871</v>
      </c>
      <c r="AT14" s="19">
        <f>'Labor Force'!AU14-'Labor Force'!AT14</f>
        <v>493</v>
      </c>
      <c r="AU14" s="19">
        <f>'Labor Force'!AV14-'Labor Force'!AU14</f>
        <v>-1776</v>
      </c>
    </row>
    <row r="15" spans="1:47">
      <c r="A15" s="11" t="s">
        <v>24</v>
      </c>
      <c r="B15" s="19">
        <f>'Labor Force'!C15-'Labor Force'!B15</f>
        <v>25667</v>
      </c>
      <c r="C15" s="19">
        <f>'Labor Force'!D15-'Labor Force'!C15</f>
        <v>16533</v>
      </c>
      <c r="D15" s="19">
        <f>'Labor Force'!E15-'Labor Force'!D15</f>
        <v>16493</v>
      </c>
      <c r="E15" s="19">
        <f>'Labor Force'!F15-'Labor Force'!E15</f>
        <v>28249</v>
      </c>
      <c r="F15" s="19">
        <f>'Labor Force'!G15-'Labor Force'!F15</f>
        <v>2501</v>
      </c>
      <c r="G15" s="19">
        <f>'Labor Force'!H15-'Labor Force'!G15</f>
        <v>4232</v>
      </c>
      <c r="H15" s="19">
        <f>'Labor Force'!I15-'Labor Force'!H15</f>
        <v>-2798</v>
      </c>
      <c r="I15" s="19">
        <f>'Labor Force'!J15-'Labor Force'!I15</f>
        <v>16063</v>
      </c>
      <c r="J15" s="19">
        <f>'Labor Force'!K15-'Labor Force'!J15</f>
        <v>47039</v>
      </c>
      <c r="K15" s="19">
        <f>'Labor Force'!L15-'Labor Force'!K15</f>
        <v>28853</v>
      </c>
      <c r="L15" s="19">
        <f>'Labor Force'!M15-'Labor Force'!L15</f>
        <v>-2821</v>
      </c>
      <c r="M15" s="19">
        <f>'Labor Force'!N15-'Labor Force'!M15</f>
        <v>-4130</v>
      </c>
      <c r="N15" s="19">
        <f>'Labor Force'!O15-'Labor Force'!N15</f>
        <v>20177</v>
      </c>
      <c r="O15" s="19">
        <f>'Labor Force'!P15-'Labor Force'!O15</f>
        <v>18045</v>
      </c>
      <c r="P15" s="19">
        <f>'Labor Force'!Q15-'Labor Force'!P15</f>
        <v>57</v>
      </c>
      <c r="Q15" s="19">
        <f>'Labor Force'!R15-'Labor Force'!Q15</f>
        <v>6450</v>
      </c>
      <c r="R15" s="19">
        <f>'Labor Force'!S15-'Labor Force'!R15</f>
        <v>24645</v>
      </c>
      <c r="S15" s="19">
        <f>'Labor Force'!T15-'Labor Force'!S15</f>
        <v>33629</v>
      </c>
      <c r="T15" s="19">
        <f>'Labor Force'!U15-'Labor Force'!T15</f>
        <v>10082</v>
      </c>
      <c r="U15" s="19">
        <f>'Labor Force'!V15-'Labor Force'!U15</f>
        <v>5669</v>
      </c>
      <c r="V15" s="19">
        <f>'Labor Force'!W15-'Labor Force'!V15</f>
        <v>8289</v>
      </c>
      <c r="W15" s="19">
        <f>'Labor Force'!X15-'Labor Force'!W15</f>
        <v>1988</v>
      </c>
      <c r="X15" s="19">
        <f>'Labor Force'!Y15-'Labor Force'!X15</f>
        <v>11712</v>
      </c>
      <c r="Y15" s="19">
        <f>'Labor Force'!Z15-'Labor Force'!Y15</f>
        <v>32764</v>
      </c>
      <c r="Z15" s="19">
        <f>'Labor Force'!AA15-'Labor Force'!Z15</f>
        <v>-25132</v>
      </c>
      <c r="AA15" s="19">
        <f>'Labor Force'!AB15-'Labor Force'!AA15</f>
        <v>-7898</v>
      </c>
      <c r="AB15" s="19">
        <f>'Labor Force'!AC15-'Labor Force'!AB15</f>
        <v>15014</v>
      </c>
      <c r="AC15" s="19">
        <f>'Labor Force'!AD15-'Labor Force'!AC15</f>
        <v>11852</v>
      </c>
      <c r="AD15" s="19">
        <f>'Labor Force'!AE15-'Labor Force'!AD15</f>
        <v>4290</v>
      </c>
      <c r="AE15" s="19">
        <f>'Labor Force'!AF15-'Labor Force'!AE15</f>
        <v>-27221</v>
      </c>
      <c r="AF15" s="19">
        <f>'Labor Force'!AG15-'Labor Force'!AF15</f>
        <v>13343</v>
      </c>
      <c r="AG15" s="19">
        <f>'Labor Force'!AH15-'Labor Force'!AG15</f>
        <v>3258</v>
      </c>
      <c r="AH15" s="19">
        <f>'Labor Force'!AI15-'Labor Force'!AH15</f>
        <v>-37553</v>
      </c>
      <c r="AI15" s="19">
        <f>'Labor Force'!AJ15-'Labor Force'!AI15</f>
        <v>37389</v>
      </c>
      <c r="AJ15" s="19">
        <f>'Labor Force'!AK15-'Labor Force'!AJ15</f>
        <v>38296</v>
      </c>
      <c r="AK15" s="19">
        <f>'Labor Force'!AL15-'Labor Force'!AK15</f>
        <v>-25897</v>
      </c>
      <c r="AL15" s="19">
        <f>'Labor Force'!AM15-'Labor Force'!AL15</f>
        <v>-45364</v>
      </c>
      <c r="AM15" s="19">
        <f>'Labor Force'!AN15-'Labor Force'!AM15</f>
        <v>-37333</v>
      </c>
      <c r="AN15" s="19">
        <f>'Labor Force'!AO15-'Labor Force'!AN15</f>
        <v>33623</v>
      </c>
      <c r="AO15" s="19">
        <f>'Labor Force'!AP15-'Labor Force'!AO15</f>
        <v>10499</v>
      </c>
      <c r="AP15" s="19">
        <f>'Labor Force'!AQ15-'Labor Force'!AP15</f>
        <v>-361</v>
      </c>
      <c r="AQ15" s="19">
        <f>'Labor Force'!AR15-'Labor Force'!AQ15</f>
        <v>-4350</v>
      </c>
      <c r="AR15" s="19">
        <f>'Labor Force'!AS15-'Labor Force'!AR15</f>
        <v>397</v>
      </c>
      <c r="AS15" s="19">
        <f>'Labor Force'!AT15-'Labor Force'!AS15</f>
        <v>-16771</v>
      </c>
      <c r="AT15" s="19">
        <f>'Labor Force'!AU15-'Labor Force'!AT15</f>
        <v>-3637</v>
      </c>
      <c r="AU15" s="19">
        <f>'Labor Force'!AV15-'Labor Force'!AU15</f>
        <v>-4688</v>
      </c>
    </row>
    <row r="16" spans="1:47">
      <c r="A16" s="11" t="s">
        <v>25</v>
      </c>
      <c r="B16" s="19">
        <f>'Labor Force'!C16-'Labor Force'!B16</f>
        <v>79025</v>
      </c>
      <c r="C16" s="19">
        <f>'Labor Force'!D16-'Labor Force'!C16</f>
        <v>75412</v>
      </c>
      <c r="D16" s="19">
        <f>'Labor Force'!E16-'Labor Force'!D16</f>
        <v>46588</v>
      </c>
      <c r="E16" s="19">
        <f>'Labor Force'!F16-'Labor Force'!E16</f>
        <v>43176</v>
      </c>
      <c r="F16" s="19">
        <f>'Labor Force'!G16-'Labor Force'!F16</f>
        <v>57985</v>
      </c>
      <c r="G16" s="19">
        <f>'Labor Force'!H16-'Labor Force'!G16</f>
        <v>23698</v>
      </c>
      <c r="H16" s="19">
        <f>'Labor Force'!I16-'Labor Force'!H16</f>
        <v>9687</v>
      </c>
      <c r="I16" s="19">
        <f>'Labor Force'!J16-'Labor Force'!I16</f>
        <v>84514</v>
      </c>
      <c r="J16" s="19">
        <f>'Labor Force'!K16-'Labor Force'!J16</f>
        <v>76897</v>
      </c>
      <c r="K16" s="19">
        <f>'Labor Force'!L16-'Labor Force'!K16</f>
        <v>78716</v>
      </c>
      <c r="L16" s="19">
        <f>'Labor Force'!M16-'Labor Force'!L16</f>
        <v>81480</v>
      </c>
      <c r="M16" s="19">
        <f>'Labor Force'!N16-'Labor Force'!M16</f>
        <v>53416</v>
      </c>
      <c r="N16" s="19">
        <f>'Labor Force'!O16-'Labor Force'!N16</f>
        <v>75726</v>
      </c>
      <c r="O16" s="19">
        <f>'Labor Force'!P16-'Labor Force'!O16</f>
        <v>80398</v>
      </c>
      <c r="P16" s="19">
        <f>'Labor Force'!Q16-'Labor Force'!P16</f>
        <v>61510</v>
      </c>
      <c r="Q16" s="19">
        <f>'Labor Force'!R16-'Labor Force'!Q16</f>
        <v>65927</v>
      </c>
      <c r="R16" s="19">
        <f>'Labor Force'!S16-'Labor Force'!R16</f>
        <v>24425</v>
      </c>
      <c r="S16" s="19">
        <f>'Labor Force'!T16-'Labor Force'!S16</f>
        <v>57975</v>
      </c>
      <c r="T16" s="19">
        <f>'Labor Force'!U16-'Labor Force'!T16</f>
        <v>77202</v>
      </c>
      <c r="U16" s="19">
        <f>'Labor Force'!V16-'Labor Force'!U16</f>
        <v>137712</v>
      </c>
      <c r="V16" s="19">
        <f>'Labor Force'!W16-'Labor Force'!V16</f>
        <v>82428</v>
      </c>
      <c r="W16" s="19">
        <f>'Labor Force'!X16-'Labor Force'!W16</f>
        <v>6375</v>
      </c>
      <c r="X16" s="19">
        <f>'Labor Force'!Y16-'Labor Force'!X16</f>
        <v>66952</v>
      </c>
      <c r="Y16" s="19">
        <f>'Labor Force'!Z16-'Labor Force'!Y16</f>
        <v>81184</v>
      </c>
      <c r="Z16" s="19">
        <f>'Labor Force'!AA16-'Labor Force'!Z16</f>
        <v>60148</v>
      </c>
      <c r="AA16" s="19">
        <f>'Labor Force'!AB16-'Labor Force'!AA16</f>
        <v>-13625</v>
      </c>
      <c r="AB16" s="19">
        <f>'Labor Force'!AC16-'Labor Force'!AB16</f>
        <v>70918</v>
      </c>
      <c r="AC16" s="19">
        <f>'Labor Force'!AD16-'Labor Force'!AC16</f>
        <v>-2505</v>
      </c>
      <c r="AD16" s="19">
        <f>'Labor Force'!AE16-'Labor Force'!AD16</f>
        <v>64302</v>
      </c>
      <c r="AE16" s="19">
        <f>'Labor Force'!AF16-'Labor Force'!AE16</f>
        <v>127539</v>
      </c>
      <c r="AF16" s="19">
        <f>'Labor Force'!AG16-'Labor Force'!AF16</f>
        <v>67889</v>
      </c>
      <c r="AG16" s="19">
        <f>'Labor Force'!AH16-'Labor Force'!AG16</f>
        <v>47203</v>
      </c>
      <c r="AH16" s="19">
        <f>'Labor Force'!AI16-'Labor Force'!AH16</f>
        <v>10730</v>
      </c>
      <c r="AI16" s="19">
        <f>'Labor Force'!AJ16-'Labor Force'!AI16</f>
        <v>45902</v>
      </c>
      <c r="AJ16" s="19">
        <f>'Labor Force'!AK16-'Labor Force'!AJ16</f>
        <v>17779</v>
      </c>
      <c r="AK16" s="19">
        <f>'Labor Force'!AL16-'Labor Force'!AK16</f>
        <v>48201</v>
      </c>
      <c r="AL16" s="19">
        <f>'Labor Force'!AM16-'Labor Force'!AL16</f>
        <v>-1923</v>
      </c>
      <c r="AM16" s="19">
        <f>'Labor Force'!AN16-'Labor Force'!AM16</f>
        <v>-24554</v>
      </c>
      <c r="AN16" s="19">
        <f>'Labor Force'!AO16-'Labor Force'!AN16</f>
        <v>112023</v>
      </c>
      <c r="AO16" s="19">
        <f>'Labor Force'!AP16-'Labor Force'!AO16</f>
        <v>107484</v>
      </c>
      <c r="AP16" s="19">
        <f>'Labor Force'!AQ16-'Labor Force'!AP16</f>
        <v>66000</v>
      </c>
      <c r="AQ16" s="19">
        <f>'Labor Force'!AR16-'Labor Force'!AQ16</f>
        <v>40133</v>
      </c>
      <c r="AR16" s="19">
        <f>'Labor Force'!AS16-'Labor Force'!AR16</f>
        <v>98610</v>
      </c>
      <c r="AS16" s="19">
        <f>'Labor Force'!AT16-'Labor Force'!AS16</f>
        <v>-129585</v>
      </c>
      <c r="AT16" s="19">
        <f>'Labor Force'!AU16-'Labor Force'!AT16</f>
        <v>3924</v>
      </c>
      <c r="AU16" s="19">
        <f>'Labor Force'!AV16-'Labor Force'!AU16</f>
        <v>564546</v>
      </c>
    </row>
    <row r="17" spans="1:47">
      <c r="A17" s="11" t="s">
        <v>26</v>
      </c>
      <c r="B17" s="19">
        <f>'Labor Force'!C17-'Labor Force'!B17</f>
        <v>47041</v>
      </c>
      <c r="C17" s="19">
        <f>'Labor Force'!D17-'Labor Force'!C17</f>
        <v>36171</v>
      </c>
      <c r="D17" s="19">
        <f>'Labor Force'!E17-'Labor Force'!D17</f>
        <v>40990</v>
      </c>
      <c r="E17" s="19">
        <f>'Labor Force'!F17-'Labor Force'!E17</f>
        <v>59195</v>
      </c>
      <c r="F17" s="19">
        <f>'Labor Force'!G17-'Labor Force'!F17</f>
        <v>67883</v>
      </c>
      <c r="G17" s="19">
        <f>'Labor Force'!H17-'Labor Force'!G17</f>
        <v>55508</v>
      </c>
      <c r="H17" s="19">
        <f>'Labor Force'!I17-'Labor Force'!H17</f>
        <v>47075</v>
      </c>
      <c r="I17" s="19">
        <f>'Labor Force'!J17-'Labor Force'!I17</f>
        <v>18391</v>
      </c>
      <c r="J17" s="19">
        <f>'Labor Force'!K17-'Labor Force'!J17</f>
        <v>7897</v>
      </c>
      <c r="K17" s="19">
        <f>'Labor Force'!L17-'Labor Force'!K17</f>
        <v>23112</v>
      </c>
      <c r="L17" s="19">
        <f>'Labor Force'!M17-'Labor Force'!L17</f>
        <v>-31637</v>
      </c>
      <c r="M17" s="19">
        <f>'Labor Force'!N17-'Labor Force'!M17</f>
        <v>-31604</v>
      </c>
      <c r="N17" s="19">
        <f>'Labor Force'!O17-'Labor Force'!N17</f>
        <v>-8077</v>
      </c>
      <c r="O17" s="19">
        <f>'Labor Force'!P17-'Labor Force'!O17</f>
        <v>4270</v>
      </c>
      <c r="P17" s="19">
        <f>'Labor Force'!Q17-'Labor Force'!P17</f>
        <v>-16188</v>
      </c>
      <c r="Q17" s="19">
        <f>'Labor Force'!R17-'Labor Force'!Q17</f>
        <v>9724</v>
      </c>
      <c r="R17" s="19">
        <f>'Labor Force'!S17-'Labor Force'!R17</f>
        <v>16106</v>
      </c>
      <c r="S17" s="19">
        <f>'Labor Force'!T17-'Labor Force'!S17</f>
        <v>15722</v>
      </c>
      <c r="T17" s="19">
        <f>'Labor Force'!U17-'Labor Force'!T17</f>
        <v>6827</v>
      </c>
      <c r="U17" s="19">
        <f>'Labor Force'!V17-'Labor Force'!U17</f>
        <v>25219</v>
      </c>
      <c r="V17" s="19">
        <f>'Labor Force'!W17-'Labor Force'!V17</f>
        <v>28999</v>
      </c>
      <c r="W17" s="19">
        <f>'Labor Force'!X17-'Labor Force'!W17</f>
        <v>27498</v>
      </c>
      <c r="X17" s="19">
        <f>'Labor Force'!Y17-'Labor Force'!X17</f>
        <v>18753</v>
      </c>
      <c r="Y17" s="19">
        <f>'Labor Force'!Z17-'Labor Force'!Y17</f>
        <v>4323</v>
      </c>
      <c r="Z17" s="19">
        <f>'Labor Force'!AA17-'Labor Force'!Z17</f>
        <v>15407</v>
      </c>
      <c r="AA17" s="19">
        <f>'Labor Force'!AB17-'Labor Force'!AA17</f>
        <v>10633</v>
      </c>
      <c r="AB17" s="19">
        <f>'Labor Force'!AC17-'Labor Force'!AB17</f>
        <v>-996</v>
      </c>
      <c r="AC17" s="19">
        <f>'Labor Force'!AD17-'Labor Force'!AC17</f>
        <v>4036</v>
      </c>
      <c r="AD17" s="19">
        <f>'Labor Force'!AE17-'Labor Force'!AD17</f>
        <v>13685</v>
      </c>
      <c r="AE17" s="19">
        <f>'Labor Force'!AF17-'Labor Force'!AE17</f>
        <v>12501</v>
      </c>
      <c r="AF17" s="19">
        <f>'Labor Force'!AG17-'Labor Force'!AF17</f>
        <v>10465</v>
      </c>
      <c r="AG17" s="19">
        <f>'Labor Force'!AH17-'Labor Force'!AG17</f>
        <v>20207</v>
      </c>
      <c r="AH17" s="19">
        <f>'Labor Force'!AI17-'Labor Force'!AH17</f>
        <v>17966</v>
      </c>
      <c r="AI17" s="19">
        <f>'Labor Force'!AJ17-'Labor Force'!AI17</f>
        <v>3852</v>
      </c>
      <c r="AJ17" s="19">
        <f>'Labor Force'!AK17-'Labor Force'!AJ17</f>
        <v>5596</v>
      </c>
      <c r="AK17" s="19">
        <f>'Labor Force'!AL17-'Labor Force'!AK17</f>
        <v>26018</v>
      </c>
      <c r="AL17" s="19">
        <f>'Labor Force'!AM17-'Labor Force'!AL17</f>
        <v>3317</v>
      </c>
      <c r="AM17" s="19">
        <f>'Labor Force'!AN17-'Labor Force'!AM17</f>
        <v>-19180</v>
      </c>
      <c r="AN17" s="19">
        <f>'Labor Force'!AO17-'Labor Force'!AN17</f>
        <v>49598</v>
      </c>
      <c r="AO17" s="19">
        <f>'Labor Force'!AP17-'Labor Force'!AO17</f>
        <v>-5218</v>
      </c>
      <c r="AP17" s="19">
        <f>'Labor Force'!AQ17-'Labor Force'!AP17</f>
        <v>5897</v>
      </c>
      <c r="AQ17" s="19">
        <f>'Labor Force'!AR17-'Labor Force'!AQ17</f>
        <v>7560</v>
      </c>
      <c r="AR17" s="19">
        <f>'Labor Force'!AS17-'Labor Force'!AR17</f>
        <v>-663</v>
      </c>
      <c r="AS17" s="19">
        <f>'Labor Force'!AT17-'Labor Force'!AS17</f>
        <v>7276</v>
      </c>
      <c r="AT17" s="19">
        <f>'Labor Force'!AU17-'Labor Force'!AT17</f>
        <v>11852</v>
      </c>
      <c r="AU17" s="19">
        <f>'Labor Force'!AV17-'Labor Force'!AU17</f>
        <v>26703</v>
      </c>
    </row>
    <row r="18" spans="1:47">
      <c r="A18" s="11" t="s">
        <v>27</v>
      </c>
      <c r="B18" s="19">
        <f>'Labor Force'!C18-'Labor Force'!B18</f>
        <v>30385</v>
      </c>
      <c r="C18" s="19">
        <f>'Labor Force'!D18-'Labor Force'!C18</f>
        <v>26943</v>
      </c>
      <c r="D18" s="19">
        <f>'Labor Force'!E18-'Labor Force'!D18</f>
        <v>17774</v>
      </c>
      <c r="E18" s="19">
        <f>'Labor Force'!F18-'Labor Force'!E18</f>
        <v>33257</v>
      </c>
      <c r="F18" s="19">
        <f>'Labor Force'!G18-'Labor Force'!F18</f>
        <v>36364</v>
      </c>
      <c r="G18" s="19">
        <f>'Labor Force'!H18-'Labor Force'!G18</f>
        <v>37412</v>
      </c>
      <c r="H18" s="19">
        <f>'Labor Force'!I18-'Labor Force'!H18</f>
        <v>6060</v>
      </c>
      <c r="I18" s="19">
        <f>'Labor Force'!J18-'Labor Force'!I18</f>
        <v>20496</v>
      </c>
      <c r="J18" s="19">
        <f>'Labor Force'!K18-'Labor Force'!J18</f>
        <v>43019</v>
      </c>
      <c r="K18" s="19">
        <f>'Labor Force'!L18-'Labor Force'!K18</f>
        <v>39509</v>
      </c>
      <c r="L18" s="19">
        <f>'Labor Force'!M18-'Labor Force'!L18</f>
        <v>37076</v>
      </c>
      <c r="M18" s="19">
        <f>'Labor Force'!N18-'Labor Force'!M18</f>
        <v>32444</v>
      </c>
      <c r="N18" s="19">
        <f>'Labor Force'!O18-'Labor Force'!N18</f>
        <v>40943</v>
      </c>
      <c r="O18" s="19">
        <f>'Labor Force'!P18-'Labor Force'!O18</f>
        <v>45632</v>
      </c>
      <c r="P18" s="19">
        <f>'Labor Force'!Q18-'Labor Force'!P18</f>
        <v>15231</v>
      </c>
      <c r="Q18" s="19">
        <f>'Labor Force'!R18-'Labor Force'!Q18</f>
        <v>30483</v>
      </c>
      <c r="R18" s="19">
        <f>'Labor Force'!S18-'Labor Force'!R18</f>
        <v>40422</v>
      </c>
      <c r="S18" s="19">
        <f>'Labor Force'!T18-'Labor Force'!S18</f>
        <v>13471</v>
      </c>
      <c r="T18" s="19">
        <f>'Labor Force'!U18-'Labor Force'!T18</f>
        <v>14073</v>
      </c>
      <c r="U18" s="19">
        <f>'Labor Force'!V18-'Labor Force'!U18</f>
        <v>36228</v>
      </c>
      <c r="V18" s="19">
        <f>'Labor Force'!W18-'Labor Force'!V18</f>
        <v>18180</v>
      </c>
      <c r="W18" s="19">
        <f>'Labor Force'!X18-'Labor Force'!W18</f>
        <v>29565</v>
      </c>
      <c r="X18" s="19">
        <f>'Labor Force'!Y18-'Labor Force'!X18</f>
        <v>40346</v>
      </c>
      <c r="Y18" s="19">
        <f>'Labor Force'!Z18-'Labor Force'!Y18</f>
        <v>12016</v>
      </c>
      <c r="Z18" s="19">
        <f>'Labor Force'!AA18-'Labor Force'!Z18</f>
        <v>-43877</v>
      </c>
      <c r="AA18" s="19">
        <f>'Labor Force'!AB18-'Labor Force'!AA18</f>
        <v>-550</v>
      </c>
      <c r="AB18" s="19">
        <f>'Labor Force'!AC18-'Labor Force'!AB18</f>
        <v>48842</v>
      </c>
      <c r="AC18" s="19">
        <f>'Labor Force'!AD18-'Labor Force'!AC18</f>
        <v>35333</v>
      </c>
      <c r="AD18" s="19">
        <f>'Labor Force'!AE18-'Labor Force'!AD18</f>
        <v>35289</v>
      </c>
      <c r="AE18" s="19">
        <f>'Labor Force'!AF18-'Labor Force'!AE18</f>
        <v>40498</v>
      </c>
      <c r="AF18" s="19">
        <f>'Labor Force'!AG18-'Labor Force'!AF18</f>
        <v>16794</v>
      </c>
      <c r="AG18" s="19">
        <f>'Labor Force'!AH18-'Labor Force'!AG18</f>
        <v>16341</v>
      </c>
      <c r="AH18" s="19">
        <f>'Labor Force'!AI18-'Labor Force'!AH18</f>
        <v>10513</v>
      </c>
      <c r="AI18" s="19">
        <f>'Labor Force'!AJ18-'Labor Force'!AI18</f>
        <v>2923</v>
      </c>
      <c r="AJ18" s="19">
        <f>'Labor Force'!AK18-'Labor Force'!AJ18</f>
        <v>15378</v>
      </c>
      <c r="AK18" s="19">
        <f>'Labor Force'!AL18-'Labor Force'!AK18</f>
        <v>7112</v>
      </c>
      <c r="AL18" s="19">
        <f>'Labor Force'!AM18-'Labor Force'!AL18</f>
        <v>1935</v>
      </c>
      <c r="AM18" s="19">
        <f>'Labor Force'!AN18-'Labor Force'!AM18</f>
        <v>17494</v>
      </c>
      <c r="AN18" s="19">
        <f>'Labor Force'!AO18-'Labor Force'!AN18</f>
        <v>72796</v>
      </c>
      <c r="AO18" s="19">
        <f>'Labor Force'!AP18-'Labor Force'!AO18</f>
        <v>27424</v>
      </c>
      <c r="AP18" s="19">
        <f>'Labor Force'!AQ18-'Labor Force'!AP18</f>
        <v>14844</v>
      </c>
      <c r="AQ18" s="19">
        <f>'Labor Force'!AR18-'Labor Force'!AQ18</f>
        <v>10558</v>
      </c>
      <c r="AR18" s="19">
        <f>'Labor Force'!AS18-'Labor Force'!AR18</f>
        <v>52860</v>
      </c>
      <c r="AS18" s="19">
        <f>'Labor Force'!AT18-'Labor Force'!AS18</f>
        <v>8521</v>
      </c>
      <c r="AT18" s="19">
        <f>'Labor Force'!AU18-'Labor Force'!AT18</f>
        <v>151378</v>
      </c>
      <c r="AU18" s="19">
        <f>'Labor Force'!AV18-'Labor Force'!AU18</f>
        <v>-160993</v>
      </c>
    </row>
    <row r="19" spans="1:47">
      <c r="A19" s="11" t="s">
        <v>28</v>
      </c>
      <c r="B19" s="19">
        <f>'Labor Force'!C19-'Labor Force'!B19</f>
        <v>82866</v>
      </c>
      <c r="C19" s="19">
        <f>'Labor Force'!D19-'Labor Force'!C19</f>
        <v>37850</v>
      </c>
      <c r="D19" s="19">
        <f>'Labor Force'!E19-'Labor Force'!D19</f>
        <v>65968</v>
      </c>
      <c r="E19" s="19">
        <f>'Labor Force'!F19-'Labor Force'!E19</f>
        <v>38000</v>
      </c>
      <c r="F19" s="19">
        <f>'Labor Force'!G19-'Labor Force'!F19</f>
        <v>27870</v>
      </c>
      <c r="G19" s="19">
        <f>'Labor Force'!H19-'Labor Force'!G19</f>
        <v>23796</v>
      </c>
      <c r="H19" s="19">
        <f>'Labor Force'!I19-'Labor Force'!H19</f>
        <v>47128</v>
      </c>
      <c r="I19" s="19">
        <f>'Labor Force'!J19-'Labor Force'!I19</f>
        <v>44351</v>
      </c>
      <c r="J19" s="19">
        <f>'Labor Force'!K19-'Labor Force'!J19</f>
        <v>32896</v>
      </c>
      <c r="K19" s="19">
        <f>'Labor Force'!L19-'Labor Force'!K19</f>
        <v>42902</v>
      </c>
      <c r="L19" s="19">
        <f>'Labor Force'!M19-'Labor Force'!L19</f>
        <v>34686</v>
      </c>
      <c r="M19" s="19">
        <f>'Labor Force'!N19-'Labor Force'!M19</f>
        <v>10369</v>
      </c>
      <c r="N19" s="19">
        <f>'Labor Force'!O19-'Labor Force'!N19</f>
        <v>22138</v>
      </c>
      <c r="O19" s="19">
        <f>'Labor Force'!P19-'Labor Force'!O19</f>
        <v>27391</v>
      </c>
      <c r="P19" s="19">
        <f>'Labor Force'!Q19-'Labor Force'!P19</f>
        <v>18987</v>
      </c>
      <c r="Q19" s="19">
        <f>'Labor Force'!R19-'Labor Force'!Q19</f>
        <v>43463</v>
      </c>
      <c r="R19" s="19">
        <f>'Labor Force'!S19-'Labor Force'!R19</f>
        <v>69708</v>
      </c>
      <c r="S19" s="19">
        <f>'Labor Force'!T19-'Labor Force'!S19</f>
        <v>133051</v>
      </c>
      <c r="T19" s="19">
        <f>'Labor Force'!U19-'Labor Force'!T19</f>
        <v>72246</v>
      </c>
      <c r="U19" s="19">
        <f>'Labor Force'!V19-'Labor Force'!U19</f>
        <v>34818</v>
      </c>
      <c r="V19" s="19">
        <f>'Labor Force'!W19-'Labor Force'!V19</f>
        <v>19080</v>
      </c>
      <c r="W19" s="19">
        <f>'Labor Force'!X19-'Labor Force'!W19</f>
        <v>26308</v>
      </c>
      <c r="X19" s="19">
        <f>'Labor Force'!Y19-'Labor Force'!X19</f>
        <v>40055</v>
      </c>
      <c r="Y19" s="19">
        <f>'Labor Force'!Z19-'Labor Force'!Y19</f>
        <v>-9376</v>
      </c>
      <c r="Z19" s="19">
        <f>'Labor Force'!AA19-'Labor Force'!Z19</f>
        <v>18274</v>
      </c>
      <c r="AA19" s="19">
        <f>'Labor Force'!AB19-'Labor Force'!AA19</f>
        <v>45248</v>
      </c>
      <c r="AB19" s="19">
        <f>'Labor Force'!AC19-'Labor Force'!AB19</f>
        <v>5596</v>
      </c>
      <c r="AC19" s="19">
        <f>'Labor Force'!AD19-'Labor Force'!AC19</f>
        <v>-33451</v>
      </c>
      <c r="AD19" s="19">
        <f>'Labor Force'!AE19-'Labor Force'!AD19</f>
        <v>26058</v>
      </c>
      <c r="AE19" s="19">
        <f>'Labor Force'!AF19-'Labor Force'!AE19</f>
        <v>131235</v>
      </c>
      <c r="AF19" s="19">
        <f>'Labor Force'!AG19-'Labor Force'!AF19</f>
        <v>27640</v>
      </c>
      <c r="AG19" s="19">
        <f>'Labor Force'!AH19-'Labor Force'!AG19</f>
        <v>-8884</v>
      </c>
      <c r="AH19" s="19">
        <f>'Labor Force'!AI19-'Labor Force'!AH19</f>
        <v>-2107</v>
      </c>
      <c r="AI19" s="19">
        <f>'Labor Force'!AJ19-'Labor Force'!AI19</f>
        <v>38117</v>
      </c>
      <c r="AJ19" s="19">
        <f>'Labor Force'!AK19-'Labor Force'!AJ19</f>
        <v>39321</v>
      </c>
      <c r="AK19" s="19">
        <f>'Labor Force'!AL19-'Labor Force'!AK19</f>
        <v>-19545</v>
      </c>
      <c r="AL19" s="19">
        <f>'Labor Force'!AM19-'Labor Force'!AL19</f>
        <v>-29043</v>
      </c>
      <c r="AM19" s="19">
        <f>'Labor Force'!AN19-'Labor Force'!AM19</f>
        <v>-70033</v>
      </c>
      <c r="AN19" s="19">
        <f>'Labor Force'!AO19-'Labor Force'!AN19</f>
        <v>59452</v>
      </c>
      <c r="AO19" s="19">
        <f>'Labor Force'!AP19-'Labor Force'!AO19</f>
        <v>64155</v>
      </c>
      <c r="AP19" s="19">
        <f>'Labor Force'!AQ19-'Labor Force'!AP19</f>
        <v>63665</v>
      </c>
      <c r="AQ19" s="19">
        <f>'Labor Force'!AR19-'Labor Force'!AQ19</f>
        <v>46154</v>
      </c>
      <c r="AR19" s="19">
        <f>'Labor Force'!AS19-'Labor Force'!AR19</f>
        <v>99928</v>
      </c>
      <c r="AS19" s="19">
        <f>'Labor Force'!AT19-'Labor Force'!AS19</f>
        <v>-55423</v>
      </c>
      <c r="AT19" s="19">
        <f>'Labor Force'!AU19-'Labor Force'!AT19</f>
        <v>34119</v>
      </c>
      <c r="AU19" s="19">
        <f>'Labor Force'!AV19-'Labor Force'!AU19</f>
        <v>28485</v>
      </c>
    </row>
    <row r="20" spans="1:47">
      <c r="A20" s="11" t="s">
        <v>29</v>
      </c>
      <c r="B20" s="19">
        <f>'Labor Force'!C20-'Labor Force'!B20</f>
        <v>240327</v>
      </c>
      <c r="C20" s="19">
        <f>'Labor Force'!D20-'Labor Force'!C20</f>
        <v>258410</v>
      </c>
      <c r="D20" s="19">
        <f>'Labor Force'!E20-'Labor Force'!D20</f>
        <v>260886</v>
      </c>
      <c r="E20" s="19">
        <f>'Labor Force'!F20-'Labor Force'!E20</f>
        <v>282412</v>
      </c>
      <c r="F20" s="19">
        <f>'Labor Force'!G20-'Labor Force'!F20</f>
        <v>308953</v>
      </c>
      <c r="G20" s="19">
        <f>'Labor Force'!H20-'Labor Force'!G20</f>
        <v>315033</v>
      </c>
      <c r="H20" s="19">
        <f>'Labor Force'!I20-'Labor Force'!H20</f>
        <v>267311</v>
      </c>
      <c r="I20" s="19">
        <f>'Labor Force'!J20-'Labor Force'!I20</f>
        <v>196351</v>
      </c>
      <c r="J20" s="19">
        <f>'Labor Force'!K20-'Labor Force'!J20</f>
        <v>188343</v>
      </c>
      <c r="K20" s="19">
        <f>'Labor Force'!L20-'Labor Force'!K20</f>
        <v>151075</v>
      </c>
      <c r="L20" s="19">
        <f>'Labor Force'!M20-'Labor Force'!L20</f>
        <v>94760</v>
      </c>
      <c r="M20" s="19">
        <f>'Labor Force'!N20-'Labor Force'!M20</f>
        <v>62736</v>
      </c>
      <c r="N20" s="19">
        <f>'Labor Force'!O20-'Labor Force'!N20</f>
        <v>105851</v>
      </c>
      <c r="O20" s="19">
        <f>'Labor Force'!P20-'Labor Force'!O20</f>
        <v>175997</v>
      </c>
      <c r="P20" s="19">
        <f>'Labor Force'!Q20-'Labor Force'!P20</f>
        <v>147313</v>
      </c>
      <c r="Q20" s="19">
        <f>'Labor Force'!R20-'Labor Force'!Q20</f>
        <v>239096</v>
      </c>
      <c r="R20" s="19">
        <f>'Labor Force'!S20-'Labor Force'!R20</f>
        <v>182225</v>
      </c>
      <c r="S20" s="19">
        <f>'Labor Force'!T20-'Labor Force'!S20</f>
        <v>215480</v>
      </c>
      <c r="T20" s="19">
        <f>'Labor Force'!U20-'Labor Force'!T20</f>
        <v>174594</v>
      </c>
      <c r="U20" s="19">
        <f>'Labor Force'!V20-'Labor Force'!U20</f>
        <v>141993</v>
      </c>
      <c r="V20" s="19">
        <f>'Labor Force'!W20-'Labor Force'!V20</f>
        <v>202622</v>
      </c>
      <c r="W20" s="19">
        <f>'Labor Force'!X20-'Labor Force'!W20</f>
        <v>173596</v>
      </c>
      <c r="X20" s="19">
        <f>'Labor Force'!Y20-'Labor Force'!X20</f>
        <v>150011</v>
      </c>
      <c r="Y20" s="19">
        <f>'Labor Force'!Z20-'Labor Force'!Y20</f>
        <v>128196</v>
      </c>
      <c r="Z20" s="19">
        <f>'Labor Force'!AA20-'Labor Force'!Z20</f>
        <v>158679</v>
      </c>
      <c r="AA20" s="19">
        <f>'Labor Force'!AB20-'Labor Force'!AA20</f>
        <v>216078</v>
      </c>
      <c r="AB20" s="19">
        <f>'Labor Force'!AC20-'Labor Force'!AB20</f>
        <v>165854</v>
      </c>
      <c r="AC20" s="19">
        <f>'Labor Force'!AD20-'Labor Force'!AC20</f>
        <v>77695</v>
      </c>
      <c r="AD20" s="19">
        <f>'Labor Force'!AE20-'Labor Force'!AD20</f>
        <v>131881</v>
      </c>
      <c r="AE20" s="19">
        <f>'Labor Force'!AF20-'Labor Force'!AE20</f>
        <v>203755</v>
      </c>
      <c r="AF20" s="19">
        <f>'Labor Force'!AG20-'Labor Force'!AF20</f>
        <v>103636</v>
      </c>
      <c r="AG20" s="19">
        <f>'Labor Force'!AH20-'Labor Force'!AG20</f>
        <v>232759</v>
      </c>
      <c r="AH20" s="19">
        <f>'Labor Force'!AI20-'Labor Force'!AH20</f>
        <v>246409</v>
      </c>
      <c r="AI20" s="19">
        <f>'Labor Force'!AJ20-'Labor Force'!AI20</f>
        <v>331171</v>
      </c>
      <c r="AJ20" s="19">
        <f>'Labor Force'!AK20-'Labor Force'!AJ20</f>
        <v>253756</v>
      </c>
      <c r="AK20" s="19">
        <f>'Labor Force'!AL20-'Labor Force'!AK20</f>
        <v>183164</v>
      </c>
      <c r="AL20" s="19">
        <f>'Labor Force'!AM20-'Labor Force'!AL20</f>
        <v>225739</v>
      </c>
      <c r="AM20" s="19">
        <f>'Labor Force'!AN20-'Labor Force'!AM20</f>
        <v>206919</v>
      </c>
      <c r="AN20" s="19">
        <f>'Labor Force'!AO20-'Labor Force'!AN20</f>
        <v>-67459</v>
      </c>
      <c r="AO20" s="19">
        <f>'Labor Force'!AP20-'Labor Force'!AO20</f>
        <v>240534</v>
      </c>
      <c r="AP20" s="19">
        <f>'Labor Force'!AQ20-'Labor Force'!AP20</f>
        <v>253762</v>
      </c>
      <c r="AQ20" s="19">
        <f>'Labor Force'!AR20-'Labor Force'!AQ20</f>
        <v>309695</v>
      </c>
      <c r="AR20" s="19">
        <f>'Labor Force'!AS20-'Labor Force'!AR20</f>
        <v>197232</v>
      </c>
      <c r="AS20" s="19">
        <f>'Labor Force'!AT20-'Labor Force'!AS20</f>
        <v>-61993</v>
      </c>
      <c r="AT20" s="19">
        <f>'Labor Force'!AU20-'Labor Force'!AT20</f>
        <v>328320</v>
      </c>
      <c r="AU20" s="19">
        <f>'Labor Force'!AV20-'Labor Force'!AU20</f>
        <v>350919</v>
      </c>
    </row>
    <row r="21" spans="1:47">
      <c r="A21" s="11" t="s">
        <v>30</v>
      </c>
      <c r="B21" s="19">
        <f>'Labor Force'!C21-'Labor Force'!B21</f>
        <v>65701</v>
      </c>
      <c r="C21" s="19">
        <f>'Labor Force'!D21-'Labor Force'!C21</f>
        <v>85554</v>
      </c>
      <c r="D21" s="19">
        <f>'Labor Force'!E21-'Labor Force'!D21</f>
        <v>44154</v>
      </c>
      <c r="E21" s="19">
        <f>'Labor Force'!F21-'Labor Force'!E21</f>
        <v>24045</v>
      </c>
      <c r="F21" s="19">
        <f>'Labor Force'!G21-'Labor Force'!F21</f>
        <v>47382</v>
      </c>
      <c r="G21" s="19">
        <f>'Labor Force'!H21-'Labor Force'!G21</f>
        <v>43699</v>
      </c>
      <c r="H21" s="19">
        <f>'Labor Force'!I21-'Labor Force'!H21</f>
        <v>70278</v>
      </c>
      <c r="I21" s="19">
        <f>'Labor Force'!J21-'Labor Force'!I21</f>
        <v>95506</v>
      </c>
      <c r="J21" s="19">
        <f>'Labor Force'!K21-'Labor Force'!J21</f>
        <v>45755</v>
      </c>
      <c r="K21" s="19">
        <f>'Labor Force'!L21-'Labor Force'!K21</f>
        <v>50869</v>
      </c>
      <c r="L21" s="19">
        <f>'Labor Force'!M21-'Labor Force'!L21</f>
        <v>90341</v>
      </c>
      <c r="M21" s="19">
        <f>'Labor Force'!N21-'Labor Force'!M21</f>
        <v>78005</v>
      </c>
      <c r="N21" s="19">
        <f>'Labor Force'!O21-'Labor Force'!N21</f>
        <v>69749</v>
      </c>
      <c r="O21" s="19">
        <f>'Labor Force'!P21-'Labor Force'!O21</f>
        <v>100420</v>
      </c>
      <c r="P21" s="19">
        <f>'Labor Force'!Q21-'Labor Force'!P21</f>
        <v>87133</v>
      </c>
      <c r="Q21" s="19">
        <f>'Labor Force'!R21-'Labor Force'!Q21</f>
        <v>60990</v>
      </c>
      <c r="R21" s="19">
        <f>'Labor Force'!S21-'Labor Force'!R21</f>
        <v>-21509</v>
      </c>
      <c r="S21" s="19">
        <f>'Labor Force'!T21-'Labor Force'!S21</f>
        <v>50111</v>
      </c>
      <c r="T21" s="19">
        <f>'Labor Force'!U21-'Labor Force'!T21</f>
        <v>22188</v>
      </c>
      <c r="U21" s="19">
        <f>'Labor Force'!V21-'Labor Force'!U21</f>
        <v>-30409</v>
      </c>
      <c r="V21" s="19">
        <f>'Labor Force'!W21-'Labor Force'!V21</f>
        <v>25643</v>
      </c>
      <c r="W21" s="19">
        <f>'Labor Force'!X21-'Labor Force'!W21</f>
        <v>38774</v>
      </c>
      <c r="X21" s="19">
        <f>'Labor Force'!Y21-'Labor Force'!X21</f>
        <v>54984</v>
      </c>
      <c r="Y21" s="19">
        <f>'Labor Force'!Z21-'Labor Force'!Y21</f>
        <v>65730</v>
      </c>
      <c r="Z21" s="19">
        <f>'Labor Force'!AA21-'Labor Force'!Z21</f>
        <v>64326</v>
      </c>
      <c r="AA21" s="19">
        <f>'Labor Force'!AB21-'Labor Force'!AA21</f>
        <v>56331</v>
      </c>
      <c r="AB21" s="19">
        <f>'Labor Force'!AC21-'Labor Force'!AB21</f>
        <v>27235</v>
      </c>
      <c r="AC21" s="19">
        <f>'Labor Force'!AD21-'Labor Force'!AC21</f>
        <v>41543</v>
      </c>
      <c r="AD21" s="19">
        <f>'Labor Force'!AE21-'Labor Force'!AD21</f>
        <v>101796</v>
      </c>
      <c r="AE21" s="19">
        <f>'Labor Force'!AF21-'Labor Force'!AE21</f>
        <v>81599</v>
      </c>
      <c r="AF21" s="19">
        <f>'Labor Force'!AG21-'Labor Force'!AF21</f>
        <v>58194</v>
      </c>
      <c r="AG21" s="19">
        <f>'Labor Force'!AH21-'Labor Force'!AG21</f>
        <v>96608</v>
      </c>
      <c r="AH21" s="19">
        <f>'Labor Force'!AI21-'Labor Force'!AH21</f>
        <v>-15272</v>
      </c>
      <c r="AI21" s="19">
        <f>'Labor Force'!AJ21-'Labor Force'!AI21</f>
        <v>39487</v>
      </c>
      <c r="AJ21" s="19">
        <f>'Labor Force'!AK21-'Labor Force'!AJ21</f>
        <v>56604</v>
      </c>
      <c r="AK21" s="19">
        <f>'Labor Force'!AL21-'Labor Force'!AK21</f>
        <v>15785</v>
      </c>
      <c r="AL21" s="19">
        <f>'Labor Force'!AM21-'Labor Force'!AL21</f>
        <v>15631</v>
      </c>
      <c r="AM21" s="19">
        <f>'Labor Force'!AN21-'Labor Force'!AM21</f>
        <v>15497</v>
      </c>
      <c r="AN21" s="19">
        <f>'Labor Force'!AO21-'Labor Force'!AN21</f>
        <v>-49124</v>
      </c>
      <c r="AO21" s="19">
        <f>'Labor Force'!AP21-'Labor Force'!AO21</f>
        <v>28352</v>
      </c>
      <c r="AP21" s="19">
        <f>'Labor Force'!AQ21-'Labor Force'!AP21</f>
        <v>67350</v>
      </c>
      <c r="AQ21" s="19">
        <f>'Labor Force'!AR21-'Labor Force'!AQ21</f>
        <v>23627</v>
      </c>
      <c r="AR21" s="19">
        <f>'Labor Force'!AS21-'Labor Force'!AR21</f>
        <v>80866</v>
      </c>
      <c r="AS21" s="19">
        <f>'Labor Force'!AT21-'Labor Force'!AS21</f>
        <v>-65602</v>
      </c>
      <c r="AT21" s="19">
        <f>'Labor Force'!AU21-'Labor Force'!AT21</f>
        <v>-15347</v>
      </c>
      <c r="AU21" s="19">
        <f>'Labor Force'!AV21-'Labor Force'!AU21</f>
        <v>104561</v>
      </c>
    </row>
    <row r="22" spans="1:47">
      <c r="A22" s="16" t="s">
        <v>31</v>
      </c>
      <c r="B22" s="20">
        <f>'Labor Force'!C22-'Labor Force'!B22</f>
        <v>13397</v>
      </c>
      <c r="C22" s="20">
        <f>'Labor Force'!D22-'Labor Force'!C22</f>
        <v>26811</v>
      </c>
      <c r="D22" s="20">
        <f>'Labor Force'!E22-'Labor Force'!D22</f>
        <v>32453</v>
      </c>
      <c r="E22" s="20">
        <f>'Labor Force'!F22-'Labor Force'!E22</f>
        <v>15695</v>
      </c>
      <c r="F22" s="20">
        <f>'Labor Force'!G22-'Labor Force'!F22</f>
        <v>61</v>
      </c>
      <c r="G22" s="20">
        <f>'Labor Force'!H22-'Labor Force'!G22</f>
        <v>-3853</v>
      </c>
      <c r="H22" s="20">
        <f>'Labor Force'!I22-'Labor Force'!H22</f>
        <v>-16954</v>
      </c>
      <c r="I22" s="20">
        <f>'Labor Force'!J22-'Labor Force'!I22</f>
        <v>-723</v>
      </c>
      <c r="J22" s="20">
        <f>'Labor Force'!K22-'Labor Force'!J22</f>
        <v>-7410</v>
      </c>
      <c r="K22" s="20">
        <f>'Labor Force'!L22-'Labor Force'!K22</f>
        <v>-9747</v>
      </c>
      <c r="L22" s="20">
        <f>'Labor Force'!M22-'Labor Force'!L22</f>
        <v>-327</v>
      </c>
      <c r="M22" s="20">
        <f>'Labor Force'!N22-'Labor Force'!M22</f>
        <v>781</v>
      </c>
      <c r="N22" s="20">
        <f>'Labor Force'!O22-'Labor Force'!N22</f>
        <v>8921</v>
      </c>
      <c r="O22" s="20">
        <f>'Labor Force'!P22-'Labor Force'!O22</f>
        <v>5191</v>
      </c>
      <c r="P22" s="20">
        <f>'Labor Force'!Q22-'Labor Force'!P22</f>
        <v>14573</v>
      </c>
      <c r="Q22" s="20">
        <f>'Labor Force'!R22-'Labor Force'!Q22</f>
        <v>2144</v>
      </c>
      <c r="R22" s="20">
        <f>'Labor Force'!S22-'Labor Force'!R22</f>
        <v>928</v>
      </c>
      <c r="S22" s="20">
        <f>'Labor Force'!T22-'Labor Force'!S22</f>
        <v>2697</v>
      </c>
      <c r="T22" s="20">
        <f>'Labor Force'!U22-'Labor Force'!T22</f>
        <v>2060</v>
      </c>
      <c r="U22" s="20">
        <f>'Labor Force'!V22-'Labor Force'!U22</f>
        <v>10842</v>
      </c>
      <c r="V22" s="20">
        <f>'Labor Force'!W22-'Labor Force'!V22</f>
        <v>1098</v>
      </c>
      <c r="W22" s="20">
        <f>'Labor Force'!X22-'Labor Force'!W22</f>
        <v>-1362</v>
      </c>
      <c r="X22" s="20">
        <f>'Labor Force'!Y22-'Labor Force'!X22</f>
        <v>9198</v>
      </c>
      <c r="Y22" s="20">
        <f>'Labor Force'!Z22-'Labor Force'!Y22</f>
        <v>4720</v>
      </c>
      <c r="Z22" s="20">
        <f>'Labor Force'!AA22-'Labor Force'!Z22</f>
        <v>65</v>
      </c>
      <c r="AA22" s="20">
        <f>'Labor Force'!AB22-'Labor Force'!AA22</f>
        <v>-9130</v>
      </c>
      <c r="AB22" s="20">
        <f>'Labor Force'!AC22-'Labor Force'!AB22</f>
        <v>-13446</v>
      </c>
      <c r="AC22" s="20">
        <f>'Labor Force'!AD22-'Labor Force'!AC22</f>
        <v>-2894</v>
      </c>
      <c r="AD22" s="20">
        <f>'Labor Force'!AE22-'Labor Force'!AD22</f>
        <v>7324</v>
      </c>
      <c r="AE22" s="20">
        <f>'Labor Force'!AF22-'Labor Force'!AE22</f>
        <v>15186</v>
      </c>
      <c r="AF22" s="20">
        <f>'Labor Force'!AG22-'Labor Force'!AF22</f>
        <v>4992</v>
      </c>
      <c r="AG22" s="20">
        <f>'Labor Force'!AH22-'Labor Force'!AG22</f>
        <v>1745</v>
      </c>
      <c r="AH22" s="20">
        <f>'Labor Force'!AI22-'Labor Force'!AH22</f>
        <v>1122</v>
      </c>
      <c r="AI22" s="20">
        <f>'Labor Force'!AJ22-'Labor Force'!AI22</f>
        <v>-2902</v>
      </c>
      <c r="AJ22" s="20">
        <f>'Labor Force'!AK22-'Labor Force'!AJ22</f>
        <v>-3519</v>
      </c>
      <c r="AK22" s="20">
        <f>'Labor Force'!AL22-'Labor Force'!AK22</f>
        <v>1428</v>
      </c>
      <c r="AL22" s="20">
        <f>'Labor Force'!AM22-'Labor Force'!AL22</f>
        <v>-9404</v>
      </c>
      <c r="AM22" s="20">
        <f>'Labor Force'!AN22-'Labor Force'!AM22</f>
        <v>-9595</v>
      </c>
      <c r="AN22" s="20">
        <f>'Labor Force'!AO22-'Labor Force'!AN22</f>
        <v>-6812</v>
      </c>
      <c r="AO22" s="20">
        <f>'Labor Force'!AP22-'Labor Force'!AO22</f>
        <v>247</v>
      </c>
      <c r="AP22" s="20">
        <f>'Labor Force'!AQ22-'Labor Force'!AP22</f>
        <v>-4649</v>
      </c>
      <c r="AQ22" s="20">
        <f>'Labor Force'!AR22-'Labor Force'!AQ22</f>
        <v>4523</v>
      </c>
      <c r="AR22" s="20">
        <f>'Labor Force'!AS22-'Labor Force'!AR22</f>
        <v>13622</v>
      </c>
      <c r="AS22" s="20">
        <f>'Labor Force'!AT22-'Labor Force'!AS22</f>
        <v>-4810</v>
      </c>
      <c r="AT22" s="19">
        <f>'Labor Force'!AU22-'Labor Force'!AT22</f>
        <v>-13409</v>
      </c>
      <c r="AU22" s="19">
        <f>'Labor Force'!AV22-'Labor Force'!AU22</f>
        <v>6368</v>
      </c>
    </row>
    <row r="23" spans="1:47">
      <c r="A23" s="15" t="s">
        <v>78</v>
      </c>
      <c r="B23" s="19">
        <f>'Labor Force'!C23-'Labor Force'!B23</f>
        <v>879120</v>
      </c>
      <c r="C23" s="19">
        <f>'Labor Force'!D23-'Labor Force'!C23</f>
        <v>921421</v>
      </c>
      <c r="D23" s="19">
        <f>'Labor Force'!E23-'Labor Force'!D23</f>
        <v>806908</v>
      </c>
      <c r="E23" s="19">
        <f>'Labor Force'!F23-'Labor Force'!E23</f>
        <v>633699</v>
      </c>
      <c r="F23" s="19">
        <f>'Labor Force'!G23-'Labor Force'!F23</f>
        <v>497383</v>
      </c>
      <c r="G23" s="19">
        <f>'Labor Force'!H23-'Labor Force'!G23</f>
        <v>583078</v>
      </c>
      <c r="H23" s="19">
        <f>'Labor Force'!I23-'Labor Force'!H23</f>
        <v>380257</v>
      </c>
      <c r="I23" s="19">
        <f>'Labor Force'!J23-'Labor Force'!I23</f>
        <v>509677</v>
      </c>
      <c r="J23" s="19">
        <f>'Labor Force'!K23-'Labor Force'!J23</f>
        <v>509051</v>
      </c>
      <c r="K23" s="19">
        <f>'Labor Force'!L23-'Labor Force'!K23</f>
        <v>619272</v>
      </c>
      <c r="L23" s="19">
        <f>'Labor Force'!M23-'Labor Force'!L23</f>
        <v>598124</v>
      </c>
      <c r="M23" s="19">
        <f>'Labor Force'!N23-'Labor Force'!M23</f>
        <v>608915</v>
      </c>
      <c r="N23" s="19">
        <f>'Labor Force'!O23-'Labor Force'!N23</f>
        <v>721214</v>
      </c>
      <c r="O23" s="19">
        <f>'Labor Force'!P23-'Labor Force'!O23</f>
        <v>960568</v>
      </c>
      <c r="P23" s="19">
        <f>'Labor Force'!Q23-'Labor Force'!P23</f>
        <v>205124</v>
      </c>
      <c r="Q23" s="19">
        <f>'Labor Force'!R23-'Labor Force'!Q23</f>
        <v>569517</v>
      </c>
      <c r="R23" s="19">
        <f>'Labor Force'!S23-'Labor Force'!R23</f>
        <v>367543</v>
      </c>
      <c r="S23" s="19">
        <f>'Labor Force'!T23-'Labor Force'!S23</f>
        <v>524963</v>
      </c>
      <c r="T23" s="19">
        <f>'Labor Force'!U23-'Labor Force'!T23</f>
        <v>401682</v>
      </c>
      <c r="U23" s="19">
        <f>'Labor Force'!V23-'Labor Force'!U23</f>
        <v>507267</v>
      </c>
      <c r="V23" s="19">
        <f>'Labor Force'!W23-'Labor Force'!V23</f>
        <v>698465</v>
      </c>
      <c r="W23" s="19">
        <f>'Labor Force'!X23-'Labor Force'!W23</f>
        <v>736880</v>
      </c>
      <c r="X23" s="19">
        <f>'Labor Force'!Y23-'Labor Force'!X23</f>
        <v>517155</v>
      </c>
      <c r="Y23" s="19">
        <f>'Labor Force'!Z23-'Labor Force'!Y23</f>
        <v>599525</v>
      </c>
      <c r="Z23" s="19">
        <f>'Labor Force'!AA23-'Labor Force'!Z23</f>
        <v>457952</v>
      </c>
      <c r="AA23" s="19">
        <f>'Labor Force'!AB23-'Labor Force'!AA23</f>
        <v>387994</v>
      </c>
      <c r="AB23" s="19">
        <f>'Labor Force'!AC23-'Labor Force'!AB23</f>
        <v>244448</v>
      </c>
      <c r="AC23" s="19">
        <f>'Labor Force'!AD23-'Labor Force'!AC23</f>
        <v>384617</v>
      </c>
      <c r="AD23" s="19">
        <f>'Labor Force'!AE23-'Labor Force'!AD23</f>
        <v>502489</v>
      </c>
      <c r="AE23" s="19">
        <f>'Labor Force'!AF23-'Labor Force'!AE23</f>
        <v>551359</v>
      </c>
      <c r="AF23" s="19">
        <f>'Labor Force'!AG23-'Labor Force'!AF23</f>
        <v>554335</v>
      </c>
      <c r="AG23" s="19">
        <f>'Labor Force'!AH23-'Labor Force'!AG23</f>
        <v>593525</v>
      </c>
      <c r="AH23" s="19">
        <f>'Labor Force'!AI23-'Labor Force'!AH23</f>
        <v>117146</v>
      </c>
      <c r="AI23" s="19">
        <f>'Labor Force'!AJ23-'Labor Force'!AI23</f>
        <v>87388</v>
      </c>
      <c r="AJ23" s="19">
        <f>'Labor Force'!AK23-'Labor Force'!AJ23</f>
        <v>27143</v>
      </c>
      <c r="AK23" s="19">
        <f>'Labor Force'!AL23-'Labor Force'!AK23</f>
        <v>151201</v>
      </c>
      <c r="AL23" s="19">
        <f>'Labor Force'!AM23-'Labor Force'!AL23</f>
        <v>140147</v>
      </c>
      <c r="AM23" s="19">
        <f>'Labor Force'!AN23-'Labor Force'!AM23</f>
        <v>340368</v>
      </c>
      <c r="AN23" s="19">
        <f>'Labor Force'!AO23-'Labor Force'!AN23</f>
        <v>349835</v>
      </c>
      <c r="AO23" s="19">
        <f>'Labor Force'!AP23-'Labor Force'!AO23</f>
        <v>606420</v>
      </c>
      <c r="AP23" s="19">
        <f>'Labor Force'!AQ23-'Labor Force'!AP23</f>
        <v>613941</v>
      </c>
      <c r="AQ23" s="19">
        <f>'Labor Force'!AR23-'Labor Force'!AQ23</f>
        <v>455679</v>
      </c>
      <c r="AR23" s="19">
        <f>'Labor Force'!AS23-'Labor Force'!AR23</f>
        <v>399679</v>
      </c>
      <c r="AS23" s="19">
        <f>'Labor Force'!AT23-'Labor Force'!AS23</f>
        <v>-591010</v>
      </c>
      <c r="AT23" s="19">
        <f>'Labor Force'!AU23-'Labor Force'!AT23</f>
        <v>261863</v>
      </c>
      <c r="AU23" s="19">
        <f>'Labor Force'!AV23-'Labor Force'!AU23</f>
        <v>692261</v>
      </c>
    </row>
    <row r="24" spans="1:47">
      <c r="A24" s="15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</row>
    <row r="25" spans="1:47">
      <c r="A25" s="11" t="s">
        <v>33</v>
      </c>
      <c r="B25" s="19">
        <f>'Labor Force'!C25-'Labor Force'!B25</f>
        <v>9443</v>
      </c>
      <c r="C25" s="19">
        <f>'Labor Force'!D25-'Labor Force'!C25</f>
        <v>9098</v>
      </c>
      <c r="D25" s="19">
        <f>'Labor Force'!E25-'Labor Force'!D25</f>
        <v>1696</v>
      </c>
      <c r="E25" s="19">
        <f>'Labor Force'!F25-'Labor Force'!E25</f>
        <v>3598</v>
      </c>
      <c r="F25" s="19">
        <f>'Labor Force'!G25-'Labor Force'!F25</f>
        <v>8752</v>
      </c>
      <c r="G25" s="19">
        <f>'Labor Force'!H25-'Labor Force'!G25</f>
        <v>16649</v>
      </c>
      <c r="H25" s="19">
        <f>'Labor Force'!I25-'Labor Force'!H25</f>
        <v>18915</v>
      </c>
      <c r="I25" s="19">
        <f>'Labor Force'!J25-'Labor Force'!I25</f>
        <v>13731</v>
      </c>
      <c r="J25" s="19">
        <f>'Labor Force'!K25-'Labor Force'!J25</f>
        <v>6675</v>
      </c>
      <c r="K25" s="19">
        <f>'Labor Force'!L25-'Labor Force'!K25</f>
        <v>3004</v>
      </c>
      <c r="L25" s="19">
        <f>'Labor Force'!M25-'Labor Force'!L25</f>
        <v>-6532</v>
      </c>
      <c r="M25" s="19">
        <f>'Labor Force'!N25-'Labor Force'!M25</f>
        <v>262</v>
      </c>
      <c r="N25" s="19">
        <f>'Labor Force'!O25-'Labor Force'!N25</f>
        <v>6756</v>
      </c>
      <c r="O25" s="19">
        <f>'Labor Force'!P25-'Labor Force'!O25</f>
        <v>12805</v>
      </c>
      <c r="P25" s="19">
        <f>'Labor Force'!Q25-'Labor Force'!P25</f>
        <v>7854</v>
      </c>
      <c r="Q25" s="19">
        <f>'Labor Force'!R25-'Labor Force'!Q25</f>
        <v>10940</v>
      </c>
      <c r="R25" s="19">
        <f>'Labor Force'!S25-'Labor Force'!R25</f>
        <v>8216</v>
      </c>
      <c r="S25" s="19">
        <f>'Labor Force'!T25-'Labor Force'!S25</f>
        <v>6939</v>
      </c>
      <c r="T25" s="19">
        <f>'Labor Force'!U25-'Labor Force'!T25</f>
        <v>1789</v>
      </c>
      <c r="U25" s="19">
        <f>'Labor Force'!V25-'Labor Force'!U25</f>
        <v>5612</v>
      </c>
      <c r="V25" s="19">
        <f>'Labor Force'!W25-'Labor Force'!V25</f>
        <v>3445</v>
      </c>
      <c r="W25" s="19">
        <f>'Labor Force'!X25-'Labor Force'!W25</f>
        <v>2653</v>
      </c>
      <c r="X25" s="19">
        <f>'Labor Force'!Y25-'Labor Force'!X25</f>
        <v>2073</v>
      </c>
      <c r="Y25" s="19">
        <f>'Labor Force'!Z25-'Labor Force'!Y25</f>
        <v>1568</v>
      </c>
      <c r="Z25" s="19">
        <f>'Labor Force'!AA25-'Labor Force'!Z25</f>
        <v>1882</v>
      </c>
      <c r="AA25" s="19">
        <f>'Labor Force'!AB25-'Labor Force'!AA25</f>
        <v>5008</v>
      </c>
      <c r="AB25" s="19">
        <f>'Labor Force'!AC25-'Labor Force'!AB25</f>
        <v>5268</v>
      </c>
      <c r="AC25" s="19">
        <f>'Labor Force'!AD25-'Labor Force'!AC25</f>
        <v>5074</v>
      </c>
      <c r="AD25" s="19">
        <f>'Labor Force'!AE25-'Labor Force'!AD25</f>
        <v>7816</v>
      </c>
      <c r="AE25" s="19">
        <f>'Labor Force'!AF25-'Labor Force'!AE25</f>
        <v>5132</v>
      </c>
      <c r="AF25" s="19">
        <f>'Labor Force'!AG25-'Labor Force'!AF25</f>
        <v>1094</v>
      </c>
      <c r="AG25" s="19">
        <f>'Labor Force'!AH25-'Labor Force'!AG25</f>
        <v>5324</v>
      </c>
      <c r="AH25" s="19">
        <f>'Labor Force'!AI25-'Labor Force'!AH25</f>
        <v>3538</v>
      </c>
      <c r="AI25" s="19">
        <f>'Labor Force'!AJ25-'Labor Force'!AI25</f>
        <v>2266</v>
      </c>
      <c r="AJ25" s="19">
        <f>'Labor Force'!AK25-'Labor Force'!AJ25</f>
        <v>4090</v>
      </c>
      <c r="AK25" s="19">
        <f>'Labor Force'!AL25-'Labor Force'!AK25</f>
        <v>-322</v>
      </c>
      <c r="AL25" s="19">
        <f>'Labor Force'!AM25-'Labor Force'!AL25</f>
        <v>-144</v>
      </c>
      <c r="AM25" s="19">
        <f>'Labor Force'!AN25-'Labor Force'!AM25</f>
        <v>1629</v>
      </c>
      <c r="AN25" s="19">
        <f>'Labor Force'!AO25-'Labor Force'!AN25</f>
        <v>-4503</v>
      </c>
      <c r="AO25" s="19">
        <f>'Labor Force'!AP25-'Labor Force'!AO25</f>
        <v>-2237</v>
      </c>
      <c r="AP25" s="19">
        <f>'Labor Force'!AQ25-'Labor Force'!AP25</f>
        <v>2357</v>
      </c>
      <c r="AQ25" s="19">
        <f>'Labor Force'!AR25-'Labor Force'!AQ25</f>
        <v>-5897</v>
      </c>
      <c r="AR25" s="19">
        <f>'Labor Force'!AS25-'Labor Force'!AR25</f>
        <v>-9107</v>
      </c>
      <c r="AS25" s="19">
        <f>'Labor Force'!AT25-'Labor Force'!AS25</f>
        <v>-365</v>
      </c>
      <c r="AT25" s="19">
        <f>'Labor Force'!AU25-'Labor Force'!AT25</f>
        <v>5744</v>
      </c>
      <c r="AU25" s="19">
        <f>'Labor Force'!AV25-'Labor Force'!AU25</f>
        <v>3641</v>
      </c>
    </row>
    <row r="26" spans="1:47">
      <c r="A26" s="11" t="s">
        <v>34</v>
      </c>
      <c r="B26" s="19">
        <f>'Labor Force'!C26-'Labor Force'!B26</f>
        <v>55056</v>
      </c>
      <c r="C26" s="19">
        <f>'Labor Force'!D26-'Labor Force'!C26</f>
        <v>40330</v>
      </c>
      <c r="D26" s="19">
        <f>'Labor Force'!E26-'Labor Force'!D26</f>
        <v>70025</v>
      </c>
      <c r="E26" s="19">
        <f>'Labor Force'!F26-'Labor Force'!E26</f>
        <v>75530</v>
      </c>
      <c r="F26" s="19">
        <f>'Labor Force'!G26-'Labor Force'!F26</f>
        <v>43677</v>
      </c>
      <c r="G26" s="19">
        <f>'Labor Force'!H26-'Labor Force'!G26</f>
        <v>70089</v>
      </c>
      <c r="H26" s="19">
        <f>'Labor Force'!I26-'Labor Force'!H26</f>
        <v>44290</v>
      </c>
      <c r="I26" s="19">
        <f>'Labor Force'!J26-'Labor Force'!I26</f>
        <v>45713</v>
      </c>
      <c r="J26" s="19">
        <f>'Labor Force'!K26-'Labor Force'!J26</f>
        <v>55305</v>
      </c>
      <c r="K26" s="19">
        <f>'Labor Force'!L26-'Labor Force'!K26</f>
        <v>75653</v>
      </c>
      <c r="L26" s="19">
        <f>'Labor Force'!M26-'Labor Force'!L26</f>
        <v>55502</v>
      </c>
      <c r="M26" s="19">
        <f>'Labor Force'!N26-'Labor Force'!M26</f>
        <v>47843</v>
      </c>
      <c r="N26" s="19">
        <f>'Labor Force'!O26-'Labor Force'!N26</f>
        <v>52601</v>
      </c>
      <c r="O26" s="19">
        <f>'Labor Force'!P26-'Labor Force'!O26</f>
        <v>67512</v>
      </c>
      <c r="P26" s="19">
        <f>'Labor Force'!Q26-'Labor Force'!P26</f>
        <v>18826</v>
      </c>
      <c r="Q26" s="19">
        <f>'Labor Force'!R26-'Labor Force'!Q26</f>
        <v>68594</v>
      </c>
      <c r="R26" s="19">
        <f>'Labor Force'!S26-'Labor Force'!R26</f>
        <v>75421</v>
      </c>
      <c r="S26" s="19">
        <f>'Labor Force'!T26-'Labor Force'!S26</f>
        <v>155098</v>
      </c>
      <c r="T26" s="19">
        <f>'Labor Force'!U26-'Labor Force'!T26</f>
        <v>125006</v>
      </c>
      <c r="U26" s="19">
        <f>'Labor Force'!V26-'Labor Force'!U26</f>
        <v>56074</v>
      </c>
      <c r="V26" s="19">
        <f>'Labor Force'!W26-'Labor Force'!V26</f>
        <v>23364</v>
      </c>
      <c r="W26" s="19">
        <f>'Labor Force'!X26-'Labor Force'!W26</f>
        <v>78458</v>
      </c>
      <c r="X26" s="19">
        <f>'Labor Force'!Y26-'Labor Force'!X26</f>
        <v>85986</v>
      </c>
      <c r="Y26" s="19">
        <f>'Labor Force'!Z26-'Labor Force'!Y26</f>
        <v>36870</v>
      </c>
      <c r="Z26" s="19">
        <f>'Labor Force'!AA26-'Labor Force'!Z26</f>
        <v>75401</v>
      </c>
      <c r="AA26" s="19">
        <f>'Labor Force'!AB26-'Labor Force'!AA26</f>
        <v>94137</v>
      </c>
      <c r="AB26" s="19">
        <f>'Labor Force'!AC26-'Labor Force'!AB26</f>
        <v>56579</v>
      </c>
      <c r="AC26" s="19">
        <f>'Labor Force'!AD26-'Labor Force'!AC26</f>
        <v>60269</v>
      </c>
      <c r="AD26" s="19">
        <f>'Labor Force'!AE26-'Labor Force'!AD26</f>
        <v>86957</v>
      </c>
      <c r="AE26" s="19">
        <f>'Labor Force'!AF26-'Labor Force'!AE26</f>
        <v>107215</v>
      </c>
      <c r="AF26" s="19">
        <f>'Labor Force'!AG26-'Labor Force'!AF26</f>
        <v>43575</v>
      </c>
      <c r="AG26" s="19">
        <f>'Labor Force'!AH26-'Labor Force'!AG26</f>
        <v>70847</v>
      </c>
      <c r="AH26" s="19">
        <f>'Labor Force'!AI26-'Labor Force'!AH26</f>
        <v>23247</v>
      </c>
      <c r="AI26" s="19">
        <f>'Labor Force'!AJ26-'Labor Force'!AI26</f>
        <v>-38405</v>
      </c>
      <c r="AJ26" s="19">
        <f>'Labor Force'!AK26-'Labor Force'!AJ26</f>
        <v>-50619</v>
      </c>
      <c r="AK26" s="19">
        <f>'Labor Force'!AL26-'Labor Force'!AK26</f>
        <v>-5036</v>
      </c>
      <c r="AL26" s="19">
        <f>'Labor Force'!AM26-'Labor Force'!AL26</f>
        <v>7153</v>
      </c>
      <c r="AM26" s="19">
        <f>'Labor Force'!AN26-'Labor Force'!AM26</f>
        <v>49425</v>
      </c>
      <c r="AN26" s="19">
        <f>'Labor Force'!AO26-'Labor Force'!AN26</f>
        <v>74253</v>
      </c>
      <c r="AO26" s="19">
        <f>'Labor Force'!AP26-'Labor Force'!AO26</f>
        <v>72983</v>
      </c>
      <c r="AP26" s="19">
        <f>'Labor Force'!AQ26-'Labor Force'!AP26</f>
        <v>74856</v>
      </c>
      <c r="AQ26" s="19">
        <f>'Labor Force'!AR26-'Labor Force'!AQ26</f>
        <v>127035</v>
      </c>
      <c r="AR26" s="19">
        <f>'Labor Force'!AS26-'Labor Force'!AR26</f>
        <v>111505</v>
      </c>
      <c r="AS26" s="19">
        <f>'Labor Force'!AT26-'Labor Force'!AS26</f>
        <v>18960</v>
      </c>
      <c r="AT26" s="19">
        <f>'Labor Force'!AU26-'Labor Force'!AT26</f>
        <v>-39641</v>
      </c>
      <c r="AU26" s="19">
        <f>'Labor Force'!AV26-'Labor Force'!AU26</f>
        <v>84582</v>
      </c>
    </row>
    <row r="27" spans="1:47">
      <c r="A27" s="11" t="s">
        <v>35</v>
      </c>
      <c r="B27" s="19">
        <f>'Labor Force'!C27-'Labor Force'!B27</f>
        <v>482968</v>
      </c>
      <c r="C27" s="19">
        <f>'Labor Force'!D27-'Labor Force'!C27</f>
        <v>523217</v>
      </c>
      <c r="D27" s="19">
        <f>'Labor Force'!E27-'Labor Force'!D27</f>
        <v>373931</v>
      </c>
      <c r="E27" s="19">
        <f>'Labor Force'!F27-'Labor Force'!E27</f>
        <v>299564</v>
      </c>
      <c r="F27" s="19">
        <f>'Labor Force'!G27-'Labor Force'!F27</f>
        <v>250737</v>
      </c>
      <c r="G27" s="19">
        <f>'Labor Force'!H27-'Labor Force'!G27</f>
        <v>322583</v>
      </c>
      <c r="H27" s="19">
        <f>'Labor Force'!I27-'Labor Force'!H27</f>
        <v>141425</v>
      </c>
      <c r="I27" s="19">
        <f>'Labor Force'!J27-'Labor Force'!I27</f>
        <v>343278</v>
      </c>
      <c r="J27" s="19">
        <f>'Labor Force'!K27-'Labor Force'!J27</f>
        <v>345743</v>
      </c>
      <c r="K27" s="19">
        <f>'Labor Force'!L27-'Labor Force'!K27</f>
        <v>352872</v>
      </c>
      <c r="L27" s="19">
        <f>'Labor Force'!M27-'Labor Force'!L27</f>
        <v>408300</v>
      </c>
      <c r="M27" s="19">
        <f>'Labor Force'!N27-'Labor Force'!M27</f>
        <v>397452</v>
      </c>
      <c r="N27" s="19">
        <f>'Labor Force'!O27-'Labor Force'!N27</f>
        <v>411492</v>
      </c>
      <c r="O27" s="19">
        <f>'Labor Force'!P27-'Labor Force'!O27</f>
        <v>585489</v>
      </c>
      <c r="P27" s="19">
        <f>'Labor Force'!Q27-'Labor Force'!P27</f>
        <v>-11942</v>
      </c>
      <c r="Q27" s="19">
        <f>'Labor Force'!R27-'Labor Force'!Q27</f>
        <v>178517</v>
      </c>
      <c r="R27" s="19">
        <f>'Labor Force'!S27-'Labor Force'!R27</f>
        <v>-43799</v>
      </c>
      <c r="S27" s="19">
        <f>'Labor Force'!T27-'Labor Force'!S27</f>
        <v>-4672</v>
      </c>
      <c r="T27" s="19">
        <f>'Labor Force'!U27-'Labor Force'!T27</f>
        <v>-10513</v>
      </c>
      <c r="U27" s="19">
        <f>'Labor Force'!V27-'Labor Force'!U27</f>
        <v>176602</v>
      </c>
      <c r="V27" s="19">
        <f>'Labor Force'!W27-'Labor Force'!V27</f>
        <v>367447</v>
      </c>
      <c r="W27" s="19">
        <f>'Labor Force'!X27-'Labor Force'!W27</f>
        <v>354501</v>
      </c>
      <c r="X27" s="19">
        <f>'Labor Force'!Y27-'Labor Force'!X27</f>
        <v>272036</v>
      </c>
      <c r="Y27" s="19">
        <f>'Labor Force'!Z27-'Labor Force'!Y27</f>
        <v>451208</v>
      </c>
      <c r="Z27" s="19">
        <f>'Labor Force'!AA27-'Labor Force'!Z27</f>
        <v>260622</v>
      </c>
      <c r="AA27" s="19">
        <f>'Labor Force'!AB27-'Labor Force'!AA27</f>
        <v>128667</v>
      </c>
      <c r="AB27" s="19">
        <f>'Labor Force'!AC27-'Labor Force'!AB27</f>
        <v>20521</v>
      </c>
      <c r="AC27" s="19">
        <f>'Labor Force'!AD27-'Labor Force'!AC27</f>
        <v>106013</v>
      </c>
      <c r="AD27" s="19">
        <f>'Labor Force'!AE27-'Labor Force'!AD27</f>
        <v>146433</v>
      </c>
      <c r="AE27" s="19">
        <f>'Labor Force'!AF27-'Labor Force'!AE27</f>
        <v>124045</v>
      </c>
      <c r="AF27" s="19">
        <f>'Labor Force'!AG27-'Labor Force'!AF27</f>
        <v>238971</v>
      </c>
      <c r="AG27" s="19">
        <f>'Labor Force'!AH27-'Labor Force'!AG27</f>
        <v>285043</v>
      </c>
      <c r="AH27" s="19">
        <f>'Labor Force'!AI27-'Labor Force'!AH27</f>
        <v>37017</v>
      </c>
      <c r="AI27" s="19">
        <f>'Labor Force'!AJ27-'Labor Force'!AI27</f>
        <v>121131</v>
      </c>
      <c r="AJ27" s="19">
        <f>'Labor Force'!AK27-'Labor Force'!AJ27</f>
        <v>83223</v>
      </c>
      <c r="AK27" s="19">
        <f>'Labor Force'!AL27-'Labor Force'!AK27</f>
        <v>135269</v>
      </c>
      <c r="AL27" s="19">
        <f>'Labor Force'!AM27-'Labor Force'!AL27</f>
        <v>116874</v>
      </c>
      <c r="AM27" s="19">
        <f>'Labor Force'!AN27-'Labor Force'!AM27</f>
        <v>139758</v>
      </c>
      <c r="AN27" s="19">
        <f>'Labor Force'!AO27-'Labor Force'!AN27</f>
        <v>81757</v>
      </c>
      <c r="AO27" s="19">
        <f>'Labor Force'!AP27-'Labor Force'!AO27</f>
        <v>209574</v>
      </c>
      <c r="AP27" s="19">
        <f>'Labor Force'!AQ27-'Labor Force'!AP27</f>
        <v>209232</v>
      </c>
      <c r="AQ27" s="19">
        <f>'Labor Force'!AR27-'Labor Force'!AQ27</f>
        <v>86254</v>
      </c>
      <c r="AR27" s="19">
        <f>'Labor Force'!AS27-'Labor Force'!AR27</f>
        <v>13360</v>
      </c>
      <c r="AS27" s="19">
        <f>'Labor Force'!AT27-'Labor Force'!AS27</f>
        <v>-590405</v>
      </c>
      <c r="AT27" s="19">
        <f>'Labor Force'!AU27-'Labor Force'!AT27</f>
        <v>152210</v>
      </c>
      <c r="AU27" s="19">
        <f>'Labor Force'!AV27-'Labor Force'!AU27</f>
        <v>278597</v>
      </c>
    </row>
    <row r="28" spans="1:47">
      <c r="A28" s="11" t="s">
        <v>36</v>
      </c>
      <c r="B28" s="19">
        <f>'Labor Force'!C28-'Labor Force'!B28</f>
        <v>51141</v>
      </c>
      <c r="C28" s="19">
        <f>'Labor Force'!D28-'Labor Force'!C28</f>
        <v>54686</v>
      </c>
      <c r="D28" s="19">
        <f>'Labor Force'!E28-'Labor Force'!D28</f>
        <v>81746</v>
      </c>
      <c r="E28" s="19">
        <f>'Labor Force'!F28-'Labor Force'!E28</f>
        <v>62256</v>
      </c>
      <c r="F28" s="19">
        <f>'Labor Force'!G28-'Labor Force'!F28</f>
        <v>47666</v>
      </c>
      <c r="G28" s="19">
        <f>'Labor Force'!H28-'Labor Force'!G28</f>
        <v>56627</v>
      </c>
      <c r="H28" s="19">
        <f>'Labor Force'!I28-'Labor Force'!H28</f>
        <v>70852</v>
      </c>
      <c r="I28" s="19">
        <f>'Labor Force'!J28-'Labor Force'!I28</f>
        <v>49105</v>
      </c>
      <c r="J28" s="19">
        <f>'Labor Force'!K28-'Labor Force'!J28</f>
        <v>-1699</v>
      </c>
      <c r="K28" s="19">
        <f>'Labor Force'!L28-'Labor Force'!K28</f>
        <v>-8357</v>
      </c>
      <c r="L28" s="19">
        <f>'Labor Force'!M28-'Labor Force'!L28</f>
        <v>-4500</v>
      </c>
      <c r="M28" s="19">
        <f>'Labor Force'!N28-'Labor Force'!M28</f>
        <v>-4314</v>
      </c>
      <c r="N28" s="19">
        <f>'Labor Force'!O28-'Labor Force'!N28</f>
        <v>5461</v>
      </c>
      <c r="O28" s="19">
        <f>'Labor Force'!P28-'Labor Force'!O28</f>
        <v>61194</v>
      </c>
      <c r="P28" s="19">
        <f>'Labor Force'!Q28-'Labor Force'!P28</f>
        <v>30604</v>
      </c>
      <c r="Q28" s="19">
        <f>'Labor Force'!R28-'Labor Force'!Q28</f>
        <v>50958</v>
      </c>
      <c r="R28" s="19">
        <f>'Labor Force'!S28-'Labor Force'!R28</f>
        <v>85897</v>
      </c>
      <c r="S28" s="19">
        <f>'Labor Force'!T28-'Labor Force'!S28</f>
        <v>108382</v>
      </c>
      <c r="T28" s="19">
        <f>'Labor Force'!U28-'Labor Force'!T28</f>
        <v>85464</v>
      </c>
      <c r="U28" s="19">
        <f>'Labor Force'!V28-'Labor Force'!U28</f>
        <v>29744</v>
      </c>
      <c r="V28" s="19">
        <f>'Labor Force'!W28-'Labor Force'!V28</f>
        <v>62821</v>
      </c>
      <c r="W28" s="19">
        <f>'Labor Force'!X28-'Labor Force'!W28</f>
        <v>94029</v>
      </c>
      <c r="X28" s="19">
        <f>'Labor Force'!Y28-'Labor Force'!X28</f>
        <v>32700</v>
      </c>
      <c r="Y28" s="19">
        <f>'Labor Force'!Z28-'Labor Force'!Y28</f>
        <v>15233</v>
      </c>
      <c r="Z28" s="19">
        <f>'Labor Force'!AA28-'Labor Force'!Z28</f>
        <v>31533</v>
      </c>
      <c r="AA28" s="19">
        <f>'Labor Force'!AB28-'Labor Force'!AA28</f>
        <v>51944</v>
      </c>
      <c r="AB28" s="19">
        <f>'Labor Force'!AC28-'Labor Force'!AB28</f>
        <v>43237</v>
      </c>
      <c r="AC28" s="19">
        <f>'Labor Force'!AD28-'Labor Force'!AC28</f>
        <v>46132</v>
      </c>
      <c r="AD28" s="19">
        <f>'Labor Force'!AE28-'Labor Force'!AD28</f>
        <v>31539</v>
      </c>
      <c r="AE28" s="19">
        <f>'Labor Force'!AF28-'Labor Force'!AE28</f>
        <v>58343</v>
      </c>
      <c r="AF28" s="19">
        <f>'Labor Force'!AG28-'Labor Force'!AF28</f>
        <v>42434</v>
      </c>
      <c r="AG28" s="19">
        <f>'Labor Force'!AH28-'Labor Force'!AG28</f>
        <v>51948</v>
      </c>
      <c r="AH28" s="19">
        <f>'Labor Force'!AI28-'Labor Force'!AH28</f>
        <v>6357</v>
      </c>
      <c r="AI28" s="19">
        <f>'Labor Force'!AJ28-'Labor Force'!AI28</f>
        <v>1435</v>
      </c>
      <c r="AJ28" s="19">
        <f>'Labor Force'!AK28-'Labor Force'!AJ28</f>
        <v>9999</v>
      </c>
      <c r="AK28" s="19">
        <f>'Labor Force'!AL28-'Labor Force'!AK28</f>
        <v>22710</v>
      </c>
      <c r="AL28" s="19">
        <f>'Labor Force'!AM28-'Labor Force'!AL28</f>
        <v>22505</v>
      </c>
      <c r="AM28" s="19">
        <f>'Labor Force'!AN28-'Labor Force'!AM28</f>
        <v>37703</v>
      </c>
      <c r="AN28" s="19">
        <f>'Labor Force'!AO28-'Labor Force'!AN28</f>
        <v>16175</v>
      </c>
      <c r="AO28" s="19">
        <f>'Labor Force'!AP28-'Labor Force'!AO28</f>
        <v>57537</v>
      </c>
      <c r="AP28" s="19">
        <f>'Labor Force'!AQ28-'Labor Force'!AP28</f>
        <v>101261</v>
      </c>
      <c r="AQ28" s="19">
        <f>'Labor Force'!AR28-'Labor Force'!AQ28</f>
        <v>104051</v>
      </c>
      <c r="AR28" s="19">
        <f>'Labor Force'!AS28-'Labor Force'!AR28</f>
        <v>52408</v>
      </c>
      <c r="AS28" s="19">
        <f>'Labor Force'!AT28-'Labor Force'!AS28</f>
        <v>-26529</v>
      </c>
      <c r="AT28" s="19">
        <f>'Labor Force'!AU28-'Labor Force'!AT28</f>
        <v>35907</v>
      </c>
      <c r="AU28" s="19">
        <f>'Labor Force'!AV28-'Labor Force'!AU28</f>
        <v>42481</v>
      </c>
    </row>
    <row r="29" spans="1:47">
      <c r="A29" s="11" t="s">
        <v>37</v>
      </c>
      <c r="B29" s="19">
        <f>'Labor Force'!C29-'Labor Force'!B29</f>
        <v>7035</v>
      </c>
      <c r="C29" s="19">
        <f>'Labor Force'!D29-'Labor Force'!C29</f>
        <v>1562</v>
      </c>
      <c r="D29" s="19">
        <f>'Labor Force'!E29-'Labor Force'!D29</f>
        <v>7092</v>
      </c>
      <c r="E29" s="19">
        <f>'Labor Force'!F29-'Labor Force'!E29</f>
        <v>13312</v>
      </c>
      <c r="F29" s="19">
        <f>'Labor Force'!G29-'Labor Force'!F29</f>
        <v>11329</v>
      </c>
      <c r="G29" s="19">
        <f>'Labor Force'!H29-'Labor Force'!G29</f>
        <v>8601</v>
      </c>
      <c r="H29" s="19">
        <f>'Labor Force'!I29-'Labor Force'!H29</f>
        <v>12800</v>
      </c>
      <c r="I29" s="19">
        <f>'Labor Force'!J29-'Labor Force'!I29</f>
        <v>1410</v>
      </c>
      <c r="J29" s="19">
        <f>'Labor Force'!K29-'Labor Force'!J29</f>
        <v>6170</v>
      </c>
      <c r="K29" s="19">
        <f>'Labor Force'!L29-'Labor Force'!K29</f>
        <v>12229</v>
      </c>
      <c r="L29" s="19">
        <f>'Labor Force'!M29-'Labor Force'!L29</f>
        <v>19241</v>
      </c>
      <c r="M29" s="19">
        <f>'Labor Force'!N29-'Labor Force'!M29</f>
        <v>7147</v>
      </c>
      <c r="N29" s="19">
        <f>'Labor Force'!O29-'Labor Force'!N29</f>
        <v>9715</v>
      </c>
      <c r="O29" s="19">
        <f>'Labor Force'!P29-'Labor Force'!O29</f>
        <v>23431</v>
      </c>
      <c r="P29" s="19">
        <f>'Labor Force'!Q29-'Labor Force'!P29</f>
        <v>20667</v>
      </c>
      <c r="Q29" s="19">
        <f>'Labor Force'!R29-'Labor Force'!Q29</f>
        <v>12665</v>
      </c>
      <c r="R29" s="19">
        <f>'Labor Force'!S29-'Labor Force'!R29</f>
        <v>2151</v>
      </c>
      <c r="S29" s="19">
        <f>'Labor Force'!T29-'Labor Force'!S29</f>
        <v>-1189</v>
      </c>
      <c r="T29" s="19">
        <f>'Labor Force'!U29-'Labor Force'!T29</f>
        <v>1266</v>
      </c>
      <c r="U29" s="19">
        <f>'Labor Force'!V29-'Labor Force'!U29</f>
        <v>9117</v>
      </c>
      <c r="V29" s="19">
        <f>'Labor Force'!W29-'Labor Force'!V29</f>
        <v>5356</v>
      </c>
      <c r="W29" s="19">
        <f>'Labor Force'!X29-'Labor Force'!W29</f>
        <v>629</v>
      </c>
      <c r="X29" s="19">
        <f>'Labor Force'!Y29-'Labor Force'!X29</f>
        <v>1324</v>
      </c>
      <c r="Y29" s="19">
        <f>'Labor Force'!Z29-'Labor Force'!Y29</f>
        <v>3040</v>
      </c>
      <c r="Z29" s="19">
        <f>'Labor Force'!AA29-'Labor Force'!Z29</f>
        <v>4683</v>
      </c>
      <c r="AA29" s="19">
        <f>'Labor Force'!AB29-'Labor Force'!AA29</f>
        <v>-9706</v>
      </c>
      <c r="AB29" s="19">
        <f>'Labor Force'!AC29-'Labor Force'!AB29</f>
        <v>2198</v>
      </c>
      <c r="AC29" s="19">
        <f>'Labor Force'!AD29-'Labor Force'!AC29</f>
        <v>7790</v>
      </c>
      <c r="AD29" s="19">
        <f>'Labor Force'!AE29-'Labor Force'!AD29</f>
        <v>16000</v>
      </c>
      <c r="AE29" s="19">
        <f>'Labor Force'!AF29-'Labor Force'!AE29</f>
        <v>11348</v>
      </c>
      <c r="AF29" s="19">
        <f>'Labor Force'!AG29-'Labor Force'!AF29</f>
        <v>135</v>
      </c>
      <c r="AG29" s="19">
        <f>'Labor Force'!AH29-'Labor Force'!AG29</f>
        <v>1296</v>
      </c>
      <c r="AH29" s="19">
        <f>'Labor Force'!AI29-'Labor Force'!AH29</f>
        <v>-8001</v>
      </c>
      <c r="AI29" s="19">
        <f>'Labor Force'!AJ29-'Labor Force'!AI29</f>
        <v>15559</v>
      </c>
      <c r="AJ29" s="19">
        <f>'Labor Force'!AK29-'Labor Force'!AJ29</f>
        <v>12882</v>
      </c>
      <c r="AK29" s="19">
        <f>'Labor Force'!AL29-'Labor Force'!AK29</f>
        <v>-12118</v>
      </c>
      <c r="AL29" s="19">
        <f>'Labor Force'!AM29-'Labor Force'!AL29</f>
        <v>3067</v>
      </c>
      <c r="AM29" s="19">
        <f>'Labor Force'!AN29-'Labor Force'!AM29</f>
        <v>17097</v>
      </c>
      <c r="AN29" s="19">
        <f>'Labor Force'!AO29-'Labor Force'!AN29</f>
        <v>6733</v>
      </c>
      <c r="AO29" s="19">
        <f>'Labor Force'!AP29-'Labor Force'!AO29</f>
        <v>10468</v>
      </c>
      <c r="AP29" s="19">
        <f>'Labor Force'!AQ29-'Labor Force'!AP29</f>
        <v>40</v>
      </c>
      <c r="AQ29" s="19">
        <f>'Labor Force'!AR29-'Labor Force'!AQ29</f>
        <v>-6684</v>
      </c>
      <c r="AR29" s="19">
        <f>'Labor Force'!AS29-'Labor Force'!AR29</f>
        <v>-13742</v>
      </c>
      <c r="AS29" s="19">
        <f>'Labor Force'!AT29-'Labor Force'!AS29</f>
        <v>-16801</v>
      </c>
      <c r="AT29" s="19">
        <f>'Labor Force'!AU29-'Labor Force'!AT29</f>
        <v>20796</v>
      </c>
      <c r="AU29" s="19">
        <f>'Labor Force'!AV29-'Labor Force'!AU29</f>
        <v>7312</v>
      </c>
    </row>
    <row r="30" spans="1:47">
      <c r="A30" s="11" t="s">
        <v>38</v>
      </c>
      <c r="B30" s="19">
        <f>'Labor Force'!C30-'Labor Force'!B30</f>
        <v>24631</v>
      </c>
      <c r="C30" s="19">
        <f>'Labor Force'!D30-'Labor Force'!C30</f>
        <v>19174</v>
      </c>
      <c r="D30" s="19">
        <f>'Labor Force'!E30-'Labor Force'!D30</f>
        <v>12386</v>
      </c>
      <c r="E30" s="19">
        <f>'Labor Force'!F30-'Labor Force'!E30</f>
        <v>-590</v>
      </c>
      <c r="F30" s="19">
        <f>'Labor Force'!G30-'Labor Force'!F30</f>
        <v>1611</v>
      </c>
      <c r="G30" s="19">
        <f>'Labor Force'!H30-'Labor Force'!G30</f>
        <v>12406</v>
      </c>
      <c r="H30" s="19">
        <f>'Labor Force'!I30-'Labor Force'!H30</f>
        <v>11237</v>
      </c>
      <c r="I30" s="19">
        <f>'Labor Force'!J30-'Labor Force'!I30</f>
        <v>8711</v>
      </c>
      <c r="J30" s="19">
        <f>'Labor Force'!K30-'Labor Force'!J30</f>
        <v>3884</v>
      </c>
      <c r="K30" s="19">
        <f>'Labor Force'!L30-'Labor Force'!K30</f>
        <v>5172</v>
      </c>
      <c r="L30" s="19">
        <f>'Labor Force'!M30-'Labor Force'!L30</f>
        <v>-1002</v>
      </c>
      <c r="M30" s="19">
        <f>'Labor Force'!N30-'Labor Force'!M30</f>
        <v>8366</v>
      </c>
      <c r="N30" s="19">
        <f>'Labor Force'!O30-'Labor Force'!N30</f>
        <v>10349</v>
      </c>
      <c r="O30" s="19">
        <f>'Labor Force'!P30-'Labor Force'!O30</f>
        <v>3017</v>
      </c>
      <c r="P30" s="19">
        <f>'Labor Force'!Q30-'Labor Force'!P30</f>
        <v>15591</v>
      </c>
      <c r="Q30" s="19">
        <f>'Labor Force'!R30-'Labor Force'!Q30</f>
        <v>23045</v>
      </c>
      <c r="R30" s="19">
        <f>'Labor Force'!S30-'Labor Force'!R30</f>
        <v>22980</v>
      </c>
      <c r="S30" s="19">
        <f>'Labor Force'!T30-'Labor Force'!S30</f>
        <v>33028</v>
      </c>
      <c r="T30" s="19">
        <f>'Labor Force'!U30-'Labor Force'!T30</f>
        <v>13570</v>
      </c>
      <c r="U30" s="19">
        <f>'Labor Force'!V30-'Labor Force'!U30</f>
        <v>16087</v>
      </c>
      <c r="V30" s="19">
        <f>'Labor Force'!W30-'Labor Force'!V30</f>
        <v>16934</v>
      </c>
      <c r="W30" s="19">
        <f>'Labor Force'!X30-'Labor Force'!W30</f>
        <v>15710</v>
      </c>
      <c r="X30" s="19">
        <f>'Labor Force'!Y30-'Labor Force'!X30</f>
        <v>1772</v>
      </c>
      <c r="Y30" s="19">
        <f>'Labor Force'!Z30-'Labor Force'!Y30</f>
        <v>8617</v>
      </c>
      <c r="Z30" s="19">
        <f>'Labor Force'!AA30-'Labor Force'!Z30</f>
        <v>17841</v>
      </c>
      <c r="AA30" s="19">
        <f>'Labor Force'!AB30-'Labor Force'!AA30</f>
        <v>6926</v>
      </c>
      <c r="AB30" s="19">
        <f>'Labor Force'!AC30-'Labor Force'!AB30</f>
        <v>5414</v>
      </c>
      <c r="AC30" s="19">
        <f>'Labor Force'!AD30-'Labor Force'!AC30</f>
        <v>13057</v>
      </c>
      <c r="AD30" s="19">
        <f>'Labor Force'!AE30-'Labor Force'!AD30</f>
        <v>28608</v>
      </c>
      <c r="AE30" s="19">
        <f>'Labor Force'!AF30-'Labor Force'!AE30</f>
        <v>15707</v>
      </c>
      <c r="AF30" s="19">
        <f>'Labor Force'!AG30-'Labor Force'!AF30</f>
        <v>7061</v>
      </c>
      <c r="AG30" s="19">
        <f>'Labor Force'!AH30-'Labor Force'!AG30</f>
        <v>715</v>
      </c>
      <c r="AH30" s="19">
        <f>'Labor Force'!AI30-'Labor Force'!AH30</f>
        <v>1978</v>
      </c>
      <c r="AI30" s="19">
        <f>'Labor Force'!AJ30-'Labor Force'!AI30</f>
        <v>3925</v>
      </c>
      <c r="AJ30" s="19">
        <f>'Labor Force'!AK30-'Labor Force'!AJ30</f>
        <v>3834</v>
      </c>
      <c r="AK30" s="19">
        <f>'Labor Force'!AL30-'Labor Force'!AK30</f>
        <v>4539</v>
      </c>
      <c r="AL30" s="19">
        <f>'Labor Force'!AM30-'Labor Force'!AL30</f>
        <v>1725</v>
      </c>
      <c r="AM30" s="19">
        <f>'Labor Force'!AN30-'Labor Force'!AM30</f>
        <v>6084</v>
      </c>
      <c r="AN30" s="19">
        <f>'Labor Force'!AO30-'Labor Force'!AN30</f>
        <v>19811</v>
      </c>
      <c r="AO30" s="19">
        <f>'Labor Force'!AP30-'Labor Force'!AO30</f>
        <v>17522</v>
      </c>
      <c r="AP30" s="19">
        <f>'Labor Force'!AQ30-'Labor Force'!AP30</f>
        <v>18891</v>
      </c>
      <c r="AQ30" s="19">
        <f>'Labor Force'!AR30-'Labor Force'!AQ30</f>
        <v>23587</v>
      </c>
      <c r="AR30" s="19">
        <f>'Labor Force'!AS30-'Labor Force'!AR30</f>
        <v>24842</v>
      </c>
      <c r="AS30" s="19">
        <f>'Labor Force'!AT30-'Labor Force'!AS30</f>
        <v>10260</v>
      </c>
      <c r="AT30" s="19">
        <f>'Labor Force'!AU30-'Labor Force'!AT30</f>
        <v>33258</v>
      </c>
      <c r="AU30" s="19">
        <f>'Labor Force'!AV30-'Labor Force'!AU30</f>
        <v>25263</v>
      </c>
    </row>
    <row r="31" spans="1:47">
      <c r="A31" s="11" t="s">
        <v>39</v>
      </c>
      <c r="B31" s="19">
        <f>'Labor Force'!C31-'Labor Force'!B31</f>
        <v>18599</v>
      </c>
      <c r="C31" s="19">
        <f>'Labor Force'!D31-'Labor Force'!C31</f>
        <v>17182</v>
      </c>
      <c r="D31" s="19">
        <f>'Labor Force'!E31-'Labor Force'!D31</f>
        <v>5267</v>
      </c>
      <c r="E31" s="19">
        <f>'Labor Force'!F31-'Labor Force'!E31</f>
        <v>4359</v>
      </c>
      <c r="F31" s="19">
        <f>'Labor Force'!G31-'Labor Force'!F31</f>
        <v>9347</v>
      </c>
      <c r="G31" s="19">
        <f>'Labor Force'!H31-'Labor Force'!G31</f>
        <v>3771</v>
      </c>
      <c r="H31" s="19">
        <f>'Labor Force'!I31-'Labor Force'!H31</f>
        <v>7910</v>
      </c>
      <c r="I31" s="19">
        <f>'Labor Force'!J31-'Labor Force'!I31</f>
        <v>5022</v>
      </c>
      <c r="J31" s="19">
        <f>'Labor Force'!K31-'Labor Force'!J31</f>
        <v>1150</v>
      </c>
      <c r="K31" s="19">
        <f>'Labor Force'!L31-'Labor Force'!K31</f>
        <v>-1077</v>
      </c>
      <c r="L31" s="19">
        <f>'Labor Force'!M31-'Labor Force'!L31</f>
        <v>-666</v>
      </c>
      <c r="M31" s="19">
        <f>'Labor Force'!N31-'Labor Force'!M31</f>
        <v>3481</v>
      </c>
      <c r="N31" s="19">
        <f>'Labor Force'!O31-'Labor Force'!N31</f>
        <v>4180</v>
      </c>
      <c r="O31" s="19">
        <f>'Labor Force'!P31-'Labor Force'!O31</f>
        <v>-5673</v>
      </c>
      <c r="P31" s="19">
        <f>'Labor Force'!Q31-'Labor Force'!P31</f>
        <v>2701</v>
      </c>
      <c r="Q31" s="19">
        <f>'Labor Force'!R31-'Labor Force'!Q31</f>
        <v>11630</v>
      </c>
      <c r="R31" s="19">
        <f>'Labor Force'!S31-'Labor Force'!R31</f>
        <v>5179</v>
      </c>
      <c r="S31" s="19">
        <f>'Labor Force'!T31-'Labor Force'!S31</f>
        <v>9635</v>
      </c>
      <c r="T31" s="19">
        <f>'Labor Force'!U31-'Labor Force'!T31</f>
        <v>10891</v>
      </c>
      <c r="U31" s="19">
        <f>'Labor Force'!V31-'Labor Force'!U31</f>
        <v>6134</v>
      </c>
      <c r="V31" s="19">
        <f>'Labor Force'!W31-'Labor Force'!V31</f>
        <v>3402</v>
      </c>
      <c r="W31" s="19">
        <f>'Labor Force'!X31-'Labor Force'!W31</f>
        <v>7686</v>
      </c>
      <c r="X31" s="19">
        <f>'Labor Force'!Y31-'Labor Force'!X31</f>
        <v>3979</v>
      </c>
      <c r="Y31" s="19">
        <f>'Labor Force'!Z31-'Labor Force'!Y31</f>
        <v>2920</v>
      </c>
      <c r="Z31" s="19">
        <f>'Labor Force'!AA31-'Labor Force'!Z31</f>
        <v>-1230</v>
      </c>
      <c r="AA31" s="19">
        <f>'Labor Force'!AB31-'Labor Force'!AA31</f>
        <v>1140</v>
      </c>
      <c r="AB31" s="19">
        <f>'Labor Force'!AC31-'Labor Force'!AB31</f>
        <v>4286</v>
      </c>
      <c r="AC31" s="19">
        <f>'Labor Force'!AD31-'Labor Force'!AC31</f>
        <v>8792</v>
      </c>
      <c r="AD31" s="19">
        <f>'Labor Force'!AE31-'Labor Force'!AD31</f>
        <v>5773</v>
      </c>
      <c r="AE31" s="19">
        <f>'Labor Force'!AF31-'Labor Force'!AE31</f>
        <v>7560</v>
      </c>
      <c r="AF31" s="19">
        <f>'Labor Force'!AG31-'Labor Force'!AF31</f>
        <v>8456</v>
      </c>
      <c r="AG31" s="19">
        <f>'Labor Force'!AH31-'Labor Force'!AG31</f>
        <v>7093</v>
      </c>
      <c r="AH31" s="19">
        <f>'Labor Force'!AI31-'Labor Force'!AH31</f>
        <v>-8149</v>
      </c>
      <c r="AI31" s="19">
        <f>'Labor Force'!AJ31-'Labor Force'!AI31</f>
        <v>-489</v>
      </c>
      <c r="AJ31" s="19">
        <f>'Labor Force'!AK31-'Labor Force'!AJ31</f>
        <v>803</v>
      </c>
      <c r="AK31" s="19">
        <f>'Labor Force'!AL31-'Labor Force'!AK31</f>
        <v>5151</v>
      </c>
      <c r="AL31" s="19">
        <f>'Labor Force'!AM31-'Labor Force'!AL31</f>
        <v>7289</v>
      </c>
      <c r="AM31" s="19">
        <f>'Labor Force'!AN31-'Labor Force'!AM31</f>
        <v>2669</v>
      </c>
      <c r="AN31" s="19">
        <f>'Labor Force'!AO31-'Labor Force'!AN31</f>
        <v>3228</v>
      </c>
      <c r="AO31" s="19">
        <f>'Labor Force'!AP31-'Labor Force'!AO31</f>
        <v>6739</v>
      </c>
      <c r="AP31" s="19">
        <f>'Labor Force'!AQ31-'Labor Force'!AP31</f>
        <v>-951</v>
      </c>
      <c r="AQ31" s="19">
        <f>'Labor Force'!AR31-'Labor Force'!AQ31</f>
        <v>2791</v>
      </c>
      <c r="AR31" s="19">
        <f>'Labor Force'!AS31-'Labor Force'!AR31</f>
        <v>5253</v>
      </c>
      <c r="AS31" s="19">
        <f>'Labor Force'!AT31-'Labor Force'!AS31</f>
        <v>6386</v>
      </c>
      <c r="AT31" s="19">
        <f>'Labor Force'!AU31-'Labor Force'!AT31</f>
        <v>10672</v>
      </c>
      <c r="AU31" s="19">
        <f>'Labor Force'!AV31-'Labor Force'!AU31</f>
        <v>17232</v>
      </c>
    </row>
    <row r="32" spans="1:47">
      <c r="A32" s="11" t="s">
        <v>40</v>
      </c>
      <c r="B32" s="19">
        <f>'Labor Force'!C32-'Labor Force'!B32</f>
        <v>21477</v>
      </c>
      <c r="C32" s="19">
        <f>'Labor Force'!D32-'Labor Force'!C32</f>
        <v>23155</v>
      </c>
      <c r="D32" s="19">
        <f>'Labor Force'!E32-'Labor Force'!D32</f>
        <v>27301</v>
      </c>
      <c r="E32" s="19">
        <f>'Labor Force'!F32-'Labor Force'!E32</f>
        <v>28789</v>
      </c>
      <c r="F32" s="19">
        <f>'Labor Force'!G32-'Labor Force'!F32</f>
        <v>33591</v>
      </c>
      <c r="G32" s="19">
        <f>'Labor Force'!H32-'Labor Force'!G32</f>
        <v>18922</v>
      </c>
      <c r="H32" s="19">
        <f>'Labor Force'!I32-'Labor Force'!H32</f>
        <v>3926</v>
      </c>
      <c r="I32" s="19">
        <f>'Labor Force'!J32-'Labor Force'!I32</f>
        <v>13641</v>
      </c>
      <c r="J32" s="19">
        <f>'Labor Force'!K32-'Labor Force'!J32</f>
        <v>16682</v>
      </c>
      <c r="K32" s="19">
        <f>'Labor Force'!L32-'Labor Force'!K32</f>
        <v>14540</v>
      </c>
      <c r="L32" s="19">
        <f>'Labor Force'!M32-'Labor Force'!L32</f>
        <v>25283</v>
      </c>
      <c r="M32" s="19">
        <f>'Labor Force'!N32-'Labor Force'!M32</f>
        <v>25854</v>
      </c>
      <c r="N32" s="19">
        <f>'Labor Force'!O32-'Labor Force'!N32</f>
        <v>22176</v>
      </c>
      <c r="O32" s="19">
        <f>'Labor Force'!P32-'Labor Force'!O32</f>
        <v>65721</v>
      </c>
      <c r="P32" s="19">
        <f>'Labor Force'!Q32-'Labor Force'!P32</f>
        <v>32829</v>
      </c>
      <c r="Q32" s="19">
        <f>'Labor Force'!R32-'Labor Force'!Q32</f>
        <v>29157</v>
      </c>
      <c r="R32" s="19">
        <f>'Labor Force'!S32-'Labor Force'!R32</f>
        <v>36987</v>
      </c>
      <c r="S32" s="19">
        <f>'Labor Force'!T32-'Labor Force'!S32</f>
        <v>43144</v>
      </c>
      <c r="T32" s="19">
        <f>'Labor Force'!U32-'Labor Force'!T32</f>
        <v>32078</v>
      </c>
      <c r="U32" s="19">
        <f>'Labor Force'!V32-'Labor Force'!U32</f>
        <v>47233</v>
      </c>
      <c r="V32" s="19">
        <f>'Labor Force'!W32-'Labor Force'!V32</f>
        <v>48432</v>
      </c>
      <c r="W32" s="19">
        <f>'Labor Force'!X32-'Labor Force'!W32</f>
        <v>38957</v>
      </c>
      <c r="X32" s="19">
        <f>'Labor Force'!Y32-'Labor Force'!X32</f>
        <v>41563</v>
      </c>
      <c r="Y32" s="19">
        <f>'Labor Force'!Z32-'Labor Force'!Y32</f>
        <v>46722</v>
      </c>
      <c r="Z32" s="19">
        <f>'Labor Force'!AA32-'Labor Force'!Z32</f>
        <v>45057</v>
      </c>
      <c r="AA32" s="19">
        <f>'Labor Force'!AB32-'Labor Force'!AA32</f>
        <v>17589</v>
      </c>
      <c r="AB32" s="19">
        <f>'Labor Force'!AC32-'Labor Force'!AB32</f>
        <v>17368</v>
      </c>
      <c r="AC32" s="19">
        <f>'Labor Force'!AD32-'Labor Force'!AC32</f>
        <v>30598</v>
      </c>
      <c r="AD32" s="19">
        <f>'Labor Force'!AE32-'Labor Force'!AD32</f>
        <v>46197</v>
      </c>
      <c r="AE32" s="19">
        <f>'Labor Force'!AF32-'Labor Force'!AE32</f>
        <v>61487</v>
      </c>
      <c r="AF32" s="19">
        <f>'Labor Force'!AG32-'Labor Force'!AF32</f>
        <v>45078</v>
      </c>
      <c r="AG32" s="19">
        <f>'Labor Force'!AH32-'Labor Force'!AG32</f>
        <v>33178</v>
      </c>
      <c r="AH32" s="19">
        <f>'Labor Force'!AI32-'Labor Force'!AH32</f>
        <v>-14275</v>
      </c>
      <c r="AI32" s="19">
        <f>'Labor Force'!AJ32-'Labor Force'!AI32</f>
        <v>9279</v>
      </c>
      <c r="AJ32" s="19">
        <f>'Labor Force'!AK32-'Labor Force'!AJ32</f>
        <v>15085</v>
      </c>
      <c r="AK32" s="19">
        <f>'Labor Force'!AL32-'Labor Force'!AK32</f>
        <v>4698</v>
      </c>
      <c r="AL32" s="19">
        <f>'Labor Force'!AM32-'Labor Force'!AL32</f>
        <v>6102</v>
      </c>
      <c r="AM32" s="19">
        <f>'Labor Force'!AN32-'Labor Force'!AM32</f>
        <v>10136</v>
      </c>
      <c r="AN32" s="19">
        <f>'Labor Force'!AO32-'Labor Force'!AN32</f>
        <v>20112</v>
      </c>
      <c r="AO32" s="19">
        <f>'Labor Force'!AP32-'Labor Force'!AO32</f>
        <v>12403</v>
      </c>
      <c r="AP32" s="19">
        <f>'Labor Force'!AQ32-'Labor Force'!AP32</f>
        <v>35841</v>
      </c>
      <c r="AQ32" s="19">
        <f>'Labor Force'!AR32-'Labor Force'!AQ32</f>
        <v>37422</v>
      </c>
      <c r="AR32" s="19">
        <f>'Labor Force'!AS32-'Labor Force'!AR32</f>
        <v>42075</v>
      </c>
      <c r="AS32" s="19">
        <f>'Labor Force'!AT32-'Labor Force'!AS32</f>
        <v>-11580</v>
      </c>
      <c r="AT32" s="19">
        <f>'Labor Force'!AU32-'Labor Force'!AT32</f>
        <v>-31373</v>
      </c>
      <c r="AU32" s="19">
        <f>'Labor Force'!AV32-'Labor Force'!AU32</f>
        <v>50360</v>
      </c>
    </row>
    <row r="33" spans="1:47">
      <c r="A33" s="11" t="s">
        <v>41</v>
      </c>
      <c r="B33" s="19">
        <f>'Labor Force'!C33-'Labor Force'!B33</f>
        <v>31073</v>
      </c>
      <c r="C33" s="19">
        <f>'Labor Force'!D33-'Labor Force'!C33</f>
        <v>24559</v>
      </c>
      <c r="D33" s="19">
        <f>'Labor Force'!E33-'Labor Force'!D33</f>
        <v>18073</v>
      </c>
      <c r="E33" s="19">
        <f>'Labor Force'!F33-'Labor Force'!E33</f>
        <v>9970</v>
      </c>
      <c r="F33" s="19">
        <f>'Labor Force'!G33-'Labor Force'!F33</f>
        <v>12105</v>
      </c>
      <c r="G33" s="19">
        <f>'Labor Force'!H33-'Labor Force'!G33</f>
        <v>17090</v>
      </c>
      <c r="H33" s="19">
        <f>'Labor Force'!I33-'Labor Force'!H33</f>
        <v>13479</v>
      </c>
      <c r="I33" s="19">
        <f>'Labor Force'!J33-'Labor Force'!I33</f>
        <v>16333</v>
      </c>
      <c r="J33" s="19">
        <f>'Labor Force'!K33-'Labor Force'!J33</f>
        <v>24658</v>
      </c>
      <c r="K33" s="19">
        <f>'Labor Force'!L33-'Labor Force'!K33</f>
        <v>21686</v>
      </c>
      <c r="L33" s="19">
        <f>'Labor Force'!M33-'Labor Force'!L33</f>
        <v>4206</v>
      </c>
      <c r="M33" s="19">
        <f>'Labor Force'!N33-'Labor Force'!M33</f>
        <v>9998</v>
      </c>
      <c r="N33" s="19">
        <f>'Labor Force'!O33-'Labor Force'!N33</f>
        <v>10848</v>
      </c>
      <c r="O33" s="19">
        <f>'Labor Force'!P33-'Labor Force'!O33</f>
        <v>17327</v>
      </c>
      <c r="P33" s="19">
        <f>'Labor Force'!Q33-'Labor Force'!P33</f>
        <v>11368</v>
      </c>
      <c r="Q33" s="19">
        <f>'Labor Force'!R33-'Labor Force'!Q33</f>
        <v>16728</v>
      </c>
      <c r="R33" s="19">
        <f>'Labor Force'!S33-'Labor Force'!R33</f>
        <v>16706</v>
      </c>
      <c r="S33" s="19">
        <f>'Labor Force'!T33-'Labor Force'!S33</f>
        <v>22754</v>
      </c>
      <c r="T33" s="19">
        <f>'Labor Force'!U33-'Labor Force'!T33</f>
        <v>17848</v>
      </c>
      <c r="U33" s="19">
        <f>'Labor Force'!V33-'Labor Force'!U33</f>
        <v>13428</v>
      </c>
      <c r="V33" s="19">
        <f>'Labor Force'!W33-'Labor Force'!V33</f>
        <v>10482</v>
      </c>
      <c r="W33" s="19">
        <f>'Labor Force'!X33-'Labor Force'!W33</f>
        <v>11453</v>
      </c>
      <c r="X33" s="19">
        <f>'Labor Force'!Y33-'Labor Force'!X33</f>
        <v>1683</v>
      </c>
      <c r="Y33" s="19">
        <f>'Labor Force'!Z33-'Labor Force'!Y33</f>
        <v>9518</v>
      </c>
      <c r="Z33" s="19">
        <f>'Labor Force'!AA33-'Labor Force'!Z33</f>
        <v>12194</v>
      </c>
      <c r="AA33" s="19">
        <f>'Labor Force'!AB33-'Labor Force'!AA33</f>
        <v>16547</v>
      </c>
      <c r="AB33" s="19">
        <f>'Labor Force'!AC33-'Labor Force'!AB33</f>
        <v>15234</v>
      </c>
      <c r="AC33" s="19">
        <f>'Labor Force'!AD33-'Labor Force'!AC33</f>
        <v>12535</v>
      </c>
      <c r="AD33" s="19">
        <f>'Labor Force'!AE33-'Labor Force'!AD33</f>
        <v>15891</v>
      </c>
      <c r="AE33" s="19">
        <f>'Labor Force'!AF33-'Labor Force'!AE33</f>
        <v>9938</v>
      </c>
      <c r="AF33" s="19">
        <f>'Labor Force'!AG33-'Labor Force'!AF33</f>
        <v>5933</v>
      </c>
      <c r="AG33" s="19">
        <f>'Labor Force'!AH33-'Labor Force'!AG33</f>
        <v>10521</v>
      </c>
      <c r="AH33" s="19">
        <f>'Labor Force'!AI33-'Labor Force'!AH33</f>
        <v>-4196</v>
      </c>
      <c r="AI33" s="19">
        <f>'Labor Force'!AJ33-'Labor Force'!AI33</f>
        <v>-4264</v>
      </c>
      <c r="AJ33" s="19">
        <f>'Labor Force'!AK33-'Labor Force'!AJ33</f>
        <v>-6226</v>
      </c>
      <c r="AK33" s="19">
        <f>'Labor Force'!AL33-'Labor Force'!AK33</f>
        <v>-1812</v>
      </c>
      <c r="AL33" s="19">
        <f>'Labor Force'!AM33-'Labor Force'!AL33</f>
        <v>-5090</v>
      </c>
      <c r="AM33" s="19">
        <f>'Labor Force'!AN33-'Labor Force'!AM33</f>
        <v>-4754</v>
      </c>
      <c r="AN33" s="19">
        <f>'Labor Force'!AO33-'Labor Force'!AN33</f>
        <v>5908</v>
      </c>
      <c r="AO33" s="19">
        <f>'Labor Force'!AP33-'Labor Force'!AO33</f>
        <v>3241</v>
      </c>
      <c r="AP33" s="19">
        <f>'Labor Force'!AQ33-'Labor Force'!AP33</f>
        <v>2212</v>
      </c>
      <c r="AQ33" s="19">
        <f>'Labor Force'!AR33-'Labor Force'!AQ33</f>
        <v>10792</v>
      </c>
      <c r="AR33" s="19">
        <f>'Labor Force'!AS33-'Labor Force'!AR33</f>
        <v>14237</v>
      </c>
      <c r="AS33" s="19">
        <f>'Labor Force'!AT33-'Labor Force'!AS33</f>
        <v>-11309</v>
      </c>
      <c r="AT33" s="19">
        <f>'Labor Force'!AU33-'Labor Force'!AT33</f>
        <v>-179</v>
      </c>
      <c r="AU33" s="19">
        <f>'Labor Force'!AV33-'Labor Force'!AU33</f>
        <v>3917</v>
      </c>
    </row>
    <row r="34" spans="1:47">
      <c r="A34" s="11" t="s">
        <v>42</v>
      </c>
      <c r="B34" s="19">
        <f>'Labor Force'!C34-'Labor Force'!B34</f>
        <v>66142</v>
      </c>
      <c r="C34" s="19">
        <f>'Labor Force'!D34-'Labor Force'!C34</f>
        <v>59669</v>
      </c>
      <c r="D34" s="19">
        <f>'Labor Force'!E34-'Labor Force'!D34</f>
        <v>37430</v>
      </c>
      <c r="E34" s="19">
        <f>'Labor Force'!F34-'Labor Force'!E34</f>
        <v>44698</v>
      </c>
      <c r="F34" s="19">
        <f>'Labor Force'!G34-'Labor Force'!F34</f>
        <v>34487</v>
      </c>
      <c r="G34" s="19">
        <f>'Labor Force'!H34-'Labor Force'!G34</f>
        <v>-3435</v>
      </c>
      <c r="H34" s="19">
        <f>'Labor Force'!I34-'Labor Force'!H34</f>
        <v>5112</v>
      </c>
      <c r="I34" s="19">
        <f>'Labor Force'!J34-'Labor Force'!I34</f>
        <v>-5680</v>
      </c>
      <c r="J34" s="19">
        <f>'Labor Force'!K34-'Labor Force'!J34</f>
        <v>-6787</v>
      </c>
      <c r="K34" s="19">
        <f>'Labor Force'!L34-'Labor Force'!K34</f>
        <v>34797</v>
      </c>
      <c r="L34" s="19">
        <f>'Labor Force'!M34-'Labor Force'!L34</f>
        <v>33850</v>
      </c>
      <c r="M34" s="19">
        <f>'Labor Force'!N34-'Labor Force'!M34</f>
        <v>40327</v>
      </c>
      <c r="N34" s="19">
        <f>'Labor Force'!O34-'Labor Force'!N34</f>
        <v>35554</v>
      </c>
      <c r="O34" s="19">
        <f>'Labor Force'!P34-'Labor Force'!O34</f>
        <v>24316</v>
      </c>
      <c r="P34" s="19">
        <f>'Labor Force'!Q34-'Labor Force'!P34</f>
        <v>26154</v>
      </c>
      <c r="Q34" s="19">
        <f>'Labor Force'!R34-'Labor Force'!Q34</f>
        <v>37728</v>
      </c>
      <c r="R34" s="19">
        <f>'Labor Force'!S34-'Labor Force'!R34</f>
        <v>45225</v>
      </c>
      <c r="S34" s="19">
        <f>'Labor Force'!T34-'Labor Force'!S34</f>
        <v>47017</v>
      </c>
      <c r="T34" s="19">
        <f>'Labor Force'!U34-'Labor Force'!T34</f>
        <v>25844</v>
      </c>
      <c r="U34" s="19">
        <f>'Labor Force'!V34-'Labor Force'!U34</f>
        <v>46935</v>
      </c>
      <c r="V34" s="19">
        <f>'Labor Force'!W34-'Labor Force'!V34</f>
        <v>30655</v>
      </c>
      <c r="W34" s="19">
        <f>'Labor Force'!X34-'Labor Force'!W34</f>
        <v>29696</v>
      </c>
      <c r="X34" s="19">
        <f>'Labor Force'!Y34-'Labor Force'!X34</f>
        <v>13723</v>
      </c>
      <c r="Y34" s="19">
        <f>'Labor Force'!Z34-'Labor Force'!Y34</f>
        <v>24860</v>
      </c>
      <c r="Z34" s="19">
        <f>'Labor Force'!AA34-'Labor Force'!Z34</f>
        <v>5357</v>
      </c>
      <c r="AA34" s="19">
        <f>'Labor Force'!AB34-'Labor Force'!AA34</f>
        <v>11409</v>
      </c>
      <c r="AB34" s="19">
        <f>'Labor Force'!AC34-'Labor Force'!AB34</f>
        <v>10219</v>
      </c>
      <c r="AC34" s="19">
        <f>'Labor Force'!AD34-'Labor Force'!AC34</f>
        <v>-7432</v>
      </c>
      <c r="AD34" s="19">
        <f>'Labor Force'!AE34-'Labor Force'!AD34</f>
        <v>7649</v>
      </c>
      <c r="AE34" s="19">
        <f>'Labor Force'!AF34-'Labor Force'!AE34</f>
        <v>39624</v>
      </c>
      <c r="AF34" s="19">
        <f>'Labor Force'!AG34-'Labor Force'!AF34</f>
        <v>36381</v>
      </c>
      <c r="AG34" s="19">
        <f>'Labor Force'!AH34-'Labor Force'!AG34</f>
        <v>33355</v>
      </c>
      <c r="AH34" s="19">
        <f>'Labor Force'!AI34-'Labor Force'!AH34</f>
        <v>21517</v>
      </c>
      <c r="AI34" s="19">
        <f>'Labor Force'!AJ34-'Labor Force'!AI34</f>
        <v>7401</v>
      </c>
      <c r="AJ34" s="19">
        <f>'Labor Force'!AK34-'Labor Force'!AJ34</f>
        <v>7286</v>
      </c>
      <c r="AK34" s="19">
        <f>'Labor Force'!AL34-'Labor Force'!AK34</f>
        <v>-37694</v>
      </c>
      <c r="AL34" s="19">
        <f>'Labor Force'!AM34-'Labor Force'!AL34</f>
        <v>-42424</v>
      </c>
      <c r="AM34" s="19">
        <f>'Labor Force'!AN34-'Labor Force'!AM34</f>
        <v>30818</v>
      </c>
      <c r="AN34" s="19">
        <f>'Labor Force'!AO34-'Labor Force'!AN34</f>
        <v>35985</v>
      </c>
      <c r="AO34" s="19">
        <f>'Labor Force'!AP34-'Labor Force'!AO34</f>
        <v>77104</v>
      </c>
      <c r="AP34" s="19">
        <f>'Labor Force'!AQ34-'Labor Force'!AP34</f>
        <v>48964</v>
      </c>
      <c r="AQ34" s="19">
        <f>'Labor Force'!AR34-'Labor Force'!AQ34</f>
        <v>438</v>
      </c>
      <c r="AR34" s="19">
        <f>'Labor Force'!AS34-'Labor Force'!AR34</f>
        <v>-447</v>
      </c>
      <c r="AS34" s="19">
        <f>'Labor Force'!AT34-'Labor Force'!AS34</f>
        <v>588</v>
      </c>
      <c r="AT34" s="19">
        <f>'Labor Force'!AU34-'Labor Force'!AT34</f>
        <v>42954</v>
      </c>
      <c r="AU34" s="19">
        <f>'Labor Force'!AV34-'Labor Force'!AU34</f>
        <v>29123</v>
      </c>
    </row>
    <row r="35" spans="1:47">
      <c r="A35" s="11" t="s">
        <v>43</v>
      </c>
      <c r="B35" s="19">
        <f>'Labor Force'!C35-'Labor Force'!B35</f>
        <v>18621</v>
      </c>
      <c r="C35" s="19">
        <f>'Labor Force'!D35-'Labor Force'!C35</f>
        <v>21385</v>
      </c>
      <c r="D35" s="19">
        <f>'Labor Force'!E35-'Labor Force'!D35</f>
        <v>37491</v>
      </c>
      <c r="E35" s="19">
        <f>'Labor Force'!F35-'Labor Force'!E35</f>
        <v>25098</v>
      </c>
      <c r="F35" s="19">
        <f>'Labor Force'!G35-'Labor Force'!F35</f>
        <v>17253</v>
      </c>
      <c r="G35" s="19">
        <f>'Labor Force'!H35-'Labor Force'!G35</f>
        <v>26361</v>
      </c>
      <c r="H35" s="19">
        <f>'Labor Force'!I35-'Labor Force'!H35</f>
        <v>14638</v>
      </c>
      <c r="I35" s="19">
        <f>'Labor Force'!J35-'Labor Force'!I35</f>
        <v>16559</v>
      </c>
      <c r="J35" s="19">
        <f>'Labor Force'!K35-'Labor Force'!J35</f>
        <v>26131</v>
      </c>
      <c r="K35" s="19">
        <f>'Labor Force'!L35-'Labor Force'!K35</f>
        <v>19420</v>
      </c>
      <c r="L35" s="19">
        <f>'Labor Force'!M35-'Labor Force'!L35</f>
        <v>5404</v>
      </c>
      <c r="M35" s="19">
        <f>'Labor Force'!N35-'Labor Force'!M35</f>
        <v>5667</v>
      </c>
      <c r="N35" s="19">
        <f>'Labor Force'!O35-'Labor Force'!N35</f>
        <v>27943</v>
      </c>
      <c r="O35" s="19">
        <f>'Labor Force'!P35-'Labor Force'!O35</f>
        <v>33004</v>
      </c>
      <c r="P35" s="19">
        <f>'Labor Force'!Q35-'Labor Force'!P35</f>
        <v>30112</v>
      </c>
      <c r="Q35" s="19">
        <f>'Labor Force'!R35-'Labor Force'!Q35</f>
        <v>36534</v>
      </c>
      <c r="R35" s="19">
        <f>'Labor Force'!S35-'Labor Force'!R35</f>
        <v>52113</v>
      </c>
      <c r="S35" s="19">
        <f>'Labor Force'!T35-'Labor Force'!S35</f>
        <v>49825</v>
      </c>
      <c r="T35" s="19">
        <f>'Labor Force'!U35-'Labor Force'!T35</f>
        <v>21912</v>
      </c>
      <c r="U35" s="19">
        <f>'Labor Force'!V35-'Labor Force'!U35</f>
        <v>26264</v>
      </c>
      <c r="V35" s="19">
        <f>'Labor Force'!W35-'Labor Force'!V35</f>
        <v>31256</v>
      </c>
      <c r="W35" s="19">
        <f>'Labor Force'!X35-'Labor Force'!W35</f>
        <v>30607</v>
      </c>
      <c r="X35" s="19">
        <f>'Labor Force'!Y35-'Labor Force'!X35</f>
        <v>20090</v>
      </c>
      <c r="Y35" s="19">
        <f>'Labor Force'!Z35-'Labor Force'!Y35</f>
        <v>21124</v>
      </c>
      <c r="Z35" s="19">
        <f>'Labor Force'!AA35-'Labor Force'!Z35</f>
        <v>22033</v>
      </c>
      <c r="AA35" s="19">
        <f>'Labor Force'!AB35-'Labor Force'!AA35</f>
        <v>20674</v>
      </c>
      <c r="AB35" s="19">
        <f>'Labor Force'!AC35-'Labor Force'!AB35</f>
        <v>15485</v>
      </c>
      <c r="AC35" s="19">
        <f>'Labor Force'!AD35-'Labor Force'!AC35</f>
        <v>30924</v>
      </c>
      <c r="AD35" s="19">
        <f>'Labor Force'!AE35-'Labor Force'!AD35</f>
        <v>41285</v>
      </c>
      <c r="AE35" s="19">
        <f>'Labor Force'!AF35-'Labor Force'!AE35</f>
        <v>46005</v>
      </c>
      <c r="AF35" s="19">
        <f>'Labor Force'!AG35-'Labor Force'!AF35</f>
        <v>40679</v>
      </c>
      <c r="AG35" s="19">
        <f>'Labor Force'!AH35-'Labor Force'!AG35</f>
        <v>12072</v>
      </c>
      <c r="AH35" s="19">
        <f>'Labor Force'!AI35-'Labor Force'!AH35</f>
        <v>-5351</v>
      </c>
      <c r="AI35" s="19">
        <f>'Labor Force'!AJ35-'Labor Force'!AI35</f>
        <v>-9753</v>
      </c>
      <c r="AJ35" s="19">
        <f>'Labor Force'!AK35-'Labor Force'!AJ35</f>
        <v>-4677</v>
      </c>
      <c r="AK35" s="19">
        <f>'Labor Force'!AL35-'Labor Force'!AK35</f>
        <v>23202</v>
      </c>
      <c r="AL35" s="19">
        <f>'Labor Force'!AM35-'Labor Force'!AL35</f>
        <v>34985</v>
      </c>
      <c r="AM35" s="19">
        <f>'Labor Force'!AN35-'Labor Force'!AM35</f>
        <v>21497</v>
      </c>
      <c r="AN35" s="19">
        <f>'Labor Force'!AO35-'Labor Force'!AN35</f>
        <v>34666</v>
      </c>
      <c r="AO35" s="19">
        <f>'Labor Force'!AP35-'Labor Force'!AO35</f>
        <v>45695</v>
      </c>
      <c r="AP35" s="19">
        <f>'Labor Force'!AQ35-'Labor Force'!AP35</f>
        <v>49381</v>
      </c>
      <c r="AQ35" s="19">
        <f>'Labor Force'!AR35-'Labor Force'!AQ35</f>
        <v>11290</v>
      </c>
      <c r="AR35" s="19">
        <f>'Labor Force'!AS35-'Labor Force'!AR35</f>
        <v>35552</v>
      </c>
      <c r="AS35" s="19">
        <f>'Labor Force'!AT35-'Labor Force'!AS35</f>
        <v>24527</v>
      </c>
      <c r="AT35" s="19">
        <f>'Labor Force'!AU35-'Labor Force'!AT35</f>
        <v>55324</v>
      </c>
      <c r="AU35" s="19">
        <f>'Labor Force'!AV35-'Labor Force'!AU35</f>
        <v>55515</v>
      </c>
    </row>
    <row r="36" spans="1:47">
      <c r="A36" s="11" t="s">
        <v>44</v>
      </c>
      <c r="B36" s="19">
        <f>'Labor Force'!C36-'Labor Force'!B36</f>
        <v>78011</v>
      </c>
      <c r="C36" s="19">
        <f>'Labor Force'!D36-'Labor Force'!C36</f>
        <v>112517</v>
      </c>
      <c r="D36" s="19">
        <f>'Labor Force'!E36-'Labor Force'!D36</f>
        <v>121097</v>
      </c>
      <c r="E36" s="19">
        <f>'Labor Force'!F36-'Labor Force'!E36</f>
        <v>54236</v>
      </c>
      <c r="F36" s="19">
        <f>'Labor Force'!G36-'Labor Force'!F36</f>
        <v>12774</v>
      </c>
      <c r="G36" s="19">
        <f>'Labor Force'!H36-'Labor Force'!G36</f>
        <v>26027</v>
      </c>
      <c r="H36" s="19">
        <f>'Labor Force'!I36-'Labor Force'!H36</f>
        <v>33341</v>
      </c>
      <c r="I36" s="19">
        <f>'Labor Force'!J36-'Labor Force'!I36</f>
        <v>7427</v>
      </c>
      <c r="J36" s="19">
        <f>'Labor Force'!K36-'Labor Force'!J36</f>
        <v>33430</v>
      </c>
      <c r="K36" s="19">
        <f>'Labor Force'!L36-'Labor Force'!K36</f>
        <v>90404</v>
      </c>
      <c r="L36" s="19">
        <f>'Labor Force'!M36-'Labor Force'!L36</f>
        <v>69286</v>
      </c>
      <c r="M36" s="19">
        <f>'Labor Force'!N36-'Labor Force'!M36</f>
        <v>69425</v>
      </c>
      <c r="N36" s="19">
        <f>'Labor Force'!O36-'Labor Force'!N36</f>
        <v>124305</v>
      </c>
      <c r="O36" s="19">
        <f>'Labor Force'!P36-'Labor Force'!O36</f>
        <v>74232</v>
      </c>
      <c r="P36" s="19">
        <f>'Labor Force'!Q36-'Labor Force'!P36</f>
        <v>20654</v>
      </c>
      <c r="Q36" s="19">
        <f>'Labor Force'!R36-'Labor Force'!Q36</f>
        <v>89832</v>
      </c>
      <c r="R36" s="19">
        <f>'Labor Force'!S36-'Labor Force'!R36</f>
        <v>56458</v>
      </c>
      <c r="S36" s="19">
        <f>'Labor Force'!T36-'Labor Force'!S36</f>
        <v>47202</v>
      </c>
      <c r="T36" s="19">
        <f>'Labor Force'!U36-'Labor Force'!T36</f>
        <v>71860</v>
      </c>
      <c r="U36" s="19">
        <f>'Labor Force'!V36-'Labor Force'!U36</f>
        <v>73536</v>
      </c>
      <c r="V36" s="19">
        <f>'Labor Force'!W36-'Labor Force'!V36</f>
        <v>96879</v>
      </c>
      <c r="W36" s="19">
        <f>'Labor Force'!X36-'Labor Force'!W36</f>
        <v>68740</v>
      </c>
      <c r="X36" s="19">
        <f>'Labor Force'!Y36-'Labor Force'!X36</f>
        <v>35057</v>
      </c>
      <c r="Y36" s="19">
        <f>'Labor Force'!Z36-'Labor Force'!Y36</f>
        <v>-26205</v>
      </c>
      <c r="Z36" s="19">
        <f>'Labor Force'!AA36-'Labor Force'!Z36</f>
        <v>-19972</v>
      </c>
      <c r="AA36" s="19">
        <f>'Labor Force'!AB36-'Labor Force'!AA36</f>
        <v>43472</v>
      </c>
      <c r="AB36" s="19">
        <f>'Labor Force'!AC36-'Labor Force'!AB36</f>
        <v>44565</v>
      </c>
      <c r="AC36" s="19">
        <f>'Labor Force'!AD36-'Labor Force'!AC36</f>
        <v>69691</v>
      </c>
      <c r="AD36" s="19">
        <f>'Labor Force'!AE36-'Labor Force'!AD36</f>
        <v>66608</v>
      </c>
      <c r="AE36" s="19">
        <f>'Labor Force'!AF36-'Labor Force'!AE36</f>
        <v>60235</v>
      </c>
      <c r="AF36" s="19">
        <f>'Labor Force'!AG36-'Labor Force'!AF36</f>
        <v>79225</v>
      </c>
      <c r="AG36" s="19">
        <f>'Labor Force'!AH36-'Labor Force'!AG36</f>
        <v>75414</v>
      </c>
      <c r="AH36" s="19">
        <f>'Labor Force'!AI36-'Labor Force'!AH36</f>
        <v>56623</v>
      </c>
      <c r="AI36" s="19">
        <f>'Labor Force'!AJ36-'Labor Force'!AI36</f>
        <v>-23874</v>
      </c>
      <c r="AJ36" s="19">
        <f>'Labor Force'!AK36-'Labor Force'!AJ36</f>
        <v>-52126</v>
      </c>
      <c r="AK36" s="19">
        <f>'Labor Force'!AL36-'Labor Force'!AK36</f>
        <v>11958</v>
      </c>
      <c r="AL36" s="19">
        <f>'Labor Force'!AM36-'Labor Force'!AL36</f>
        <v>-11120</v>
      </c>
      <c r="AM36" s="19">
        <f>'Labor Force'!AN36-'Labor Force'!AM36</f>
        <v>28145</v>
      </c>
      <c r="AN36" s="19">
        <f>'Labor Force'!AO36-'Labor Force'!AN36</f>
        <v>57489</v>
      </c>
      <c r="AO36" s="19">
        <f>'Labor Force'!AP36-'Labor Force'!AO36</f>
        <v>98209</v>
      </c>
      <c r="AP36" s="19">
        <f>'Labor Force'!AQ36-'Labor Force'!AP36</f>
        <v>80841</v>
      </c>
      <c r="AQ36" s="19">
        <f>'Labor Force'!AR36-'Labor Force'!AQ36</f>
        <v>68373</v>
      </c>
      <c r="AR36" s="19">
        <f>'Labor Force'!AS36-'Labor Force'!AR36</f>
        <v>121059</v>
      </c>
      <c r="AS36" s="19">
        <f>'Labor Force'!AT36-'Labor Force'!AS36</f>
        <v>715</v>
      </c>
      <c r="AT36" s="19">
        <f>'Labor Force'!AU36-'Labor Force'!AT36</f>
        <v>-16162</v>
      </c>
      <c r="AU36" s="19">
        <f>'Labor Force'!AV36-'Labor Force'!AU36</f>
        <v>91636</v>
      </c>
    </row>
    <row r="37" spans="1:47">
      <c r="A37" s="16" t="s">
        <v>45</v>
      </c>
      <c r="B37" s="20">
        <f>'Labor Force'!C37-'Labor Force'!B37</f>
        <v>14923</v>
      </c>
      <c r="C37" s="20">
        <f>'Labor Force'!D37-'Labor Force'!C37</f>
        <v>14887</v>
      </c>
      <c r="D37" s="20">
        <f>'Labor Force'!E37-'Labor Force'!D37</f>
        <v>13373</v>
      </c>
      <c r="E37" s="20">
        <f>'Labor Force'!F37-'Labor Force'!E37</f>
        <v>12879</v>
      </c>
      <c r="F37" s="20">
        <f>'Labor Force'!G37-'Labor Force'!F37</f>
        <v>14054</v>
      </c>
      <c r="G37" s="20">
        <f>'Labor Force'!H37-'Labor Force'!G37</f>
        <v>7387</v>
      </c>
      <c r="H37" s="20">
        <f>'Labor Force'!I37-'Labor Force'!H37</f>
        <v>2332</v>
      </c>
      <c r="I37" s="20">
        <f>'Labor Force'!J37-'Labor Force'!I37</f>
        <v>-5573</v>
      </c>
      <c r="J37" s="20">
        <f>'Labor Force'!K37-'Labor Force'!J37</f>
        <v>-2291</v>
      </c>
      <c r="K37" s="20">
        <f>'Labor Force'!L37-'Labor Force'!K37</f>
        <v>-1071</v>
      </c>
      <c r="L37" s="20">
        <f>'Labor Force'!M37-'Labor Force'!L37</f>
        <v>-10248</v>
      </c>
      <c r="M37" s="20">
        <f>'Labor Force'!N37-'Labor Force'!M37</f>
        <v>-2593</v>
      </c>
      <c r="N37" s="20">
        <f>'Labor Force'!O37-'Labor Force'!N37</f>
        <v>-166</v>
      </c>
      <c r="O37" s="20">
        <f>'Labor Force'!P37-'Labor Force'!O37</f>
        <v>-1807</v>
      </c>
      <c r="P37" s="20">
        <f>'Labor Force'!Q37-'Labor Force'!P37</f>
        <v>-294</v>
      </c>
      <c r="Q37" s="20">
        <f>'Labor Force'!R37-'Labor Force'!Q37</f>
        <v>3189</v>
      </c>
      <c r="R37" s="20">
        <f>'Labor Force'!S37-'Labor Force'!R37</f>
        <v>4009</v>
      </c>
      <c r="S37" s="20">
        <f>'Labor Force'!T37-'Labor Force'!S37</f>
        <v>7800</v>
      </c>
      <c r="T37" s="20">
        <f>'Labor Force'!U37-'Labor Force'!T37</f>
        <v>4667</v>
      </c>
      <c r="U37" s="20">
        <f>'Labor Force'!V37-'Labor Force'!U37</f>
        <v>501</v>
      </c>
      <c r="V37" s="20">
        <f>'Labor Force'!W37-'Labor Force'!V37</f>
        <v>-2008</v>
      </c>
      <c r="W37" s="20">
        <f>'Labor Force'!X37-'Labor Force'!W37</f>
        <v>3761</v>
      </c>
      <c r="X37" s="20">
        <f>'Labor Force'!Y37-'Labor Force'!X37</f>
        <v>5169</v>
      </c>
      <c r="Y37" s="20">
        <f>'Labor Force'!Z37-'Labor Force'!Y37</f>
        <v>4050</v>
      </c>
      <c r="Z37" s="20">
        <f>'Labor Force'!AA37-'Labor Force'!Z37</f>
        <v>2551</v>
      </c>
      <c r="AA37" s="20">
        <f>'Labor Force'!AB37-'Labor Force'!AA37</f>
        <v>187</v>
      </c>
      <c r="AB37" s="20">
        <f>'Labor Force'!AC37-'Labor Force'!AB37</f>
        <v>4074</v>
      </c>
      <c r="AC37" s="20">
        <f>'Labor Force'!AD37-'Labor Force'!AC37</f>
        <v>1174</v>
      </c>
      <c r="AD37" s="20">
        <f>'Labor Force'!AE37-'Labor Force'!AD37</f>
        <v>1733</v>
      </c>
      <c r="AE37" s="20">
        <f>'Labor Force'!AF37-'Labor Force'!AE37</f>
        <v>4720</v>
      </c>
      <c r="AF37" s="20">
        <f>'Labor Force'!AG37-'Labor Force'!AF37</f>
        <v>5313</v>
      </c>
      <c r="AG37" s="20">
        <f>'Labor Force'!AH37-'Labor Force'!AG37</f>
        <v>6719</v>
      </c>
      <c r="AH37" s="20">
        <f>'Labor Force'!AI37-'Labor Force'!AH37</f>
        <v>6841</v>
      </c>
      <c r="AI37" s="20">
        <f>'Labor Force'!AJ37-'Labor Force'!AI37</f>
        <v>3177</v>
      </c>
      <c r="AJ37" s="20">
        <f>'Labor Force'!AK37-'Labor Force'!AJ37</f>
        <v>3589</v>
      </c>
      <c r="AK37" s="20">
        <f>'Labor Force'!AL37-'Labor Force'!AK37</f>
        <v>656</v>
      </c>
      <c r="AL37" s="20">
        <f>'Labor Force'!AM37-'Labor Force'!AL37</f>
        <v>-775</v>
      </c>
      <c r="AM37" s="20">
        <f>'Labor Force'!AN37-'Labor Force'!AM37</f>
        <v>161</v>
      </c>
      <c r="AN37" s="20">
        <f>'Labor Force'!AO37-'Labor Force'!AN37</f>
        <v>-1779</v>
      </c>
      <c r="AO37" s="20">
        <f>'Labor Force'!AP37-'Labor Force'!AO37</f>
        <v>-2818</v>
      </c>
      <c r="AP37" s="20">
        <f>'Labor Force'!AQ37-'Labor Force'!AP37</f>
        <v>-8984</v>
      </c>
      <c r="AQ37" s="20">
        <f>'Labor Force'!AR37-'Labor Force'!AQ37</f>
        <v>-3773</v>
      </c>
      <c r="AR37" s="20">
        <f>'Labor Force'!AS37-'Labor Force'!AR37</f>
        <v>2684</v>
      </c>
      <c r="AS37" s="19">
        <f>'Labor Force'!AT37-'Labor Force'!AS37</f>
        <v>4543</v>
      </c>
      <c r="AT37" s="19">
        <f>'Labor Force'!AU37-'Labor Force'!AT37</f>
        <v>-7647</v>
      </c>
      <c r="AU37" s="19">
        <f>'Labor Force'!AV37-'Labor Force'!AU37</f>
        <v>2602</v>
      </c>
    </row>
    <row r="38" spans="1:47">
      <c r="A38" s="15" t="s">
        <v>79</v>
      </c>
      <c r="B38" s="19">
        <f>'Labor Force'!C38-'Labor Force'!B38</f>
        <v>705083</v>
      </c>
      <c r="C38" s="19">
        <f>'Labor Force'!D38-'Labor Force'!C38</f>
        <v>718243</v>
      </c>
      <c r="D38" s="19">
        <f>'Labor Force'!E38-'Labor Force'!D38</f>
        <v>492439</v>
      </c>
      <c r="E38" s="19">
        <f>'Labor Force'!F38-'Labor Force'!E38</f>
        <v>284209</v>
      </c>
      <c r="F38" s="19">
        <f>'Labor Force'!G38-'Labor Force'!F38</f>
        <v>105598</v>
      </c>
      <c r="G38" s="19">
        <f>'Labor Force'!H38-'Labor Force'!G38</f>
        <v>105314</v>
      </c>
      <c r="H38" s="19">
        <f>'Labor Force'!I38-'Labor Force'!H38</f>
        <v>-2783</v>
      </c>
      <c r="I38" s="19">
        <f>'Labor Force'!J38-'Labor Force'!I38</f>
        <v>162451</v>
      </c>
      <c r="J38" s="19">
        <f>'Labor Force'!K38-'Labor Force'!J38</f>
        <v>350133</v>
      </c>
      <c r="K38" s="19">
        <f>'Labor Force'!L38-'Labor Force'!K38</f>
        <v>334483</v>
      </c>
      <c r="L38" s="19">
        <f>'Labor Force'!M38-'Labor Force'!L38</f>
        <v>420374</v>
      </c>
      <c r="M38" s="19">
        <f>'Labor Force'!N38-'Labor Force'!M38</f>
        <v>397310</v>
      </c>
      <c r="N38" s="19">
        <f>'Labor Force'!O38-'Labor Force'!N38</f>
        <v>439045</v>
      </c>
      <c r="O38" s="19">
        <f>'Labor Force'!P38-'Labor Force'!O38</f>
        <v>-75126</v>
      </c>
      <c r="P38" s="19">
        <f>'Labor Force'!Q38-'Labor Force'!P38</f>
        <v>108420</v>
      </c>
      <c r="Q38" s="19">
        <f>'Labor Force'!R38-'Labor Force'!Q38</f>
        <v>500239</v>
      </c>
      <c r="R38" s="19">
        <f>'Labor Force'!S38-'Labor Force'!R38</f>
        <v>451592</v>
      </c>
      <c r="S38" s="19">
        <f>'Labor Force'!T38-'Labor Force'!S38</f>
        <v>549800</v>
      </c>
      <c r="T38" s="19">
        <f>'Labor Force'!U38-'Labor Force'!T38</f>
        <v>411774</v>
      </c>
      <c r="U38" s="19">
        <f>'Labor Force'!V38-'Labor Force'!U38</f>
        <v>366896</v>
      </c>
      <c r="V38" s="19">
        <f>'Labor Force'!W38-'Labor Force'!V38</f>
        <v>304941</v>
      </c>
      <c r="W38" s="19">
        <f>'Labor Force'!X38-'Labor Force'!W38</f>
        <v>187804</v>
      </c>
      <c r="X38" s="19">
        <f>'Labor Force'!Y38-'Labor Force'!X38</f>
        <v>293826</v>
      </c>
      <c r="Y38" s="19">
        <f>'Labor Force'!Z38-'Labor Force'!Y38</f>
        <v>228228</v>
      </c>
      <c r="Z38" s="19">
        <f>'Labor Force'!AA38-'Labor Force'!Z38</f>
        <v>93614</v>
      </c>
      <c r="AA38" s="19">
        <f>'Labor Force'!AB38-'Labor Force'!AA38</f>
        <v>-64265</v>
      </c>
      <c r="AB38" s="19">
        <f>'Labor Force'!AC38-'Labor Force'!AB38</f>
        <v>69703</v>
      </c>
      <c r="AC38" s="19">
        <f>'Labor Force'!AD38-'Labor Force'!AC38</f>
        <v>64004</v>
      </c>
      <c r="AD38" s="19">
        <f>'Labor Force'!AE38-'Labor Force'!AD38</f>
        <v>168783</v>
      </c>
      <c r="AE38" s="19">
        <f>'Labor Force'!AF38-'Labor Force'!AE38</f>
        <v>310027</v>
      </c>
      <c r="AF38" s="19">
        <f>'Labor Force'!AG38-'Labor Force'!AF38</f>
        <v>184954</v>
      </c>
      <c r="AG38" s="19">
        <f>'Labor Force'!AH38-'Labor Force'!AG38</f>
        <v>-28062</v>
      </c>
      <c r="AH38" s="19">
        <f>'Labor Force'!AI38-'Labor Force'!AH38</f>
        <v>-81344</v>
      </c>
      <c r="AI38" s="19">
        <f>'Labor Force'!AJ38-'Labor Force'!AI38</f>
        <v>-211454</v>
      </c>
      <c r="AJ38" s="19">
        <f>'Labor Force'!AK38-'Labor Force'!AJ38</f>
        <v>-226703</v>
      </c>
      <c r="AK38" s="19">
        <f>'Labor Force'!AL38-'Labor Force'!AK38</f>
        <v>-115918</v>
      </c>
      <c r="AL38" s="19">
        <f>'Labor Force'!AM38-'Labor Force'!AL38</f>
        <v>128773</v>
      </c>
      <c r="AM38" s="19">
        <f>'Labor Force'!AN38-'Labor Force'!AM38</f>
        <v>141236</v>
      </c>
      <c r="AN38" s="19">
        <f>'Labor Force'!AO38-'Labor Force'!AN38</f>
        <v>17719</v>
      </c>
      <c r="AO38" s="19">
        <f>'Labor Force'!AP38-'Labor Force'!AO38</f>
        <v>253272</v>
      </c>
      <c r="AP38" s="19">
        <f>'Labor Force'!AQ38-'Labor Force'!AP38</f>
        <v>63319</v>
      </c>
      <c r="AQ38" s="19">
        <f>'Labor Force'!AR38-'Labor Force'!AQ38</f>
        <v>40334</v>
      </c>
      <c r="AR38" s="19">
        <f>'Labor Force'!AS38-'Labor Force'!AR38</f>
        <v>182575</v>
      </c>
      <c r="AS38" s="19">
        <f>'Labor Force'!AT38-'Labor Force'!AS38</f>
        <v>-555092</v>
      </c>
      <c r="AT38" s="19">
        <f>'Labor Force'!AU38-'Labor Force'!AT38</f>
        <v>93842</v>
      </c>
      <c r="AU38" s="19">
        <f>'Labor Force'!AV38-'Labor Force'!AU38</f>
        <v>306760</v>
      </c>
    </row>
    <row r="39" spans="1:47">
      <c r="A39" s="15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</row>
    <row r="40" spans="1:47">
      <c r="A40" s="11" t="s">
        <v>47</v>
      </c>
      <c r="B40" s="19">
        <f>'Labor Force'!C40-'Labor Force'!B40</f>
        <v>131935</v>
      </c>
      <c r="C40" s="19">
        <f>'Labor Force'!D40-'Labor Force'!C40</f>
        <v>140938</v>
      </c>
      <c r="D40" s="19">
        <f>'Labor Force'!E40-'Labor Force'!D40</f>
        <v>25546</v>
      </c>
      <c r="E40" s="19">
        <f>'Labor Force'!F40-'Labor Force'!E40</f>
        <v>106131</v>
      </c>
      <c r="F40" s="19">
        <f>'Labor Force'!G40-'Labor Force'!F40</f>
        <v>37670</v>
      </c>
      <c r="G40" s="19">
        <f>'Labor Force'!H40-'Labor Force'!G40</f>
        <v>22040</v>
      </c>
      <c r="H40" s="19">
        <f>'Labor Force'!I40-'Labor Force'!H40</f>
        <v>-11136</v>
      </c>
      <c r="I40" s="19">
        <f>'Labor Force'!J40-'Labor Force'!I40</f>
        <v>8177</v>
      </c>
      <c r="J40" s="19">
        <f>'Labor Force'!K40-'Labor Force'!J40</f>
        <v>60918</v>
      </c>
      <c r="K40" s="19">
        <f>'Labor Force'!L40-'Labor Force'!K40</f>
        <v>22478</v>
      </c>
      <c r="L40" s="19">
        <f>'Labor Force'!M40-'Labor Force'!L40</f>
        <v>61738</v>
      </c>
      <c r="M40" s="19">
        <f>'Labor Force'!N40-'Labor Force'!M40</f>
        <v>92770</v>
      </c>
      <c r="N40" s="19">
        <f>'Labor Force'!O40-'Labor Force'!N40</f>
        <v>145017</v>
      </c>
      <c r="O40" s="19">
        <f>'Labor Force'!P40-'Labor Force'!O40</f>
        <v>-47200</v>
      </c>
      <c r="P40" s="19">
        <f>'Labor Force'!Q40-'Labor Force'!P40</f>
        <v>-2722</v>
      </c>
      <c r="Q40" s="19">
        <f>'Labor Force'!R40-'Labor Force'!Q40</f>
        <v>83627</v>
      </c>
      <c r="R40" s="19">
        <f>'Labor Force'!S40-'Labor Force'!R40</f>
        <v>44568</v>
      </c>
      <c r="S40" s="19">
        <f>'Labor Force'!T40-'Labor Force'!S40</f>
        <v>36164</v>
      </c>
      <c r="T40" s="19">
        <f>'Labor Force'!U40-'Labor Force'!T40</f>
        <v>65689</v>
      </c>
      <c r="U40" s="19">
        <f>'Labor Force'!V40-'Labor Force'!U40</f>
        <v>73508</v>
      </c>
      <c r="V40" s="19">
        <f>'Labor Force'!W40-'Labor Force'!V40</f>
        <v>53083</v>
      </c>
      <c r="W40" s="19">
        <f>'Labor Force'!X40-'Labor Force'!W40</f>
        <v>46077</v>
      </c>
      <c r="X40" s="19">
        <f>'Labor Force'!Y40-'Labor Force'!X40</f>
        <v>120983</v>
      </c>
      <c r="Y40" s="19">
        <f>'Labor Force'!Z40-'Labor Force'!Y40</f>
        <v>25478</v>
      </c>
      <c r="Z40" s="19">
        <f>'Labor Force'!AA40-'Labor Force'!Z40</f>
        <v>-35544</v>
      </c>
      <c r="AA40" s="19">
        <f>'Labor Force'!AB40-'Labor Force'!AA40</f>
        <v>-108683</v>
      </c>
      <c r="AB40" s="19">
        <f>'Labor Force'!AC40-'Labor Force'!AB40</f>
        <v>-49018</v>
      </c>
      <c r="AC40" s="19">
        <f>'Labor Force'!AD40-'Labor Force'!AC40</f>
        <v>25226</v>
      </c>
      <c r="AD40" s="19">
        <f>'Labor Force'!AE40-'Labor Force'!AD40</f>
        <v>72361</v>
      </c>
      <c r="AE40" s="19">
        <f>'Labor Force'!AF40-'Labor Force'!AE40</f>
        <v>128465</v>
      </c>
      <c r="AF40" s="19">
        <f>'Labor Force'!AG40-'Labor Force'!AF40</f>
        <v>139328</v>
      </c>
      <c r="AG40" s="19">
        <f>'Labor Force'!AH40-'Labor Force'!AG40</f>
        <v>-8374</v>
      </c>
      <c r="AH40" s="19">
        <f>'Labor Force'!AI40-'Labor Force'!AH40</f>
        <v>-38569</v>
      </c>
      <c r="AI40" s="19">
        <f>'Labor Force'!AJ40-'Labor Force'!AI40</f>
        <v>6663</v>
      </c>
      <c r="AJ40" s="19">
        <f>'Labor Force'!AK40-'Labor Force'!AJ40</f>
        <v>-39276</v>
      </c>
      <c r="AK40" s="19">
        <f>'Labor Force'!AL40-'Labor Force'!AK40</f>
        <v>-2237</v>
      </c>
      <c r="AL40" s="19">
        <f>'Labor Force'!AM40-'Labor Force'!AL40</f>
        <v>-28830</v>
      </c>
      <c r="AM40" s="19">
        <f>'Labor Force'!AN40-'Labor Force'!AM40</f>
        <v>-30399</v>
      </c>
      <c r="AN40" s="19">
        <f>'Labor Force'!AO40-'Labor Force'!AN40</f>
        <v>-17267</v>
      </c>
      <c r="AO40" s="19">
        <f>'Labor Force'!AP40-'Labor Force'!AO40</f>
        <v>31696</v>
      </c>
      <c r="AP40" s="19">
        <f>'Labor Force'!AQ40-'Labor Force'!AP40</f>
        <v>-46430</v>
      </c>
      <c r="AQ40" s="19">
        <f>'Labor Force'!AR40-'Labor Force'!AQ40</f>
        <v>-22910</v>
      </c>
      <c r="AR40" s="19">
        <f>'Labor Force'!AS40-'Labor Force'!AR40</f>
        <v>-23058</v>
      </c>
      <c r="AS40" s="19">
        <f>'Labor Force'!AT40-'Labor Force'!AS40</f>
        <v>-197463</v>
      </c>
      <c r="AT40" s="19">
        <f>'Labor Force'!AU40-'Labor Force'!AT40</f>
        <v>117281</v>
      </c>
      <c r="AU40" s="19">
        <f>'Labor Force'!AV40-'Labor Force'!AU40</f>
        <v>106235</v>
      </c>
    </row>
    <row r="41" spans="1:47">
      <c r="A41" s="11" t="s">
        <v>48</v>
      </c>
      <c r="B41" s="19">
        <f>'Labor Force'!C41-'Labor Force'!B41</f>
        <v>55624</v>
      </c>
      <c r="C41" s="19">
        <f>'Labor Force'!D41-'Labor Force'!C41</f>
        <v>99975</v>
      </c>
      <c r="D41" s="19">
        <f>'Labor Force'!E41-'Labor Force'!D41</f>
        <v>46283</v>
      </c>
      <c r="E41" s="19">
        <f>'Labor Force'!F41-'Labor Force'!E41</f>
        <v>-10884</v>
      </c>
      <c r="F41" s="19">
        <f>'Labor Force'!G41-'Labor Force'!F41</f>
        <v>-7585</v>
      </c>
      <c r="G41" s="19">
        <f>'Labor Force'!H41-'Labor Force'!G41</f>
        <v>-18568</v>
      </c>
      <c r="H41" s="19">
        <f>'Labor Force'!I41-'Labor Force'!H41</f>
        <v>-15979</v>
      </c>
      <c r="I41" s="19">
        <f>'Labor Force'!J41-'Labor Force'!I41</f>
        <v>48454</v>
      </c>
      <c r="J41" s="19">
        <f>'Labor Force'!K41-'Labor Force'!J41</f>
        <v>78547</v>
      </c>
      <c r="K41" s="19">
        <f>'Labor Force'!L41-'Labor Force'!K41</f>
        <v>37997</v>
      </c>
      <c r="L41" s="19">
        <f>'Labor Force'!M41-'Labor Force'!L41</f>
        <v>9453</v>
      </c>
      <c r="M41" s="19">
        <f>'Labor Force'!N41-'Labor Force'!M41</f>
        <v>47820</v>
      </c>
      <c r="N41" s="19">
        <f>'Labor Force'!O41-'Labor Force'!N41</f>
        <v>50416</v>
      </c>
      <c r="O41" s="19">
        <f>'Labor Force'!P41-'Labor Force'!O41</f>
        <v>-41491</v>
      </c>
      <c r="P41" s="19">
        <f>'Labor Force'!Q41-'Labor Force'!P41</f>
        <v>-21779</v>
      </c>
      <c r="Q41" s="19">
        <f>'Labor Force'!R41-'Labor Force'!Q41</f>
        <v>64555</v>
      </c>
      <c r="R41" s="19">
        <f>'Labor Force'!S41-'Labor Force'!R41</f>
        <v>90923</v>
      </c>
      <c r="S41" s="19">
        <f>'Labor Force'!T41-'Labor Force'!S41</f>
        <v>116021</v>
      </c>
      <c r="T41" s="19">
        <f>'Labor Force'!U41-'Labor Force'!T41</f>
        <v>70844</v>
      </c>
      <c r="U41" s="19">
        <f>'Labor Force'!V41-'Labor Force'!U41</f>
        <v>-25503</v>
      </c>
      <c r="V41" s="19">
        <f>'Labor Force'!W41-'Labor Force'!V41</f>
        <v>10939</v>
      </c>
      <c r="W41" s="19">
        <f>'Labor Force'!X41-'Labor Force'!W41</f>
        <v>2552</v>
      </c>
      <c r="X41" s="19">
        <f>'Labor Force'!Y41-'Labor Force'!X41</f>
        <v>1691</v>
      </c>
      <c r="Y41" s="19">
        <f>'Labor Force'!Z41-'Labor Force'!Y41</f>
        <v>1528</v>
      </c>
      <c r="Z41" s="19">
        <f>'Labor Force'!AA41-'Labor Force'!Z41</f>
        <v>14520</v>
      </c>
      <c r="AA41" s="19">
        <f>'Labor Force'!AB41-'Labor Force'!AA41</f>
        <v>30269</v>
      </c>
      <c r="AB41" s="19">
        <f>'Labor Force'!AC41-'Labor Force'!AB41</f>
        <v>11820</v>
      </c>
      <c r="AC41" s="19">
        <f>'Labor Force'!AD41-'Labor Force'!AC41</f>
        <v>-15191</v>
      </c>
      <c r="AD41" s="19">
        <f>'Labor Force'!AE41-'Labor Force'!AD41</f>
        <v>37639</v>
      </c>
      <c r="AE41" s="19">
        <f>'Labor Force'!AF41-'Labor Force'!AE41</f>
        <v>29674</v>
      </c>
      <c r="AF41" s="19">
        <f>'Labor Force'!AG41-'Labor Force'!AF41</f>
        <v>-27423</v>
      </c>
      <c r="AG41" s="19">
        <f>'Labor Force'!AH41-'Labor Force'!AG41</f>
        <v>24410</v>
      </c>
      <c r="AH41" s="19">
        <f>'Labor Force'!AI41-'Labor Force'!AH41</f>
        <v>-38108</v>
      </c>
      <c r="AI41" s="19">
        <f>'Labor Force'!AJ41-'Labor Force'!AI41</f>
        <v>-18797</v>
      </c>
      <c r="AJ41" s="19">
        <f>'Labor Force'!AK41-'Labor Force'!AJ41</f>
        <v>7271</v>
      </c>
      <c r="AK41" s="19">
        <f>'Labor Force'!AL41-'Labor Force'!AK41</f>
        <v>-12021</v>
      </c>
      <c r="AL41" s="19">
        <f>'Labor Force'!AM41-'Labor Force'!AL41</f>
        <v>21424</v>
      </c>
      <c r="AM41" s="19">
        <f>'Labor Force'!AN41-'Labor Force'!AM41</f>
        <v>38674</v>
      </c>
      <c r="AN41" s="19">
        <f>'Labor Force'!AO41-'Labor Force'!AN41</f>
        <v>40996</v>
      </c>
      <c r="AO41" s="19">
        <f>'Labor Force'!AP41-'Labor Force'!AO41</f>
        <v>55357</v>
      </c>
      <c r="AP41" s="19">
        <f>'Labor Force'!AQ41-'Labor Force'!AP41</f>
        <v>-6484</v>
      </c>
      <c r="AQ41" s="19">
        <f>'Labor Force'!AR41-'Labor Force'!AQ41</f>
        <v>61304</v>
      </c>
      <c r="AR41" s="19">
        <f>'Labor Force'!AS41-'Labor Force'!AR41</f>
        <v>5653</v>
      </c>
      <c r="AS41" s="19">
        <f>'Labor Force'!AT41-'Labor Force'!AS41</f>
        <v>-68356</v>
      </c>
      <c r="AT41" s="19">
        <f>'Labor Force'!AU41-'Labor Force'!AT41</f>
        <v>36632</v>
      </c>
      <c r="AU41" s="19">
        <f>'Labor Force'!AV41-'Labor Force'!AU41</f>
        <v>48801</v>
      </c>
    </row>
    <row r="42" spans="1:47">
      <c r="A42" s="11" t="s">
        <v>49</v>
      </c>
      <c r="B42" s="19">
        <f>'Labor Force'!C42-'Labor Force'!B42</f>
        <v>46815</v>
      </c>
      <c r="C42" s="19">
        <f>'Labor Force'!D42-'Labor Force'!C42</f>
        <v>33147</v>
      </c>
      <c r="D42" s="19">
        <f>'Labor Force'!E42-'Labor Force'!D42</f>
        <v>3453</v>
      </c>
      <c r="E42" s="19">
        <f>'Labor Force'!F42-'Labor Force'!E42</f>
        <v>13667</v>
      </c>
      <c r="F42" s="19">
        <f>'Labor Force'!G42-'Labor Force'!F42</f>
        <v>-8565</v>
      </c>
      <c r="G42" s="19">
        <f>'Labor Force'!H42-'Labor Force'!G42</f>
        <v>-2208</v>
      </c>
      <c r="H42" s="19">
        <f>'Labor Force'!I42-'Labor Force'!H42</f>
        <v>-1747</v>
      </c>
      <c r="I42" s="19">
        <f>'Labor Force'!J42-'Labor Force'!I42</f>
        <v>-6761</v>
      </c>
      <c r="J42" s="19">
        <f>'Labor Force'!K42-'Labor Force'!J42</f>
        <v>-2829</v>
      </c>
      <c r="K42" s="19">
        <f>'Labor Force'!L42-'Labor Force'!K42</f>
        <v>20597</v>
      </c>
      <c r="L42" s="19">
        <f>'Labor Force'!M42-'Labor Force'!L42</f>
        <v>19345</v>
      </c>
      <c r="M42" s="19">
        <f>'Labor Force'!N42-'Labor Force'!M42</f>
        <v>38122</v>
      </c>
      <c r="N42" s="19">
        <f>'Labor Force'!O42-'Labor Force'!N42</f>
        <v>17598</v>
      </c>
      <c r="O42" s="19">
        <f>'Labor Force'!P42-'Labor Force'!O42</f>
        <v>-56958</v>
      </c>
      <c r="P42" s="19">
        <f>'Labor Force'!Q42-'Labor Force'!P42</f>
        <v>23039</v>
      </c>
      <c r="Q42" s="19">
        <f>'Labor Force'!R42-'Labor Force'!Q42</f>
        <v>37012</v>
      </c>
      <c r="R42" s="19">
        <f>'Labor Force'!S42-'Labor Force'!R42</f>
        <v>47912</v>
      </c>
      <c r="S42" s="19">
        <f>'Labor Force'!T42-'Labor Force'!S42</f>
        <v>19548</v>
      </c>
      <c r="T42" s="19">
        <f>'Labor Force'!U42-'Labor Force'!T42</f>
        <v>7790</v>
      </c>
      <c r="U42" s="19">
        <f>'Labor Force'!V42-'Labor Force'!U42</f>
        <v>21297</v>
      </c>
      <c r="V42" s="19">
        <f>'Labor Force'!W42-'Labor Force'!V42</f>
        <v>-5413</v>
      </c>
      <c r="W42" s="19">
        <f>'Labor Force'!X42-'Labor Force'!W42</f>
        <v>-6993</v>
      </c>
      <c r="X42" s="19">
        <f>'Labor Force'!Y42-'Labor Force'!X42</f>
        <v>472</v>
      </c>
      <c r="Y42" s="19">
        <f>'Labor Force'!Z42-'Labor Force'!Y42</f>
        <v>-5961</v>
      </c>
      <c r="Z42" s="19">
        <f>'Labor Force'!AA42-'Labor Force'!Z42</f>
        <v>22511</v>
      </c>
      <c r="AA42" s="19">
        <f>'Labor Force'!AB42-'Labor Force'!AA42</f>
        <v>24945</v>
      </c>
      <c r="AB42" s="19">
        <f>'Labor Force'!AC42-'Labor Force'!AB42</f>
        <v>-31111</v>
      </c>
      <c r="AC42" s="19">
        <f>'Labor Force'!AD42-'Labor Force'!AC42</f>
        <v>-5010</v>
      </c>
      <c r="AD42" s="19">
        <f>'Labor Force'!AE42-'Labor Force'!AD42</f>
        <v>27976</v>
      </c>
      <c r="AE42" s="19">
        <f>'Labor Force'!AF42-'Labor Force'!AE42</f>
        <v>27820</v>
      </c>
      <c r="AF42" s="19">
        <f>'Labor Force'!AG42-'Labor Force'!AF42</f>
        <v>3093</v>
      </c>
      <c r="AG42" s="19">
        <f>'Labor Force'!AH42-'Labor Force'!AG42</f>
        <v>18616</v>
      </c>
      <c r="AH42" s="19">
        <f>'Labor Force'!AI42-'Labor Force'!AH42</f>
        <v>8118</v>
      </c>
      <c r="AI42" s="19">
        <f>'Labor Force'!AJ42-'Labor Force'!AI42</f>
        <v>-9130</v>
      </c>
      <c r="AJ42" s="19">
        <f>'Labor Force'!AK42-'Labor Force'!AJ42</f>
        <v>-15400</v>
      </c>
      <c r="AK42" s="19">
        <f>'Labor Force'!AL42-'Labor Force'!AK42</f>
        <v>-14011</v>
      </c>
      <c r="AL42" s="19">
        <f>'Labor Force'!AM42-'Labor Force'!AL42</f>
        <v>24720</v>
      </c>
      <c r="AM42" s="19">
        <f>'Labor Force'!AN42-'Labor Force'!AM42</f>
        <v>30985</v>
      </c>
      <c r="AN42" s="19">
        <f>'Labor Force'!AO42-'Labor Force'!AN42</f>
        <v>-2006</v>
      </c>
      <c r="AO42" s="19">
        <f>'Labor Force'!AP42-'Labor Force'!AO42</f>
        <v>-1886</v>
      </c>
      <c r="AP42" s="19">
        <f>'Labor Force'!AQ42-'Labor Force'!AP42</f>
        <v>-22134</v>
      </c>
      <c r="AQ42" s="19">
        <f>'Labor Force'!AR42-'Labor Force'!AQ42</f>
        <v>8291</v>
      </c>
      <c r="AR42" s="19">
        <f>'Labor Force'!AS42-'Labor Force'!AR42</f>
        <v>51984</v>
      </c>
      <c r="AS42" s="19">
        <f>'Labor Force'!AT42-'Labor Force'!AS42</f>
        <v>-72404</v>
      </c>
      <c r="AT42" s="19">
        <f>'Labor Force'!AU42-'Labor Force'!AT42</f>
        <v>23948</v>
      </c>
      <c r="AU42" s="19">
        <f>'Labor Force'!AV42-'Labor Force'!AU42</f>
        <v>26526</v>
      </c>
    </row>
    <row r="43" spans="1:47">
      <c r="A43" s="11" t="s">
        <v>50</v>
      </c>
      <c r="B43" s="19">
        <f>'Labor Force'!C43-'Labor Force'!B43</f>
        <v>34373</v>
      </c>
      <c r="C43" s="19">
        <f>'Labor Force'!D43-'Labor Force'!C43</f>
        <v>33950</v>
      </c>
      <c r="D43" s="19">
        <f>'Labor Force'!E43-'Labor Force'!D43</f>
        <v>30292</v>
      </c>
      <c r="E43" s="19">
        <f>'Labor Force'!F43-'Labor Force'!E43</f>
        <v>17434</v>
      </c>
      <c r="F43" s="19">
        <f>'Labor Force'!G43-'Labor Force'!F43</f>
        <v>-345</v>
      </c>
      <c r="G43" s="19">
        <f>'Labor Force'!H43-'Labor Force'!G43</f>
        <v>6488</v>
      </c>
      <c r="H43" s="19">
        <f>'Labor Force'!I43-'Labor Force'!H43</f>
        <v>-4649</v>
      </c>
      <c r="I43" s="19">
        <f>'Labor Force'!J43-'Labor Force'!I43</f>
        <v>14439</v>
      </c>
      <c r="J43" s="19">
        <f>'Labor Force'!K43-'Labor Force'!J43</f>
        <v>24659</v>
      </c>
      <c r="K43" s="19">
        <f>'Labor Force'!L43-'Labor Force'!K43</f>
        <v>13694</v>
      </c>
      <c r="L43" s="19">
        <f>'Labor Force'!M43-'Labor Force'!L43</f>
        <v>21110</v>
      </c>
      <c r="M43" s="19">
        <f>'Labor Force'!N43-'Labor Force'!M43</f>
        <v>13675</v>
      </c>
      <c r="N43" s="19">
        <f>'Labor Force'!O43-'Labor Force'!N43</f>
        <v>7876</v>
      </c>
      <c r="O43" s="19">
        <f>'Labor Force'!P43-'Labor Force'!O43</f>
        <v>-11853</v>
      </c>
      <c r="P43" s="19">
        <f>'Labor Force'!Q43-'Labor Force'!P43</f>
        <v>7430</v>
      </c>
      <c r="Q43" s="19">
        <f>'Labor Force'!R43-'Labor Force'!Q43</f>
        <v>28887</v>
      </c>
      <c r="R43" s="19">
        <f>'Labor Force'!S43-'Labor Force'!R43</f>
        <v>24256</v>
      </c>
      <c r="S43" s="19">
        <f>'Labor Force'!T43-'Labor Force'!S43</f>
        <v>15759</v>
      </c>
      <c r="T43" s="19">
        <f>'Labor Force'!U43-'Labor Force'!T43</f>
        <v>897</v>
      </c>
      <c r="U43" s="19">
        <f>'Labor Force'!V43-'Labor Force'!U43</f>
        <v>8376</v>
      </c>
      <c r="V43" s="19">
        <f>'Labor Force'!W43-'Labor Force'!V43</f>
        <v>23578</v>
      </c>
      <c r="W43" s="19">
        <f>'Labor Force'!X43-'Labor Force'!W43</f>
        <v>34690</v>
      </c>
      <c r="X43" s="19">
        <f>'Labor Force'!Y43-'Labor Force'!X43</f>
        <v>9207</v>
      </c>
      <c r="Y43" s="19">
        <f>'Labor Force'!Z43-'Labor Force'!Y43</f>
        <v>-19019</v>
      </c>
      <c r="Z43" s="19">
        <f>'Labor Force'!AA43-'Labor Force'!Z43</f>
        <v>-15960</v>
      </c>
      <c r="AA43" s="19">
        <f>'Labor Force'!AB43-'Labor Force'!AA43</f>
        <v>22394</v>
      </c>
      <c r="AB43" s="19">
        <f>'Labor Force'!AC43-'Labor Force'!AB43</f>
        <v>24013</v>
      </c>
      <c r="AC43" s="19">
        <f>'Labor Force'!AD43-'Labor Force'!AC43</f>
        <v>26680</v>
      </c>
      <c r="AD43" s="19">
        <f>'Labor Force'!AE43-'Labor Force'!AD43</f>
        <v>1933</v>
      </c>
      <c r="AE43" s="19">
        <f>'Labor Force'!AF43-'Labor Force'!AE43</f>
        <v>1455</v>
      </c>
      <c r="AF43" s="19">
        <f>'Labor Force'!AG43-'Labor Force'!AF43</f>
        <v>16363</v>
      </c>
      <c r="AG43" s="19">
        <f>'Labor Force'!AH43-'Labor Force'!AG43</f>
        <v>16218</v>
      </c>
      <c r="AH43" s="19">
        <f>'Labor Force'!AI43-'Labor Force'!AH43</f>
        <v>18531</v>
      </c>
      <c r="AI43" s="19">
        <f>'Labor Force'!AJ43-'Labor Force'!AI43</f>
        <v>-17443</v>
      </c>
      <c r="AJ43" s="19">
        <f>'Labor Force'!AK43-'Labor Force'!AJ43</f>
        <v>-9506</v>
      </c>
      <c r="AK43" s="19">
        <f>'Labor Force'!AL43-'Labor Force'!AK43</f>
        <v>-7242</v>
      </c>
      <c r="AL43" s="19">
        <f>'Labor Force'!AM43-'Labor Force'!AL43</f>
        <v>2748</v>
      </c>
      <c r="AM43" s="19">
        <f>'Labor Force'!AN43-'Labor Force'!AM43</f>
        <v>13589</v>
      </c>
      <c r="AN43" s="19">
        <f>'Labor Force'!AO43-'Labor Force'!AN43</f>
        <v>-11188</v>
      </c>
      <c r="AO43" s="19">
        <f>'Labor Force'!AP43-'Labor Force'!AO43</f>
        <v>-5164</v>
      </c>
      <c r="AP43" s="19">
        <f>'Labor Force'!AQ43-'Labor Force'!AP43</f>
        <v>-5218</v>
      </c>
      <c r="AQ43" s="19">
        <f>'Labor Force'!AR43-'Labor Force'!AQ43</f>
        <v>3437</v>
      </c>
      <c r="AR43" s="19">
        <f>'Labor Force'!AS43-'Labor Force'!AR43</f>
        <v>4400</v>
      </c>
      <c r="AS43" s="19">
        <f>'Labor Force'!AT43-'Labor Force'!AS43</f>
        <v>10383</v>
      </c>
      <c r="AT43" s="19">
        <f>'Labor Force'!AU43-'Labor Force'!AT43</f>
        <v>3674</v>
      </c>
      <c r="AU43" s="19">
        <f>'Labor Force'!AV43-'Labor Force'!AU43</f>
        <v>4255</v>
      </c>
    </row>
    <row r="44" spans="1:47">
      <c r="A44" s="11" t="s">
        <v>51</v>
      </c>
      <c r="B44" s="19">
        <f>'Labor Force'!C44-'Labor Force'!B44</f>
        <v>116399</v>
      </c>
      <c r="C44" s="19">
        <f>'Labor Force'!D44-'Labor Force'!C44</f>
        <v>98412</v>
      </c>
      <c r="D44" s="19">
        <f>'Labor Force'!E44-'Labor Force'!D44</f>
        <v>93858</v>
      </c>
      <c r="E44" s="19">
        <f>'Labor Force'!F44-'Labor Force'!E44</f>
        <v>1402</v>
      </c>
      <c r="F44" s="19">
        <f>'Labor Force'!G44-'Labor Force'!F44</f>
        <v>-733</v>
      </c>
      <c r="G44" s="19">
        <f>'Labor Force'!H44-'Labor Force'!G44</f>
        <v>-15735</v>
      </c>
      <c r="H44" s="19">
        <f>'Labor Force'!I44-'Labor Force'!H44</f>
        <v>4001</v>
      </c>
      <c r="I44" s="19">
        <f>'Labor Force'!J44-'Labor Force'!I44</f>
        <v>46840</v>
      </c>
      <c r="J44" s="19">
        <f>'Labor Force'!K44-'Labor Force'!J44</f>
        <v>22337</v>
      </c>
      <c r="K44" s="19">
        <f>'Labor Force'!L44-'Labor Force'!K44</f>
        <v>38225</v>
      </c>
      <c r="L44" s="19">
        <f>'Labor Force'!M44-'Labor Force'!L44</f>
        <v>112660</v>
      </c>
      <c r="M44" s="19">
        <f>'Labor Force'!N44-'Labor Force'!M44</f>
        <v>41688</v>
      </c>
      <c r="N44" s="19">
        <f>'Labor Force'!O44-'Labor Force'!N44</f>
        <v>36551</v>
      </c>
      <c r="O44" s="19">
        <f>'Labor Force'!P44-'Labor Force'!O44</f>
        <v>17807</v>
      </c>
      <c r="P44" s="19">
        <f>'Labor Force'!Q44-'Labor Force'!P44</f>
        <v>-11583</v>
      </c>
      <c r="Q44" s="19">
        <f>'Labor Force'!R44-'Labor Force'!Q44</f>
        <v>82594</v>
      </c>
      <c r="R44" s="19">
        <f>'Labor Force'!S44-'Labor Force'!R44</f>
        <v>64205</v>
      </c>
      <c r="S44" s="19">
        <f>'Labor Force'!T44-'Labor Force'!S44</f>
        <v>65435</v>
      </c>
      <c r="T44" s="19">
        <f>'Labor Force'!U44-'Labor Force'!T44</f>
        <v>4603</v>
      </c>
      <c r="U44" s="19">
        <f>'Labor Force'!V44-'Labor Force'!U44</f>
        <v>65129</v>
      </c>
      <c r="V44" s="19">
        <f>'Labor Force'!W44-'Labor Force'!V44</f>
        <v>76928</v>
      </c>
      <c r="W44" s="19">
        <f>'Labor Force'!X44-'Labor Force'!W44</f>
        <v>65204</v>
      </c>
      <c r="X44" s="19">
        <f>'Labor Force'!Y44-'Labor Force'!X44</f>
        <v>95995</v>
      </c>
      <c r="Y44" s="19">
        <f>'Labor Force'!Z44-'Labor Force'!Y44</f>
        <v>47017</v>
      </c>
      <c r="Z44" s="19">
        <f>'Labor Force'!AA44-'Labor Force'!Z44</f>
        <v>-42818</v>
      </c>
      <c r="AA44" s="19">
        <f>'Labor Force'!AB44-'Labor Force'!AA44</f>
        <v>-102815</v>
      </c>
      <c r="AB44" s="19">
        <f>'Labor Force'!AC44-'Labor Force'!AB44</f>
        <v>10718</v>
      </c>
      <c r="AC44" s="19">
        <f>'Labor Force'!AD44-'Labor Force'!AC44</f>
        <v>34517</v>
      </c>
      <c r="AD44" s="19">
        <f>'Labor Force'!AE44-'Labor Force'!AD44</f>
        <v>20754</v>
      </c>
      <c r="AE44" s="19">
        <f>'Labor Force'!AF44-'Labor Force'!AE44</f>
        <v>-6474</v>
      </c>
      <c r="AF44" s="19">
        <f>'Labor Force'!AG44-'Labor Force'!AF44</f>
        <v>-65536</v>
      </c>
      <c r="AG44" s="19">
        <f>'Labor Force'!AH44-'Labor Force'!AG44</f>
        <v>-89654</v>
      </c>
      <c r="AH44" s="19">
        <f>'Labor Force'!AI44-'Labor Force'!AH44</f>
        <v>-17922</v>
      </c>
      <c r="AI44" s="19">
        <f>'Labor Force'!AJ44-'Labor Force'!AI44</f>
        <v>-104590</v>
      </c>
      <c r="AJ44" s="19">
        <f>'Labor Force'!AK44-'Labor Force'!AJ44</f>
        <v>-112006</v>
      </c>
      <c r="AK44" s="19">
        <f>'Labor Force'!AL44-'Labor Force'!AK44</f>
        <v>-15765</v>
      </c>
      <c r="AL44" s="19">
        <f>'Labor Force'!AM44-'Labor Force'!AL44</f>
        <v>57193</v>
      </c>
      <c r="AM44" s="19">
        <f>'Labor Force'!AN44-'Labor Force'!AM44</f>
        <v>21903</v>
      </c>
      <c r="AN44" s="19">
        <f>'Labor Force'!AO44-'Labor Force'!AN44</f>
        <v>7178</v>
      </c>
      <c r="AO44" s="19">
        <f>'Labor Force'!AP44-'Labor Force'!AO44</f>
        <v>79303</v>
      </c>
      <c r="AP44" s="19">
        <f>'Labor Force'!AQ44-'Labor Force'!AP44</f>
        <v>47055</v>
      </c>
      <c r="AQ44" s="19">
        <f>'Labor Force'!AR44-'Labor Force'!AQ44</f>
        <v>18254</v>
      </c>
      <c r="AR44" s="19">
        <f>'Labor Force'!AS44-'Labor Force'!AR44</f>
        <v>35197</v>
      </c>
      <c r="AS44" s="19">
        <f>'Labor Force'!AT44-'Labor Force'!AS44</f>
        <v>-96423</v>
      </c>
      <c r="AT44" s="19">
        <f>'Labor Force'!AU44-'Labor Force'!AT44</f>
        <v>-61288</v>
      </c>
      <c r="AU44" s="19">
        <f>'Labor Force'!AV44-'Labor Force'!AU44</f>
        <v>56411</v>
      </c>
    </row>
    <row r="45" spans="1:47">
      <c r="A45" s="11" t="s">
        <v>52</v>
      </c>
      <c r="B45" s="19">
        <f>'Labor Force'!C45-'Labor Force'!B45</f>
        <v>63445</v>
      </c>
      <c r="C45" s="19">
        <f>'Labor Force'!D45-'Labor Force'!C45</f>
        <v>55501</v>
      </c>
      <c r="D45" s="19">
        <f>'Labor Force'!E45-'Labor Force'!D45</f>
        <v>74996</v>
      </c>
      <c r="E45" s="19">
        <f>'Labor Force'!F45-'Labor Force'!E45</f>
        <v>58465</v>
      </c>
      <c r="F45" s="19">
        <f>'Labor Force'!G45-'Labor Force'!F45</f>
        <v>17338</v>
      </c>
      <c r="G45" s="19">
        <f>'Labor Force'!H45-'Labor Force'!G45</f>
        <v>31762</v>
      </c>
      <c r="H45" s="19">
        <f>'Labor Force'!I45-'Labor Force'!H45</f>
        <v>21218</v>
      </c>
      <c r="I45" s="19">
        <f>'Labor Force'!J45-'Labor Force'!I45</f>
        <v>27578</v>
      </c>
      <c r="J45" s="19">
        <f>'Labor Force'!K45-'Labor Force'!J45</f>
        <v>25550</v>
      </c>
      <c r="K45" s="19">
        <f>'Labor Force'!L45-'Labor Force'!K45</f>
        <v>12815</v>
      </c>
      <c r="L45" s="19">
        <f>'Labor Force'!M45-'Labor Force'!L45</f>
        <v>39613</v>
      </c>
      <c r="M45" s="19">
        <f>'Labor Force'!N45-'Labor Force'!M45</f>
        <v>26683</v>
      </c>
      <c r="N45" s="19">
        <f>'Labor Force'!O45-'Labor Force'!N45</f>
        <v>44610</v>
      </c>
      <c r="O45" s="19">
        <f>'Labor Force'!P45-'Labor Force'!O45</f>
        <v>46932</v>
      </c>
      <c r="P45" s="19">
        <f>'Labor Force'!Q45-'Labor Force'!P45</f>
        <v>28707</v>
      </c>
      <c r="Q45" s="19">
        <f>'Labor Force'!R45-'Labor Force'!Q45</f>
        <v>40788</v>
      </c>
      <c r="R45" s="19">
        <f>'Labor Force'!S45-'Labor Force'!R45</f>
        <v>47981</v>
      </c>
      <c r="S45" s="19">
        <f>'Labor Force'!T45-'Labor Force'!S45</f>
        <v>40062</v>
      </c>
      <c r="T45" s="19">
        <f>'Labor Force'!U45-'Labor Force'!T45</f>
        <v>47854</v>
      </c>
      <c r="U45" s="19">
        <f>'Labor Force'!V45-'Labor Force'!U45</f>
        <v>48236</v>
      </c>
      <c r="V45" s="19">
        <f>'Labor Force'!W45-'Labor Force'!V45</f>
        <v>26707</v>
      </c>
      <c r="W45" s="19">
        <f>'Labor Force'!X45-'Labor Force'!W45</f>
        <v>32550</v>
      </c>
      <c r="X45" s="19">
        <f>'Labor Force'!Y45-'Labor Force'!X45</f>
        <v>44361</v>
      </c>
      <c r="Y45" s="19">
        <f>'Labor Force'!Z45-'Labor Force'!Y45</f>
        <v>56802</v>
      </c>
      <c r="Z45" s="19">
        <f>'Labor Force'!AA45-'Labor Force'!Z45</f>
        <v>32256</v>
      </c>
      <c r="AA45" s="19">
        <f>'Labor Force'!AB45-'Labor Force'!AA45</f>
        <v>14399</v>
      </c>
      <c r="AB45" s="19">
        <f>'Labor Force'!AC45-'Labor Force'!AB45</f>
        <v>15061</v>
      </c>
      <c r="AC45" s="19">
        <f>'Labor Force'!AD45-'Labor Force'!AC45</f>
        <v>5765</v>
      </c>
      <c r="AD45" s="19">
        <f>'Labor Force'!AE45-'Labor Force'!AD45</f>
        <v>-668</v>
      </c>
      <c r="AE45" s="19">
        <f>'Labor Force'!AF45-'Labor Force'!AE45</f>
        <v>8072</v>
      </c>
      <c r="AF45" s="19">
        <f>'Labor Force'!AG45-'Labor Force'!AF45</f>
        <v>18558</v>
      </c>
      <c r="AG45" s="19">
        <f>'Labor Force'!AH45-'Labor Force'!AG45</f>
        <v>18698</v>
      </c>
      <c r="AH45" s="19">
        <f>'Labor Force'!AI45-'Labor Force'!AH45</f>
        <v>16888</v>
      </c>
      <c r="AI45" s="19">
        <f>'Labor Force'!AJ45-'Labor Force'!AI45</f>
        <v>-3181</v>
      </c>
      <c r="AJ45" s="19">
        <f>'Labor Force'!AK45-'Labor Force'!AJ45</f>
        <v>5536</v>
      </c>
      <c r="AK45" s="19">
        <f>'Labor Force'!AL45-'Labor Force'!AK45</f>
        <v>10619</v>
      </c>
      <c r="AL45" s="19">
        <f>'Labor Force'!AM45-'Labor Force'!AL45</f>
        <v>10725</v>
      </c>
      <c r="AM45" s="19">
        <f>'Labor Force'!AN45-'Labor Force'!AM45</f>
        <v>8427</v>
      </c>
      <c r="AN45" s="19">
        <f>'Labor Force'!AO45-'Labor Force'!AN45</f>
        <v>1431</v>
      </c>
      <c r="AO45" s="19">
        <f>'Labor Force'!AP45-'Labor Force'!AO45</f>
        <v>25598</v>
      </c>
      <c r="AP45" s="19">
        <f>'Labor Force'!AQ45-'Labor Force'!AP45</f>
        <v>62473</v>
      </c>
      <c r="AQ45" s="19">
        <f>'Labor Force'!AR45-'Labor Force'!AQ45</f>
        <v>6620</v>
      </c>
      <c r="AR45" s="19">
        <f>'Labor Force'!AS45-'Labor Force'!AR45</f>
        <v>39424</v>
      </c>
      <c r="AS45" s="19">
        <f>'Labor Force'!AT45-'Labor Force'!AS45</f>
        <v>-14946</v>
      </c>
      <c r="AT45" s="19">
        <f>'Labor Force'!AU45-'Labor Force'!AT45</f>
        <v>-55379</v>
      </c>
      <c r="AU45" s="19">
        <f>'Labor Force'!AV45-'Labor Force'!AU45</f>
        <v>38177</v>
      </c>
    </row>
    <row r="46" spans="1:47">
      <c r="A46" s="11" t="s">
        <v>53</v>
      </c>
      <c r="B46" s="19">
        <f>'Labor Force'!C46-'Labor Force'!B46</f>
        <v>95191</v>
      </c>
      <c r="C46" s="19">
        <f>'Labor Force'!D46-'Labor Force'!C46</f>
        <v>36607</v>
      </c>
      <c r="D46" s="19">
        <f>'Labor Force'!E46-'Labor Force'!D46</f>
        <v>26443</v>
      </c>
      <c r="E46" s="19">
        <f>'Labor Force'!F46-'Labor Force'!E46</f>
        <v>25124</v>
      </c>
      <c r="F46" s="19">
        <f>'Labor Force'!G46-'Labor Force'!F46</f>
        <v>15917</v>
      </c>
      <c r="G46" s="19">
        <f>'Labor Force'!H46-'Labor Force'!G46</f>
        <v>4417</v>
      </c>
      <c r="H46" s="19">
        <f>'Labor Force'!I46-'Labor Force'!H46</f>
        <v>30982</v>
      </c>
      <c r="I46" s="19">
        <f>'Labor Force'!J46-'Labor Force'!I46</f>
        <v>29589</v>
      </c>
      <c r="J46" s="19">
        <f>'Labor Force'!K46-'Labor Force'!J46</f>
        <v>73236</v>
      </c>
      <c r="K46" s="19">
        <f>'Labor Force'!L46-'Labor Force'!K46</f>
        <v>75657</v>
      </c>
      <c r="L46" s="19">
        <f>'Labor Force'!M46-'Labor Force'!L46</f>
        <v>46519</v>
      </c>
      <c r="M46" s="19">
        <f>'Labor Force'!N46-'Labor Force'!M46</f>
        <v>2163</v>
      </c>
      <c r="N46" s="19">
        <f>'Labor Force'!O46-'Labor Force'!N46</f>
        <v>27353</v>
      </c>
      <c r="O46" s="19">
        <f>'Labor Force'!P46-'Labor Force'!O46</f>
        <v>2962</v>
      </c>
      <c r="P46" s="19">
        <f>'Labor Force'!Q46-'Labor Force'!P46</f>
        <v>30246</v>
      </c>
      <c r="Q46" s="19">
        <f>'Labor Force'!R46-'Labor Force'!Q46</f>
        <v>6063</v>
      </c>
      <c r="R46" s="19">
        <f>'Labor Force'!S46-'Labor Force'!R46</f>
        <v>33058</v>
      </c>
      <c r="S46" s="19">
        <f>'Labor Force'!T46-'Labor Force'!S46</f>
        <v>86531</v>
      </c>
      <c r="T46" s="19">
        <f>'Labor Force'!U46-'Labor Force'!T46</f>
        <v>92503</v>
      </c>
      <c r="U46" s="19">
        <f>'Labor Force'!V46-'Labor Force'!U46</f>
        <v>45571</v>
      </c>
      <c r="V46" s="19">
        <f>'Labor Force'!W46-'Labor Force'!V46</f>
        <v>19059</v>
      </c>
      <c r="W46" s="19">
        <f>'Labor Force'!X46-'Labor Force'!W46</f>
        <v>-11260</v>
      </c>
      <c r="X46" s="19">
        <f>'Labor Force'!Y46-'Labor Force'!X46</f>
        <v>-11639</v>
      </c>
      <c r="Y46" s="19">
        <f>'Labor Force'!Z46-'Labor Force'!Y46</f>
        <v>54975</v>
      </c>
      <c r="Z46" s="19">
        <f>'Labor Force'!AA46-'Labor Force'!Z46</f>
        <v>41519</v>
      </c>
      <c r="AA46" s="19">
        <f>'Labor Force'!AB46-'Labor Force'!AA46</f>
        <v>-557</v>
      </c>
      <c r="AB46" s="19">
        <f>'Labor Force'!AC46-'Labor Force'!AB46</f>
        <v>19913</v>
      </c>
      <c r="AC46" s="19">
        <f>'Labor Force'!AD46-'Labor Force'!AC46</f>
        <v>-5171</v>
      </c>
      <c r="AD46" s="19">
        <f>'Labor Force'!AE46-'Labor Force'!AD46</f>
        <v>-6316</v>
      </c>
      <c r="AE46" s="19">
        <f>'Labor Force'!AF46-'Labor Force'!AE46</f>
        <v>20355</v>
      </c>
      <c r="AF46" s="19">
        <f>'Labor Force'!AG46-'Labor Force'!AF46</f>
        <v>4890</v>
      </c>
      <c r="AG46" s="19">
        <f>'Labor Force'!AH46-'Labor Force'!AG46</f>
        <v>-5722</v>
      </c>
      <c r="AH46" s="19">
        <f>'Labor Force'!AI46-'Labor Force'!AH46</f>
        <v>20706</v>
      </c>
      <c r="AI46" s="19">
        <f>'Labor Force'!AJ46-'Labor Force'!AI46</f>
        <v>6921</v>
      </c>
      <c r="AJ46" s="19">
        <f>'Labor Force'!AK46-'Labor Force'!AJ46</f>
        <v>-7468</v>
      </c>
      <c r="AK46" s="19">
        <f>'Labor Force'!AL46-'Labor Force'!AK46</f>
        <v>-30805</v>
      </c>
      <c r="AL46" s="19">
        <f>'Labor Force'!AM46-'Labor Force'!AL46</f>
        <v>-2323</v>
      </c>
      <c r="AM46" s="19">
        <f>'Labor Force'!AN46-'Labor Force'!AM46</f>
        <v>42230</v>
      </c>
      <c r="AN46" s="19">
        <f>'Labor Force'!AO46-'Labor Force'!AN46</f>
        <v>38560</v>
      </c>
      <c r="AO46" s="19">
        <f>'Labor Force'!AP46-'Labor Force'!AO46</f>
        <v>14839</v>
      </c>
      <c r="AP46" s="19">
        <f>'Labor Force'!AQ46-'Labor Force'!AP46</f>
        <v>-60804</v>
      </c>
      <c r="AQ46" s="19">
        <f>'Labor Force'!AR46-'Labor Force'!AQ46</f>
        <v>1673</v>
      </c>
      <c r="AR46" s="19">
        <f>'Labor Force'!AS46-'Labor Force'!AR46</f>
        <v>30859</v>
      </c>
      <c r="AS46" s="19">
        <f>'Labor Force'!AT46-'Labor Force'!AS46</f>
        <v>-30545</v>
      </c>
      <c r="AT46" s="19">
        <f>'Labor Force'!AU46-'Labor Force'!AT46</f>
        <v>-2672</v>
      </c>
      <c r="AU46" s="19">
        <f>'Labor Force'!AV46-'Labor Force'!AU46</f>
        <v>11251</v>
      </c>
    </row>
    <row r="47" spans="1:47">
      <c r="A47" s="11" t="s">
        <v>54</v>
      </c>
      <c r="B47" s="19">
        <f>'Labor Force'!C47-'Labor Force'!B47</f>
        <v>21432</v>
      </c>
      <c r="C47" s="19">
        <f>'Labor Force'!D47-'Labor Force'!C47</f>
        <v>13270</v>
      </c>
      <c r="D47" s="19">
        <f>'Labor Force'!E47-'Labor Force'!D47</f>
        <v>10540</v>
      </c>
      <c r="E47" s="19">
        <f>'Labor Force'!F47-'Labor Force'!E47</f>
        <v>4832</v>
      </c>
      <c r="F47" s="19">
        <f>'Labor Force'!G47-'Labor Force'!F47</f>
        <v>5265</v>
      </c>
      <c r="G47" s="19">
        <f>'Labor Force'!H47-'Labor Force'!G47</f>
        <v>9653</v>
      </c>
      <c r="H47" s="19">
        <f>'Labor Force'!I47-'Labor Force'!H47</f>
        <v>3066</v>
      </c>
      <c r="I47" s="19">
        <f>'Labor Force'!J47-'Labor Force'!I47</f>
        <v>4383</v>
      </c>
      <c r="J47" s="19">
        <f>'Labor Force'!K47-'Labor Force'!J47</f>
        <v>14163</v>
      </c>
      <c r="K47" s="19">
        <f>'Labor Force'!L47-'Labor Force'!K47</f>
        <v>1903</v>
      </c>
      <c r="L47" s="19">
        <f>'Labor Force'!M47-'Labor Force'!L47</f>
        <v>1510</v>
      </c>
      <c r="M47" s="19">
        <f>'Labor Force'!N47-'Labor Force'!M47</f>
        <v>3650</v>
      </c>
      <c r="N47" s="19">
        <f>'Labor Force'!O47-'Labor Force'!N47</f>
        <v>3250</v>
      </c>
      <c r="O47" s="19">
        <f>'Labor Force'!P47-'Labor Force'!O47</f>
        <v>8260</v>
      </c>
      <c r="P47" s="19">
        <f>'Labor Force'!Q47-'Labor Force'!P47</f>
        <v>11270</v>
      </c>
      <c r="Q47" s="19">
        <f>'Labor Force'!R47-'Labor Force'!Q47</f>
        <v>11315</v>
      </c>
      <c r="R47" s="19">
        <f>'Labor Force'!S47-'Labor Force'!R47</f>
        <v>16785</v>
      </c>
      <c r="S47" s="19">
        <f>'Labor Force'!T47-'Labor Force'!S47</f>
        <v>21997</v>
      </c>
      <c r="T47" s="19">
        <f>'Labor Force'!U47-'Labor Force'!T47</f>
        <v>15920</v>
      </c>
      <c r="U47" s="19">
        <f>'Labor Force'!V47-'Labor Force'!U47</f>
        <v>12068</v>
      </c>
      <c r="V47" s="19">
        <f>'Labor Force'!W47-'Labor Force'!V47</f>
        <v>6933</v>
      </c>
      <c r="W47" s="19">
        <f>'Labor Force'!X47-'Labor Force'!W47</f>
        <v>9640</v>
      </c>
      <c r="X47" s="19">
        <f>'Labor Force'!Y47-'Labor Force'!X47</f>
        <v>6607</v>
      </c>
      <c r="Y47" s="19">
        <f>'Labor Force'!Z47-'Labor Force'!Y47</f>
        <v>7414</v>
      </c>
      <c r="Z47" s="19">
        <f>'Labor Force'!AA47-'Labor Force'!Z47</f>
        <v>5791</v>
      </c>
      <c r="AA47" s="19">
        <f>'Labor Force'!AB47-'Labor Force'!AA47</f>
        <v>3460</v>
      </c>
      <c r="AB47" s="19">
        <f>'Labor Force'!AC47-'Labor Force'!AB47</f>
        <v>10034</v>
      </c>
      <c r="AC47" s="19">
        <f>'Labor Force'!AD47-'Labor Force'!AC47</f>
        <v>5723</v>
      </c>
      <c r="AD47" s="19">
        <f>'Labor Force'!AE47-'Labor Force'!AD47</f>
        <v>3011</v>
      </c>
      <c r="AE47" s="19">
        <f>'Labor Force'!AF47-'Labor Force'!AE47</f>
        <v>-2940</v>
      </c>
      <c r="AF47" s="19">
        <f>'Labor Force'!AG47-'Labor Force'!AF47</f>
        <v>8711</v>
      </c>
      <c r="AG47" s="19">
        <f>'Labor Force'!AH47-'Labor Force'!AG47</f>
        <v>10994</v>
      </c>
      <c r="AH47" s="19">
        <f>'Labor Force'!AI47-'Labor Force'!AH47</f>
        <v>1826</v>
      </c>
      <c r="AI47" s="19">
        <f>'Labor Force'!AJ47-'Labor Force'!AI47</f>
        <v>1815</v>
      </c>
      <c r="AJ47" s="19">
        <f>'Labor Force'!AK47-'Labor Force'!AJ47</f>
        <v>10039</v>
      </c>
      <c r="AK47" s="19">
        <f>'Labor Force'!AL47-'Labor Force'!AK47</f>
        <v>13022</v>
      </c>
      <c r="AL47" s="19">
        <f>'Labor Force'!AM47-'Labor Force'!AL47</f>
        <v>5603</v>
      </c>
      <c r="AM47" s="19">
        <f>'Labor Force'!AN47-'Labor Force'!AM47</f>
        <v>90</v>
      </c>
      <c r="AN47" s="19">
        <f>'Labor Force'!AO47-'Labor Force'!AN47</f>
        <v>-13764</v>
      </c>
      <c r="AO47" s="19">
        <f>'Labor Force'!AP47-'Labor Force'!AO47</f>
        <v>2653</v>
      </c>
      <c r="AP47" s="19">
        <f>'Labor Force'!AQ47-'Labor Force'!AP47</f>
        <v>-4030</v>
      </c>
      <c r="AQ47" s="19">
        <f>'Labor Force'!AR47-'Labor Force'!AQ47</f>
        <v>13186</v>
      </c>
      <c r="AR47" s="19">
        <f>'Labor Force'!AS47-'Labor Force'!AR47</f>
        <v>15043</v>
      </c>
      <c r="AS47" s="19">
        <f>'Labor Force'!AT47-'Labor Force'!AS47</f>
        <v>-65</v>
      </c>
      <c r="AT47" s="19">
        <f>'Labor Force'!AU47-'Labor Force'!AT47</f>
        <v>14409</v>
      </c>
      <c r="AU47" s="19">
        <f>'Labor Force'!AV47-'Labor Force'!AU47</f>
        <v>9343</v>
      </c>
    </row>
    <row r="48" spans="1:47">
      <c r="A48" s="11" t="s">
        <v>55</v>
      </c>
      <c r="B48" s="19">
        <f>'Labor Force'!C48-'Labor Force'!B48</f>
        <v>8476</v>
      </c>
      <c r="C48" s="19">
        <f>'Labor Force'!D48-'Labor Force'!C48</f>
        <v>6701</v>
      </c>
      <c r="D48" s="19">
        <f>'Labor Force'!E48-'Labor Force'!D48</f>
        <v>5987</v>
      </c>
      <c r="E48" s="19">
        <f>'Labor Force'!F48-'Labor Force'!E48</f>
        <v>3505</v>
      </c>
      <c r="F48" s="19">
        <f>'Labor Force'!G48-'Labor Force'!F48</f>
        <v>6211</v>
      </c>
      <c r="G48" s="19">
        <f>'Labor Force'!H48-'Labor Force'!G48</f>
        <v>6319</v>
      </c>
      <c r="H48" s="19">
        <f>'Labor Force'!I48-'Labor Force'!H48</f>
        <v>4355</v>
      </c>
      <c r="I48" s="19">
        <f>'Labor Force'!J48-'Labor Force'!I48</f>
        <v>6532</v>
      </c>
      <c r="J48" s="19">
        <f>'Labor Force'!K48-'Labor Force'!J48</f>
        <v>5850</v>
      </c>
      <c r="K48" s="19">
        <f>'Labor Force'!L48-'Labor Force'!K48</f>
        <v>-115</v>
      </c>
      <c r="L48" s="19">
        <f>'Labor Force'!M48-'Labor Force'!L48</f>
        <v>-1553</v>
      </c>
      <c r="M48" s="19">
        <f>'Labor Force'!N48-'Labor Force'!M48</f>
        <v>29</v>
      </c>
      <c r="N48" s="19">
        <f>'Labor Force'!O48-'Labor Force'!N48</f>
        <v>-520</v>
      </c>
      <c r="O48" s="19">
        <f>'Labor Force'!P48-'Labor Force'!O48</f>
        <v>-13246</v>
      </c>
      <c r="P48" s="19">
        <f>'Labor Force'!Q48-'Labor Force'!P48</f>
        <v>-2003</v>
      </c>
      <c r="Q48" s="19">
        <f>'Labor Force'!R48-'Labor Force'!Q48</f>
        <v>710</v>
      </c>
      <c r="R48" s="19">
        <f>'Labor Force'!S48-'Labor Force'!R48</f>
        <v>8003</v>
      </c>
      <c r="S48" s="19">
        <f>'Labor Force'!T48-'Labor Force'!S48</f>
        <v>12880</v>
      </c>
      <c r="T48" s="19">
        <f>'Labor Force'!U48-'Labor Force'!T48</f>
        <v>3492</v>
      </c>
      <c r="U48" s="19">
        <f>'Labor Force'!V48-'Labor Force'!U48</f>
        <v>7238</v>
      </c>
      <c r="V48" s="19">
        <f>'Labor Force'!W48-'Labor Force'!V48</f>
        <v>3854</v>
      </c>
      <c r="W48" s="19">
        <f>'Labor Force'!X48-'Labor Force'!W48</f>
        <v>-1886</v>
      </c>
      <c r="X48" s="19">
        <f>'Labor Force'!Y48-'Labor Force'!X48</f>
        <v>-6053</v>
      </c>
      <c r="Y48" s="19">
        <f>'Labor Force'!Z48-'Labor Force'!Y48</f>
        <v>-884</v>
      </c>
      <c r="Z48" s="19">
        <f>'Labor Force'!AA48-'Labor Force'!Z48</f>
        <v>-752</v>
      </c>
      <c r="AA48" s="19">
        <f>'Labor Force'!AB48-'Labor Force'!AA48</f>
        <v>-1185</v>
      </c>
      <c r="AB48" s="19">
        <f>'Labor Force'!AC48-'Labor Force'!AB48</f>
        <v>4045</v>
      </c>
      <c r="AC48" s="19">
        <f>'Labor Force'!AD48-'Labor Force'!AC48</f>
        <v>7790</v>
      </c>
      <c r="AD48" s="19">
        <f>'Labor Force'!AE48-'Labor Force'!AD48</f>
        <v>3079</v>
      </c>
      <c r="AE48" s="19">
        <f>'Labor Force'!AF48-'Labor Force'!AE48</f>
        <v>5914</v>
      </c>
      <c r="AF48" s="19">
        <f>'Labor Force'!AG48-'Labor Force'!AF48</f>
        <v>5775</v>
      </c>
      <c r="AG48" s="19">
        <f>'Labor Force'!AH48-'Labor Force'!AG48</f>
        <v>3791</v>
      </c>
      <c r="AH48" s="19">
        <f>'Labor Force'!AI48-'Labor Force'!AH48</f>
        <v>-2360</v>
      </c>
      <c r="AI48" s="19">
        <f>'Labor Force'!AJ48-'Labor Force'!AI48</f>
        <v>9677</v>
      </c>
      <c r="AJ48" s="19">
        <f>'Labor Force'!AK48-'Labor Force'!AJ48</f>
        <v>10160</v>
      </c>
      <c r="AK48" s="19">
        <f>'Labor Force'!AL48-'Labor Force'!AK48</f>
        <v>9390</v>
      </c>
      <c r="AL48" s="19">
        <f>'Labor Force'!AM48-'Labor Force'!AL48</f>
        <v>8867</v>
      </c>
      <c r="AM48" s="19">
        <f>'Labor Force'!AN48-'Labor Force'!AM48</f>
        <v>9608</v>
      </c>
      <c r="AN48" s="19">
        <f>'Labor Force'!AO48-'Labor Force'!AN48</f>
        <v>-2119</v>
      </c>
      <c r="AO48" s="19">
        <f>'Labor Force'!AP48-'Labor Force'!AO48</f>
        <v>1979</v>
      </c>
      <c r="AP48" s="19">
        <f>'Labor Force'!AQ48-'Labor Force'!AP48</f>
        <v>-1828</v>
      </c>
      <c r="AQ48" s="19">
        <f>'Labor Force'!AR48-'Labor Force'!AQ48</f>
        <v>-10100</v>
      </c>
      <c r="AR48" s="19">
        <f>'Labor Force'!AS48-'Labor Force'!AR48</f>
        <v>-700</v>
      </c>
      <c r="AS48" s="19">
        <f>'Labor Force'!AT48-'Labor Force'!AS48</f>
        <v>3240</v>
      </c>
      <c r="AT48" s="19">
        <f>'Labor Force'!AU48-'Labor Force'!AT48</f>
        <v>2061</v>
      </c>
      <c r="AU48" s="19">
        <f>'Labor Force'!AV48-'Labor Force'!AU48</f>
        <v>5411</v>
      </c>
    </row>
    <row r="49" spans="1:47">
      <c r="A49" s="11" t="s">
        <v>56</v>
      </c>
      <c r="B49" s="19">
        <f>'Labor Force'!C49-'Labor Force'!B49</f>
        <v>78108</v>
      </c>
      <c r="C49" s="19">
        <f>'Labor Force'!D49-'Labor Force'!C49</f>
        <v>116786</v>
      </c>
      <c r="D49" s="19">
        <f>'Labor Force'!E49-'Labor Force'!D49</f>
        <v>104494</v>
      </c>
      <c r="E49" s="19">
        <f>'Labor Force'!F49-'Labor Force'!E49</f>
        <v>32251</v>
      </c>
      <c r="F49" s="19">
        <f>'Labor Force'!G49-'Labor Force'!F49</f>
        <v>18449</v>
      </c>
      <c r="G49" s="19">
        <f>'Labor Force'!H49-'Labor Force'!G49</f>
        <v>21021</v>
      </c>
      <c r="H49" s="19">
        <f>'Labor Force'!I49-'Labor Force'!H49</f>
        <v>-29435</v>
      </c>
      <c r="I49" s="19">
        <f>'Labor Force'!J49-'Labor Force'!I49</f>
        <v>-899</v>
      </c>
      <c r="J49" s="19">
        <f>'Labor Force'!K49-'Labor Force'!J49</f>
        <v>57177</v>
      </c>
      <c r="K49" s="19">
        <f>'Labor Force'!L49-'Labor Force'!K49</f>
        <v>69204</v>
      </c>
      <c r="L49" s="19">
        <f>'Labor Force'!M49-'Labor Force'!L49</f>
        <v>36601</v>
      </c>
      <c r="M49" s="19">
        <f>'Labor Force'!N49-'Labor Force'!M49</f>
        <v>58051</v>
      </c>
      <c r="N49" s="19">
        <f>'Labor Force'!O49-'Labor Force'!N49</f>
        <v>62545</v>
      </c>
      <c r="O49" s="19">
        <f>'Labor Force'!P49-'Labor Force'!O49</f>
        <v>39522</v>
      </c>
      <c r="P49" s="19">
        <f>'Labor Force'!Q49-'Labor Force'!P49</f>
        <v>12289</v>
      </c>
      <c r="Q49" s="19">
        <f>'Labor Force'!R49-'Labor Force'!Q49</f>
        <v>71348</v>
      </c>
      <c r="R49" s="19">
        <f>'Labor Force'!S49-'Labor Force'!R49</f>
        <v>-1955</v>
      </c>
      <c r="S49" s="19">
        <f>'Labor Force'!T49-'Labor Force'!S49</f>
        <v>47513</v>
      </c>
      <c r="T49" s="19">
        <f>'Labor Force'!U49-'Labor Force'!T49</f>
        <v>40284</v>
      </c>
      <c r="U49" s="19">
        <f>'Labor Force'!V49-'Labor Force'!U49</f>
        <v>56321</v>
      </c>
      <c r="V49" s="19">
        <f>'Labor Force'!W49-'Labor Force'!V49</f>
        <v>49754</v>
      </c>
      <c r="W49" s="19">
        <f>'Labor Force'!X49-'Labor Force'!W49</f>
        <v>11933</v>
      </c>
      <c r="X49" s="19">
        <f>'Labor Force'!Y49-'Labor Force'!X49</f>
        <v>47882</v>
      </c>
      <c r="Y49" s="19">
        <f>'Labor Force'!Z49-'Labor Force'!Y49</f>
        <v>32351</v>
      </c>
      <c r="Z49" s="19">
        <f>'Labor Force'!AA49-'Labor Force'!Z49</f>
        <v>29489</v>
      </c>
      <c r="AA49" s="19">
        <f>'Labor Force'!AB49-'Labor Force'!AA49</f>
        <v>36153</v>
      </c>
      <c r="AB49" s="19">
        <f>'Labor Force'!AC49-'Labor Force'!AB49</f>
        <v>19387</v>
      </c>
      <c r="AC49" s="19">
        <f>'Labor Force'!AD49-'Labor Force'!AC49</f>
        <v>-1893</v>
      </c>
      <c r="AD49" s="19">
        <f>'Labor Force'!AE49-'Labor Force'!AD49</f>
        <v>19567</v>
      </c>
      <c r="AE49" s="19">
        <f>'Labor Force'!AF49-'Labor Force'!AE49</f>
        <v>55436</v>
      </c>
      <c r="AF49" s="19">
        <f>'Labor Force'!AG49-'Labor Force'!AF49</f>
        <v>44810</v>
      </c>
      <c r="AG49" s="19">
        <f>'Labor Force'!AH49-'Labor Force'!AG49</f>
        <v>-25126</v>
      </c>
      <c r="AH49" s="19">
        <f>'Labor Force'!AI49-'Labor Force'!AH49</f>
        <v>-58398</v>
      </c>
      <c r="AI49" s="19">
        <f>'Labor Force'!AJ49-'Labor Force'!AI49</f>
        <v>-59882</v>
      </c>
      <c r="AJ49" s="19">
        <f>'Labor Force'!AK49-'Labor Force'!AJ49</f>
        <v>-74466</v>
      </c>
      <c r="AK49" s="19">
        <f>'Labor Force'!AL49-'Labor Force'!AK49</f>
        <v>-62410</v>
      </c>
      <c r="AL49" s="19">
        <f>'Labor Force'!AM49-'Labor Force'!AL49</f>
        <v>15499</v>
      </c>
      <c r="AM49" s="19">
        <f>'Labor Force'!AN49-'Labor Force'!AM49</f>
        <v>-6037</v>
      </c>
      <c r="AN49" s="19">
        <f>'Labor Force'!AO49-'Labor Force'!AN49</f>
        <v>-27830</v>
      </c>
      <c r="AO49" s="19">
        <f>'Labor Force'!AP49-'Labor Force'!AO49</f>
        <v>21446</v>
      </c>
      <c r="AP49" s="19">
        <f>'Labor Force'!AQ49-'Labor Force'!AP49</f>
        <v>66933</v>
      </c>
      <c r="AQ49" s="19">
        <f>'Labor Force'!AR49-'Labor Force'!AQ49</f>
        <v>-25090</v>
      </c>
      <c r="AR49" s="19">
        <f>'Labor Force'!AS49-'Labor Force'!AR49</f>
        <v>47387</v>
      </c>
      <c r="AS49" s="19">
        <f>'Labor Force'!AT49-'Labor Force'!AS49</f>
        <v>-48032</v>
      </c>
      <c r="AT49" s="19">
        <f>'Labor Force'!AU49-'Labor Force'!AT49</f>
        <v>-25517</v>
      </c>
      <c r="AU49" s="19">
        <f>'Labor Force'!AV49-'Labor Force'!AU49</f>
        <v>12508</v>
      </c>
    </row>
    <row r="50" spans="1:47">
      <c r="A50" s="11" t="s">
        <v>57</v>
      </c>
      <c r="B50" s="19">
        <f>'Labor Force'!C50-'Labor Force'!B50</f>
        <v>7653</v>
      </c>
      <c r="C50" s="19">
        <f>'Labor Force'!D50-'Labor Force'!C50</f>
        <v>9251</v>
      </c>
      <c r="D50" s="19">
        <f>'Labor Force'!E50-'Labor Force'!D50</f>
        <v>6136</v>
      </c>
      <c r="E50" s="19">
        <f>'Labor Force'!F50-'Labor Force'!E50</f>
        <v>2103</v>
      </c>
      <c r="F50" s="19">
        <f>'Labor Force'!G50-'Labor Force'!F50</f>
        <v>-664</v>
      </c>
      <c r="G50" s="19">
        <f>'Labor Force'!H50-'Labor Force'!G50</f>
        <v>-2567</v>
      </c>
      <c r="H50" s="19">
        <f>'Labor Force'!I50-'Labor Force'!H50</f>
        <v>2719</v>
      </c>
      <c r="I50" s="19">
        <f>'Labor Force'!J50-'Labor Force'!I50</f>
        <v>7415</v>
      </c>
      <c r="J50" s="19">
        <f>'Labor Force'!K50-'Labor Force'!J50</f>
        <v>3342</v>
      </c>
      <c r="K50" s="19">
        <f>'Labor Force'!L50-'Labor Force'!K50</f>
        <v>3631</v>
      </c>
      <c r="L50" s="19">
        <f>'Labor Force'!M50-'Labor Force'!L50</f>
        <v>4408</v>
      </c>
      <c r="M50" s="19">
        <f>'Labor Force'!N50-'Labor Force'!M50</f>
        <v>4082</v>
      </c>
      <c r="N50" s="19">
        <f>'Labor Force'!O50-'Labor Force'!N50</f>
        <v>3510</v>
      </c>
      <c r="O50" s="19">
        <f>'Labor Force'!P50-'Labor Force'!O50</f>
        <v>-13747</v>
      </c>
      <c r="P50" s="19">
        <f>'Labor Force'!Q50-'Labor Force'!P50</f>
        <v>2835</v>
      </c>
      <c r="Q50" s="19">
        <f>'Labor Force'!R50-'Labor Force'!Q50</f>
        <v>6749</v>
      </c>
      <c r="R50" s="19">
        <f>'Labor Force'!S50-'Labor Force'!R50</f>
        <v>8714</v>
      </c>
      <c r="S50" s="19">
        <f>'Labor Force'!T50-'Labor Force'!S50</f>
        <v>12665</v>
      </c>
      <c r="T50" s="19">
        <f>'Labor Force'!U50-'Labor Force'!T50</f>
        <v>9219</v>
      </c>
      <c r="U50" s="19">
        <f>'Labor Force'!V50-'Labor Force'!U50</f>
        <v>3853</v>
      </c>
      <c r="V50" s="19">
        <f>'Labor Force'!W50-'Labor Force'!V50</f>
        <v>2436</v>
      </c>
      <c r="W50" s="19">
        <f>'Labor Force'!X50-'Labor Force'!W50</f>
        <v>5793</v>
      </c>
      <c r="X50" s="19">
        <f>'Labor Force'!Y50-'Labor Force'!X50</f>
        <v>6663</v>
      </c>
      <c r="Y50" s="19">
        <f>'Labor Force'!Z50-'Labor Force'!Y50</f>
        <v>2553</v>
      </c>
      <c r="Z50" s="19">
        <f>'Labor Force'!AA50-'Labor Force'!Z50</f>
        <v>4120</v>
      </c>
      <c r="AA50" s="19">
        <f>'Labor Force'!AB50-'Labor Force'!AA50</f>
        <v>4739</v>
      </c>
      <c r="AB50" s="19">
        <f>'Labor Force'!AC50-'Labor Force'!AB50</f>
        <v>5518</v>
      </c>
      <c r="AC50" s="19">
        <f>'Labor Force'!AD50-'Labor Force'!AC50</f>
        <v>4629</v>
      </c>
      <c r="AD50" s="19">
        <f>'Labor Force'!AE50-'Labor Force'!AD50</f>
        <v>2942</v>
      </c>
      <c r="AE50" s="19">
        <f>'Labor Force'!AF50-'Labor Force'!AE50</f>
        <v>4401</v>
      </c>
      <c r="AF50" s="19">
        <f>'Labor Force'!AG50-'Labor Force'!AF50</f>
        <v>7492</v>
      </c>
      <c r="AG50" s="19">
        <f>'Labor Force'!AH50-'Labor Force'!AG50</f>
        <v>4119</v>
      </c>
      <c r="AH50" s="19">
        <f>'Labor Force'!AI50-'Labor Force'!AH50</f>
        <v>-608</v>
      </c>
      <c r="AI50" s="19">
        <f>'Labor Force'!AJ50-'Labor Force'!AI50</f>
        <v>-4671</v>
      </c>
      <c r="AJ50" s="19">
        <f>'Labor Force'!AK50-'Labor Force'!AJ50</f>
        <v>-474</v>
      </c>
      <c r="AK50" s="19">
        <f>'Labor Force'!AL50-'Labor Force'!AK50</f>
        <v>1686</v>
      </c>
      <c r="AL50" s="19">
        <f>'Labor Force'!AM50-'Labor Force'!AL50</f>
        <v>2424</v>
      </c>
      <c r="AM50" s="19">
        <f>'Labor Force'!AN50-'Labor Force'!AM50</f>
        <v>3226</v>
      </c>
      <c r="AN50" s="19">
        <f>'Labor Force'!AO50-'Labor Force'!AN50</f>
        <v>2789</v>
      </c>
      <c r="AO50" s="19">
        <f>'Labor Force'!AP50-'Labor Force'!AO50</f>
        <v>2079</v>
      </c>
      <c r="AP50" s="19">
        <f>'Labor Force'!AQ50-'Labor Force'!AP50</f>
        <v>2106</v>
      </c>
      <c r="AQ50" s="19">
        <f>'Labor Force'!AR50-'Labor Force'!AQ50</f>
        <v>4284</v>
      </c>
      <c r="AR50" s="19">
        <f>'Labor Force'!AS50-'Labor Force'!AR50</f>
        <v>4538</v>
      </c>
      <c r="AS50" s="19">
        <f>'Labor Force'!AT50-'Labor Force'!AS50</f>
        <v>-741</v>
      </c>
      <c r="AT50" s="19">
        <f>'Labor Force'!AU50-'Labor Force'!AT50</f>
        <v>6327</v>
      </c>
      <c r="AU50" s="19">
        <f>'Labor Force'!AV50-'Labor Force'!AU50</f>
        <v>5482</v>
      </c>
    </row>
    <row r="51" spans="1:47">
      <c r="A51" s="16" t="s">
        <v>58</v>
      </c>
      <c r="B51" s="20">
        <f>'Labor Force'!C51-'Labor Force'!B51</f>
        <v>45632</v>
      </c>
      <c r="C51" s="20">
        <f>'Labor Force'!D51-'Labor Force'!C51</f>
        <v>73705</v>
      </c>
      <c r="D51" s="20">
        <f>'Labor Force'!E51-'Labor Force'!D51</f>
        <v>64411</v>
      </c>
      <c r="E51" s="20">
        <f>'Labor Force'!F51-'Labor Force'!E51</f>
        <v>30179</v>
      </c>
      <c r="F51" s="20">
        <f>'Labor Force'!G51-'Labor Force'!F51</f>
        <v>22640</v>
      </c>
      <c r="G51" s="20">
        <f>'Labor Force'!H51-'Labor Force'!G51</f>
        <v>42692</v>
      </c>
      <c r="H51" s="20">
        <f>'Labor Force'!I51-'Labor Force'!H51</f>
        <v>-6178</v>
      </c>
      <c r="I51" s="20">
        <f>'Labor Force'!J51-'Labor Force'!I51</f>
        <v>-23296</v>
      </c>
      <c r="J51" s="20">
        <f>'Labor Force'!K51-'Labor Force'!J51</f>
        <v>-12817</v>
      </c>
      <c r="K51" s="20">
        <f>'Labor Force'!L51-'Labor Force'!K51</f>
        <v>38397</v>
      </c>
      <c r="L51" s="20">
        <f>'Labor Force'!M51-'Labor Force'!L51</f>
        <v>68970</v>
      </c>
      <c r="M51" s="20">
        <f>'Labor Force'!N51-'Labor Force'!M51</f>
        <v>68577</v>
      </c>
      <c r="N51" s="20">
        <f>'Labor Force'!O51-'Labor Force'!N51</f>
        <v>40839</v>
      </c>
      <c r="O51" s="20">
        <f>'Labor Force'!P51-'Labor Force'!O51</f>
        <v>-6114</v>
      </c>
      <c r="P51" s="20">
        <f>'Labor Force'!Q51-'Labor Force'!P51</f>
        <v>30691</v>
      </c>
      <c r="Q51" s="20">
        <f>'Labor Force'!R51-'Labor Force'!Q51</f>
        <v>66591</v>
      </c>
      <c r="R51" s="20">
        <f>'Labor Force'!S51-'Labor Force'!R51</f>
        <v>67142</v>
      </c>
      <c r="S51" s="20">
        <f>'Labor Force'!T51-'Labor Force'!S51</f>
        <v>75225</v>
      </c>
      <c r="T51" s="20">
        <f>'Labor Force'!U51-'Labor Force'!T51</f>
        <v>52679</v>
      </c>
      <c r="U51" s="20">
        <f>'Labor Force'!V51-'Labor Force'!U51</f>
        <v>50802</v>
      </c>
      <c r="V51" s="20">
        <f>'Labor Force'!W51-'Labor Force'!V51</f>
        <v>37083</v>
      </c>
      <c r="W51" s="20">
        <f>'Labor Force'!X51-'Labor Force'!W51</f>
        <v>-496</v>
      </c>
      <c r="X51" s="20">
        <f>'Labor Force'!Y51-'Labor Force'!X51</f>
        <v>-22343</v>
      </c>
      <c r="Y51" s="20">
        <f>'Labor Force'!Z51-'Labor Force'!Y51</f>
        <v>25974</v>
      </c>
      <c r="Z51" s="20">
        <f>'Labor Force'!AA51-'Labor Force'!Z51</f>
        <v>38482</v>
      </c>
      <c r="AA51" s="20">
        <f>'Labor Force'!AB51-'Labor Force'!AA51</f>
        <v>12616</v>
      </c>
      <c r="AB51" s="20">
        <f>'Labor Force'!AC51-'Labor Force'!AB51</f>
        <v>29323</v>
      </c>
      <c r="AC51" s="20">
        <f>'Labor Force'!AD51-'Labor Force'!AC51</f>
        <v>-19061</v>
      </c>
      <c r="AD51" s="20">
        <f>'Labor Force'!AE51-'Labor Force'!AD51</f>
        <v>-13495</v>
      </c>
      <c r="AE51" s="20">
        <f>'Labor Force'!AF51-'Labor Force'!AE51</f>
        <v>37849</v>
      </c>
      <c r="AF51" s="20">
        <f>'Labor Force'!AG51-'Labor Force'!AF51</f>
        <v>28893</v>
      </c>
      <c r="AG51" s="20">
        <f>'Labor Force'!AH51-'Labor Force'!AG51</f>
        <v>3968</v>
      </c>
      <c r="AH51" s="20">
        <f>'Labor Force'!AI51-'Labor Force'!AH51</f>
        <v>8552</v>
      </c>
      <c r="AI51" s="20">
        <f>'Labor Force'!AJ51-'Labor Force'!AI51</f>
        <v>-18836</v>
      </c>
      <c r="AJ51" s="20">
        <f>'Labor Force'!AK51-'Labor Force'!AJ51</f>
        <v>-1113</v>
      </c>
      <c r="AK51" s="20">
        <f>'Labor Force'!AL51-'Labor Force'!AK51</f>
        <v>-6144</v>
      </c>
      <c r="AL51" s="20">
        <f>'Labor Force'!AM51-'Labor Force'!AL51</f>
        <v>10723</v>
      </c>
      <c r="AM51" s="20">
        <f>'Labor Force'!AN51-'Labor Force'!AM51</f>
        <v>8940</v>
      </c>
      <c r="AN51" s="20">
        <f>'Labor Force'!AO51-'Labor Force'!AN51</f>
        <v>939</v>
      </c>
      <c r="AO51" s="20">
        <f>'Labor Force'!AP51-'Labor Force'!AO51</f>
        <v>25372</v>
      </c>
      <c r="AP51" s="20">
        <f>'Labor Force'!AQ51-'Labor Force'!AP51</f>
        <v>31680</v>
      </c>
      <c r="AQ51" s="20">
        <f>'Labor Force'!AR51-'Labor Force'!AQ51</f>
        <v>-18615</v>
      </c>
      <c r="AR51" s="20">
        <f>'Labor Force'!AS51-'Labor Force'!AR51</f>
        <v>-28152</v>
      </c>
      <c r="AS51" s="19">
        <f>'Labor Force'!AT51-'Labor Force'!AS51</f>
        <v>-39740</v>
      </c>
      <c r="AT51" s="19">
        <f>'Labor Force'!AU51-'Labor Force'!AT51</f>
        <v>34366</v>
      </c>
      <c r="AU51" s="19">
        <f>'Labor Force'!AV51-'Labor Force'!AU51</f>
        <v>-17640</v>
      </c>
    </row>
    <row r="52" spans="1:47">
      <c r="A52" s="15" t="s">
        <v>80</v>
      </c>
      <c r="B52" s="19">
        <f>'Labor Force'!C52-'Labor Force'!B52</f>
        <v>308452</v>
      </c>
      <c r="C52" s="19">
        <f>'Labor Force'!D52-'Labor Force'!C52</f>
        <v>414838</v>
      </c>
      <c r="D52" s="19">
        <f>'Labor Force'!E52-'Labor Force'!D52</f>
        <v>469359</v>
      </c>
      <c r="E52" s="19">
        <f>'Labor Force'!F52-'Labor Force'!E52</f>
        <v>124871</v>
      </c>
      <c r="F52" s="19">
        <f>'Labor Force'!G52-'Labor Force'!F52</f>
        <v>215071</v>
      </c>
      <c r="G52" s="19">
        <f>'Labor Force'!H52-'Labor Force'!G52</f>
        <v>73512</v>
      </c>
      <c r="H52" s="19">
        <f>'Labor Force'!I52-'Labor Force'!H52</f>
        <v>159624</v>
      </c>
      <c r="I52" s="19">
        <f>'Labor Force'!J52-'Labor Force'!I52</f>
        <v>336980</v>
      </c>
      <c r="J52" s="19">
        <f>'Labor Force'!K52-'Labor Force'!J52</f>
        <v>387424</v>
      </c>
      <c r="K52" s="19">
        <f>'Labor Force'!L52-'Labor Force'!K52</f>
        <v>347967</v>
      </c>
      <c r="L52" s="19">
        <f>'Labor Force'!M52-'Labor Force'!L52</f>
        <v>260177</v>
      </c>
      <c r="M52" s="19">
        <f>'Labor Force'!N52-'Labor Force'!M52</f>
        <v>261085</v>
      </c>
      <c r="N52" s="19">
        <f>'Labor Force'!O52-'Labor Force'!N52</f>
        <v>336428</v>
      </c>
      <c r="O52" s="19">
        <f>'Labor Force'!P52-'Labor Force'!O52</f>
        <v>278151</v>
      </c>
      <c r="P52" s="19">
        <f>'Labor Force'!Q52-'Labor Force'!P52</f>
        <v>-27487</v>
      </c>
      <c r="Q52" s="19">
        <f>'Labor Force'!R52-'Labor Force'!Q52</f>
        <v>48741</v>
      </c>
      <c r="R52" s="19">
        <f>'Labor Force'!S52-'Labor Force'!R52</f>
        <v>-137450</v>
      </c>
      <c r="S52" s="19">
        <f>'Labor Force'!T52-'Labor Force'!S52</f>
        <v>-26733</v>
      </c>
      <c r="T52" s="19">
        <f>'Labor Force'!U52-'Labor Force'!T52</f>
        <v>76166</v>
      </c>
      <c r="U52" s="19">
        <f>'Labor Force'!V52-'Labor Force'!U52</f>
        <v>348661</v>
      </c>
      <c r="V52" s="19">
        <f>'Labor Force'!W52-'Labor Force'!V52</f>
        <v>463351</v>
      </c>
      <c r="W52" s="19">
        <f>'Labor Force'!X52-'Labor Force'!W52</f>
        <v>93506</v>
      </c>
      <c r="X52" s="19">
        <f>'Labor Force'!Y52-'Labor Force'!X52</f>
        <v>172995</v>
      </c>
      <c r="Y52" s="19">
        <f>'Labor Force'!Z52-'Labor Force'!Y52</f>
        <v>39775</v>
      </c>
      <c r="Z52" s="19">
        <f>'Labor Force'!AA52-'Labor Force'!Z52</f>
        <v>155140</v>
      </c>
      <c r="AA52" s="19">
        <f>'Labor Force'!AB52-'Labor Force'!AA52</f>
        <v>303226</v>
      </c>
      <c r="AB52" s="19">
        <f>'Labor Force'!AC52-'Labor Force'!AB52</f>
        <v>-31440</v>
      </c>
      <c r="AC52" s="19">
        <f>'Labor Force'!AD52-'Labor Force'!AC52</f>
        <v>112057</v>
      </c>
      <c r="AD52" s="19">
        <f>'Labor Force'!AE52-'Labor Force'!AD52</f>
        <v>227289</v>
      </c>
      <c r="AE52" s="19">
        <f>'Labor Force'!AF52-'Labor Force'!AE52</f>
        <v>229083</v>
      </c>
      <c r="AF52" s="19">
        <f>'Labor Force'!AG52-'Labor Force'!AF52</f>
        <v>100865</v>
      </c>
      <c r="AG52" s="19">
        <f>'Labor Force'!AH52-'Labor Force'!AG52</f>
        <v>369926</v>
      </c>
      <c r="AH52" s="19">
        <f>'Labor Force'!AI52-'Labor Force'!AH52</f>
        <v>3098</v>
      </c>
      <c r="AI52" s="19">
        <f>'Labor Force'!AJ52-'Labor Force'!AI52</f>
        <v>-44433</v>
      </c>
      <c r="AJ52" s="19">
        <f>'Labor Force'!AK52-'Labor Force'!AJ52</f>
        <v>-67546</v>
      </c>
      <c r="AK52" s="19">
        <f>'Labor Force'!AL52-'Labor Force'!AK52</f>
        <v>180574</v>
      </c>
      <c r="AL52" s="19">
        <f>'Labor Force'!AM52-'Labor Force'!AL52</f>
        <v>-53118</v>
      </c>
      <c r="AM52" s="19">
        <f>'Labor Force'!AN52-'Labor Force'!AM52</f>
        <v>-91718</v>
      </c>
      <c r="AN52" s="19">
        <f>'Labor Force'!AO52-'Labor Force'!AN52</f>
        <v>91326</v>
      </c>
      <c r="AO52" s="19">
        <f>'Labor Force'!AP52-'Labor Force'!AO52</f>
        <v>54899</v>
      </c>
      <c r="AP52" s="19">
        <f>'Labor Force'!AQ52-'Labor Force'!AP52</f>
        <v>175314</v>
      </c>
      <c r="AQ52" s="19">
        <f>'Labor Force'!AR52-'Labor Force'!AQ52</f>
        <v>-77516</v>
      </c>
      <c r="AR52" s="19">
        <f>'Labor Force'!AS52-'Labor Force'!AR52</f>
        <v>99173</v>
      </c>
      <c r="AS52" s="19">
        <f>'Labor Force'!AT52-'Labor Force'!AS52</f>
        <v>-581194</v>
      </c>
      <c r="AT52" s="19">
        <f>'Labor Force'!AU52-'Labor Force'!AT52</f>
        <v>6657223</v>
      </c>
      <c r="AU52" s="19">
        <f>'Labor Force'!AV52-'Labor Force'!AU52</f>
        <v>-5835020</v>
      </c>
    </row>
    <row r="53" spans="1:47">
      <c r="A53" s="15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</row>
    <row r="54" spans="1:47">
      <c r="A54" s="11" t="s">
        <v>60</v>
      </c>
      <c r="B54" s="19">
        <f>'Labor Force'!C54-'Labor Force'!B54</f>
        <v>29145</v>
      </c>
      <c r="C54" s="19">
        <f>'Labor Force'!D54-'Labor Force'!C54</f>
        <v>28619</v>
      </c>
      <c r="D54" s="19">
        <f>'Labor Force'!E54-'Labor Force'!D54</f>
        <v>49150</v>
      </c>
      <c r="E54" s="19">
        <f>'Labor Force'!F54-'Labor Force'!E54</f>
        <v>25636</v>
      </c>
      <c r="F54" s="19">
        <f>'Labor Force'!G54-'Labor Force'!F54</f>
        <v>8147</v>
      </c>
      <c r="G54" s="19">
        <f>'Labor Force'!H54-'Labor Force'!G54</f>
        <v>12367</v>
      </c>
      <c r="H54" s="19">
        <f>'Labor Force'!I54-'Labor Force'!H54</f>
        <v>10899</v>
      </c>
      <c r="I54" s="19">
        <f>'Labor Force'!J54-'Labor Force'!I54</f>
        <v>43361</v>
      </c>
      <c r="J54" s="19">
        <f>'Labor Force'!K54-'Labor Force'!J54</f>
        <v>47191</v>
      </c>
      <c r="K54" s="19">
        <f>'Labor Force'!L54-'Labor Force'!K54</f>
        <v>27018</v>
      </c>
      <c r="L54" s="19">
        <f>'Labor Force'!M54-'Labor Force'!L54</f>
        <v>13088</v>
      </c>
      <c r="M54" s="19">
        <f>'Labor Force'!N54-'Labor Force'!M54</f>
        <v>-3718</v>
      </c>
      <c r="N54" s="19">
        <f>'Labor Force'!O54-'Labor Force'!N54</f>
        <v>25709</v>
      </c>
      <c r="O54" s="19">
        <f>'Labor Force'!P54-'Labor Force'!O54</f>
        <v>47423</v>
      </c>
      <c r="P54" s="19">
        <f>'Labor Force'!Q54-'Labor Force'!P54</f>
        <v>21329</v>
      </c>
      <c r="Q54" s="19">
        <f>'Labor Force'!R54-'Labor Force'!Q54</f>
        <v>-13397</v>
      </c>
      <c r="R54" s="19">
        <f>'Labor Force'!S54-'Labor Force'!R54</f>
        <v>-31991</v>
      </c>
      <c r="S54" s="19">
        <f>'Labor Force'!T54-'Labor Force'!S54</f>
        <v>-39420</v>
      </c>
      <c r="T54" s="19">
        <f>'Labor Force'!U54-'Labor Force'!T54</f>
        <v>-22232</v>
      </c>
      <c r="U54" s="19">
        <f>'Labor Force'!V54-'Labor Force'!U54</f>
        <v>7663</v>
      </c>
      <c r="V54" s="19">
        <f>'Labor Force'!W54-'Labor Force'!V54</f>
        <v>10813</v>
      </c>
      <c r="W54" s="19">
        <f>'Labor Force'!X54-'Labor Force'!W54</f>
        <v>-10344</v>
      </c>
      <c r="X54" s="19">
        <f>'Labor Force'!Y54-'Labor Force'!X54</f>
        <v>12369</v>
      </c>
      <c r="Y54" s="19">
        <f>'Labor Force'!Z54-'Labor Force'!Y54</f>
        <v>9561</v>
      </c>
      <c r="Z54" s="19">
        <f>'Labor Force'!AA54-'Labor Force'!Z54</f>
        <v>-4297</v>
      </c>
      <c r="AA54" s="19">
        <f>'Labor Force'!AB54-'Labor Force'!AA54</f>
        <v>14323</v>
      </c>
      <c r="AB54" s="19">
        <f>'Labor Force'!AC54-'Labor Force'!AB54</f>
        <v>10108</v>
      </c>
      <c r="AC54" s="19">
        <f>'Labor Force'!AD54-'Labor Force'!AC54</f>
        <v>-10067</v>
      </c>
      <c r="AD54" s="19">
        <f>'Labor Force'!AE54-'Labor Force'!AD54</f>
        <v>22783</v>
      </c>
      <c r="AE54" s="19">
        <f>'Labor Force'!AF54-'Labor Force'!AE54</f>
        <v>31675</v>
      </c>
      <c r="AF54" s="19">
        <f>'Labor Force'!AG54-'Labor Force'!AF54</f>
        <v>27558</v>
      </c>
      <c r="AG54" s="19">
        <f>'Labor Force'!AH54-'Labor Force'!AG54</f>
        <v>25245</v>
      </c>
      <c r="AH54" s="19">
        <f>'Labor Force'!AI54-'Labor Force'!AH54</f>
        <v>9623</v>
      </c>
      <c r="AI54" s="19">
        <f>'Labor Force'!AJ54-'Labor Force'!AI54</f>
        <v>20635</v>
      </c>
      <c r="AJ54" s="19">
        <f>'Labor Force'!AK54-'Labor Force'!AJ54</f>
        <v>1735</v>
      </c>
      <c r="AK54" s="19">
        <f>'Labor Force'!AL54-'Labor Force'!AK54</f>
        <v>-25586</v>
      </c>
      <c r="AL54" s="19">
        <f>'Labor Force'!AM54-'Labor Force'!AL54</f>
        <v>-18792</v>
      </c>
      <c r="AM54" s="19">
        <f>'Labor Force'!AN54-'Labor Force'!AM54</f>
        <v>16057</v>
      </c>
      <c r="AN54" s="19">
        <f>'Labor Force'!AO54-'Labor Force'!AN54</f>
        <v>5380</v>
      </c>
      <c r="AO54" s="19">
        <f>'Labor Force'!AP54-'Labor Force'!AO54</f>
        <v>1286</v>
      </c>
      <c r="AP54" s="19">
        <f>'Labor Force'!AQ54-'Labor Force'!AP54</f>
        <v>26784</v>
      </c>
      <c r="AQ54" s="19">
        <f>'Labor Force'!AR54-'Labor Force'!AQ54</f>
        <v>-13264</v>
      </c>
      <c r="AR54" s="19">
        <f>'Labor Force'!AS54-'Labor Force'!AR54</f>
        <v>8218</v>
      </c>
      <c r="AS54" s="19">
        <f>'Labor Force'!AT54-'Labor Force'!AS54</f>
        <v>-40899</v>
      </c>
      <c r="AT54" s="19">
        <f>'Labor Force'!AU54-'Labor Force'!AT54</f>
        <v>-17292</v>
      </c>
      <c r="AU54" s="19">
        <f>'Labor Force'!AV54-'Labor Force'!AU54</f>
        <v>77124</v>
      </c>
    </row>
    <row r="55" spans="1:47">
      <c r="A55" s="11" t="s">
        <v>61</v>
      </c>
      <c r="B55" s="19">
        <f>'Labor Force'!C55-'Labor Force'!B55</f>
        <v>2868</v>
      </c>
      <c r="C55" s="19">
        <f>'Labor Force'!D55-'Labor Force'!C55</f>
        <v>3886</v>
      </c>
      <c r="D55" s="19">
        <f>'Labor Force'!E55-'Labor Force'!D55</f>
        <v>13902</v>
      </c>
      <c r="E55" s="19">
        <f>'Labor Force'!F55-'Labor Force'!E55</f>
        <v>8306</v>
      </c>
      <c r="F55" s="19">
        <f>'Labor Force'!G55-'Labor Force'!F55</f>
        <v>4012</v>
      </c>
      <c r="G55" s="19">
        <f>'Labor Force'!H55-'Labor Force'!G55</f>
        <v>8609</v>
      </c>
      <c r="H55" s="19">
        <f>'Labor Force'!I55-'Labor Force'!H55</f>
        <v>17267</v>
      </c>
      <c r="I55" s="19">
        <f>'Labor Force'!J55-'Labor Force'!I55</f>
        <v>11829</v>
      </c>
      <c r="J55" s="19">
        <f>'Labor Force'!K55-'Labor Force'!J55</f>
        <v>4298</v>
      </c>
      <c r="K55" s="19">
        <f>'Labor Force'!L55-'Labor Force'!K55</f>
        <v>10771</v>
      </c>
      <c r="L55" s="19">
        <f>'Labor Force'!M55-'Labor Force'!L55</f>
        <v>22091</v>
      </c>
      <c r="M55" s="19">
        <f>'Labor Force'!N55-'Labor Force'!M55</f>
        <v>13819</v>
      </c>
      <c r="N55" s="19">
        <f>'Labor Force'!O55-'Labor Force'!N55</f>
        <v>15881</v>
      </c>
      <c r="O55" s="19">
        <f>'Labor Force'!P55-'Labor Force'!O55</f>
        <v>18529</v>
      </c>
      <c r="P55" s="19">
        <f>'Labor Force'!Q55-'Labor Force'!P55</f>
        <v>12070</v>
      </c>
      <c r="Q55" s="19">
        <f>'Labor Force'!R55-'Labor Force'!Q55</f>
        <v>-650</v>
      </c>
      <c r="R55" s="19">
        <f>'Labor Force'!S55-'Labor Force'!R55</f>
        <v>-15635</v>
      </c>
      <c r="S55" s="19">
        <f>'Labor Force'!T55-'Labor Force'!S55</f>
        <v>-7170</v>
      </c>
      <c r="T55" s="19">
        <f>'Labor Force'!U55-'Labor Force'!T55</f>
        <v>15850</v>
      </c>
      <c r="U55" s="19">
        <f>'Labor Force'!V55-'Labor Force'!U55</f>
        <v>19203</v>
      </c>
      <c r="V55" s="19">
        <f>'Labor Force'!W55-'Labor Force'!V55</f>
        <v>-28</v>
      </c>
      <c r="W55" s="19">
        <f>'Labor Force'!X55-'Labor Force'!W55</f>
        <v>-3499</v>
      </c>
      <c r="X55" s="19">
        <f>'Labor Force'!Y55-'Labor Force'!X55</f>
        <v>15287</v>
      </c>
      <c r="Y55" s="19">
        <f>'Labor Force'!Z55-'Labor Force'!Y55</f>
        <v>9667</v>
      </c>
      <c r="Z55" s="19">
        <f>'Labor Force'!AA55-'Labor Force'!Z55</f>
        <v>-3845</v>
      </c>
      <c r="AA55" s="19">
        <f>'Labor Force'!AB55-'Labor Force'!AA55</f>
        <v>913</v>
      </c>
      <c r="AB55" s="19">
        <f>'Labor Force'!AC55-'Labor Force'!AB55</f>
        <v>8303</v>
      </c>
      <c r="AC55" s="19">
        <f>'Labor Force'!AD55-'Labor Force'!AC55</f>
        <v>2465</v>
      </c>
      <c r="AD55" s="19">
        <f>'Labor Force'!AE55-'Labor Force'!AD55</f>
        <v>11153</v>
      </c>
      <c r="AE55" s="19">
        <f>'Labor Force'!AF55-'Labor Force'!AE55</f>
        <v>4388</v>
      </c>
      <c r="AF55" s="19">
        <f>'Labor Force'!AG55-'Labor Force'!AF55</f>
        <v>-1073</v>
      </c>
      <c r="AG55" s="19">
        <f>'Labor Force'!AH55-'Labor Force'!AG55</f>
        <v>1178</v>
      </c>
      <c r="AH55" s="19">
        <f>'Labor Force'!AI55-'Labor Force'!AH55</f>
        <v>-5427</v>
      </c>
      <c r="AI55" s="19">
        <f>'Labor Force'!AJ55-'Labor Force'!AI55</f>
        <v>-1037</v>
      </c>
      <c r="AJ55" s="19">
        <f>'Labor Force'!AK55-'Labor Force'!AJ55</f>
        <v>3989</v>
      </c>
      <c r="AK55" s="19">
        <f>'Labor Force'!AL55-'Labor Force'!AK55</f>
        <v>3284</v>
      </c>
      <c r="AL55" s="19">
        <f>'Labor Force'!AM55-'Labor Force'!AL55</f>
        <v>4733</v>
      </c>
      <c r="AM55" s="19">
        <f>'Labor Force'!AN55-'Labor Force'!AM55</f>
        <v>-8260</v>
      </c>
      <c r="AN55" s="19">
        <f>'Labor Force'!AO55-'Labor Force'!AN55</f>
        <v>-16227</v>
      </c>
      <c r="AO55" s="19">
        <f>'Labor Force'!AP55-'Labor Force'!AO55</f>
        <v>7923</v>
      </c>
      <c r="AP55" s="19">
        <f>'Labor Force'!AQ55-'Labor Force'!AP55</f>
        <v>9475</v>
      </c>
      <c r="AQ55" s="19">
        <f>'Labor Force'!AR55-'Labor Force'!AQ55</f>
        <v>-1354</v>
      </c>
      <c r="AR55" s="19">
        <f>'Labor Force'!AS55-'Labor Force'!AR55</f>
        <v>-6006</v>
      </c>
      <c r="AS55" s="19">
        <f>'Labor Force'!AT55-'Labor Force'!AS55</f>
        <v>-16192</v>
      </c>
      <c r="AT55" s="19">
        <f>'Labor Force'!AU55-'Labor Force'!AT55</f>
        <v>8621</v>
      </c>
      <c r="AU55" s="19">
        <f>'Labor Force'!AV55-'Labor Force'!AU55</f>
        <v>-10293</v>
      </c>
    </row>
    <row r="56" spans="1:47">
      <c r="A56" s="11" t="s">
        <v>62</v>
      </c>
      <c r="B56" s="19">
        <f>'Labor Force'!C56-'Labor Force'!B56</f>
        <v>41383</v>
      </c>
      <c r="C56" s="19">
        <f>'Labor Force'!D56-'Labor Force'!C56</f>
        <v>50498</v>
      </c>
      <c r="D56" s="19">
        <f>'Labor Force'!E56-'Labor Force'!D56</f>
        <v>39144</v>
      </c>
      <c r="E56" s="19">
        <f>'Labor Force'!F56-'Labor Force'!E56</f>
        <v>15379</v>
      </c>
      <c r="F56" s="19">
        <f>'Labor Force'!G56-'Labor Force'!F56</f>
        <v>73371</v>
      </c>
      <c r="G56" s="19">
        <f>'Labor Force'!H56-'Labor Force'!G56</f>
        <v>45495</v>
      </c>
      <c r="H56" s="19">
        <f>'Labor Force'!I56-'Labor Force'!H56</f>
        <v>9732</v>
      </c>
      <c r="I56" s="19">
        <f>'Labor Force'!J56-'Labor Force'!I56</f>
        <v>40426</v>
      </c>
      <c r="J56" s="19">
        <f>'Labor Force'!K56-'Labor Force'!J56</f>
        <v>14098</v>
      </c>
      <c r="K56" s="19">
        <f>'Labor Force'!L56-'Labor Force'!K56</f>
        <v>14636</v>
      </c>
      <c r="L56" s="19">
        <f>'Labor Force'!M56-'Labor Force'!L56</f>
        <v>28294</v>
      </c>
      <c r="M56" s="19">
        <f>'Labor Force'!N56-'Labor Force'!M56</f>
        <v>47108</v>
      </c>
      <c r="N56" s="19">
        <f>'Labor Force'!O56-'Labor Force'!N56</f>
        <v>34566</v>
      </c>
      <c r="O56" s="19">
        <f>'Labor Force'!P56-'Labor Force'!O56</f>
        <v>30386</v>
      </c>
      <c r="P56" s="19">
        <f>'Labor Force'!Q56-'Labor Force'!P56</f>
        <v>-11437</v>
      </c>
      <c r="Q56" s="19">
        <f>'Labor Force'!R56-'Labor Force'!Q56</f>
        <v>-13916</v>
      </c>
      <c r="R56" s="19">
        <f>'Labor Force'!S56-'Labor Force'!R56</f>
        <v>-6729</v>
      </c>
      <c r="S56" s="19">
        <f>'Labor Force'!T56-'Labor Force'!S56</f>
        <v>26533</v>
      </c>
      <c r="T56" s="19">
        <f>'Labor Force'!U56-'Labor Force'!T56</f>
        <v>13818</v>
      </c>
      <c r="U56" s="19">
        <f>'Labor Force'!V56-'Labor Force'!U56</f>
        <v>26714</v>
      </c>
      <c r="V56" s="19">
        <f>'Labor Force'!W56-'Labor Force'!V56</f>
        <v>64294</v>
      </c>
      <c r="W56" s="19">
        <f>'Labor Force'!X56-'Labor Force'!W56</f>
        <v>34968</v>
      </c>
      <c r="X56" s="19">
        <f>'Labor Force'!Y56-'Labor Force'!X56</f>
        <v>13237</v>
      </c>
      <c r="Y56" s="19">
        <f>'Labor Force'!Z56-'Labor Force'!Y56</f>
        <v>-23688</v>
      </c>
      <c r="Z56" s="19">
        <f>'Labor Force'!AA56-'Labor Force'!Z56</f>
        <v>51110</v>
      </c>
      <c r="AA56" s="19">
        <f>'Labor Force'!AB56-'Labor Force'!AA56</f>
        <v>49795</v>
      </c>
      <c r="AB56" s="19">
        <f>'Labor Force'!AC56-'Labor Force'!AB56</f>
        <v>-8673</v>
      </c>
      <c r="AC56" s="19">
        <f>'Labor Force'!AD56-'Labor Force'!AC56</f>
        <v>-26898</v>
      </c>
      <c r="AD56" s="19">
        <f>'Labor Force'!AE56-'Labor Force'!AD56</f>
        <v>-11395</v>
      </c>
      <c r="AE56" s="19">
        <f>'Labor Force'!AF56-'Labor Force'!AE56</f>
        <v>29223</v>
      </c>
      <c r="AF56" s="19">
        <f>'Labor Force'!AG56-'Labor Force'!AF56</f>
        <v>12670</v>
      </c>
      <c r="AG56" s="19">
        <f>'Labor Force'!AH56-'Labor Force'!AG56</f>
        <v>26459</v>
      </c>
      <c r="AH56" s="19">
        <f>'Labor Force'!AI56-'Labor Force'!AH56</f>
        <v>17914</v>
      </c>
      <c r="AI56" s="19">
        <f>'Labor Force'!AJ56-'Labor Force'!AI56</f>
        <v>9701</v>
      </c>
      <c r="AJ56" s="19">
        <f>'Labor Force'!AK56-'Labor Force'!AJ56</f>
        <v>-10498</v>
      </c>
      <c r="AK56" s="19">
        <f>'Labor Force'!AL56-'Labor Force'!AK56</f>
        <v>15196</v>
      </c>
      <c r="AL56" s="19">
        <f>'Labor Force'!AM56-'Labor Force'!AL56</f>
        <v>23761</v>
      </c>
      <c r="AM56" s="19">
        <f>'Labor Force'!AN56-'Labor Force'!AM56</f>
        <v>48930</v>
      </c>
      <c r="AN56" s="19">
        <f>'Labor Force'!AO56-'Labor Force'!AN56</f>
        <v>22219</v>
      </c>
      <c r="AO56" s="19">
        <f>'Labor Force'!AP56-'Labor Force'!AO56</f>
        <v>8919</v>
      </c>
      <c r="AP56" s="19">
        <f>'Labor Force'!AQ56-'Labor Force'!AP56</f>
        <v>68563</v>
      </c>
      <c r="AQ56" s="19">
        <f>'Labor Force'!AR56-'Labor Force'!AQ56</f>
        <v>148277</v>
      </c>
      <c r="AR56" s="19">
        <f>'Labor Force'!AS56-'Labor Force'!AR56</f>
        <v>11987</v>
      </c>
      <c r="AS56" s="19">
        <f>'Labor Force'!AT56-'Labor Force'!AS56</f>
        <v>-159116</v>
      </c>
      <c r="AT56" s="19">
        <f>'Labor Force'!AU56-'Labor Force'!AT56</f>
        <v>2087147</v>
      </c>
      <c r="AU56" s="19">
        <f>'Labor Force'!AV56-'Labor Force'!AU56</f>
        <v>-2001544</v>
      </c>
    </row>
    <row r="57" spans="1:47">
      <c r="A57" s="11" t="s">
        <v>63</v>
      </c>
      <c r="B57" s="19">
        <f>'Labor Force'!C57-'Labor Force'!B57</f>
        <v>20733</v>
      </c>
      <c r="C57" s="19">
        <f>'Labor Force'!D57-'Labor Force'!C57</f>
        <v>16414</v>
      </c>
      <c r="D57" s="19">
        <f>'Labor Force'!E57-'Labor Force'!D57</f>
        <v>17368</v>
      </c>
      <c r="E57" s="19">
        <f>'Labor Force'!F57-'Labor Force'!E57</f>
        <v>14511</v>
      </c>
      <c r="F57" s="19">
        <f>'Labor Force'!G57-'Labor Force'!F57</f>
        <v>10823</v>
      </c>
      <c r="G57" s="19">
        <f>'Labor Force'!H57-'Labor Force'!G57</f>
        <v>9555</v>
      </c>
      <c r="H57" s="19">
        <f>'Labor Force'!I57-'Labor Force'!H57</f>
        <v>11208</v>
      </c>
      <c r="I57" s="19">
        <f>'Labor Force'!J57-'Labor Force'!I57</f>
        <v>22397</v>
      </c>
      <c r="J57" s="19">
        <f>'Labor Force'!K57-'Labor Force'!J57</f>
        <v>20374</v>
      </c>
      <c r="K57" s="19">
        <f>'Labor Force'!L57-'Labor Force'!K57</f>
        <v>20320</v>
      </c>
      <c r="L57" s="19">
        <f>'Labor Force'!M57-'Labor Force'!L57</f>
        <v>21248</v>
      </c>
      <c r="M57" s="19">
        <f>'Labor Force'!N57-'Labor Force'!M57</f>
        <v>17380</v>
      </c>
      <c r="N57" s="19">
        <f>'Labor Force'!O57-'Labor Force'!N57</f>
        <v>13397</v>
      </c>
      <c r="O57" s="19">
        <f>'Labor Force'!P57-'Labor Force'!O57</f>
        <v>6746</v>
      </c>
      <c r="P57" s="19">
        <f>'Labor Force'!Q57-'Labor Force'!P57</f>
        <v>-5793</v>
      </c>
      <c r="Q57" s="19">
        <f>'Labor Force'!R57-'Labor Force'!Q57</f>
        <v>-164</v>
      </c>
      <c r="R57" s="19">
        <f>'Labor Force'!S57-'Labor Force'!R57</f>
        <v>3339</v>
      </c>
      <c r="S57" s="19">
        <f>'Labor Force'!T57-'Labor Force'!S57</f>
        <v>7433</v>
      </c>
      <c r="T57" s="19">
        <f>'Labor Force'!U57-'Labor Force'!T57</f>
        <v>6276</v>
      </c>
      <c r="U57" s="19">
        <f>'Labor Force'!V57-'Labor Force'!U57</f>
        <v>6957</v>
      </c>
      <c r="V57" s="19">
        <f>'Labor Force'!W57-'Labor Force'!V57</f>
        <v>11090</v>
      </c>
      <c r="W57" s="19">
        <f>'Labor Force'!X57-'Labor Force'!W57</f>
        <v>12420</v>
      </c>
      <c r="X57" s="19">
        <f>'Labor Force'!Y57-'Labor Force'!X57</f>
        <v>13531</v>
      </c>
      <c r="Y57" s="19">
        <f>'Labor Force'!Z57-'Labor Force'!Y57</f>
        <v>12713</v>
      </c>
      <c r="Z57" s="19">
        <f>'Labor Force'!AA57-'Labor Force'!Z57</f>
        <v>9852</v>
      </c>
      <c r="AA57" s="19">
        <f>'Labor Force'!AB57-'Labor Force'!AA57</f>
        <v>4520</v>
      </c>
      <c r="AB57" s="19">
        <f>'Labor Force'!AC57-'Labor Force'!AB57</f>
        <v>5244</v>
      </c>
      <c r="AC57" s="19">
        <f>'Labor Force'!AD57-'Labor Force'!AC57</f>
        <v>8662</v>
      </c>
      <c r="AD57" s="19">
        <f>'Labor Force'!AE57-'Labor Force'!AD57</f>
        <v>9663</v>
      </c>
      <c r="AE57" s="19">
        <f>'Labor Force'!AF57-'Labor Force'!AE57</f>
        <v>6005</v>
      </c>
      <c r="AF57" s="19">
        <f>'Labor Force'!AG57-'Labor Force'!AF57</f>
        <v>6088</v>
      </c>
      <c r="AG57" s="19">
        <f>'Labor Force'!AH57-'Labor Force'!AG57</f>
        <v>4839</v>
      </c>
      <c r="AH57" s="19">
        <f>'Labor Force'!AI57-'Labor Force'!AH57</f>
        <v>1446</v>
      </c>
      <c r="AI57" s="19">
        <f>'Labor Force'!AJ57-'Labor Force'!AI57</f>
        <v>-5970</v>
      </c>
      <c r="AJ57" s="19">
        <f>'Labor Force'!AK57-'Labor Force'!AJ57</f>
        <v>-2180</v>
      </c>
      <c r="AK57" s="19">
        <f>'Labor Force'!AL57-'Labor Force'!AK57</f>
        <v>4246</v>
      </c>
      <c r="AL57" s="19">
        <f>'Labor Force'!AM57-'Labor Force'!AL57</f>
        <v>1694</v>
      </c>
      <c r="AM57" s="19">
        <f>'Labor Force'!AN57-'Labor Force'!AM57</f>
        <v>-839</v>
      </c>
      <c r="AN57" s="19">
        <f>'Labor Force'!AO57-'Labor Force'!AN57</f>
        <v>1611</v>
      </c>
      <c r="AO57" s="19">
        <f>'Labor Force'!AP57-'Labor Force'!AO57</f>
        <v>5774</v>
      </c>
      <c r="AP57" s="19">
        <f>'Labor Force'!AQ57-'Labor Force'!AP57</f>
        <v>-2014</v>
      </c>
      <c r="AQ57" s="19">
        <f>'Labor Force'!AR57-'Labor Force'!AQ57</f>
        <v>15203</v>
      </c>
      <c r="AR57" s="19">
        <f>'Labor Force'!AS57-'Labor Force'!AR57</f>
        <v>11988</v>
      </c>
      <c r="AS57" s="19">
        <f>'Labor Force'!AT57-'Labor Force'!AS57</f>
        <v>-12008</v>
      </c>
      <c r="AT57" s="19">
        <f>'Labor Force'!AU57-'Labor Force'!AT57</f>
        <v>-4874</v>
      </c>
      <c r="AU57" s="19">
        <f>'Labor Force'!AV57-'Labor Force'!AU57</f>
        <v>9814</v>
      </c>
    </row>
    <row r="58" spans="1:47">
      <c r="A58" s="11" t="s">
        <v>64</v>
      </c>
      <c r="B58" s="19">
        <f>'Labor Force'!C58-'Labor Force'!B58</f>
        <v>75009</v>
      </c>
      <c r="C58" s="19">
        <f>'Labor Force'!D58-'Labor Force'!C58</f>
        <v>83387</v>
      </c>
      <c r="D58" s="19">
        <f>'Labor Force'!E58-'Labor Force'!D58</f>
        <v>105705</v>
      </c>
      <c r="E58" s="19">
        <f>'Labor Force'!F58-'Labor Force'!E58</f>
        <v>18565</v>
      </c>
      <c r="F58" s="19">
        <f>'Labor Force'!G58-'Labor Force'!F58</f>
        <v>13582</v>
      </c>
      <c r="G58" s="19">
        <f>'Labor Force'!H58-'Labor Force'!G58</f>
        <v>21644</v>
      </c>
      <c r="H58" s="19">
        <f>'Labor Force'!I58-'Labor Force'!H58</f>
        <v>62030</v>
      </c>
      <c r="I58" s="19">
        <f>'Labor Force'!J58-'Labor Force'!I58</f>
        <v>122098</v>
      </c>
      <c r="J58" s="19">
        <f>'Labor Force'!K58-'Labor Force'!J58</f>
        <v>33143</v>
      </c>
      <c r="K58" s="19">
        <f>'Labor Force'!L58-'Labor Force'!K58</f>
        <v>59511</v>
      </c>
      <c r="L58" s="19">
        <f>'Labor Force'!M58-'Labor Force'!L58</f>
        <v>58345</v>
      </c>
      <c r="M58" s="19">
        <f>'Labor Force'!N58-'Labor Force'!M58</f>
        <v>12161</v>
      </c>
      <c r="N58" s="19">
        <f>'Labor Force'!O58-'Labor Force'!N58</f>
        <v>22189</v>
      </c>
      <c r="O58" s="19">
        <f>'Labor Force'!P58-'Labor Force'!O58</f>
        <v>59233</v>
      </c>
      <c r="P58" s="19">
        <f>'Labor Force'!Q58-'Labor Force'!P58</f>
        <v>10368</v>
      </c>
      <c r="Q58" s="19">
        <f>'Labor Force'!R58-'Labor Force'!Q58</f>
        <v>-1917</v>
      </c>
      <c r="R58" s="19">
        <f>'Labor Force'!S58-'Labor Force'!R58</f>
        <v>-44530</v>
      </c>
      <c r="S58" s="19">
        <f>'Labor Force'!T58-'Labor Force'!S58</f>
        <v>39355</v>
      </c>
      <c r="T58" s="19">
        <f>'Labor Force'!U58-'Labor Force'!T58</f>
        <v>62830</v>
      </c>
      <c r="U58" s="19">
        <f>'Labor Force'!V58-'Labor Force'!U58</f>
        <v>83654</v>
      </c>
      <c r="V58" s="19">
        <f>'Labor Force'!W58-'Labor Force'!V58</f>
        <v>58551</v>
      </c>
      <c r="W58" s="19">
        <f>'Labor Force'!X58-'Labor Force'!W58</f>
        <v>-17350</v>
      </c>
      <c r="X58" s="19">
        <f>'Labor Force'!Y58-'Labor Force'!X58</f>
        <v>41469</v>
      </c>
      <c r="Y58" s="19">
        <f>'Labor Force'!Z58-'Labor Force'!Y58</f>
        <v>-5817</v>
      </c>
      <c r="Z58" s="19">
        <f>'Labor Force'!AA58-'Labor Force'!Z58</f>
        <v>6757</v>
      </c>
      <c r="AA58" s="19">
        <f>'Labor Force'!AB58-'Labor Force'!AA58</f>
        <v>57411</v>
      </c>
      <c r="AB58" s="19">
        <f>'Labor Force'!AC58-'Labor Force'!AB58</f>
        <v>917</v>
      </c>
      <c r="AC58" s="19">
        <f>'Labor Force'!AD58-'Labor Force'!AC58</f>
        <v>2017</v>
      </c>
      <c r="AD58" s="19">
        <f>'Labor Force'!AE58-'Labor Force'!AD58</f>
        <v>42408</v>
      </c>
      <c r="AE58" s="19">
        <f>'Labor Force'!AF58-'Labor Force'!AE58</f>
        <v>54300</v>
      </c>
      <c r="AF58" s="19">
        <f>'Labor Force'!AG58-'Labor Force'!AF58</f>
        <v>-4082</v>
      </c>
      <c r="AG58" s="19">
        <f>'Labor Force'!AH58-'Labor Force'!AG58</f>
        <v>62635</v>
      </c>
      <c r="AH58" s="19">
        <f>'Labor Force'!AI58-'Labor Force'!AH58</f>
        <v>46213</v>
      </c>
      <c r="AI58" s="19">
        <f>'Labor Force'!AJ58-'Labor Force'!AI58</f>
        <v>4685</v>
      </c>
      <c r="AJ58" s="19">
        <f>'Labor Force'!AK58-'Labor Force'!AJ58</f>
        <v>10397</v>
      </c>
      <c r="AK58" s="19">
        <f>'Labor Force'!AL58-'Labor Force'!AK58</f>
        <v>22379</v>
      </c>
      <c r="AL58" s="19">
        <f>'Labor Force'!AM58-'Labor Force'!AL58</f>
        <v>-53704</v>
      </c>
      <c r="AM58" s="19">
        <f>'Labor Force'!AN58-'Labor Force'!AM58</f>
        <v>-15690</v>
      </c>
      <c r="AN58" s="19">
        <f>'Labor Force'!AO58-'Labor Force'!AN58</f>
        <v>11834</v>
      </c>
      <c r="AO58" s="19">
        <f>'Labor Force'!AP58-'Labor Force'!AO58</f>
        <v>-6288</v>
      </c>
      <c r="AP58" s="19">
        <f>'Labor Force'!AQ58-'Labor Force'!AP58</f>
        <v>-5426</v>
      </c>
      <c r="AQ58" s="19">
        <f>'Labor Force'!AR58-'Labor Force'!AQ58</f>
        <v>-95890</v>
      </c>
      <c r="AR58" s="19">
        <f>'Labor Force'!AS58-'Labor Force'!AR58</f>
        <v>70183</v>
      </c>
      <c r="AS58" s="19">
        <f>'Labor Force'!AT58-'Labor Force'!AS58</f>
        <v>2041</v>
      </c>
      <c r="AT58" s="19">
        <f>'Labor Force'!AU58-'Labor Force'!AT58</f>
        <v>170942</v>
      </c>
      <c r="AU58" s="19">
        <f>'Labor Force'!AV58-'Labor Force'!AU58</f>
        <v>63696</v>
      </c>
    </row>
    <row r="59" spans="1:47">
      <c r="A59" s="11" t="s">
        <v>65</v>
      </c>
      <c r="B59" s="19">
        <f>'Labor Force'!C59-'Labor Force'!B59</f>
        <v>38826</v>
      </c>
      <c r="C59" s="19">
        <f>'Labor Force'!D59-'Labor Force'!C59</f>
        <v>116531</v>
      </c>
      <c r="D59" s="19">
        <f>'Labor Force'!E59-'Labor Force'!D59</f>
        <v>149144</v>
      </c>
      <c r="E59" s="19">
        <f>'Labor Force'!F59-'Labor Force'!E59</f>
        <v>-22708</v>
      </c>
      <c r="F59" s="19">
        <f>'Labor Force'!G59-'Labor Force'!F59</f>
        <v>48429</v>
      </c>
      <c r="G59" s="19">
        <f>'Labor Force'!H59-'Labor Force'!G59</f>
        <v>-43819</v>
      </c>
      <c r="H59" s="19">
        <f>'Labor Force'!I59-'Labor Force'!H59</f>
        <v>58351</v>
      </c>
      <c r="I59" s="19">
        <f>'Labor Force'!J59-'Labor Force'!I59</f>
        <v>67254</v>
      </c>
      <c r="J59" s="19">
        <f>'Labor Force'!K59-'Labor Force'!J59</f>
        <v>188538</v>
      </c>
      <c r="K59" s="19">
        <f>'Labor Force'!L59-'Labor Force'!K59</f>
        <v>145526</v>
      </c>
      <c r="L59" s="19">
        <f>'Labor Force'!M59-'Labor Force'!L59</f>
        <v>43722</v>
      </c>
      <c r="M59" s="19">
        <f>'Labor Force'!N59-'Labor Force'!M59</f>
        <v>64121</v>
      </c>
      <c r="N59" s="19">
        <f>'Labor Force'!O59-'Labor Force'!N59</f>
        <v>152332</v>
      </c>
      <c r="O59" s="19">
        <f>'Labor Force'!P59-'Labor Force'!O59</f>
        <v>114463</v>
      </c>
      <c r="P59" s="19">
        <f>'Labor Force'!Q59-'Labor Force'!P59</f>
        <v>-72171</v>
      </c>
      <c r="Q59" s="19">
        <f>'Labor Force'!R59-'Labor Force'!Q59</f>
        <v>10134</v>
      </c>
      <c r="R59" s="19">
        <f>'Labor Force'!S59-'Labor Force'!R59</f>
        <v>-35642</v>
      </c>
      <c r="S59" s="19">
        <f>'Labor Force'!T59-'Labor Force'!S59</f>
        <v>-37101</v>
      </c>
      <c r="T59" s="19">
        <f>'Labor Force'!U59-'Labor Force'!T59</f>
        <v>-17375</v>
      </c>
      <c r="U59" s="19">
        <f>'Labor Force'!V59-'Labor Force'!U59</f>
        <v>124594</v>
      </c>
      <c r="V59" s="19">
        <f>'Labor Force'!W59-'Labor Force'!V59</f>
        <v>226507</v>
      </c>
      <c r="W59" s="19">
        <f>'Labor Force'!X59-'Labor Force'!W59</f>
        <v>59597</v>
      </c>
      <c r="X59" s="19">
        <f>'Labor Force'!Y59-'Labor Force'!X59</f>
        <v>54753</v>
      </c>
      <c r="Y59" s="19">
        <f>'Labor Force'!Z59-'Labor Force'!Y59</f>
        <v>7302</v>
      </c>
      <c r="Z59" s="19">
        <f>'Labor Force'!AA59-'Labor Force'!Z59</f>
        <v>17876</v>
      </c>
      <c r="AA59" s="19">
        <f>'Labor Force'!AB59-'Labor Force'!AA59</f>
        <v>123770</v>
      </c>
      <c r="AB59" s="19">
        <f>'Labor Force'!AC59-'Labor Force'!AB59</f>
        <v>-12114</v>
      </c>
      <c r="AC59" s="19">
        <f>'Labor Force'!AD59-'Labor Force'!AC59</f>
        <v>92552</v>
      </c>
      <c r="AD59" s="19">
        <f>'Labor Force'!AE59-'Labor Force'!AD59</f>
        <v>104913</v>
      </c>
      <c r="AE59" s="19">
        <f>'Labor Force'!AF59-'Labor Force'!AE59</f>
        <v>47283</v>
      </c>
      <c r="AF59" s="19">
        <f>'Labor Force'!AG59-'Labor Force'!AF59</f>
        <v>13907</v>
      </c>
      <c r="AG59" s="19">
        <f>'Labor Force'!AH59-'Labor Force'!AG59</f>
        <v>142717</v>
      </c>
      <c r="AH59" s="19">
        <f>'Labor Force'!AI59-'Labor Force'!AH59</f>
        <v>-17288</v>
      </c>
      <c r="AI59" s="19">
        <f>'Labor Force'!AJ59-'Labor Force'!AI59</f>
        <v>-52123</v>
      </c>
      <c r="AJ59" s="19">
        <f>'Labor Force'!AK59-'Labor Force'!AJ59</f>
        <v>-77574</v>
      </c>
      <c r="AK59" s="19">
        <f>'Labor Force'!AL59-'Labor Force'!AK59</f>
        <v>97247</v>
      </c>
      <c r="AL59" s="19">
        <f>'Labor Force'!AM59-'Labor Force'!AL59</f>
        <v>16767</v>
      </c>
      <c r="AM59" s="19">
        <f>'Labor Force'!AN59-'Labor Force'!AM59</f>
        <v>-62740</v>
      </c>
      <c r="AN59" s="19">
        <f>'Labor Force'!AO59-'Labor Force'!AN59</f>
        <v>22151</v>
      </c>
      <c r="AO59" s="19">
        <f>'Labor Force'!AP59-'Labor Force'!AO59</f>
        <v>-6763</v>
      </c>
      <c r="AP59" s="19">
        <f>'Labor Force'!AQ59-'Labor Force'!AP59</f>
        <v>120245</v>
      </c>
      <c r="AQ59" s="19">
        <f>'Labor Force'!AR59-'Labor Force'!AQ59</f>
        <v>-129989</v>
      </c>
      <c r="AR59" s="19">
        <f>'Labor Force'!AS59-'Labor Force'!AR59</f>
        <v>-60328</v>
      </c>
      <c r="AS59" s="19">
        <f>'Labor Force'!AT59-'Labor Force'!AS59</f>
        <v>-225207</v>
      </c>
      <c r="AT59" s="19">
        <f>'Labor Force'!AU59-'Labor Force'!AT59</f>
        <v>268741</v>
      </c>
      <c r="AU59" s="19">
        <f>'Labor Force'!AV59-'Labor Force'!AU59</f>
        <v>59077</v>
      </c>
    </row>
    <row r="60" spans="1:47">
      <c r="A60" s="11" t="s">
        <v>66</v>
      </c>
      <c r="B60" s="19">
        <f>'Labor Force'!C60-'Labor Force'!B60</f>
        <v>79198</v>
      </c>
      <c r="C60" s="19">
        <f>'Labor Force'!D60-'Labor Force'!C60</f>
        <v>99623</v>
      </c>
      <c r="D60" s="19">
        <f>'Labor Force'!E60-'Labor Force'!D60</f>
        <v>79823</v>
      </c>
      <c r="E60" s="19">
        <f>'Labor Force'!F60-'Labor Force'!E60</f>
        <v>51516</v>
      </c>
      <c r="F60" s="19">
        <f>'Labor Force'!G60-'Labor Force'!F60</f>
        <v>42447</v>
      </c>
      <c r="G60" s="19">
        <f>'Labor Force'!H60-'Labor Force'!G60</f>
        <v>13995</v>
      </c>
      <c r="H60" s="19">
        <f>'Labor Force'!I60-'Labor Force'!H60</f>
        <v>-11854</v>
      </c>
      <c r="I60" s="19">
        <f>'Labor Force'!J60-'Labor Force'!I60</f>
        <v>14620</v>
      </c>
      <c r="J60" s="19">
        <f>'Labor Force'!K60-'Labor Force'!J60</f>
        <v>57750</v>
      </c>
      <c r="K60" s="19">
        <f>'Labor Force'!L60-'Labor Force'!K60</f>
        <v>50234</v>
      </c>
      <c r="L60" s="19">
        <f>'Labor Force'!M60-'Labor Force'!L60</f>
        <v>58907</v>
      </c>
      <c r="M60" s="19">
        <f>'Labor Force'!N60-'Labor Force'!M60</f>
        <v>100196</v>
      </c>
      <c r="N60" s="19">
        <f>'Labor Force'!O60-'Labor Force'!N60</f>
        <v>64213</v>
      </c>
      <c r="O60" s="19">
        <f>'Labor Force'!P60-'Labor Force'!O60</f>
        <v>2014</v>
      </c>
      <c r="P60" s="19">
        <f>'Labor Force'!Q60-'Labor Force'!P60</f>
        <v>26677</v>
      </c>
      <c r="Q60" s="19">
        <f>'Labor Force'!R60-'Labor Force'!Q60</f>
        <v>56030</v>
      </c>
      <c r="R60" s="19">
        <f>'Labor Force'!S60-'Labor Force'!R60</f>
        <v>-6858</v>
      </c>
      <c r="S60" s="19">
        <f>'Labor Force'!T60-'Labor Force'!S60</f>
        <v>-11181</v>
      </c>
      <c r="T60" s="19">
        <f>'Labor Force'!U60-'Labor Force'!T60</f>
        <v>15372</v>
      </c>
      <c r="U60" s="19">
        <f>'Labor Force'!V60-'Labor Force'!U60</f>
        <v>71091</v>
      </c>
      <c r="V60" s="19">
        <f>'Labor Force'!W60-'Labor Force'!V60</f>
        <v>76420</v>
      </c>
      <c r="W60" s="19">
        <f>'Labor Force'!X60-'Labor Force'!W60</f>
        <v>7129</v>
      </c>
      <c r="X60" s="19">
        <f>'Labor Force'!Y60-'Labor Force'!X60</f>
        <v>13648</v>
      </c>
      <c r="Y60" s="19">
        <f>'Labor Force'!Z60-'Labor Force'!Y60</f>
        <v>30114</v>
      </c>
      <c r="Z60" s="19">
        <f>'Labor Force'!AA60-'Labor Force'!Z60</f>
        <v>71725</v>
      </c>
      <c r="AA60" s="19">
        <f>'Labor Force'!AB60-'Labor Force'!AA60</f>
        <v>40026</v>
      </c>
      <c r="AB60" s="19">
        <f>'Labor Force'!AC60-'Labor Force'!AB60</f>
        <v>-48284</v>
      </c>
      <c r="AC60" s="19">
        <f>'Labor Force'!AD60-'Labor Force'!AC60</f>
        <v>43419</v>
      </c>
      <c r="AD60" s="19">
        <f>'Labor Force'!AE60-'Labor Force'!AD60</f>
        <v>37624</v>
      </c>
      <c r="AE60" s="19">
        <f>'Labor Force'!AF60-'Labor Force'!AE60</f>
        <v>43102</v>
      </c>
      <c r="AF60" s="19">
        <f>'Labor Force'!AG60-'Labor Force'!AF60</f>
        <v>48493</v>
      </c>
      <c r="AG60" s="19">
        <f>'Labor Force'!AH60-'Labor Force'!AG60</f>
        <v>108538</v>
      </c>
      <c r="AH60" s="19">
        <f>'Labor Force'!AI60-'Labor Force'!AH60</f>
        <v>-51272</v>
      </c>
      <c r="AI60" s="19">
        <f>'Labor Force'!AJ60-'Labor Force'!AI60</f>
        <v>-19314</v>
      </c>
      <c r="AJ60" s="19">
        <f>'Labor Force'!AK60-'Labor Force'!AJ60</f>
        <v>14077</v>
      </c>
      <c r="AK60" s="19">
        <f>'Labor Force'!AL60-'Labor Force'!AK60</f>
        <v>69579</v>
      </c>
      <c r="AL60" s="19">
        <f>'Labor Force'!AM60-'Labor Force'!AL60</f>
        <v>-22853</v>
      </c>
      <c r="AM60" s="19">
        <f>'Labor Force'!AN60-'Labor Force'!AM60</f>
        <v>-63257</v>
      </c>
      <c r="AN60" s="19">
        <f>'Labor Force'!AO60-'Labor Force'!AN60</f>
        <v>47397</v>
      </c>
      <c r="AO60" s="19">
        <f>'Labor Force'!AP60-'Labor Force'!AO60</f>
        <v>46098</v>
      </c>
      <c r="AP60" s="19">
        <f>'Labor Force'!AQ60-'Labor Force'!AP60</f>
        <v>-44620</v>
      </c>
      <c r="AQ60" s="19">
        <f>'Labor Force'!AR60-'Labor Force'!AQ60</f>
        <v>-2949</v>
      </c>
      <c r="AR60" s="19">
        <f>'Labor Force'!AS60-'Labor Force'!AR60</f>
        <v>67219</v>
      </c>
      <c r="AS60" s="19">
        <f>'Labor Force'!AT60-'Labor Force'!AS60</f>
        <v>-103771</v>
      </c>
      <c r="AT60" s="19">
        <f>'Labor Force'!AU60-'Labor Force'!AT60</f>
        <v>4108155</v>
      </c>
      <c r="AU60" s="19">
        <f>'Labor Force'!AV60-'Labor Force'!AU60</f>
        <v>-4016947</v>
      </c>
    </row>
    <row r="61" spans="1:47">
      <c r="A61" s="11" t="s">
        <v>67</v>
      </c>
      <c r="B61" s="19">
        <f>'Labor Force'!C61-'Labor Force'!B61</f>
        <v>9314</v>
      </c>
      <c r="C61" s="19">
        <f>'Labor Force'!D61-'Labor Force'!C61</f>
        <v>4558</v>
      </c>
      <c r="D61" s="19">
        <f>'Labor Force'!E61-'Labor Force'!D61</f>
        <v>9891</v>
      </c>
      <c r="E61" s="19">
        <f>'Labor Force'!F61-'Labor Force'!E61</f>
        <v>8258</v>
      </c>
      <c r="F61" s="19">
        <f>'Labor Force'!G61-'Labor Force'!F61</f>
        <v>6925</v>
      </c>
      <c r="G61" s="19">
        <f>'Labor Force'!H61-'Labor Force'!G61</f>
        <v>24</v>
      </c>
      <c r="H61" s="19">
        <f>'Labor Force'!I61-'Labor Force'!H61</f>
        <v>897</v>
      </c>
      <c r="I61" s="19">
        <f>'Labor Force'!J61-'Labor Force'!I61</f>
        <v>10750</v>
      </c>
      <c r="J61" s="19">
        <f>'Labor Force'!K61-'Labor Force'!J61</f>
        <v>11644</v>
      </c>
      <c r="K61" s="19">
        <f>'Labor Force'!L61-'Labor Force'!K61</f>
        <v>9965</v>
      </c>
      <c r="L61" s="19">
        <f>'Labor Force'!M61-'Labor Force'!L61</f>
        <v>7739</v>
      </c>
      <c r="M61" s="19">
        <f>'Labor Force'!N61-'Labor Force'!M61</f>
        <v>4643</v>
      </c>
      <c r="N61" s="19">
        <f>'Labor Force'!O61-'Labor Force'!N61</f>
        <v>3259</v>
      </c>
      <c r="O61" s="19">
        <f>'Labor Force'!P61-'Labor Force'!O61</f>
        <v>519</v>
      </c>
      <c r="P61" s="19">
        <f>'Labor Force'!Q61-'Labor Force'!P61</f>
        <v>-7346</v>
      </c>
      <c r="Q61" s="19">
        <f>'Labor Force'!R61-'Labor Force'!Q61</f>
        <v>8640</v>
      </c>
      <c r="R61" s="19">
        <f>'Labor Force'!S61-'Labor Force'!R61</f>
        <v>-4411</v>
      </c>
      <c r="S61" s="19">
        <f>'Labor Force'!T61-'Labor Force'!S61</f>
        <v>-8219</v>
      </c>
      <c r="T61" s="19">
        <f>'Labor Force'!U61-'Labor Force'!T61</f>
        <v>-2607</v>
      </c>
      <c r="U61" s="19">
        <f>'Labor Force'!V61-'Labor Force'!U61</f>
        <v>4678</v>
      </c>
      <c r="V61" s="19">
        <f>'Labor Force'!W61-'Labor Force'!V61</f>
        <v>11782</v>
      </c>
      <c r="W61" s="19">
        <f>'Labor Force'!X61-'Labor Force'!W61</f>
        <v>4731</v>
      </c>
      <c r="X61" s="19">
        <f>'Labor Force'!Y61-'Labor Force'!X61</f>
        <v>5487</v>
      </c>
      <c r="Y61" s="19">
        <f>'Labor Force'!Z61-'Labor Force'!Y61</f>
        <v>5465</v>
      </c>
      <c r="Z61" s="19">
        <f>'Labor Force'!AA61-'Labor Force'!Z61</f>
        <v>301</v>
      </c>
      <c r="AA61" s="19">
        <f>'Labor Force'!AB61-'Labor Force'!AA61</f>
        <v>6394</v>
      </c>
      <c r="AB61" s="19">
        <f>'Labor Force'!AC61-'Labor Force'!AB61</f>
        <v>10227</v>
      </c>
      <c r="AC61" s="19">
        <f>'Labor Force'!AD61-'Labor Force'!AC61</f>
        <v>-1795</v>
      </c>
      <c r="AD61" s="19">
        <f>'Labor Force'!AE61-'Labor Force'!AD61</f>
        <v>7047</v>
      </c>
      <c r="AE61" s="19">
        <f>'Labor Force'!AF61-'Labor Force'!AE61</f>
        <v>6866</v>
      </c>
      <c r="AF61" s="19">
        <f>'Labor Force'!AG61-'Labor Force'!AF61</f>
        <v>572</v>
      </c>
      <c r="AG61" s="19">
        <f>'Labor Force'!AH61-'Labor Force'!AG61</f>
        <v>-2845</v>
      </c>
      <c r="AH61" s="19">
        <f>'Labor Force'!AI61-'Labor Force'!AH61</f>
        <v>-3048</v>
      </c>
      <c r="AI61" s="19">
        <f>'Labor Force'!AJ61-'Labor Force'!AI61</f>
        <v>-576</v>
      </c>
      <c r="AJ61" s="19">
        <f>'Labor Force'!AK61-'Labor Force'!AJ61</f>
        <v>-6249</v>
      </c>
      <c r="AK61" s="19">
        <f>'Labor Force'!AL61-'Labor Force'!AK61</f>
        <v>-2366</v>
      </c>
      <c r="AL61" s="19">
        <f>'Labor Force'!AM61-'Labor Force'!AL61</f>
        <v>-1179</v>
      </c>
      <c r="AM61" s="19">
        <f>'Labor Force'!AN61-'Labor Force'!AM61</f>
        <v>-3578</v>
      </c>
      <c r="AN61" s="19">
        <f>'Labor Force'!AO61-'Labor Force'!AN61</f>
        <v>348</v>
      </c>
      <c r="AO61" s="19">
        <f>'Labor Force'!AP61-'Labor Force'!AO61</f>
        <v>-1461</v>
      </c>
      <c r="AP61" s="19">
        <f>'Labor Force'!AQ61-'Labor Force'!AP61</f>
        <v>2439</v>
      </c>
      <c r="AQ61" s="19">
        <f>'Labor Force'!AR61-'Labor Force'!AQ61</f>
        <v>1149</v>
      </c>
      <c r="AR61" s="19">
        <f>'Labor Force'!AS61-'Labor Force'!AR61</f>
        <v>-253</v>
      </c>
      <c r="AS61" s="19">
        <f>'Labor Force'!AT61-'Labor Force'!AS61</f>
        <v>-13874</v>
      </c>
      <c r="AT61" s="19">
        <f>'Labor Force'!AU61-'Labor Force'!AT61</f>
        <v>30018</v>
      </c>
      <c r="AU61" s="19">
        <f>'Labor Force'!AV61-'Labor Force'!AU61</f>
        <v>-22243</v>
      </c>
    </row>
    <row r="62" spans="1:47">
      <c r="A62" s="16" t="s">
        <v>68</v>
      </c>
      <c r="B62" s="20">
        <f>'Labor Force'!C62-'Labor Force'!B62</f>
        <v>11976</v>
      </c>
      <c r="C62" s="20">
        <f>'Labor Force'!D62-'Labor Force'!C62</f>
        <v>11322</v>
      </c>
      <c r="D62" s="20">
        <f>'Labor Force'!E62-'Labor Force'!D62</f>
        <v>5232</v>
      </c>
      <c r="E62" s="20">
        <f>'Labor Force'!F62-'Labor Force'!E62</f>
        <v>5408</v>
      </c>
      <c r="F62" s="20">
        <f>'Labor Force'!G62-'Labor Force'!F62</f>
        <v>7335</v>
      </c>
      <c r="G62" s="20">
        <f>'Labor Force'!H62-'Labor Force'!G62</f>
        <v>5642</v>
      </c>
      <c r="H62" s="20">
        <f>'Labor Force'!I62-'Labor Force'!H62</f>
        <v>1094</v>
      </c>
      <c r="I62" s="20">
        <f>'Labor Force'!J62-'Labor Force'!I62</f>
        <v>4245</v>
      </c>
      <c r="J62" s="20">
        <f>'Labor Force'!K62-'Labor Force'!J62</f>
        <v>10388</v>
      </c>
      <c r="K62" s="20">
        <f>'Labor Force'!L62-'Labor Force'!K62</f>
        <v>9986</v>
      </c>
      <c r="L62" s="20">
        <f>'Labor Force'!M62-'Labor Force'!L62</f>
        <v>6743</v>
      </c>
      <c r="M62" s="20">
        <f>'Labor Force'!N62-'Labor Force'!M62</f>
        <v>5375</v>
      </c>
      <c r="N62" s="20">
        <f>'Labor Force'!O62-'Labor Force'!N62</f>
        <v>4882</v>
      </c>
      <c r="O62" s="20">
        <f>'Labor Force'!P62-'Labor Force'!O62</f>
        <v>-1162</v>
      </c>
      <c r="P62" s="20">
        <f>'Labor Force'!Q62-'Labor Force'!P62</f>
        <v>-1184</v>
      </c>
      <c r="Q62" s="20">
        <f>'Labor Force'!R62-'Labor Force'!Q62</f>
        <v>3981</v>
      </c>
      <c r="R62" s="20">
        <f>'Labor Force'!S62-'Labor Force'!R62</f>
        <v>5007</v>
      </c>
      <c r="S62" s="20">
        <f>'Labor Force'!T62-'Labor Force'!S62</f>
        <v>3037</v>
      </c>
      <c r="T62" s="20">
        <f>'Labor Force'!U62-'Labor Force'!T62</f>
        <v>4234</v>
      </c>
      <c r="U62" s="20">
        <f>'Labor Force'!V62-'Labor Force'!U62</f>
        <v>4107</v>
      </c>
      <c r="V62" s="20">
        <f>'Labor Force'!W62-'Labor Force'!V62</f>
        <v>3922</v>
      </c>
      <c r="W62" s="20">
        <f>'Labor Force'!X62-'Labor Force'!W62</f>
        <v>5854</v>
      </c>
      <c r="X62" s="20">
        <f>'Labor Force'!Y62-'Labor Force'!X62</f>
        <v>3214</v>
      </c>
      <c r="Y62" s="20">
        <f>'Labor Force'!Z62-'Labor Force'!Y62</f>
        <v>-5542</v>
      </c>
      <c r="Z62" s="20">
        <f>'Labor Force'!AA62-'Labor Force'!Z62</f>
        <v>5661</v>
      </c>
      <c r="AA62" s="20">
        <f>'Labor Force'!AB62-'Labor Force'!AA62</f>
        <v>6074</v>
      </c>
      <c r="AB62" s="20">
        <f>'Labor Force'!AC62-'Labor Force'!AB62</f>
        <v>2832</v>
      </c>
      <c r="AC62" s="20">
        <f>'Labor Force'!AD62-'Labor Force'!AC62</f>
        <v>1702</v>
      </c>
      <c r="AD62" s="20">
        <f>'Labor Force'!AE62-'Labor Force'!AD62</f>
        <v>3093</v>
      </c>
      <c r="AE62" s="20">
        <f>'Labor Force'!AF62-'Labor Force'!AE62</f>
        <v>6241</v>
      </c>
      <c r="AF62" s="20">
        <f>'Labor Force'!AG62-'Labor Force'!AF62</f>
        <v>-3268</v>
      </c>
      <c r="AG62" s="20">
        <f>'Labor Force'!AH62-'Labor Force'!AG62</f>
        <v>1160</v>
      </c>
      <c r="AH62" s="20">
        <f>'Labor Force'!AI62-'Labor Force'!AH62</f>
        <v>4937</v>
      </c>
      <c r="AI62" s="20">
        <f>'Labor Force'!AJ62-'Labor Force'!AI62</f>
        <v>-434</v>
      </c>
      <c r="AJ62" s="20">
        <f>'Labor Force'!AK62-'Labor Force'!AJ62</f>
        <v>-1243</v>
      </c>
      <c r="AK62" s="20">
        <f>'Labor Force'!AL62-'Labor Force'!AK62</f>
        <v>-3405</v>
      </c>
      <c r="AL62" s="20">
        <f>'Labor Force'!AM62-'Labor Force'!AL62</f>
        <v>-3545</v>
      </c>
      <c r="AM62" s="20">
        <f>'Labor Force'!AN62-'Labor Force'!AM62</f>
        <v>-2341</v>
      </c>
      <c r="AN62" s="20">
        <f>'Labor Force'!AO62-'Labor Force'!AN62</f>
        <v>-3387</v>
      </c>
      <c r="AO62" s="20">
        <f>'Labor Force'!AP62-'Labor Force'!AO62</f>
        <v>-589</v>
      </c>
      <c r="AP62" s="20">
        <f>'Labor Force'!AQ62-'Labor Force'!AP62</f>
        <v>-132</v>
      </c>
      <c r="AQ62" s="20">
        <f>'Labor Force'!AR62-'Labor Force'!AQ62</f>
        <v>1301</v>
      </c>
      <c r="AR62" s="20">
        <f>'Labor Force'!AS62-'Labor Force'!AR62</f>
        <v>-3835</v>
      </c>
      <c r="AS62" s="20">
        <f>'Labor Force'!AT62-'Labor Force'!AS62</f>
        <v>-12168</v>
      </c>
      <c r="AT62" s="19">
        <f>'Labor Force'!AU62-'Labor Force'!AT62</f>
        <v>5765</v>
      </c>
      <c r="AU62" s="19">
        <f>'Labor Force'!AV62-'Labor Force'!AU62</f>
        <v>6296</v>
      </c>
    </row>
    <row r="63" spans="1:47">
      <c r="A63" s="17" t="s">
        <v>69</v>
      </c>
      <c r="B63" s="18">
        <f>'Labor Force'!C63-'Labor Force'!B63</f>
        <v>-5005</v>
      </c>
      <c r="C63" s="18">
        <f>'Labor Force'!D63-'Labor Force'!C63</f>
        <v>4450</v>
      </c>
      <c r="D63" s="18">
        <f>'Labor Force'!E63-'Labor Force'!D63</f>
        <v>-5777</v>
      </c>
      <c r="E63" s="18">
        <f>'Labor Force'!F63-'Labor Force'!E63</f>
        <v>-6955</v>
      </c>
      <c r="F63" s="18">
        <f>'Labor Force'!G63-'Labor Force'!F63</f>
        <v>-15437</v>
      </c>
      <c r="G63" s="18">
        <f>'Labor Force'!H63-'Labor Force'!G63</f>
        <v>979</v>
      </c>
      <c r="H63" s="18">
        <f>'Labor Force'!I63-'Labor Force'!H63</f>
        <v>8942</v>
      </c>
      <c r="I63" s="18">
        <f>'Labor Force'!J63-'Labor Force'!I63</f>
        <v>5068</v>
      </c>
      <c r="J63" s="18">
        <f>'Labor Force'!K63-'Labor Force'!J63</f>
        <v>2106</v>
      </c>
      <c r="K63" s="18">
        <f>'Labor Force'!L63-'Labor Force'!K63</f>
        <v>-276</v>
      </c>
      <c r="L63" s="18">
        <f>'Labor Force'!M63-'Labor Force'!L63</f>
        <v>6687</v>
      </c>
      <c r="M63" s="18">
        <f>'Labor Force'!N63-'Labor Force'!M63</f>
        <v>-217</v>
      </c>
      <c r="N63" s="18">
        <f>'Labor Force'!O63-'Labor Force'!N63</f>
        <v>-15149</v>
      </c>
      <c r="O63" s="18">
        <f>'Labor Force'!P63-'Labor Force'!O63</f>
        <v>14224</v>
      </c>
      <c r="P63" s="18">
        <f>'Labor Force'!Q63-'Labor Force'!P63</f>
        <v>-7491</v>
      </c>
      <c r="Q63" s="18">
        <f>'Labor Force'!R63-'Labor Force'!Q63</f>
        <v>-4207</v>
      </c>
      <c r="R63" s="18">
        <f>'Labor Force'!S63-'Labor Force'!R63</f>
        <v>-1370</v>
      </c>
      <c r="S63" s="18">
        <f>'Labor Force'!T63-'Labor Force'!S63</f>
        <v>-5324</v>
      </c>
      <c r="T63" s="18">
        <f>'Labor Force'!U63-'Labor Force'!T63</f>
        <v>-10447</v>
      </c>
      <c r="U63" s="18">
        <f>'Labor Force'!V63-'Labor Force'!U63</f>
        <v>-12707</v>
      </c>
      <c r="V63" s="18">
        <f>'Labor Force'!W63-'Labor Force'!V63</f>
        <v>-4634</v>
      </c>
      <c r="W63" s="18">
        <f>'Labor Force'!X63-'Labor Force'!W63</f>
        <v>9158</v>
      </c>
      <c r="X63" s="18">
        <f>'Labor Force'!Y63-'Labor Force'!X63</f>
        <v>14229</v>
      </c>
      <c r="Y63" s="18">
        <f>'Labor Force'!Z63-'Labor Force'!Y63</f>
        <v>4338</v>
      </c>
      <c r="Z63" s="18">
        <f>'Labor Force'!AA63-'Labor Force'!Z63</f>
        <v>46</v>
      </c>
      <c r="AA63" s="18">
        <f>'Labor Force'!AB63-'Labor Force'!AA63</f>
        <v>-4416</v>
      </c>
      <c r="AB63" s="18">
        <f>'Labor Force'!AC63-'Labor Force'!AB63</f>
        <v>323</v>
      </c>
      <c r="AC63" s="18">
        <f>'Labor Force'!AD63-'Labor Force'!AC63</f>
        <v>5605</v>
      </c>
      <c r="AD63" s="18">
        <f>'Labor Force'!AE63-'Labor Force'!AD63</f>
        <v>3589</v>
      </c>
      <c r="AE63" s="18">
        <f>'Labor Force'!AF63-'Labor Force'!AE63</f>
        <v>467</v>
      </c>
      <c r="AF63" s="18">
        <f>'Labor Force'!AG63-'Labor Force'!AF63</f>
        <v>6154</v>
      </c>
      <c r="AG63" s="18">
        <f>'Labor Force'!AH63-'Labor Force'!AG63</f>
        <v>8307</v>
      </c>
      <c r="AH63" s="18">
        <f>'Labor Force'!AI63-'Labor Force'!AH63</f>
        <v>5128</v>
      </c>
      <c r="AI63" s="18">
        <f>'Labor Force'!AJ63-'Labor Force'!AI63</f>
        <v>10393</v>
      </c>
      <c r="AJ63" s="18">
        <f>'Labor Force'!AK63-'Labor Force'!AJ63</f>
        <v>4777</v>
      </c>
      <c r="AK63" s="18">
        <f>'Labor Force'!AL63-'Labor Force'!AK63</f>
        <v>14183</v>
      </c>
      <c r="AL63" s="18">
        <f>'Labor Force'!AM63-'Labor Force'!AL63</f>
        <v>8470</v>
      </c>
      <c r="AM63" s="18">
        <f>'Labor Force'!AN63-'Labor Force'!AM63</f>
        <v>3953</v>
      </c>
      <c r="AN63" s="18">
        <f>'Labor Force'!AO63-'Labor Force'!AN63</f>
        <v>9261</v>
      </c>
      <c r="AO63" s="18">
        <f>'Labor Force'!AP63-'Labor Force'!AO63</f>
        <v>5739</v>
      </c>
      <c r="AP63" s="18">
        <f>'Labor Force'!AQ63-'Labor Force'!AP63</f>
        <v>8446</v>
      </c>
      <c r="AQ63" s="18">
        <f>'Labor Force'!AR63-'Labor Force'!AQ63</f>
        <v>3716</v>
      </c>
      <c r="AR63" s="18">
        <f>'Labor Force'!AS63-'Labor Force'!AR63</f>
        <v>5359</v>
      </c>
      <c r="AS63" s="18">
        <f>'Labor Force'!AT63-'Labor Force'!AS63</f>
        <v>-235</v>
      </c>
      <c r="AT63" s="19">
        <f>'Labor Force'!AU63-'Labor Force'!AT63</f>
        <v>-31631</v>
      </c>
      <c r="AU63" s="19">
        <f>'Labor Force'!AV63-'Labor Force'!AU63</f>
        <v>10299</v>
      </c>
    </row>
    <row r="64" spans="1:47">
      <c r="A64" s="11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8"/>
  </sheetPr>
  <dimension ref="A1:AV66"/>
  <sheetViews>
    <sheetView zoomScale="80" zoomScaleNormal="80" workbookViewId="0">
      <pane xSplit="1" ySplit="3" topLeftCell="AP4" activePane="bottomRight" state="frozen"/>
      <selection pane="bottomRight" activeCell="AQ4" sqref="AQ4"/>
      <selection pane="bottomLeft" activeCell="A4" sqref="A4"/>
      <selection pane="topRight" activeCell="B1" sqref="B1"/>
    </sheetView>
  </sheetViews>
  <sheetFormatPr defaultColWidth="21.140625" defaultRowHeight="12.75"/>
  <cols>
    <col min="2" max="43" width="14" style="2" customWidth="1"/>
    <col min="44" max="44" width="15" style="24" customWidth="1"/>
    <col min="45" max="46" width="15" style="37" customWidth="1"/>
    <col min="47" max="47" width="14.5703125" style="2" customWidth="1"/>
    <col min="48" max="16384" width="21.140625" style="2"/>
  </cols>
  <sheetData>
    <row r="1" spans="1:48">
      <c r="A1" s="1" t="s">
        <v>130</v>
      </c>
      <c r="B1" s="1"/>
      <c r="C1" s="1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37"/>
      <c r="AU1" s="27"/>
      <c r="AV1" s="27"/>
    </row>
    <row r="2" spans="1:48">
      <c r="A2" s="1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37"/>
      <c r="AU2" s="27"/>
      <c r="AV2" s="27"/>
    </row>
    <row r="3" spans="1:48" s="5" customFormat="1">
      <c r="A3" s="110"/>
      <c r="B3" s="4">
        <v>1976</v>
      </c>
      <c r="C3" s="4">
        <v>1977</v>
      </c>
      <c r="D3" s="4">
        <v>1978</v>
      </c>
      <c r="E3" s="4">
        <v>1979</v>
      </c>
      <c r="F3" s="4">
        <v>1980</v>
      </c>
      <c r="G3" s="4">
        <v>1981</v>
      </c>
      <c r="H3" s="4">
        <v>1982</v>
      </c>
      <c r="I3" s="4">
        <v>1983</v>
      </c>
      <c r="J3" s="4">
        <v>1984</v>
      </c>
      <c r="K3" s="4">
        <v>1985</v>
      </c>
      <c r="L3" s="4">
        <v>1986</v>
      </c>
      <c r="M3" s="4">
        <v>1987</v>
      </c>
      <c r="N3" s="4">
        <v>1988</v>
      </c>
      <c r="O3" s="4">
        <v>1989</v>
      </c>
      <c r="P3" s="4">
        <v>1990</v>
      </c>
      <c r="Q3" s="4">
        <v>1991</v>
      </c>
      <c r="R3" s="4">
        <v>1992</v>
      </c>
      <c r="S3" s="4">
        <v>1993</v>
      </c>
      <c r="T3" s="4">
        <v>1994</v>
      </c>
      <c r="U3" s="4">
        <v>1995</v>
      </c>
      <c r="V3" s="4">
        <v>1996</v>
      </c>
      <c r="W3" s="4">
        <v>1997</v>
      </c>
      <c r="X3" s="4">
        <v>1998</v>
      </c>
      <c r="Y3" s="4">
        <v>1999</v>
      </c>
      <c r="Z3" s="4">
        <v>2000</v>
      </c>
      <c r="AA3" s="4">
        <v>2001</v>
      </c>
      <c r="AB3" s="4">
        <v>2002</v>
      </c>
      <c r="AC3" s="3">
        <v>2003</v>
      </c>
      <c r="AD3" s="3">
        <v>2004</v>
      </c>
      <c r="AE3" s="3">
        <v>2005</v>
      </c>
      <c r="AF3" s="3">
        <v>2006</v>
      </c>
      <c r="AG3" s="3">
        <v>2007</v>
      </c>
      <c r="AH3" s="3">
        <v>2008</v>
      </c>
      <c r="AI3" s="3">
        <v>2009</v>
      </c>
      <c r="AJ3" s="3">
        <v>2010</v>
      </c>
      <c r="AK3" s="3">
        <v>2011</v>
      </c>
      <c r="AL3" s="3">
        <v>2012</v>
      </c>
      <c r="AM3" s="3">
        <v>2013</v>
      </c>
      <c r="AN3" s="3">
        <v>2014</v>
      </c>
      <c r="AO3" s="3">
        <v>2015</v>
      </c>
      <c r="AP3" s="3">
        <v>2016</v>
      </c>
      <c r="AQ3" s="3">
        <v>2017</v>
      </c>
      <c r="AR3" s="41">
        <v>2018</v>
      </c>
      <c r="AS3" s="41">
        <v>2019</v>
      </c>
      <c r="AT3" s="41">
        <v>2020</v>
      </c>
      <c r="AU3" s="75">
        <v>2021</v>
      </c>
      <c r="AV3" s="123">
        <v>2022</v>
      </c>
    </row>
    <row r="4" spans="1:48">
      <c r="A4" s="112" t="s">
        <v>13</v>
      </c>
      <c r="B4" s="43">
        <v>96158000</v>
      </c>
      <c r="C4" s="43">
        <v>99009000</v>
      </c>
      <c r="D4" s="43">
        <v>102251000</v>
      </c>
      <c r="E4" s="43">
        <v>104962000</v>
      </c>
      <c r="F4" s="43">
        <v>106940000</v>
      </c>
      <c r="G4" s="43">
        <v>108670000</v>
      </c>
      <c r="H4" s="43">
        <v>110204000</v>
      </c>
      <c r="I4" s="43">
        <v>111550000</v>
      </c>
      <c r="J4" s="43">
        <v>113544000</v>
      </c>
      <c r="K4" s="43">
        <v>115461000</v>
      </c>
      <c r="L4" s="43">
        <v>117834000</v>
      </c>
      <c r="M4" s="43">
        <v>119865000</v>
      </c>
      <c r="N4" s="43">
        <v>121669000</v>
      </c>
      <c r="O4" s="43">
        <v>123869000</v>
      </c>
      <c r="P4" s="43">
        <v>125840000</v>
      </c>
      <c r="Q4" s="43">
        <v>126346000</v>
      </c>
      <c r="R4" s="43">
        <v>128105000</v>
      </c>
      <c r="S4" s="43">
        <v>129200000</v>
      </c>
      <c r="T4" s="43">
        <v>131056000</v>
      </c>
      <c r="U4" s="43">
        <v>132304000</v>
      </c>
      <c r="V4" s="43">
        <v>133943000</v>
      </c>
      <c r="W4" s="43">
        <v>136297000</v>
      </c>
      <c r="X4" s="43">
        <v>137673000</v>
      </c>
      <c r="Y4" s="43">
        <v>139368000</v>
      </c>
      <c r="Z4" s="43">
        <v>142583000</v>
      </c>
      <c r="AA4" s="43">
        <v>143734000</v>
      </c>
      <c r="AB4" s="43">
        <v>144863000</v>
      </c>
      <c r="AC4" s="43">
        <v>146510000</v>
      </c>
      <c r="AD4" s="43">
        <v>147401000</v>
      </c>
      <c r="AE4" s="43">
        <v>149320000</v>
      </c>
      <c r="AF4" s="43">
        <v>151428000</v>
      </c>
      <c r="AG4" s="43">
        <v>153124000</v>
      </c>
      <c r="AH4" s="43">
        <v>154287000</v>
      </c>
      <c r="AI4" s="43">
        <v>154142000</v>
      </c>
      <c r="AJ4" s="43">
        <v>153889000</v>
      </c>
      <c r="AK4" s="43">
        <v>153617000</v>
      </c>
      <c r="AL4" s="43">
        <v>154975000</v>
      </c>
      <c r="AM4" s="43">
        <v>155389000</v>
      </c>
      <c r="AN4" s="43">
        <v>155922000</v>
      </c>
      <c r="AO4" s="43">
        <v>157130000</v>
      </c>
      <c r="AP4" s="43">
        <v>159187000</v>
      </c>
      <c r="AQ4" s="43">
        <v>160320000</v>
      </c>
      <c r="AR4" s="113">
        <f>162075*1000</f>
        <v>162075000</v>
      </c>
      <c r="AS4" s="40">
        <f>163539*1000</f>
        <v>163539000</v>
      </c>
      <c r="AT4" s="40">
        <f>160742*1000</f>
        <v>160742000</v>
      </c>
      <c r="AU4" s="37">
        <f>AU5+AU23+AU38+AU52</f>
        <v>167982279</v>
      </c>
      <c r="AV4" s="37">
        <f>AV5+AV23+AV38+AV52</f>
        <v>164723239</v>
      </c>
    </row>
    <row r="5" spans="1:48">
      <c r="A5" s="110" t="s">
        <v>77</v>
      </c>
      <c r="B5" s="10">
        <f>SUM(B7:B22)</f>
        <v>30140594</v>
      </c>
      <c r="C5" s="10">
        <f t="shared" ref="C5:AJ5" si="0">SUM(C7:C22)</f>
        <v>31190541</v>
      </c>
      <c r="D5" s="10">
        <f t="shared" si="0"/>
        <v>32338391</v>
      </c>
      <c r="E5" s="10">
        <f t="shared" si="0"/>
        <v>33322176</v>
      </c>
      <c r="F5" s="10">
        <f t="shared" si="0"/>
        <v>34219444</v>
      </c>
      <c r="G5" s="10">
        <f t="shared" si="0"/>
        <v>35222908</v>
      </c>
      <c r="H5" s="10">
        <f t="shared" si="0"/>
        <v>36060571</v>
      </c>
      <c r="I5" s="10">
        <f t="shared" si="0"/>
        <v>36855044</v>
      </c>
      <c r="J5" s="10">
        <f t="shared" si="0"/>
        <v>37782697</v>
      </c>
      <c r="K5" s="10">
        <f t="shared" si="0"/>
        <v>38600016</v>
      </c>
      <c r="L5" s="10">
        <f t="shared" si="0"/>
        <v>39503997</v>
      </c>
      <c r="M5" s="10">
        <f t="shared" si="0"/>
        <v>40226860</v>
      </c>
      <c r="N5" s="10">
        <f t="shared" si="0"/>
        <v>40801733</v>
      </c>
      <c r="O5" s="10">
        <f t="shared" si="0"/>
        <v>41470439</v>
      </c>
      <c r="P5" s="10">
        <f t="shared" si="0"/>
        <v>42317329</v>
      </c>
      <c r="Q5" s="10">
        <f t="shared" si="0"/>
        <v>42793546</v>
      </c>
      <c r="R5" s="10">
        <f t="shared" si="0"/>
        <v>43638502</v>
      </c>
      <c r="S5" s="10">
        <f t="shared" si="0"/>
        <v>44235106</v>
      </c>
      <c r="T5" s="10">
        <f t="shared" si="0"/>
        <v>45223882</v>
      </c>
      <c r="U5" s="10">
        <f t="shared" si="0"/>
        <v>45927101</v>
      </c>
      <c r="V5" s="10">
        <f t="shared" si="0"/>
        <v>46650194</v>
      </c>
      <c r="W5" s="10">
        <f t="shared" si="0"/>
        <v>47526574</v>
      </c>
      <c r="X5" s="10">
        <f t="shared" si="0"/>
        <v>48144464</v>
      </c>
      <c r="Y5" s="10">
        <f t="shared" si="0"/>
        <v>48793320</v>
      </c>
      <c r="Z5" s="10">
        <f t="shared" si="0"/>
        <v>49434162</v>
      </c>
      <c r="AA5" s="10">
        <f t="shared" si="0"/>
        <v>49912526</v>
      </c>
      <c r="AB5" s="10">
        <f t="shared" si="0"/>
        <v>50342756</v>
      </c>
      <c r="AC5" s="10">
        <f t="shared" si="0"/>
        <v>50880338</v>
      </c>
      <c r="AD5" s="10">
        <f t="shared" si="0"/>
        <v>51378908</v>
      </c>
      <c r="AE5" s="10">
        <f t="shared" si="0"/>
        <v>52349233</v>
      </c>
      <c r="AF5" s="10">
        <f t="shared" si="0"/>
        <v>53375854</v>
      </c>
      <c r="AG5" s="10">
        <f t="shared" si="0"/>
        <v>54005836</v>
      </c>
      <c r="AH5" s="10">
        <f t="shared" si="0"/>
        <v>54632142</v>
      </c>
      <c r="AI5" s="10">
        <f t="shared" si="0"/>
        <v>54652474</v>
      </c>
      <c r="AJ5" s="10">
        <f t="shared" si="0"/>
        <v>55255617</v>
      </c>
      <c r="AK5" s="10">
        <f t="shared" ref="AK5:AM5" si="1">SUM(AK7:AK22)</f>
        <v>55854399</v>
      </c>
      <c r="AL5" s="10">
        <f t="shared" si="1"/>
        <v>56208152</v>
      </c>
      <c r="AM5" s="10">
        <f t="shared" si="1"/>
        <v>56407491</v>
      </c>
      <c r="AN5" s="10">
        <f t="shared" ref="AN5:AS5" si="2">SUM(AN7:AN22)</f>
        <v>56618929</v>
      </c>
      <c r="AO5" s="10">
        <f t="shared" si="2"/>
        <v>56884729</v>
      </c>
      <c r="AP5" s="10">
        <f t="shared" si="2"/>
        <v>57752542</v>
      </c>
      <c r="AQ5" s="10">
        <f t="shared" si="2"/>
        <v>58738327</v>
      </c>
      <c r="AR5" s="35">
        <f t="shared" si="2"/>
        <v>59367839</v>
      </c>
      <c r="AS5" s="35">
        <f t="shared" si="2"/>
        <v>60140637</v>
      </c>
      <c r="AT5" s="35">
        <f t="shared" ref="AT5:AV5" si="3">SUM(AT7:AT22)</f>
        <v>59379408</v>
      </c>
      <c r="AU5" s="35">
        <f t="shared" si="3"/>
        <v>60147429</v>
      </c>
      <c r="AV5" s="35">
        <f t="shared" si="3"/>
        <v>61724388</v>
      </c>
    </row>
    <row r="6" spans="1:48">
      <c r="A6" s="111" t="s">
        <v>15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37"/>
      <c r="AU6" s="27"/>
      <c r="AV6" s="27"/>
    </row>
    <row r="7" spans="1:48">
      <c r="A7" s="110" t="s">
        <v>16</v>
      </c>
      <c r="B7" s="6">
        <v>1501284</v>
      </c>
      <c r="C7" s="6">
        <v>1568504</v>
      </c>
      <c r="D7" s="6">
        <v>1621710</v>
      </c>
      <c r="E7" s="6">
        <v>1656358</v>
      </c>
      <c r="F7" s="6">
        <v>1669289</v>
      </c>
      <c r="G7" s="6">
        <v>1677652</v>
      </c>
      <c r="H7" s="6">
        <v>1716324</v>
      </c>
      <c r="I7" s="6">
        <v>1756953</v>
      </c>
      <c r="J7" s="6">
        <v>1788133</v>
      </c>
      <c r="K7" s="6">
        <v>1802728</v>
      </c>
      <c r="L7" s="6">
        <v>1861327</v>
      </c>
      <c r="M7" s="6">
        <v>1869005</v>
      </c>
      <c r="N7" s="6">
        <v>1877663</v>
      </c>
      <c r="O7" s="6">
        <v>1896227</v>
      </c>
      <c r="P7" s="6">
        <v>1907367</v>
      </c>
      <c r="Q7" s="6">
        <v>1920555</v>
      </c>
      <c r="R7" s="6">
        <v>1965516</v>
      </c>
      <c r="S7" s="6">
        <v>2003905</v>
      </c>
      <c r="T7" s="6">
        <v>2026692</v>
      </c>
      <c r="U7" s="6">
        <v>2067444</v>
      </c>
      <c r="V7" s="6">
        <v>2086463</v>
      </c>
      <c r="W7" s="6">
        <v>2133573</v>
      </c>
      <c r="X7" s="6">
        <v>2136177</v>
      </c>
      <c r="Y7" s="6">
        <v>2140296</v>
      </c>
      <c r="Z7" s="6">
        <v>2133223</v>
      </c>
      <c r="AA7" s="6">
        <v>2115401</v>
      </c>
      <c r="AB7" s="6">
        <v>2106161</v>
      </c>
      <c r="AC7" s="6">
        <v>2120225</v>
      </c>
      <c r="AD7" s="6">
        <v>2136458</v>
      </c>
      <c r="AE7" s="6">
        <v>2146025</v>
      </c>
      <c r="AF7" s="6">
        <v>2167809</v>
      </c>
      <c r="AG7" s="6">
        <v>2175612</v>
      </c>
      <c r="AH7" s="6">
        <v>2176489</v>
      </c>
      <c r="AI7" s="6">
        <v>2162999</v>
      </c>
      <c r="AJ7" s="6">
        <v>2196042</v>
      </c>
      <c r="AK7" s="6">
        <v>2201473</v>
      </c>
      <c r="AL7" s="6">
        <v>2175942</v>
      </c>
      <c r="AM7" s="6">
        <v>2168594</v>
      </c>
      <c r="AN7" s="6">
        <v>2150118</v>
      </c>
      <c r="AO7" s="6">
        <v>2152289</v>
      </c>
      <c r="AP7" s="6">
        <v>2168608</v>
      </c>
      <c r="AQ7" s="6">
        <v>2168444</v>
      </c>
      <c r="AR7" s="37">
        <v>2198837</v>
      </c>
      <c r="AS7" s="38">
        <v>2241747</v>
      </c>
      <c r="AT7" s="38">
        <v>2230118</v>
      </c>
      <c r="AU7" s="37">
        <v>2259349</v>
      </c>
      <c r="AV7" s="37">
        <v>2286028</v>
      </c>
    </row>
    <row r="8" spans="1:48">
      <c r="A8" s="110" t="s">
        <v>17</v>
      </c>
      <c r="B8" s="6">
        <v>891608</v>
      </c>
      <c r="C8" s="6">
        <v>930260</v>
      </c>
      <c r="D8" s="6">
        <v>952308</v>
      </c>
      <c r="E8" s="6">
        <v>984461</v>
      </c>
      <c r="F8" s="6">
        <v>998280</v>
      </c>
      <c r="G8" s="6">
        <v>1023163</v>
      </c>
      <c r="H8" s="6">
        <v>1024106</v>
      </c>
      <c r="I8" s="6">
        <v>1031664</v>
      </c>
      <c r="J8" s="6">
        <v>1042889</v>
      </c>
      <c r="K8" s="6">
        <v>1047947</v>
      </c>
      <c r="L8" s="6">
        <v>1067484</v>
      </c>
      <c r="M8" s="6">
        <v>1092247</v>
      </c>
      <c r="N8" s="6">
        <v>1111749</v>
      </c>
      <c r="O8" s="6">
        <v>1128467</v>
      </c>
      <c r="P8" s="6">
        <v>1131830</v>
      </c>
      <c r="Q8" s="6">
        <v>1129518</v>
      </c>
      <c r="R8" s="6">
        <v>1154527</v>
      </c>
      <c r="S8" s="6">
        <v>1177924</v>
      </c>
      <c r="T8" s="6">
        <v>1218426</v>
      </c>
      <c r="U8" s="6">
        <v>1238738</v>
      </c>
      <c r="V8" s="6">
        <v>1248668</v>
      </c>
      <c r="W8" s="6">
        <v>1242594</v>
      </c>
      <c r="X8" s="6">
        <v>1241352</v>
      </c>
      <c r="Y8" s="6">
        <v>1255032</v>
      </c>
      <c r="Z8" s="6">
        <v>1258301</v>
      </c>
      <c r="AA8" s="6">
        <v>1253456</v>
      </c>
      <c r="AB8" s="6">
        <v>1270997</v>
      </c>
      <c r="AC8" s="6">
        <v>1271696</v>
      </c>
      <c r="AD8" s="6">
        <v>1300318</v>
      </c>
      <c r="AE8" s="6">
        <v>1345913</v>
      </c>
      <c r="AF8" s="6">
        <v>1365410</v>
      </c>
      <c r="AG8" s="6">
        <v>1369284</v>
      </c>
      <c r="AH8" s="6">
        <v>1375257</v>
      </c>
      <c r="AI8" s="6">
        <v>1358911</v>
      </c>
      <c r="AJ8" s="6">
        <v>1353338</v>
      </c>
      <c r="AK8" s="6">
        <v>1361789</v>
      </c>
      <c r="AL8" s="6">
        <v>1341408</v>
      </c>
      <c r="AM8" s="6">
        <v>1307465</v>
      </c>
      <c r="AN8" s="6">
        <v>1300608</v>
      </c>
      <c r="AO8" s="6">
        <v>1332579</v>
      </c>
      <c r="AP8" s="6">
        <v>1342691</v>
      </c>
      <c r="AQ8" s="6">
        <v>1354265</v>
      </c>
      <c r="AR8" s="37">
        <v>1351496</v>
      </c>
      <c r="AS8" s="38">
        <v>1362642</v>
      </c>
      <c r="AT8" s="38">
        <v>1354296</v>
      </c>
      <c r="AU8" s="37">
        <v>1339665</v>
      </c>
      <c r="AV8" s="37">
        <v>1369367</v>
      </c>
    </row>
    <row r="9" spans="1:48">
      <c r="A9" s="110" t="s">
        <v>18</v>
      </c>
      <c r="B9" s="6">
        <v>264791</v>
      </c>
      <c r="C9" s="6">
        <v>272833</v>
      </c>
      <c r="D9" s="6">
        <v>277334</v>
      </c>
      <c r="E9" s="6">
        <v>280816</v>
      </c>
      <c r="F9" s="6">
        <v>283955</v>
      </c>
      <c r="G9" s="6">
        <v>287919</v>
      </c>
      <c r="H9" s="6">
        <v>294391</v>
      </c>
      <c r="I9" s="6">
        <v>296258</v>
      </c>
      <c r="J9" s="6">
        <v>307185</v>
      </c>
      <c r="K9" s="6">
        <v>316652</v>
      </c>
      <c r="L9" s="6">
        <v>324857</v>
      </c>
      <c r="M9" s="6">
        <v>332990</v>
      </c>
      <c r="N9" s="6">
        <v>348445</v>
      </c>
      <c r="O9" s="6">
        <v>359658</v>
      </c>
      <c r="P9" s="6">
        <v>360223</v>
      </c>
      <c r="Q9" s="6">
        <v>361714</v>
      </c>
      <c r="R9" s="6">
        <v>367162</v>
      </c>
      <c r="S9" s="6">
        <v>376854</v>
      </c>
      <c r="T9" s="6">
        <v>384827</v>
      </c>
      <c r="U9" s="6">
        <v>385838</v>
      </c>
      <c r="V9" s="6">
        <v>388134</v>
      </c>
      <c r="W9" s="6">
        <v>387597</v>
      </c>
      <c r="X9" s="6">
        <v>394889</v>
      </c>
      <c r="Y9" s="6">
        <v>398783</v>
      </c>
      <c r="Z9" s="6">
        <v>413500</v>
      </c>
      <c r="AA9" s="6">
        <v>421786</v>
      </c>
      <c r="AB9" s="6">
        <v>416783</v>
      </c>
      <c r="AC9" s="6">
        <v>415160</v>
      </c>
      <c r="AD9" s="6">
        <v>420384</v>
      </c>
      <c r="AE9" s="6">
        <v>432409</v>
      </c>
      <c r="AF9" s="6">
        <v>441184</v>
      </c>
      <c r="AG9" s="6">
        <v>443573</v>
      </c>
      <c r="AH9" s="6">
        <v>447041</v>
      </c>
      <c r="AI9" s="6">
        <v>437500</v>
      </c>
      <c r="AJ9" s="6">
        <v>434419</v>
      </c>
      <c r="AK9" s="6">
        <v>443220</v>
      </c>
      <c r="AL9" s="6">
        <v>445476</v>
      </c>
      <c r="AM9" s="6">
        <v>442490</v>
      </c>
      <c r="AN9" s="6">
        <v>451767</v>
      </c>
      <c r="AO9" s="6">
        <v>467226</v>
      </c>
      <c r="AP9" s="6">
        <v>472676</v>
      </c>
      <c r="AQ9" s="6">
        <v>477349</v>
      </c>
      <c r="AR9" s="37">
        <v>482465</v>
      </c>
      <c r="AS9" s="38">
        <v>487263</v>
      </c>
      <c r="AT9" s="38">
        <v>484358</v>
      </c>
      <c r="AU9" s="37">
        <v>439931</v>
      </c>
      <c r="AV9" s="37">
        <v>496688</v>
      </c>
    </row>
    <row r="10" spans="1:48">
      <c r="A10" s="110" t="s">
        <v>19</v>
      </c>
      <c r="B10" s="114">
        <v>3602310</v>
      </c>
      <c r="C10" s="114">
        <v>3724245</v>
      </c>
      <c r="D10" s="114">
        <v>3962454</v>
      </c>
      <c r="E10" s="114">
        <v>4135752</v>
      </c>
      <c r="F10" s="114">
        <v>4274346</v>
      </c>
      <c r="G10" s="114">
        <v>4527425</v>
      </c>
      <c r="H10" s="114">
        <v>4729458</v>
      </c>
      <c r="I10" s="114">
        <v>4927448</v>
      </c>
      <c r="J10" s="114">
        <v>5161635</v>
      </c>
      <c r="K10" s="114">
        <v>5342656</v>
      </c>
      <c r="L10" s="114">
        <v>5590997</v>
      </c>
      <c r="M10" s="114">
        <v>5859869</v>
      </c>
      <c r="N10" s="114">
        <v>6054325</v>
      </c>
      <c r="O10" s="114">
        <v>6237743</v>
      </c>
      <c r="P10" s="114">
        <v>6464169</v>
      </c>
      <c r="Q10" s="114">
        <v>6532429</v>
      </c>
      <c r="R10" s="114">
        <v>6657112</v>
      </c>
      <c r="S10" s="114">
        <v>6756534</v>
      </c>
      <c r="T10" s="114">
        <v>6947512</v>
      </c>
      <c r="U10" s="114">
        <v>7046151</v>
      </c>
      <c r="V10" s="114">
        <v>7169990</v>
      </c>
      <c r="W10" s="114">
        <v>7368111</v>
      </c>
      <c r="X10" s="114">
        <v>7521469</v>
      </c>
      <c r="Y10" s="114">
        <v>7657159</v>
      </c>
      <c r="Z10" s="114">
        <v>7856895</v>
      </c>
      <c r="AA10" s="114">
        <v>8043714</v>
      </c>
      <c r="AB10" s="114">
        <v>8114409</v>
      </c>
      <c r="AC10" s="114">
        <v>8210696</v>
      </c>
      <c r="AD10" s="114">
        <v>8440428</v>
      </c>
      <c r="AE10" s="114">
        <v>8720970</v>
      </c>
      <c r="AF10" s="114">
        <v>9000204</v>
      </c>
      <c r="AG10" s="114">
        <v>9157124</v>
      </c>
      <c r="AH10" s="114">
        <v>9215524</v>
      </c>
      <c r="AI10" s="114">
        <v>9094825</v>
      </c>
      <c r="AJ10" s="114">
        <v>9212066</v>
      </c>
      <c r="AK10" s="114">
        <v>9302491</v>
      </c>
      <c r="AL10" s="114">
        <v>9395048</v>
      </c>
      <c r="AM10" s="114">
        <v>9472960</v>
      </c>
      <c r="AN10" s="114">
        <v>9637536</v>
      </c>
      <c r="AO10" s="114">
        <v>9618672</v>
      </c>
      <c r="AP10" s="114">
        <v>9838935</v>
      </c>
      <c r="AQ10" s="114">
        <v>10100266</v>
      </c>
      <c r="AR10" s="37">
        <v>10234770</v>
      </c>
      <c r="AS10" s="38">
        <v>10336749</v>
      </c>
      <c r="AT10" s="38">
        <v>10114329</v>
      </c>
      <c r="AU10" s="37">
        <v>10353311</v>
      </c>
      <c r="AV10" s="37">
        <v>10762307</v>
      </c>
    </row>
    <row r="11" spans="1:48">
      <c r="A11" s="110" t="s">
        <v>20</v>
      </c>
      <c r="B11" s="6">
        <v>2273932</v>
      </c>
      <c r="C11" s="6">
        <v>2332184</v>
      </c>
      <c r="D11" s="6">
        <v>2410909</v>
      </c>
      <c r="E11" s="6">
        <v>2467596</v>
      </c>
      <c r="F11" s="6">
        <v>2533586</v>
      </c>
      <c r="G11" s="6">
        <v>2600075</v>
      </c>
      <c r="H11" s="6">
        <v>2655895</v>
      </c>
      <c r="I11" s="6">
        <v>2692349</v>
      </c>
      <c r="J11" s="6">
        <v>2769779</v>
      </c>
      <c r="K11" s="6">
        <v>2877663</v>
      </c>
      <c r="L11" s="6">
        <v>2982631</v>
      </c>
      <c r="M11" s="6">
        <v>3063215</v>
      </c>
      <c r="N11" s="6">
        <v>3144406</v>
      </c>
      <c r="O11" s="6">
        <v>3208446</v>
      </c>
      <c r="P11" s="6">
        <v>3283912</v>
      </c>
      <c r="Q11" s="6">
        <v>3278409</v>
      </c>
      <c r="R11" s="6">
        <v>3399695</v>
      </c>
      <c r="S11" s="6">
        <v>3480778</v>
      </c>
      <c r="T11" s="6">
        <v>3593963</v>
      </c>
      <c r="U11" s="6">
        <v>3682926</v>
      </c>
      <c r="V11" s="6">
        <v>3810136</v>
      </c>
      <c r="W11" s="6">
        <v>3960492</v>
      </c>
      <c r="X11" s="6">
        <v>4072762</v>
      </c>
      <c r="Y11" s="6">
        <v>4153499</v>
      </c>
      <c r="Z11" s="6">
        <v>4222253</v>
      </c>
      <c r="AA11" s="6">
        <v>4262041</v>
      </c>
      <c r="AB11" s="6">
        <v>4327691</v>
      </c>
      <c r="AC11" s="6">
        <v>4394437</v>
      </c>
      <c r="AD11" s="6">
        <v>4451800</v>
      </c>
      <c r="AE11" s="6">
        <v>4586420</v>
      </c>
      <c r="AF11" s="6">
        <v>4710775</v>
      </c>
      <c r="AG11" s="6">
        <v>4815818</v>
      </c>
      <c r="AH11" s="6">
        <v>4879253</v>
      </c>
      <c r="AI11" s="6">
        <v>4787749</v>
      </c>
      <c r="AJ11" s="6">
        <v>4696676</v>
      </c>
      <c r="AK11" s="6">
        <v>4748579</v>
      </c>
      <c r="AL11" s="6">
        <v>4783313</v>
      </c>
      <c r="AM11" s="6">
        <v>4758725</v>
      </c>
      <c r="AN11" s="6">
        <v>4756708</v>
      </c>
      <c r="AO11" s="6">
        <v>4787364</v>
      </c>
      <c r="AP11" s="6">
        <v>4920464</v>
      </c>
      <c r="AQ11" s="6">
        <v>5061399</v>
      </c>
      <c r="AR11" s="37">
        <v>5107656</v>
      </c>
      <c r="AS11" s="38">
        <v>5110318</v>
      </c>
      <c r="AT11" s="38">
        <v>5072155</v>
      </c>
      <c r="AU11" s="37">
        <v>5129121</v>
      </c>
      <c r="AV11" s="37">
        <v>5234275</v>
      </c>
    </row>
    <row r="12" spans="1:48">
      <c r="A12" s="110" t="s">
        <v>21</v>
      </c>
      <c r="B12" s="114">
        <v>1494225</v>
      </c>
      <c r="C12" s="114">
        <v>1536657</v>
      </c>
      <c r="D12" s="114">
        <v>1583514</v>
      </c>
      <c r="E12" s="114">
        <v>1616350</v>
      </c>
      <c r="F12" s="114">
        <v>1658824</v>
      </c>
      <c r="G12" s="114">
        <v>1665577</v>
      </c>
      <c r="H12" s="114">
        <v>1683086</v>
      </c>
      <c r="I12" s="114">
        <v>1702034</v>
      </c>
      <c r="J12" s="114">
        <v>1704246</v>
      </c>
      <c r="K12" s="114">
        <v>1694398</v>
      </c>
      <c r="L12" s="114">
        <v>1693468</v>
      </c>
      <c r="M12" s="114">
        <v>1692290</v>
      </c>
      <c r="N12" s="114">
        <v>1712328</v>
      </c>
      <c r="O12" s="114">
        <v>1736251</v>
      </c>
      <c r="P12" s="114">
        <v>1754358</v>
      </c>
      <c r="Q12" s="114">
        <v>1762723</v>
      </c>
      <c r="R12" s="114">
        <v>1778852</v>
      </c>
      <c r="S12" s="114">
        <v>1803302</v>
      </c>
      <c r="T12" s="114">
        <v>1826236</v>
      </c>
      <c r="U12" s="114">
        <v>1855545</v>
      </c>
      <c r="V12" s="114">
        <v>1874089</v>
      </c>
      <c r="W12" s="114">
        <v>1916745</v>
      </c>
      <c r="X12" s="114">
        <v>1932757</v>
      </c>
      <c r="Y12" s="114">
        <v>1959402</v>
      </c>
      <c r="Z12" s="114">
        <v>1965688</v>
      </c>
      <c r="AA12" s="114">
        <v>1958409</v>
      </c>
      <c r="AB12" s="114">
        <v>1944020</v>
      </c>
      <c r="AC12" s="114">
        <v>1960045</v>
      </c>
      <c r="AD12" s="114">
        <v>1963875</v>
      </c>
      <c r="AE12" s="114">
        <v>1999777</v>
      </c>
      <c r="AF12" s="114">
        <v>2029231</v>
      </c>
      <c r="AG12" s="114">
        <v>2032082</v>
      </c>
      <c r="AH12" s="114">
        <v>2030738</v>
      </c>
      <c r="AI12" s="114">
        <v>2060162</v>
      </c>
      <c r="AJ12" s="114">
        <v>2054375</v>
      </c>
      <c r="AK12" s="114">
        <v>2055500</v>
      </c>
      <c r="AL12" s="114">
        <v>2057415</v>
      </c>
      <c r="AM12" s="114">
        <v>2057370</v>
      </c>
      <c r="AN12" s="114">
        <v>2005252</v>
      </c>
      <c r="AO12" s="114">
        <v>1965666</v>
      </c>
      <c r="AP12" s="114">
        <v>1991974</v>
      </c>
      <c r="AQ12" s="114">
        <v>2052368</v>
      </c>
      <c r="AR12" s="37">
        <v>2061622</v>
      </c>
      <c r="AS12" s="38">
        <v>2072586</v>
      </c>
      <c r="AT12" s="38">
        <v>2019887</v>
      </c>
      <c r="AU12" s="37">
        <v>2027165</v>
      </c>
      <c r="AV12" s="37">
        <v>2048066</v>
      </c>
    </row>
    <row r="13" spans="1:48">
      <c r="A13" s="110" t="s">
        <v>22</v>
      </c>
      <c r="B13" s="114">
        <v>1527236</v>
      </c>
      <c r="C13" s="114">
        <v>1599156</v>
      </c>
      <c r="D13" s="114">
        <v>1668701</v>
      </c>
      <c r="E13" s="114">
        <v>1726798</v>
      </c>
      <c r="F13" s="114">
        <v>1786701</v>
      </c>
      <c r="G13" s="114">
        <v>1854541</v>
      </c>
      <c r="H13" s="114">
        <v>1867571</v>
      </c>
      <c r="I13" s="114">
        <v>1908753</v>
      </c>
      <c r="J13" s="114">
        <v>1951326</v>
      </c>
      <c r="K13" s="114">
        <v>1985981</v>
      </c>
      <c r="L13" s="114">
        <v>1979030</v>
      </c>
      <c r="M13" s="114">
        <v>1948253</v>
      </c>
      <c r="N13" s="114">
        <v>1920896</v>
      </c>
      <c r="O13" s="114">
        <v>1881536</v>
      </c>
      <c r="P13" s="114">
        <v>1869848</v>
      </c>
      <c r="Q13" s="114">
        <v>1907456</v>
      </c>
      <c r="R13" s="114">
        <v>1921822</v>
      </c>
      <c r="S13" s="114">
        <v>1897952</v>
      </c>
      <c r="T13" s="114">
        <v>1943086</v>
      </c>
      <c r="U13" s="114">
        <v>1959012</v>
      </c>
      <c r="V13" s="114">
        <v>1989219</v>
      </c>
      <c r="W13" s="114">
        <v>2021240</v>
      </c>
      <c r="X13" s="114">
        <v>2048904</v>
      </c>
      <c r="Y13" s="114">
        <v>2039045</v>
      </c>
      <c r="Z13" s="114">
        <v>2037075</v>
      </c>
      <c r="AA13" s="114">
        <v>2028302</v>
      </c>
      <c r="AB13" s="114">
        <v>2004222</v>
      </c>
      <c r="AC13" s="114">
        <v>2018324</v>
      </c>
      <c r="AD13" s="114">
        <v>2037176</v>
      </c>
      <c r="AE13" s="114">
        <v>2069403</v>
      </c>
      <c r="AF13" s="114">
        <v>1988513</v>
      </c>
      <c r="AG13" s="114">
        <v>2030434</v>
      </c>
      <c r="AH13" s="114">
        <v>2084835</v>
      </c>
      <c r="AI13" s="114">
        <v>2064768</v>
      </c>
      <c r="AJ13" s="114">
        <v>2086076</v>
      </c>
      <c r="AK13" s="114">
        <v>2073353</v>
      </c>
      <c r="AL13" s="114">
        <v>2080806</v>
      </c>
      <c r="AM13" s="114">
        <v>2106621</v>
      </c>
      <c r="AN13" s="114">
        <v>2157232</v>
      </c>
      <c r="AO13" s="114">
        <v>2161017</v>
      </c>
      <c r="AP13" s="114">
        <v>2121230</v>
      </c>
      <c r="AQ13" s="114">
        <v>2112320</v>
      </c>
      <c r="AR13" s="37">
        <v>2103495</v>
      </c>
      <c r="AS13" s="38">
        <v>2095452</v>
      </c>
      <c r="AT13" s="38">
        <v>2076643</v>
      </c>
      <c r="AU13" s="37">
        <v>2073572</v>
      </c>
      <c r="AV13" s="37">
        <v>2088217</v>
      </c>
    </row>
    <row r="14" spans="1:48">
      <c r="A14" s="110" t="s">
        <v>23</v>
      </c>
      <c r="B14" s="114">
        <v>1916398</v>
      </c>
      <c r="C14" s="114">
        <v>1973483</v>
      </c>
      <c r="D14" s="114">
        <v>2044558</v>
      </c>
      <c r="E14" s="114">
        <v>2111836</v>
      </c>
      <c r="F14" s="114">
        <v>2148225</v>
      </c>
      <c r="G14" s="114">
        <v>2171319</v>
      </c>
      <c r="H14" s="114">
        <v>2174978</v>
      </c>
      <c r="I14" s="114">
        <v>2197036</v>
      </c>
      <c r="J14" s="114">
        <v>2240006</v>
      </c>
      <c r="K14" s="114">
        <v>2280057</v>
      </c>
      <c r="L14" s="114">
        <v>2346980</v>
      </c>
      <c r="M14" s="114">
        <v>2408210</v>
      </c>
      <c r="N14" s="114">
        <v>2469123</v>
      </c>
      <c r="O14" s="114">
        <v>2523885</v>
      </c>
      <c r="P14" s="114">
        <v>2590052</v>
      </c>
      <c r="Q14" s="114">
        <v>2616556</v>
      </c>
      <c r="R14" s="114">
        <v>2651353</v>
      </c>
      <c r="S14" s="114">
        <v>2658444</v>
      </c>
      <c r="T14" s="114">
        <v>2681591</v>
      </c>
      <c r="U14" s="114">
        <v>2710626</v>
      </c>
      <c r="V14" s="114">
        <v>2740602</v>
      </c>
      <c r="W14" s="114">
        <v>2766990</v>
      </c>
      <c r="X14" s="114">
        <v>2764180</v>
      </c>
      <c r="Y14" s="114">
        <v>2766119</v>
      </c>
      <c r="Z14" s="114">
        <v>2803685</v>
      </c>
      <c r="AA14" s="114">
        <v>2837985</v>
      </c>
      <c r="AB14" s="114">
        <v>2869954</v>
      </c>
      <c r="AC14" s="114">
        <v>2882219</v>
      </c>
      <c r="AD14" s="114">
        <v>2889324</v>
      </c>
      <c r="AE14" s="114">
        <v>2924546</v>
      </c>
      <c r="AF14" s="114">
        <v>2963866</v>
      </c>
      <c r="AG14" s="114">
        <v>2970094</v>
      </c>
      <c r="AH14" s="114">
        <v>3001953</v>
      </c>
      <c r="AI14" s="114">
        <v>3032700</v>
      </c>
      <c r="AJ14" s="114">
        <v>3073826</v>
      </c>
      <c r="AK14" s="114">
        <v>3095984</v>
      </c>
      <c r="AL14" s="114">
        <v>3120468</v>
      </c>
      <c r="AM14" s="114">
        <v>3124102</v>
      </c>
      <c r="AN14" s="114">
        <v>3111329</v>
      </c>
      <c r="AO14" s="114">
        <v>3147440</v>
      </c>
      <c r="AP14" s="114">
        <v>3170011</v>
      </c>
      <c r="AQ14" s="114">
        <v>3219455</v>
      </c>
      <c r="AR14" s="37">
        <v>3197137</v>
      </c>
      <c r="AS14" s="38">
        <v>3260667</v>
      </c>
      <c r="AT14" s="38">
        <v>3172796</v>
      </c>
      <c r="AU14" s="37">
        <v>3173289</v>
      </c>
      <c r="AV14" s="37">
        <v>3171513</v>
      </c>
    </row>
    <row r="15" spans="1:48">
      <c r="A15" s="110" t="s">
        <v>24</v>
      </c>
      <c r="B15" s="114">
        <v>969878</v>
      </c>
      <c r="C15" s="114">
        <v>995545</v>
      </c>
      <c r="D15" s="114">
        <v>1012078</v>
      </c>
      <c r="E15" s="114">
        <v>1028571</v>
      </c>
      <c r="F15" s="114">
        <v>1056820</v>
      </c>
      <c r="G15" s="114">
        <v>1059321</v>
      </c>
      <c r="H15" s="114">
        <v>1063553</v>
      </c>
      <c r="I15" s="114">
        <v>1060755</v>
      </c>
      <c r="J15" s="114">
        <v>1076818</v>
      </c>
      <c r="K15" s="114">
        <v>1123857</v>
      </c>
      <c r="L15" s="114">
        <v>1152710</v>
      </c>
      <c r="M15" s="114">
        <v>1149889</v>
      </c>
      <c r="N15" s="114">
        <v>1145759</v>
      </c>
      <c r="O15" s="114">
        <v>1165936</v>
      </c>
      <c r="P15" s="114">
        <v>1183981</v>
      </c>
      <c r="Q15" s="114">
        <v>1184038</v>
      </c>
      <c r="R15" s="114">
        <v>1190488</v>
      </c>
      <c r="S15" s="114">
        <v>1215133</v>
      </c>
      <c r="T15" s="114">
        <v>1248762</v>
      </c>
      <c r="U15" s="114">
        <v>1258844</v>
      </c>
      <c r="V15" s="114">
        <v>1264513</v>
      </c>
      <c r="W15" s="114">
        <v>1272802</v>
      </c>
      <c r="X15" s="114">
        <v>1274790</v>
      </c>
      <c r="Y15" s="114">
        <v>1286502</v>
      </c>
      <c r="Z15" s="114">
        <v>1319266</v>
      </c>
      <c r="AA15" s="114">
        <v>1294134</v>
      </c>
      <c r="AB15" s="114">
        <v>1286236</v>
      </c>
      <c r="AC15" s="114">
        <v>1301250</v>
      </c>
      <c r="AD15" s="114">
        <v>1313102</v>
      </c>
      <c r="AE15" s="114">
        <v>1317392</v>
      </c>
      <c r="AF15" s="114">
        <v>1290171</v>
      </c>
      <c r="AG15" s="114">
        <v>1303514</v>
      </c>
      <c r="AH15" s="114">
        <v>1306772</v>
      </c>
      <c r="AI15" s="114">
        <v>1269219</v>
      </c>
      <c r="AJ15" s="114">
        <v>1306608</v>
      </c>
      <c r="AK15" s="114">
        <v>1344904</v>
      </c>
      <c r="AL15" s="114">
        <v>1319007</v>
      </c>
      <c r="AM15" s="114">
        <v>1273643</v>
      </c>
      <c r="AN15" s="114">
        <v>1236310</v>
      </c>
      <c r="AO15" s="114">
        <v>1269933</v>
      </c>
      <c r="AP15" s="114">
        <v>1280432</v>
      </c>
      <c r="AQ15" s="114">
        <v>1280071</v>
      </c>
      <c r="AR15" s="37">
        <v>1275721</v>
      </c>
      <c r="AS15" s="38">
        <v>1276118</v>
      </c>
      <c r="AT15" s="38">
        <v>1259347</v>
      </c>
      <c r="AU15" s="37">
        <v>1255710</v>
      </c>
      <c r="AV15" s="37">
        <v>1251022</v>
      </c>
    </row>
    <row r="16" spans="1:48">
      <c r="A16" s="110" t="s">
        <v>25</v>
      </c>
      <c r="B16" s="114">
        <v>2609782</v>
      </c>
      <c r="C16" s="114">
        <v>2688807</v>
      </c>
      <c r="D16" s="114">
        <v>2764219</v>
      </c>
      <c r="E16" s="114">
        <v>2810807</v>
      </c>
      <c r="F16" s="114">
        <v>2853983</v>
      </c>
      <c r="G16" s="114">
        <v>2911968</v>
      </c>
      <c r="H16" s="114">
        <v>2935666</v>
      </c>
      <c r="I16" s="114">
        <v>2945353</v>
      </c>
      <c r="J16" s="114">
        <v>3029867</v>
      </c>
      <c r="K16" s="114">
        <v>3106764</v>
      </c>
      <c r="L16" s="114">
        <v>3185480</v>
      </c>
      <c r="M16" s="114">
        <v>3266960</v>
      </c>
      <c r="N16" s="114">
        <v>3320376</v>
      </c>
      <c r="O16" s="114">
        <v>3396102</v>
      </c>
      <c r="P16" s="114">
        <v>3476500</v>
      </c>
      <c r="Q16" s="114">
        <v>3538010</v>
      </c>
      <c r="R16" s="114">
        <v>3603937</v>
      </c>
      <c r="S16" s="114">
        <v>3628362</v>
      </c>
      <c r="T16" s="114">
        <v>3686337</v>
      </c>
      <c r="U16" s="114">
        <v>3763539</v>
      </c>
      <c r="V16" s="114">
        <v>3901251</v>
      </c>
      <c r="W16" s="114">
        <v>3983679</v>
      </c>
      <c r="X16" s="114">
        <v>3990054</v>
      </c>
      <c r="Y16" s="114">
        <v>4057006</v>
      </c>
      <c r="Z16" s="114">
        <v>4138190</v>
      </c>
      <c r="AA16" s="114">
        <v>4198338</v>
      </c>
      <c r="AB16" s="114">
        <v>4184713</v>
      </c>
      <c r="AC16" s="114">
        <v>4255631</v>
      </c>
      <c r="AD16" s="114">
        <v>4253126</v>
      </c>
      <c r="AE16" s="114">
        <v>4317428</v>
      </c>
      <c r="AF16" s="114">
        <v>4444967</v>
      </c>
      <c r="AG16" s="114">
        <v>4512856</v>
      </c>
      <c r="AH16" s="114">
        <v>4560059</v>
      </c>
      <c r="AI16" s="114">
        <v>4570789</v>
      </c>
      <c r="AJ16" s="114">
        <v>4616691</v>
      </c>
      <c r="AK16" s="114">
        <v>4634470</v>
      </c>
      <c r="AL16" s="114">
        <v>4682671</v>
      </c>
      <c r="AM16" s="114">
        <v>4680748</v>
      </c>
      <c r="AN16" s="114">
        <v>4656194</v>
      </c>
      <c r="AO16" s="114">
        <v>4768217</v>
      </c>
      <c r="AP16" s="114">
        <v>4875701</v>
      </c>
      <c r="AQ16" s="114">
        <v>4941701</v>
      </c>
      <c r="AR16" s="37">
        <v>4981834</v>
      </c>
      <c r="AS16" s="38">
        <v>5080444</v>
      </c>
      <c r="AT16" s="38">
        <v>4950859</v>
      </c>
      <c r="AU16" s="37">
        <v>4954783</v>
      </c>
      <c r="AV16" s="37">
        <v>5519329</v>
      </c>
    </row>
    <row r="17" spans="1:48">
      <c r="A17" s="110" t="s">
        <v>26</v>
      </c>
      <c r="B17" s="114">
        <v>1187330</v>
      </c>
      <c r="C17" s="114">
        <v>1234371</v>
      </c>
      <c r="D17" s="114">
        <v>1270542</v>
      </c>
      <c r="E17" s="114">
        <v>1311532</v>
      </c>
      <c r="F17" s="114">
        <v>1370727</v>
      </c>
      <c r="G17" s="114">
        <v>1438610</v>
      </c>
      <c r="H17" s="114">
        <v>1494118</v>
      </c>
      <c r="I17" s="114">
        <v>1541193</v>
      </c>
      <c r="J17" s="114">
        <v>1559584</v>
      </c>
      <c r="K17" s="114">
        <v>1567481</v>
      </c>
      <c r="L17" s="114">
        <v>1590593</v>
      </c>
      <c r="M17" s="114">
        <v>1558956</v>
      </c>
      <c r="N17" s="114">
        <v>1527352</v>
      </c>
      <c r="O17" s="114">
        <v>1519275</v>
      </c>
      <c r="P17" s="114">
        <v>1523545</v>
      </c>
      <c r="Q17" s="114">
        <v>1507357</v>
      </c>
      <c r="R17" s="114">
        <v>1517081</v>
      </c>
      <c r="S17" s="114">
        <v>1533187</v>
      </c>
      <c r="T17" s="114">
        <v>1548909</v>
      </c>
      <c r="U17" s="114">
        <v>1555736</v>
      </c>
      <c r="V17" s="114">
        <v>1580955</v>
      </c>
      <c r="W17" s="114">
        <v>1609954</v>
      </c>
      <c r="X17" s="114">
        <v>1637452</v>
      </c>
      <c r="Y17" s="114">
        <v>1656205</v>
      </c>
      <c r="Z17" s="114">
        <v>1660528</v>
      </c>
      <c r="AA17" s="114">
        <v>1675935</v>
      </c>
      <c r="AB17" s="114">
        <v>1686568</v>
      </c>
      <c r="AC17" s="114">
        <v>1685572</v>
      </c>
      <c r="AD17" s="114">
        <v>1689608</v>
      </c>
      <c r="AE17" s="114">
        <v>1703293</v>
      </c>
      <c r="AF17" s="114">
        <v>1715794</v>
      </c>
      <c r="AG17" s="114">
        <v>1726259</v>
      </c>
      <c r="AH17" s="114">
        <v>1746466</v>
      </c>
      <c r="AI17" s="114">
        <v>1764432</v>
      </c>
      <c r="AJ17" s="114">
        <v>1768284</v>
      </c>
      <c r="AK17" s="114">
        <v>1773880</v>
      </c>
      <c r="AL17" s="114">
        <v>1799898</v>
      </c>
      <c r="AM17" s="114">
        <v>1803215</v>
      </c>
      <c r="AN17" s="114">
        <v>1784035</v>
      </c>
      <c r="AO17" s="114">
        <v>1833633</v>
      </c>
      <c r="AP17" s="114">
        <v>1828415</v>
      </c>
      <c r="AQ17" s="114">
        <v>1834312</v>
      </c>
      <c r="AR17" s="37">
        <v>1841872</v>
      </c>
      <c r="AS17" s="38">
        <v>1841209</v>
      </c>
      <c r="AT17" s="38">
        <v>1848485</v>
      </c>
      <c r="AU17" s="37">
        <v>1860337</v>
      </c>
      <c r="AV17" s="37">
        <v>1887040</v>
      </c>
    </row>
    <row r="18" spans="1:48">
      <c r="A18" s="110" t="s">
        <v>27</v>
      </c>
      <c r="B18" s="114">
        <v>1296233</v>
      </c>
      <c r="C18" s="114">
        <v>1326618</v>
      </c>
      <c r="D18" s="114">
        <v>1353561</v>
      </c>
      <c r="E18" s="114">
        <v>1371335</v>
      </c>
      <c r="F18" s="114">
        <v>1404592</v>
      </c>
      <c r="G18" s="114">
        <v>1440956</v>
      </c>
      <c r="H18" s="114">
        <v>1478368</v>
      </c>
      <c r="I18" s="114">
        <v>1484428</v>
      </c>
      <c r="J18" s="114">
        <v>1504924</v>
      </c>
      <c r="K18" s="114">
        <v>1547943</v>
      </c>
      <c r="L18" s="114">
        <v>1587452</v>
      </c>
      <c r="M18" s="114">
        <v>1624528</v>
      </c>
      <c r="N18" s="114">
        <v>1656972</v>
      </c>
      <c r="O18" s="114">
        <v>1697915</v>
      </c>
      <c r="P18" s="114">
        <v>1743547</v>
      </c>
      <c r="Q18" s="114">
        <v>1758778</v>
      </c>
      <c r="R18" s="114">
        <v>1789261</v>
      </c>
      <c r="S18" s="114">
        <v>1829683</v>
      </c>
      <c r="T18" s="114">
        <v>1843154</v>
      </c>
      <c r="U18" s="114">
        <v>1857227</v>
      </c>
      <c r="V18" s="114">
        <v>1893455</v>
      </c>
      <c r="W18" s="114">
        <v>1911635</v>
      </c>
      <c r="X18" s="114">
        <v>1941200</v>
      </c>
      <c r="Y18" s="114">
        <v>1981546</v>
      </c>
      <c r="Z18" s="114">
        <v>1993562</v>
      </c>
      <c r="AA18" s="114">
        <v>1949685</v>
      </c>
      <c r="AB18" s="114">
        <v>1949135</v>
      </c>
      <c r="AC18" s="114">
        <v>1997977</v>
      </c>
      <c r="AD18" s="114">
        <v>2033310</v>
      </c>
      <c r="AE18" s="114">
        <v>2068599</v>
      </c>
      <c r="AF18" s="114">
        <v>2109097</v>
      </c>
      <c r="AG18" s="114">
        <v>2125891</v>
      </c>
      <c r="AH18" s="114">
        <v>2142232</v>
      </c>
      <c r="AI18" s="114">
        <v>2152745</v>
      </c>
      <c r="AJ18" s="114">
        <v>2155668</v>
      </c>
      <c r="AK18" s="114">
        <v>2171046</v>
      </c>
      <c r="AL18" s="114">
        <v>2178158</v>
      </c>
      <c r="AM18" s="114">
        <v>2180093</v>
      </c>
      <c r="AN18" s="114">
        <v>2197587</v>
      </c>
      <c r="AO18" s="114">
        <v>2270383</v>
      </c>
      <c r="AP18" s="114">
        <v>2297807</v>
      </c>
      <c r="AQ18" s="114">
        <v>2312651</v>
      </c>
      <c r="AR18" s="37">
        <v>2323209</v>
      </c>
      <c r="AS18" s="38">
        <v>2376069</v>
      </c>
      <c r="AT18" s="38">
        <v>2384590</v>
      </c>
      <c r="AU18" s="37">
        <v>2535968</v>
      </c>
      <c r="AV18" s="37">
        <v>2374975</v>
      </c>
    </row>
    <row r="19" spans="1:48">
      <c r="A19" s="110" t="s">
        <v>28</v>
      </c>
      <c r="B19" s="114">
        <v>1856518</v>
      </c>
      <c r="C19" s="114">
        <v>1939384</v>
      </c>
      <c r="D19" s="114">
        <v>1977234</v>
      </c>
      <c r="E19" s="114">
        <v>2043202</v>
      </c>
      <c r="F19" s="114">
        <v>2081202</v>
      </c>
      <c r="G19" s="114">
        <v>2109072</v>
      </c>
      <c r="H19" s="114">
        <v>2132868</v>
      </c>
      <c r="I19" s="114">
        <v>2179996</v>
      </c>
      <c r="J19" s="114">
        <v>2224347</v>
      </c>
      <c r="K19" s="114">
        <v>2257243</v>
      </c>
      <c r="L19" s="114">
        <v>2300145</v>
      </c>
      <c r="M19" s="114">
        <v>2334831</v>
      </c>
      <c r="N19" s="114">
        <v>2345200</v>
      </c>
      <c r="O19" s="114">
        <v>2367338</v>
      </c>
      <c r="P19" s="114">
        <v>2394729</v>
      </c>
      <c r="Q19" s="114">
        <v>2413716</v>
      </c>
      <c r="R19" s="114">
        <v>2457179</v>
      </c>
      <c r="S19" s="114">
        <v>2526887</v>
      </c>
      <c r="T19" s="114">
        <v>2659938</v>
      </c>
      <c r="U19" s="114">
        <v>2732184</v>
      </c>
      <c r="V19" s="114">
        <v>2767002</v>
      </c>
      <c r="W19" s="114">
        <v>2786082</v>
      </c>
      <c r="X19" s="114">
        <v>2812390</v>
      </c>
      <c r="Y19" s="114">
        <v>2852445</v>
      </c>
      <c r="Z19" s="114">
        <v>2843069</v>
      </c>
      <c r="AA19" s="114">
        <v>2861343</v>
      </c>
      <c r="AB19" s="114">
        <v>2906591</v>
      </c>
      <c r="AC19" s="114">
        <v>2912187</v>
      </c>
      <c r="AD19" s="114">
        <v>2878736</v>
      </c>
      <c r="AE19" s="114">
        <v>2904794</v>
      </c>
      <c r="AF19" s="114">
        <v>3036029</v>
      </c>
      <c r="AG19" s="114">
        <v>3063669</v>
      </c>
      <c r="AH19" s="114">
        <v>3054785</v>
      </c>
      <c r="AI19" s="114">
        <v>3052678</v>
      </c>
      <c r="AJ19" s="114">
        <v>3090795</v>
      </c>
      <c r="AK19" s="114">
        <v>3130116</v>
      </c>
      <c r="AL19" s="114">
        <v>3110571</v>
      </c>
      <c r="AM19" s="114">
        <v>3081528</v>
      </c>
      <c r="AN19" s="114">
        <v>3011495</v>
      </c>
      <c r="AO19" s="114">
        <v>3070947</v>
      </c>
      <c r="AP19" s="114">
        <v>3135102</v>
      </c>
      <c r="AQ19" s="114">
        <v>3198767</v>
      </c>
      <c r="AR19" s="37">
        <v>3244921</v>
      </c>
      <c r="AS19" s="38">
        <v>3344849</v>
      </c>
      <c r="AT19" s="38">
        <v>3289426</v>
      </c>
      <c r="AU19" s="37">
        <v>3323545</v>
      </c>
      <c r="AV19" s="37">
        <v>3352030</v>
      </c>
    </row>
    <row r="20" spans="1:48">
      <c r="A20" s="110" t="s">
        <v>29</v>
      </c>
      <c r="B20" s="114">
        <v>5710482</v>
      </c>
      <c r="C20" s="114">
        <v>5950809</v>
      </c>
      <c r="D20" s="114">
        <v>6209219</v>
      </c>
      <c r="E20" s="114">
        <v>6470105</v>
      </c>
      <c r="F20" s="114">
        <v>6752517</v>
      </c>
      <c r="G20" s="114">
        <v>7061470</v>
      </c>
      <c r="H20" s="114">
        <v>7376503</v>
      </c>
      <c r="I20" s="114">
        <v>7643814</v>
      </c>
      <c r="J20" s="114">
        <v>7840165</v>
      </c>
      <c r="K20" s="114">
        <v>8028508</v>
      </c>
      <c r="L20" s="114">
        <v>8179583</v>
      </c>
      <c r="M20" s="114">
        <v>8274343</v>
      </c>
      <c r="N20" s="114">
        <v>8337079</v>
      </c>
      <c r="O20" s="114">
        <v>8442930</v>
      </c>
      <c r="P20" s="114">
        <v>8618927</v>
      </c>
      <c r="Q20" s="114">
        <v>8766240</v>
      </c>
      <c r="R20" s="114">
        <v>9005336</v>
      </c>
      <c r="S20" s="114">
        <v>9187561</v>
      </c>
      <c r="T20" s="114">
        <v>9403041</v>
      </c>
      <c r="U20" s="114">
        <v>9577635</v>
      </c>
      <c r="V20" s="114">
        <v>9719628</v>
      </c>
      <c r="W20" s="114">
        <v>9922250</v>
      </c>
      <c r="X20" s="114">
        <v>10095846</v>
      </c>
      <c r="Y20" s="114">
        <v>10245857</v>
      </c>
      <c r="Z20" s="114">
        <v>10374053</v>
      </c>
      <c r="AA20" s="114">
        <v>10532732</v>
      </c>
      <c r="AB20" s="114">
        <v>10748810</v>
      </c>
      <c r="AC20" s="114">
        <v>10914664</v>
      </c>
      <c r="AD20" s="114">
        <v>10992359</v>
      </c>
      <c r="AE20" s="114">
        <v>11124240</v>
      </c>
      <c r="AF20" s="114">
        <v>11327995</v>
      </c>
      <c r="AG20" s="114">
        <v>11431631</v>
      </c>
      <c r="AH20" s="114">
        <v>11664390</v>
      </c>
      <c r="AI20" s="114">
        <v>11910799</v>
      </c>
      <c r="AJ20" s="114">
        <v>12241970</v>
      </c>
      <c r="AK20" s="114">
        <v>12495726</v>
      </c>
      <c r="AL20" s="114">
        <v>12678890</v>
      </c>
      <c r="AM20" s="114">
        <v>12904629</v>
      </c>
      <c r="AN20" s="114">
        <v>13111548</v>
      </c>
      <c r="AO20" s="114">
        <v>13044089</v>
      </c>
      <c r="AP20" s="114">
        <v>13284623</v>
      </c>
      <c r="AQ20" s="114">
        <v>13538385</v>
      </c>
      <c r="AR20" s="37">
        <v>13848080</v>
      </c>
      <c r="AS20" s="38">
        <v>14045312</v>
      </c>
      <c r="AT20" s="38">
        <v>13983319</v>
      </c>
      <c r="AU20" s="37">
        <v>14311639</v>
      </c>
      <c r="AV20" s="37">
        <v>14662558</v>
      </c>
    </row>
    <row r="21" spans="1:48">
      <c r="A21" s="110" t="s">
        <v>30</v>
      </c>
      <c r="B21" s="114">
        <v>2340718</v>
      </c>
      <c r="C21" s="114">
        <v>2406419</v>
      </c>
      <c r="D21" s="114">
        <v>2491973</v>
      </c>
      <c r="E21" s="114">
        <v>2536127</v>
      </c>
      <c r="F21" s="114">
        <v>2560172</v>
      </c>
      <c r="G21" s="114">
        <v>2607554</v>
      </c>
      <c r="H21" s="114">
        <v>2651253</v>
      </c>
      <c r="I21" s="114">
        <v>2721531</v>
      </c>
      <c r="J21" s="114">
        <v>2817037</v>
      </c>
      <c r="K21" s="114">
        <v>2862792</v>
      </c>
      <c r="L21" s="114">
        <v>2913661</v>
      </c>
      <c r="M21" s="114">
        <v>3004002</v>
      </c>
      <c r="N21" s="114">
        <v>3082007</v>
      </c>
      <c r="O21" s="114">
        <v>3151756</v>
      </c>
      <c r="P21" s="114">
        <v>3252176</v>
      </c>
      <c r="Q21" s="114">
        <v>3339309</v>
      </c>
      <c r="R21" s="114">
        <v>3400299</v>
      </c>
      <c r="S21" s="114">
        <v>3378790</v>
      </c>
      <c r="T21" s="114">
        <v>3428901</v>
      </c>
      <c r="U21" s="114">
        <v>3451089</v>
      </c>
      <c r="V21" s="114">
        <v>3420680</v>
      </c>
      <c r="W21" s="114">
        <v>3446323</v>
      </c>
      <c r="X21" s="114">
        <v>3485097</v>
      </c>
      <c r="Y21" s="114">
        <v>3540081</v>
      </c>
      <c r="Z21" s="114">
        <v>3605811</v>
      </c>
      <c r="AA21" s="114">
        <v>3670137</v>
      </c>
      <c r="AB21" s="114">
        <v>3726468</v>
      </c>
      <c r="AC21" s="114">
        <v>3753703</v>
      </c>
      <c r="AD21" s="114">
        <v>3795246</v>
      </c>
      <c r="AE21" s="114">
        <v>3897042</v>
      </c>
      <c r="AF21" s="114">
        <v>3978641</v>
      </c>
      <c r="AG21" s="114">
        <v>4036835</v>
      </c>
      <c r="AH21" s="114">
        <v>4133443</v>
      </c>
      <c r="AI21" s="114">
        <v>4118171</v>
      </c>
      <c r="AJ21" s="114">
        <v>4157658</v>
      </c>
      <c r="AK21" s="114">
        <v>4214262</v>
      </c>
      <c r="AL21" s="114">
        <v>4230047</v>
      </c>
      <c r="AM21" s="114">
        <v>4245678</v>
      </c>
      <c r="AN21" s="114">
        <v>4261175</v>
      </c>
      <c r="AO21" s="114">
        <v>4212051</v>
      </c>
      <c r="AP21" s="114">
        <v>4240403</v>
      </c>
      <c r="AQ21" s="114">
        <v>4307753</v>
      </c>
      <c r="AR21" s="37">
        <v>4331380</v>
      </c>
      <c r="AS21" s="38">
        <v>4412246</v>
      </c>
      <c r="AT21" s="38">
        <v>4346644</v>
      </c>
      <c r="AU21" s="37">
        <v>4331297</v>
      </c>
      <c r="AV21" s="37">
        <v>4435858</v>
      </c>
    </row>
    <row r="22" spans="1:48">
      <c r="A22" s="115" t="s">
        <v>31</v>
      </c>
      <c r="B22" s="116">
        <v>697869</v>
      </c>
      <c r="C22" s="116">
        <v>711266</v>
      </c>
      <c r="D22" s="116">
        <v>738077</v>
      </c>
      <c r="E22" s="116">
        <v>770530</v>
      </c>
      <c r="F22" s="116">
        <v>786225</v>
      </c>
      <c r="G22" s="116">
        <v>786286</v>
      </c>
      <c r="H22" s="116">
        <v>782433</v>
      </c>
      <c r="I22" s="116">
        <v>765479</v>
      </c>
      <c r="J22" s="116">
        <v>764756</v>
      </c>
      <c r="K22" s="116">
        <v>757346</v>
      </c>
      <c r="L22" s="116">
        <v>747599</v>
      </c>
      <c r="M22" s="116">
        <v>747272</v>
      </c>
      <c r="N22" s="116">
        <v>748053</v>
      </c>
      <c r="O22" s="116">
        <v>756974</v>
      </c>
      <c r="P22" s="116">
        <v>762165</v>
      </c>
      <c r="Q22" s="116">
        <v>776738</v>
      </c>
      <c r="R22" s="116">
        <v>778882</v>
      </c>
      <c r="S22" s="116">
        <v>779810</v>
      </c>
      <c r="T22" s="116">
        <v>782507</v>
      </c>
      <c r="U22" s="116">
        <v>784567</v>
      </c>
      <c r="V22" s="116">
        <v>795409</v>
      </c>
      <c r="W22" s="116">
        <v>796507</v>
      </c>
      <c r="X22" s="116">
        <v>795145</v>
      </c>
      <c r="Y22" s="116">
        <v>804343</v>
      </c>
      <c r="Z22" s="116">
        <v>809063</v>
      </c>
      <c r="AA22" s="116">
        <v>809128</v>
      </c>
      <c r="AB22" s="116">
        <v>799998</v>
      </c>
      <c r="AC22" s="116">
        <v>786552</v>
      </c>
      <c r="AD22" s="116">
        <v>783658</v>
      </c>
      <c r="AE22" s="116">
        <v>790982</v>
      </c>
      <c r="AF22" s="116">
        <v>806168</v>
      </c>
      <c r="AG22" s="116">
        <v>811160</v>
      </c>
      <c r="AH22" s="116">
        <v>812905</v>
      </c>
      <c r="AI22" s="116">
        <v>814027</v>
      </c>
      <c r="AJ22" s="116">
        <v>811125</v>
      </c>
      <c r="AK22" s="116">
        <v>807606</v>
      </c>
      <c r="AL22" s="116">
        <v>809034</v>
      </c>
      <c r="AM22" s="116">
        <v>799630</v>
      </c>
      <c r="AN22" s="116">
        <v>790035</v>
      </c>
      <c r="AO22" s="116">
        <v>783223</v>
      </c>
      <c r="AP22" s="116">
        <v>783470</v>
      </c>
      <c r="AQ22" s="116">
        <v>778821</v>
      </c>
      <c r="AR22" s="37">
        <v>783344</v>
      </c>
      <c r="AS22" s="38">
        <v>796966</v>
      </c>
      <c r="AT22" s="38">
        <v>792156</v>
      </c>
      <c r="AU22" s="37">
        <v>778747</v>
      </c>
      <c r="AV22" s="37">
        <v>785115</v>
      </c>
    </row>
    <row r="23" spans="1:48">
      <c r="A23" s="111" t="s">
        <v>78</v>
      </c>
      <c r="B23" s="10">
        <f>SUM(B25:B37)</f>
        <v>17632500</v>
      </c>
      <c r="C23" s="10">
        <f t="shared" ref="C23:AV23" si="4">SUM(C25:C37)</f>
        <v>18511620</v>
      </c>
      <c r="D23" s="10">
        <f t="shared" si="4"/>
        <v>19433041</v>
      </c>
      <c r="E23" s="10">
        <f t="shared" si="4"/>
        <v>20239949</v>
      </c>
      <c r="F23" s="10">
        <f t="shared" si="4"/>
        <v>20873648</v>
      </c>
      <c r="G23" s="10">
        <f t="shared" si="4"/>
        <v>21371031</v>
      </c>
      <c r="H23" s="10">
        <f t="shared" si="4"/>
        <v>21954109</v>
      </c>
      <c r="I23" s="10">
        <f t="shared" si="4"/>
        <v>22334366</v>
      </c>
      <c r="J23" s="10">
        <f t="shared" si="4"/>
        <v>22844043</v>
      </c>
      <c r="K23" s="10">
        <f t="shared" si="4"/>
        <v>23353094</v>
      </c>
      <c r="L23" s="10">
        <f t="shared" si="4"/>
        <v>23972366</v>
      </c>
      <c r="M23" s="10">
        <f t="shared" si="4"/>
        <v>24570490</v>
      </c>
      <c r="N23" s="10">
        <f t="shared" si="4"/>
        <v>25179405</v>
      </c>
      <c r="O23" s="10">
        <f t="shared" si="4"/>
        <v>25900619</v>
      </c>
      <c r="P23" s="10">
        <f t="shared" si="4"/>
        <v>26861187</v>
      </c>
      <c r="Q23" s="10">
        <f t="shared" si="4"/>
        <v>27066311</v>
      </c>
      <c r="R23" s="10">
        <f t="shared" si="4"/>
        <v>27635828</v>
      </c>
      <c r="S23" s="10">
        <f t="shared" si="4"/>
        <v>28003371</v>
      </c>
      <c r="T23" s="10">
        <f t="shared" si="4"/>
        <v>28528334</v>
      </c>
      <c r="U23" s="10">
        <f t="shared" si="4"/>
        <v>28930016</v>
      </c>
      <c r="V23" s="10">
        <f t="shared" si="4"/>
        <v>29437283</v>
      </c>
      <c r="W23" s="10">
        <f t="shared" si="4"/>
        <v>30135748</v>
      </c>
      <c r="X23" s="10">
        <f t="shared" si="4"/>
        <v>30872628</v>
      </c>
      <c r="Y23" s="10">
        <f t="shared" si="4"/>
        <v>31389783</v>
      </c>
      <c r="Z23" s="10">
        <f t="shared" si="4"/>
        <v>31989308</v>
      </c>
      <c r="AA23" s="10">
        <f t="shared" si="4"/>
        <v>32447260</v>
      </c>
      <c r="AB23" s="10">
        <f t="shared" si="4"/>
        <v>32835254</v>
      </c>
      <c r="AC23" s="10">
        <f t="shared" si="4"/>
        <v>33079702</v>
      </c>
      <c r="AD23" s="10">
        <f t="shared" si="4"/>
        <v>33464319</v>
      </c>
      <c r="AE23" s="10">
        <f t="shared" si="4"/>
        <v>33966808</v>
      </c>
      <c r="AF23" s="10">
        <f t="shared" si="4"/>
        <v>34518167</v>
      </c>
      <c r="AG23" s="10">
        <f t="shared" si="4"/>
        <v>35072502</v>
      </c>
      <c r="AH23" s="10">
        <f t="shared" si="4"/>
        <v>35666027</v>
      </c>
      <c r="AI23" s="10">
        <f t="shared" si="4"/>
        <v>35783173</v>
      </c>
      <c r="AJ23" s="10">
        <f t="shared" si="4"/>
        <v>35870561</v>
      </c>
      <c r="AK23" s="10">
        <f t="shared" si="4"/>
        <v>35897704</v>
      </c>
      <c r="AL23" s="10">
        <f t="shared" si="4"/>
        <v>36048905</v>
      </c>
      <c r="AM23" s="10">
        <f>SUM(AM25:AM37)</f>
        <v>36189052</v>
      </c>
      <c r="AN23" s="10">
        <f t="shared" si="4"/>
        <v>36529420</v>
      </c>
      <c r="AO23" s="10">
        <f t="shared" si="4"/>
        <v>36879255</v>
      </c>
      <c r="AP23" s="10">
        <f t="shared" si="4"/>
        <v>37485675</v>
      </c>
      <c r="AQ23" s="10">
        <f t="shared" si="4"/>
        <v>38099616</v>
      </c>
      <c r="AR23" s="36">
        <f t="shared" si="4"/>
        <v>38555295</v>
      </c>
      <c r="AS23" s="36">
        <f t="shared" si="4"/>
        <v>38954974</v>
      </c>
      <c r="AT23" s="36">
        <f t="shared" si="4"/>
        <v>38363964</v>
      </c>
      <c r="AU23" s="36">
        <f t="shared" si="4"/>
        <v>38625827</v>
      </c>
      <c r="AV23" s="36">
        <f t="shared" si="4"/>
        <v>39318088</v>
      </c>
    </row>
    <row r="24" spans="1:48">
      <c r="A24" s="111" t="s">
        <v>15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37"/>
      <c r="AS24" s="27"/>
      <c r="AT24" s="27"/>
      <c r="AU24" s="27"/>
      <c r="AV24" s="27"/>
    </row>
    <row r="25" spans="1:48">
      <c r="A25" s="110" t="s">
        <v>33</v>
      </c>
      <c r="B25" s="114">
        <v>163570</v>
      </c>
      <c r="C25" s="114">
        <v>173013</v>
      </c>
      <c r="D25" s="114">
        <v>182111</v>
      </c>
      <c r="E25" s="114">
        <v>183807</v>
      </c>
      <c r="F25" s="114">
        <v>187405</v>
      </c>
      <c r="G25" s="114">
        <v>196157</v>
      </c>
      <c r="H25" s="114">
        <v>212806</v>
      </c>
      <c r="I25" s="114">
        <v>231721</v>
      </c>
      <c r="J25" s="114">
        <v>245452</v>
      </c>
      <c r="K25" s="114">
        <v>252127</v>
      </c>
      <c r="L25" s="114">
        <v>255131</v>
      </c>
      <c r="M25" s="114">
        <v>248599</v>
      </c>
      <c r="N25" s="114">
        <v>248861</v>
      </c>
      <c r="O25" s="114">
        <v>255617</v>
      </c>
      <c r="P25" s="114">
        <v>268422</v>
      </c>
      <c r="Q25" s="114">
        <v>276276</v>
      </c>
      <c r="R25" s="114">
        <v>287216</v>
      </c>
      <c r="S25" s="114">
        <v>295432</v>
      </c>
      <c r="T25" s="114">
        <v>302371</v>
      </c>
      <c r="U25" s="114">
        <v>304160</v>
      </c>
      <c r="V25" s="114">
        <v>309772</v>
      </c>
      <c r="W25" s="114">
        <v>313217</v>
      </c>
      <c r="X25" s="114">
        <v>315870</v>
      </c>
      <c r="Y25" s="114">
        <v>317943</v>
      </c>
      <c r="Z25" s="114">
        <v>319511</v>
      </c>
      <c r="AA25" s="114">
        <v>321393</v>
      </c>
      <c r="AB25" s="114">
        <v>326401</v>
      </c>
      <c r="AC25" s="114">
        <v>331669</v>
      </c>
      <c r="AD25" s="114">
        <v>336743</v>
      </c>
      <c r="AE25" s="114">
        <v>344559</v>
      </c>
      <c r="AF25" s="114">
        <v>349691</v>
      </c>
      <c r="AG25" s="114">
        <v>350785</v>
      </c>
      <c r="AH25" s="114">
        <v>356109</v>
      </c>
      <c r="AI25" s="114">
        <v>359647</v>
      </c>
      <c r="AJ25" s="114">
        <v>361913</v>
      </c>
      <c r="AK25" s="114">
        <v>366003</v>
      </c>
      <c r="AL25" s="114">
        <v>365681</v>
      </c>
      <c r="AM25" s="114">
        <v>365537</v>
      </c>
      <c r="AN25" s="114">
        <v>367166</v>
      </c>
      <c r="AO25" s="114">
        <v>362663</v>
      </c>
      <c r="AP25" s="114">
        <v>360426</v>
      </c>
      <c r="AQ25" s="114">
        <v>362783</v>
      </c>
      <c r="AR25" s="37">
        <v>356886</v>
      </c>
      <c r="AS25" s="38">
        <v>347779</v>
      </c>
      <c r="AT25" s="38">
        <v>347414</v>
      </c>
      <c r="AU25" s="37">
        <v>353158</v>
      </c>
      <c r="AV25" s="37">
        <v>356799</v>
      </c>
    </row>
    <row r="26" spans="1:48">
      <c r="A26" s="110" t="s">
        <v>34</v>
      </c>
      <c r="B26" s="114">
        <v>987060</v>
      </c>
      <c r="C26" s="114">
        <v>1042116</v>
      </c>
      <c r="D26" s="114">
        <v>1082446</v>
      </c>
      <c r="E26" s="114">
        <v>1152471</v>
      </c>
      <c r="F26" s="114">
        <v>1228001</v>
      </c>
      <c r="G26" s="114">
        <v>1271678</v>
      </c>
      <c r="H26" s="114">
        <v>1341767</v>
      </c>
      <c r="I26" s="114">
        <v>1386057</v>
      </c>
      <c r="J26" s="114">
        <v>1431770</v>
      </c>
      <c r="K26" s="114">
        <v>1487075</v>
      </c>
      <c r="L26" s="114">
        <v>1562728</v>
      </c>
      <c r="M26" s="114">
        <v>1618230</v>
      </c>
      <c r="N26" s="114">
        <v>1666073</v>
      </c>
      <c r="O26" s="114">
        <v>1718674</v>
      </c>
      <c r="P26" s="114">
        <v>1786186</v>
      </c>
      <c r="Q26" s="114">
        <v>1805012</v>
      </c>
      <c r="R26" s="114">
        <v>1873606</v>
      </c>
      <c r="S26" s="114">
        <v>1949027</v>
      </c>
      <c r="T26" s="114">
        <v>2104125</v>
      </c>
      <c r="U26" s="114">
        <v>2229131</v>
      </c>
      <c r="V26" s="114">
        <v>2285205</v>
      </c>
      <c r="W26" s="114">
        <v>2308569</v>
      </c>
      <c r="X26" s="114">
        <v>2387027</v>
      </c>
      <c r="Y26" s="114">
        <v>2473013</v>
      </c>
      <c r="Z26" s="114">
        <v>2509883</v>
      </c>
      <c r="AA26" s="114">
        <v>2585284</v>
      </c>
      <c r="AB26" s="114">
        <v>2679421</v>
      </c>
      <c r="AC26" s="114">
        <v>2736000</v>
      </c>
      <c r="AD26" s="114">
        <v>2796269</v>
      </c>
      <c r="AE26" s="114">
        <v>2883226</v>
      </c>
      <c r="AF26" s="114">
        <v>2990441</v>
      </c>
      <c r="AG26" s="114">
        <v>3034016</v>
      </c>
      <c r="AH26" s="114">
        <v>3104863</v>
      </c>
      <c r="AI26" s="114">
        <v>3128110</v>
      </c>
      <c r="AJ26" s="114">
        <v>3089705</v>
      </c>
      <c r="AK26" s="114">
        <v>3039086</v>
      </c>
      <c r="AL26" s="114">
        <v>3034050</v>
      </c>
      <c r="AM26" s="114">
        <v>3041203</v>
      </c>
      <c r="AN26" s="114">
        <v>3090628</v>
      </c>
      <c r="AO26" s="114">
        <v>3164881</v>
      </c>
      <c r="AP26" s="114">
        <v>3237864</v>
      </c>
      <c r="AQ26" s="114">
        <v>3312720</v>
      </c>
      <c r="AR26" s="37">
        <v>3439755</v>
      </c>
      <c r="AS26" s="38">
        <v>3551260</v>
      </c>
      <c r="AT26" s="38">
        <v>3570220</v>
      </c>
      <c r="AU26" s="37">
        <v>3530579</v>
      </c>
      <c r="AV26" s="37">
        <v>3615161</v>
      </c>
    </row>
    <row r="27" spans="1:48">
      <c r="A27" s="110" t="s">
        <v>35</v>
      </c>
      <c r="B27" s="114">
        <v>9899372</v>
      </c>
      <c r="C27" s="114">
        <v>10382340</v>
      </c>
      <c r="D27" s="114">
        <v>10905557</v>
      </c>
      <c r="E27" s="114">
        <v>11279488</v>
      </c>
      <c r="F27" s="114">
        <v>11579052</v>
      </c>
      <c r="G27" s="114">
        <v>11829789</v>
      </c>
      <c r="H27" s="114">
        <v>12152372</v>
      </c>
      <c r="I27" s="114">
        <v>12293797</v>
      </c>
      <c r="J27" s="114">
        <v>12637075</v>
      </c>
      <c r="K27" s="114">
        <v>12982818</v>
      </c>
      <c r="L27" s="114">
        <v>13335690</v>
      </c>
      <c r="M27" s="114">
        <v>13743990</v>
      </c>
      <c r="N27" s="114">
        <v>14141442</v>
      </c>
      <c r="O27" s="114">
        <v>14552934</v>
      </c>
      <c r="P27" s="114">
        <v>15138423</v>
      </c>
      <c r="Q27" s="114">
        <v>15126481</v>
      </c>
      <c r="R27" s="114">
        <v>15304998</v>
      </c>
      <c r="S27" s="114">
        <v>15261199</v>
      </c>
      <c r="T27" s="114">
        <v>15256527</v>
      </c>
      <c r="U27" s="114">
        <v>15246014</v>
      </c>
      <c r="V27" s="114">
        <v>15422616</v>
      </c>
      <c r="W27" s="114">
        <v>15790063</v>
      </c>
      <c r="X27" s="114">
        <v>16144564</v>
      </c>
      <c r="Y27" s="114">
        <v>16416600</v>
      </c>
      <c r="Z27" s="114">
        <v>16867808</v>
      </c>
      <c r="AA27" s="114">
        <v>17128430</v>
      </c>
      <c r="AB27" s="114">
        <v>17257097</v>
      </c>
      <c r="AC27" s="114">
        <v>17277618</v>
      </c>
      <c r="AD27" s="114">
        <v>17383631</v>
      </c>
      <c r="AE27" s="114">
        <v>17530064</v>
      </c>
      <c r="AF27" s="114">
        <v>17654109</v>
      </c>
      <c r="AG27" s="114">
        <v>17893080</v>
      </c>
      <c r="AH27" s="114">
        <v>18178123</v>
      </c>
      <c r="AI27" s="114">
        <v>18215140</v>
      </c>
      <c r="AJ27" s="114">
        <v>18336271</v>
      </c>
      <c r="AK27" s="114">
        <v>18419494</v>
      </c>
      <c r="AL27" s="114">
        <v>18554763</v>
      </c>
      <c r="AM27" s="114">
        <v>18671637</v>
      </c>
      <c r="AN27" s="114">
        <v>18811395</v>
      </c>
      <c r="AO27" s="114">
        <v>18893152</v>
      </c>
      <c r="AP27" s="114">
        <v>19102726</v>
      </c>
      <c r="AQ27" s="114">
        <v>19311958</v>
      </c>
      <c r="AR27" s="37">
        <v>19398212</v>
      </c>
      <c r="AS27" s="38">
        <v>19411572</v>
      </c>
      <c r="AT27" s="38">
        <v>18821167</v>
      </c>
      <c r="AU27" s="37">
        <v>18973377</v>
      </c>
      <c r="AV27" s="37">
        <v>19251974</v>
      </c>
    </row>
    <row r="28" spans="1:48">
      <c r="A28" s="110" t="s">
        <v>36</v>
      </c>
      <c r="B28" s="114">
        <v>1241819</v>
      </c>
      <c r="C28" s="114">
        <v>1292960</v>
      </c>
      <c r="D28" s="114">
        <v>1347646</v>
      </c>
      <c r="E28" s="114">
        <v>1429392</v>
      </c>
      <c r="F28" s="114">
        <v>1491648</v>
      </c>
      <c r="G28" s="114">
        <v>1539314</v>
      </c>
      <c r="H28" s="114">
        <v>1595941</v>
      </c>
      <c r="I28" s="114">
        <v>1666793</v>
      </c>
      <c r="J28" s="114">
        <v>1715898</v>
      </c>
      <c r="K28" s="114">
        <v>1714199</v>
      </c>
      <c r="L28" s="114">
        <v>1705842</v>
      </c>
      <c r="M28" s="114">
        <v>1701342</v>
      </c>
      <c r="N28" s="114">
        <v>1697028</v>
      </c>
      <c r="O28" s="114">
        <v>1702489</v>
      </c>
      <c r="P28" s="114">
        <v>1763683</v>
      </c>
      <c r="Q28" s="114">
        <v>1794287</v>
      </c>
      <c r="R28" s="114">
        <v>1845245</v>
      </c>
      <c r="S28" s="114">
        <v>1931142</v>
      </c>
      <c r="T28" s="114">
        <v>2039524</v>
      </c>
      <c r="U28" s="114">
        <v>2124988</v>
      </c>
      <c r="V28" s="114">
        <v>2154732</v>
      </c>
      <c r="W28" s="114">
        <v>2217553</v>
      </c>
      <c r="X28" s="114">
        <v>2311582</v>
      </c>
      <c r="Y28" s="114">
        <v>2344282</v>
      </c>
      <c r="Z28" s="114">
        <v>2359515</v>
      </c>
      <c r="AA28" s="114">
        <v>2391048</v>
      </c>
      <c r="AB28" s="114">
        <v>2442992</v>
      </c>
      <c r="AC28" s="114">
        <v>2486229</v>
      </c>
      <c r="AD28" s="114">
        <v>2532361</v>
      </c>
      <c r="AE28" s="114">
        <v>2563900</v>
      </c>
      <c r="AF28" s="114">
        <v>2622243</v>
      </c>
      <c r="AG28" s="114">
        <v>2664677</v>
      </c>
      <c r="AH28" s="114">
        <v>2716625</v>
      </c>
      <c r="AI28" s="114">
        <v>2722982</v>
      </c>
      <c r="AJ28" s="114">
        <v>2724417</v>
      </c>
      <c r="AK28" s="114">
        <v>2734416</v>
      </c>
      <c r="AL28" s="114">
        <v>2757126</v>
      </c>
      <c r="AM28" s="114">
        <v>2779631</v>
      </c>
      <c r="AN28" s="114">
        <v>2817334</v>
      </c>
      <c r="AO28" s="114">
        <v>2833509</v>
      </c>
      <c r="AP28" s="114">
        <v>2891046</v>
      </c>
      <c r="AQ28" s="114">
        <v>2992307</v>
      </c>
      <c r="AR28" s="37">
        <v>3096358</v>
      </c>
      <c r="AS28" s="38">
        <v>3148766</v>
      </c>
      <c r="AT28" s="38">
        <v>3122237</v>
      </c>
      <c r="AU28" s="37">
        <v>3158144</v>
      </c>
      <c r="AV28" s="37">
        <v>3200625</v>
      </c>
    </row>
    <row r="29" spans="1:48">
      <c r="A29" s="110" t="s">
        <v>37</v>
      </c>
      <c r="B29" s="114">
        <v>409847</v>
      </c>
      <c r="C29" s="114">
        <v>416882</v>
      </c>
      <c r="D29" s="114">
        <v>418444</v>
      </c>
      <c r="E29" s="114">
        <v>425536</v>
      </c>
      <c r="F29" s="114">
        <v>438848</v>
      </c>
      <c r="G29" s="114">
        <v>450177</v>
      </c>
      <c r="H29" s="114">
        <v>458778</v>
      </c>
      <c r="I29" s="114">
        <v>471578</v>
      </c>
      <c r="J29" s="114">
        <v>472988</v>
      </c>
      <c r="K29" s="114">
        <v>479158</v>
      </c>
      <c r="L29" s="114">
        <v>491387</v>
      </c>
      <c r="M29" s="114">
        <v>510628</v>
      </c>
      <c r="N29" s="114">
        <v>517775</v>
      </c>
      <c r="O29" s="114">
        <v>527490</v>
      </c>
      <c r="P29" s="114">
        <v>550921</v>
      </c>
      <c r="Q29" s="114">
        <v>571588</v>
      </c>
      <c r="R29" s="114">
        <v>584253</v>
      </c>
      <c r="S29" s="114">
        <v>586404</v>
      </c>
      <c r="T29" s="114">
        <v>585215</v>
      </c>
      <c r="U29" s="114">
        <v>586481</v>
      </c>
      <c r="V29" s="114">
        <v>595598</v>
      </c>
      <c r="W29" s="114">
        <v>600954</v>
      </c>
      <c r="X29" s="114">
        <v>601583</v>
      </c>
      <c r="Y29" s="114">
        <v>602907</v>
      </c>
      <c r="Z29" s="114">
        <v>605947</v>
      </c>
      <c r="AA29" s="114">
        <v>610630</v>
      </c>
      <c r="AB29" s="114">
        <v>600924</v>
      </c>
      <c r="AC29" s="114">
        <v>603122</v>
      </c>
      <c r="AD29" s="114">
        <v>610912</v>
      </c>
      <c r="AE29" s="114">
        <v>626912</v>
      </c>
      <c r="AF29" s="114">
        <v>638260</v>
      </c>
      <c r="AG29" s="114">
        <v>638395</v>
      </c>
      <c r="AH29" s="114">
        <v>639691</v>
      </c>
      <c r="AI29" s="114">
        <v>631690</v>
      </c>
      <c r="AJ29" s="114">
        <v>647249</v>
      </c>
      <c r="AK29" s="114">
        <v>660131</v>
      </c>
      <c r="AL29" s="114">
        <v>648013</v>
      </c>
      <c r="AM29" s="114">
        <v>651080</v>
      </c>
      <c r="AN29" s="114">
        <v>668177</v>
      </c>
      <c r="AO29" s="114">
        <v>674910</v>
      </c>
      <c r="AP29" s="114">
        <v>685378</v>
      </c>
      <c r="AQ29" s="114">
        <v>685418</v>
      </c>
      <c r="AR29" s="37">
        <v>678734</v>
      </c>
      <c r="AS29" s="38">
        <v>664992</v>
      </c>
      <c r="AT29" s="38">
        <v>648191</v>
      </c>
      <c r="AU29" s="37">
        <v>668987</v>
      </c>
      <c r="AV29" s="37">
        <v>676299</v>
      </c>
    </row>
    <row r="30" spans="1:48">
      <c r="A30" s="110" t="s">
        <v>38</v>
      </c>
      <c r="B30" s="114">
        <v>373138</v>
      </c>
      <c r="C30" s="114">
        <v>397769</v>
      </c>
      <c r="D30" s="114">
        <v>416943</v>
      </c>
      <c r="E30" s="114">
        <v>429329</v>
      </c>
      <c r="F30" s="114">
        <v>428739</v>
      </c>
      <c r="G30" s="114">
        <v>430350</v>
      </c>
      <c r="H30" s="114">
        <v>442756</v>
      </c>
      <c r="I30" s="114">
        <v>453993</v>
      </c>
      <c r="J30" s="114">
        <v>462704</v>
      </c>
      <c r="K30" s="114">
        <v>466588</v>
      </c>
      <c r="L30" s="114">
        <v>471760</v>
      </c>
      <c r="M30" s="114">
        <v>470758</v>
      </c>
      <c r="N30" s="114">
        <v>479124</v>
      </c>
      <c r="O30" s="114">
        <v>489473</v>
      </c>
      <c r="P30" s="114">
        <v>492490</v>
      </c>
      <c r="Q30" s="114">
        <v>508081</v>
      </c>
      <c r="R30" s="114">
        <v>531126</v>
      </c>
      <c r="S30" s="114">
        <v>554106</v>
      </c>
      <c r="T30" s="114">
        <v>587134</v>
      </c>
      <c r="U30" s="114">
        <v>600704</v>
      </c>
      <c r="V30" s="114">
        <v>616791</v>
      </c>
      <c r="W30" s="114">
        <v>633725</v>
      </c>
      <c r="X30" s="114">
        <v>649435</v>
      </c>
      <c r="Y30" s="114">
        <v>651207</v>
      </c>
      <c r="Z30" s="114">
        <v>659824</v>
      </c>
      <c r="AA30" s="114">
        <v>677665</v>
      </c>
      <c r="AB30" s="114">
        <v>684591</v>
      </c>
      <c r="AC30" s="114">
        <v>690005</v>
      </c>
      <c r="AD30" s="114">
        <v>703062</v>
      </c>
      <c r="AE30" s="114">
        <v>731670</v>
      </c>
      <c r="AF30" s="114">
        <v>747377</v>
      </c>
      <c r="AG30" s="114">
        <v>754438</v>
      </c>
      <c r="AH30" s="114">
        <v>755153</v>
      </c>
      <c r="AI30" s="114">
        <v>757131</v>
      </c>
      <c r="AJ30" s="114">
        <v>761056</v>
      </c>
      <c r="AK30" s="114">
        <v>764890</v>
      </c>
      <c r="AL30" s="114">
        <v>769429</v>
      </c>
      <c r="AM30" s="114">
        <v>771154</v>
      </c>
      <c r="AN30" s="114">
        <v>777238</v>
      </c>
      <c r="AO30" s="114">
        <v>797049</v>
      </c>
      <c r="AP30" s="114">
        <v>814571</v>
      </c>
      <c r="AQ30" s="114">
        <v>833462</v>
      </c>
      <c r="AR30" s="37">
        <v>857049</v>
      </c>
      <c r="AS30" s="38">
        <v>881891</v>
      </c>
      <c r="AT30" s="38">
        <v>892151</v>
      </c>
      <c r="AU30" s="37">
        <v>925409</v>
      </c>
      <c r="AV30" s="37">
        <v>950672</v>
      </c>
    </row>
    <row r="31" spans="1:48">
      <c r="A31" s="110" t="s">
        <v>39</v>
      </c>
      <c r="B31" s="6">
        <v>330284</v>
      </c>
      <c r="C31" s="6">
        <v>348883</v>
      </c>
      <c r="D31" s="6">
        <v>366065</v>
      </c>
      <c r="E31" s="6">
        <v>371332</v>
      </c>
      <c r="F31" s="6">
        <v>375691</v>
      </c>
      <c r="G31" s="6">
        <v>385038</v>
      </c>
      <c r="H31" s="6">
        <v>388809</v>
      </c>
      <c r="I31" s="6">
        <v>396719</v>
      </c>
      <c r="J31" s="6">
        <v>401741</v>
      </c>
      <c r="K31" s="6">
        <v>402891</v>
      </c>
      <c r="L31" s="6">
        <v>401814</v>
      </c>
      <c r="M31" s="6">
        <v>401148</v>
      </c>
      <c r="N31" s="6">
        <v>404629</v>
      </c>
      <c r="O31" s="6">
        <v>408809</v>
      </c>
      <c r="P31" s="6">
        <v>403136</v>
      </c>
      <c r="Q31" s="6">
        <v>405837</v>
      </c>
      <c r="R31" s="6">
        <v>417467</v>
      </c>
      <c r="S31" s="6">
        <v>422646</v>
      </c>
      <c r="T31" s="6">
        <v>432281</v>
      </c>
      <c r="U31" s="6">
        <v>443172</v>
      </c>
      <c r="V31" s="6">
        <v>449306</v>
      </c>
      <c r="W31" s="6">
        <v>452708</v>
      </c>
      <c r="X31" s="6">
        <v>460394</v>
      </c>
      <c r="Y31" s="6">
        <v>464373</v>
      </c>
      <c r="Z31" s="6">
        <v>467293</v>
      </c>
      <c r="AA31" s="6">
        <v>466063</v>
      </c>
      <c r="AB31" s="6">
        <v>467203</v>
      </c>
      <c r="AC31" s="6">
        <v>471489</v>
      </c>
      <c r="AD31" s="6">
        <v>480281</v>
      </c>
      <c r="AE31" s="6">
        <v>486054</v>
      </c>
      <c r="AF31" s="6">
        <v>493614</v>
      </c>
      <c r="AG31" s="6">
        <v>502070</v>
      </c>
      <c r="AH31" s="6">
        <v>509163</v>
      </c>
      <c r="AI31" s="6">
        <v>501014</v>
      </c>
      <c r="AJ31" s="6">
        <v>500525</v>
      </c>
      <c r="AK31" s="6">
        <v>501328</v>
      </c>
      <c r="AL31" s="6">
        <v>506479</v>
      </c>
      <c r="AM31" s="6">
        <v>513768</v>
      </c>
      <c r="AN31" s="6">
        <v>516437</v>
      </c>
      <c r="AO31" s="6">
        <v>519665</v>
      </c>
      <c r="AP31" s="6">
        <v>526404</v>
      </c>
      <c r="AQ31" s="6">
        <v>525453</v>
      </c>
      <c r="AR31" s="37">
        <v>528244</v>
      </c>
      <c r="AS31" s="38">
        <v>533497</v>
      </c>
      <c r="AT31" s="38">
        <v>539883</v>
      </c>
      <c r="AU31" s="37">
        <v>550555</v>
      </c>
      <c r="AV31" s="37">
        <v>567787</v>
      </c>
    </row>
    <row r="32" spans="1:48">
      <c r="A32" s="110" t="s">
        <v>40</v>
      </c>
      <c r="B32" s="114">
        <v>328862</v>
      </c>
      <c r="C32" s="114">
        <v>350339</v>
      </c>
      <c r="D32" s="114">
        <v>373494</v>
      </c>
      <c r="E32" s="114">
        <v>400795</v>
      </c>
      <c r="F32" s="114">
        <v>429584</v>
      </c>
      <c r="G32" s="114">
        <v>463175</v>
      </c>
      <c r="H32" s="114">
        <v>482097</v>
      </c>
      <c r="I32" s="114">
        <v>486023</v>
      </c>
      <c r="J32" s="114">
        <v>499664</v>
      </c>
      <c r="K32" s="114">
        <v>516346</v>
      </c>
      <c r="L32" s="114">
        <v>530886</v>
      </c>
      <c r="M32" s="114">
        <v>556169</v>
      </c>
      <c r="N32" s="114">
        <v>582023</v>
      </c>
      <c r="O32" s="114">
        <v>604199</v>
      </c>
      <c r="P32" s="114">
        <v>669920</v>
      </c>
      <c r="Q32" s="114">
        <v>702749</v>
      </c>
      <c r="R32" s="114">
        <v>731906</v>
      </c>
      <c r="S32" s="114">
        <v>768893</v>
      </c>
      <c r="T32" s="114">
        <v>812037</v>
      </c>
      <c r="U32" s="114">
        <v>844115</v>
      </c>
      <c r="V32" s="114">
        <v>891348</v>
      </c>
      <c r="W32" s="114">
        <v>939780</v>
      </c>
      <c r="X32" s="114">
        <v>978737</v>
      </c>
      <c r="Y32" s="114">
        <v>1020300</v>
      </c>
      <c r="Z32" s="114">
        <v>1067022</v>
      </c>
      <c r="AA32" s="114">
        <v>1112079</v>
      </c>
      <c r="AB32" s="114">
        <v>1129668</v>
      </c>
      <c r="AC32" s="114">
        <v>1147036</v>
      </c>
      <c r="AD32" s="114">
        <v>1177634</v>
      </c>
      <c r="AE32" s="114">
        <v>1223831</v>
      </c>
      <c r="AF32" s="114">
        <v>1285318</v>
      </c>
      <c r="AG32" s="114">
        <v>1330396</v>
      </c>
      <c r="AH32" s="114">
        <v>1363574</v>
      </c>
      <c r="AI32" s="114">
        <v>1349299</v>
      </c>
      <c r="AJ32" s="114">
        <v>1358578</v>
      </c>
      <c r="AK32" s="114">
        <v>1373663</v>
      </c>
      <c r="AL32" s="114">
        <v>1378361</v>
      </c>
      <c r="AM32" s="114">
        <v>1384463</v>
      </c>
      <c r="AN32" s="114">
        <v>1394599</v>
      </c>
      <c r="AO32" s="114">
        <v>1414711</v>
      </c>
      <c r="AP32" s="114">
        <v>1427114</v>
      </c>
      <c r="AQ32" s="114">
        <v>1462955</v>
      </c>
      <c r="AR32" s="37">
        <v>1500377</v>
      </c>
      <c r="AS32" s="38">
        <v>1542452</v>
      </c>
      <c r="AT32" s="38">
        <v>1530872</v>
      </c>
      <c r="AU32" s="37">
        <v>1499499</v>
      </c>
      <c r="AV32" s="37">
        <v>1549859</v>
      </c>
    </row>
    <row r="33" spans="1:48">
      <c r="A33" s="110" t="s">
        <v>41</v>
      </c>
      <c r="B33" s="114">
        <v>482382</v>
      </c>
      <c r="C33" s="114">
        <v>513455</v>
      </c>
      <c r="D33" s="114">
        <v>538014</v>
      </c>
      <c r="E33" s="114">
        <v>556087</v>
      </c>
      <c r="F33" s="114">
        <v>566057</v>
      </c>
      <c r="G33" s="114">
        <v>578162</v>
      </c>
      <c r="H33" s="114">
        <v>595252</v>
      </c>
      <c r="I33" s="114">
        <v>608731</v>
      </c>
      <c r="J33" s="114">
        <v>625064</v>
      </c>
      <c r="K33" s="114">
        <v>649722</v>
      </c>
      <c r="L33" s="114">
        <v>671408</v>
      </c>
      <c r="M33" s="114">
        <v>675614</v>
      </c>
      <c r="N33" s="114">
        <v>685612</v>
      </c>
      <c r="O33" s="114">
        <v>696460</v>
      </c>
      <c r="P33" s="114">
        <v>713787</v>
      </c>
      <c r="Q33" s="114">
        <v>725155</v>
      </c>
      <c r="R33" s="114">
        <v>741883</v>
      </c>
      <c r="S33" s="114">
        <v>758589</v>
      </c>
      <c r="T33" s="114">
        <v>781343</v>
      </c>
      <c r="U33" s="114">
        <v>799191</v>
      </c>
      <c r="V33" s="114">
        <v>812619</v>
      </c>
      <c r="W33" s="114">
        <v>823101</v>
      </c>
      <c r="X33" s="114">
        <v>834554</v>
      </c>
      <c r="Y33" s="114">
        <v>836237</v>
      </c>
      <c r="Z33" s="114">
        <v>845755</v>
      </c>
      <c r="AA33" s="114">
        <v>857949</v>
      </c>
      <c r="AB33" s="114">
        <v>874496</v>
      </c>
      <c r="AC33" s="114">
        <v>889730</v>
      </c>
      <c r="AD33" s="114">
        <v>902265</v>
      </c>
      <c r="AE33" s="114">
        <v>918156</v>
      </c>
      <c r="AF33" s="114">
        <v>928094</v>
      </c>
      <c r="AG33" s="114">
        <v>934027</v>
      </c>
      <c r="AH33" s="114">
        <v>944548</v>
      </c>
      <c r="AI33" s="114">
        <v>940352</v>
      </c>
      <c r="AJ33" s="114">
        <v>936088</v>
      </c>
      <c r="AK33" s="114">
        <v>929862</v>
      </c>
      <c r="AL33" s="114">
        <v>928050</v>
      </c>
      <c r="AM33" s="114">
        <v>922960</v>
      </c>
      <c r="AN33" s="114">
        <v>918206</v>
      </c>
      <c r="AO33" s="114">
        <v>924114</v>
      </c>
      <c r="AP33" s="114">
        <v>927355</v>
      </c>
      <c r="AQ33" s="114">
        <v>929567</v>
      </c>
      <c r="AR33" s="37">
        <v>940359</v>
      </c>
      <c r="AS33" s="38">
        <v>954596</v>
      </c>
      <c r="AT33" s="38">
        <v>943287</v>
      </c>
      <c r="AU33" s="37">
        <v>943108</v>
      </c>
      <c r="AV33" s="37">
        <v>947025</v>
      </c>
    </row>
    <row r="34" spans="1:48">
      <c r="A34" s="110" t="s">
        <v>42</v>
      </c>
      <c r="B34" s="114">
        <v>1090242</v>
      </c>
      <c r="C34" s="114">
        <v>1156384</v>
      </c>
      <c r="D34" s="114">
        <v>1216053</v>
      </c>
      <c r="E34" s="114">
        <v>1253483</v>
      </c>
      <c r="F34" s="114">
        <v>1298181</v>
      </c>
      <c r="G34" s="114">
        <v>1332668</v>
      </c>
      <c r="H34" s="114">
        <v>1329233</v>
      </c>
      <c r="I34" s="114">
        <v>1334345</v>
      </c>
      <c r="J34" s="114">
        <v>1328665</v>
      </c>
      <c r="K34" s="114">
        <v>1321878</v>
      </c>
      <c r="L34" s="114">
        <v>1356675</v>
      </c>
      <c r="M34" s="114">
        <v>1390525</v>
      </c>
      <c r="N34" s="114">
        <v>1430852</v>
      </c>
      <c r="O34" s="114">
        <v>1466406</v>
      </c>
      <c r="P34" s="114">
        <v>1490722</v>
      </c>
      <c r="Q34" s="114">
        <v>1516876</v>
      </c>
      <c r="R34" s="114">
        <v>1554604</v>
      </c>
      <c r="S34" s="114">
        <v>1599829</v>
      </c>
      <c r="T34" s="114">
        <v>1646846</v>
      </c>
      <c r="U34" s="114">
        <v>1672690</v>
      </c>
      <c r="V34" s="114">
        <v>1719625</v>
      </c>
      <c r="W34" s="114">
        <v>1750280</v>
      </c>
      <c r="X34" s="114">
        <v>1779976</v>
      </c>
      <c r="Y34" s="114">
        <v>1793699</v>
      </c>
      <c r="Z34" s="114">
        <v>1818559</v>
      </c>
      <c r="AA34" s="114">
        <v>1823916</v>
      </c>
      <c r="AB34" s="114">
        <v>1835325</v>
      </c>
      <c r="AC34" s="114">
        <v>1845544</v>
      </c>
      <c r="AD34" s="114">
        <v>1838112</v>
      </c>
      <c r="AE34" s="114">
        <v>1845761</v>
      </c>
      <c r="AF34" s="114">
        <v>1885385</v>
      </c>
      <c r="AG34" s="114">
        <v>1921766</v>
      </c>
      <c r="AH34" s="114">
        <v>1955121</v>
      </c>
      <c r="AI34" s="114">
        <v>1976638</v>
      </c>
      <c r="AJ34" s="114">
        <v>1984039</v>
      </c>
      <c r="AK34" s="114">
        <v>1991325</v>
      </c>
      <c r="AL34" s="114">
        <v>1953631</v>
      </c>
      <c r="AM34" s="114">
        <v>1911207</v>
      </c>
      <c r="AN34" s="114">
        <v>1942025</v>
      </c>
      <c r="AO34" s="114">
        <v>1978010</v>
      </c>
      <c r="AP34" s="114">
        <v>2055114</v>
      </c>
      <c r="AQ34" s="114">
        <v>2104078</v>
      </c>
      <c r="AR34" s="37">
        <v>2104516</v>
      </c>
      <c r="AS34" s="38">
        <v>2104069</v>
      </c>
      <c r="AT34" s="38">
        <v>2104657</v>
      </c>
      <c r="AU34" s="37">
        <v>2147611</v>
      </c>
      <c r="AV34" s="37">
        <v>2176734</v>
      </c>
    </row>
    <row r="35" spans="1:48">
      <c r="A35" s="110" t="s">
        <v>43</v>
      </c>
      <c r="B35" s="114">
        <v>527232</v>
      </c>
      <c r="C35" s="114">
        <v>545853</v>
      </c>
      <c r="D35" s="114">
        <v>567238</v>
      </c>
      <c r="E35" s="114">
        <v>604729</v>
      </c>
      <c r="F35" s="114">
        <v>629827</v>
      </c>
      <c r="G35" s="114">
        <v>647080</v>
      </c>
      <c r="H35" s="114">
        <v>673441</v>
      </c>
      <c r="I35" s="114">
        <v>688079</v>
      </c>
      <c r="J35" s="114">
        <v>704638</v>
      </c>
      <c r="K35" s="114">
        <v>730769</v>
      </c>
      <c r="L35" s="114">
        <v>750189</v>
      </c>
      <c r="M35" s="114">
        <v>755593</v>
      </c>
      <c r="N35" s="114">
        <v>761260</v>
      </c>
      <c r="O35" s="114">
        <v>789203</v>
      </c>
      <c r="P35" s="114">
        <v>822207</v>
      </c>
      <c r="Q35" s="114">
        <v>852319</v>
      </c>
      <c r="R35" s="114">
        <v>888853</v>
      </c>
      <c r="S35" s="114">
        <v>940966</v>
      </c>
      <c r="T35" s="114">
        <v>990791</v>
      </c>
      <c r="U35" s="114">
        <v>1012703</v>
      </c>
      <c r="V35" s="114">
        <v>1038967</v>
      </c>
      <c r="W35" s="114">
        <v>1070223</v>
      </c>
      <c r="X35" s="114">
        <v>1100830</v>
      </c>
      <c r="Y35" s="114">
        <v>1120920</v>
      </c>
      <c r="Z35" s="114">
        <v>1142044</v>
      </c>
      <c r="AA35" s="114">
        <v>1164077</v>
      </c>
      <c r="AB35" s="114">
        <v>1184751</v>
      </c>
      <c r="AC35" s="114">
        <v>1200236</v>
      </c>
      <c r="AD35" s="114">
        <v>1231160</v>
      </c>
      <c r="AE35" s="114">
        <v>1272445</v>
      </c>
      <c r="AF35" s="114">
        <v>1318450</v>
      </c>
      <c r="AG35" s="114">
        <v>1359129</v>
      </c>
      <c r="AH35" s="114">
        <v>1371201</v>
      </c>
      <c r="AI35" s="114">
        <v>1365850</v>
      </c>
      <c r="AJ35" s="114">
        <v>1356097</v>
      </c>
      <c r="AK35" s="114">
        <v>1351420</v>
      </c>
      <c r="AL35" s="114">
        <v>1374622</v>
      </c>
      <c r="AM35" s="114">
        <v>1409607</v>
      </c>
      <c r="AN35" s="114">
        <v>1431104</v>
      </c>
      <c r="AO35" s="114">
        <v>1465770</v>
      </c>
      <c r="AP35" s="114">
        <v>1511465</v>
      </c>
      <c r="AQ35" s="114">
        <v>1560846</v>
      </c>
      <c r="AR35" s="37">
        <v>1572136</v>
      </c>
      <c r="AS35" s="38">
        <v>1607688</v>
      </c>
      <c r="AT35" s="38">
        <v>1632215</v>
      </c>
      <c r="AU35" s="37">
        <v>1687539</v>
      </c>
      <c r="AV35" s="37">
        <v>1743054</v>
      </c>
    </row>
    <row r="36" spans="1:48">
      <c r="A36" s="110" t="s">
        <v>44</v>
      </c>
      <c r="B36" s="114">
        <v>1618814</v>
      </c>
      <c r="C36" s="114">
        <v>1696825</v>
      </c>
      <c r="D36" s="114">
        <v>1809342</v>
      </c>
      <c r="E36" s="114">
        <v>1930439</v>
      </c>
      <c r="F36" s="114">
        <v>1984675</v>
      </c>
      <c r="G36" s="114">
        <v>1997449</v>
      </c>
      <c r="H36" s="114">
        <v>2023476</v>
      </c>
      <c r="I36" s="114">
        <v>2056817</v>
      </c>
      <c r="J36" s="114">
        <v>2064244</v>
      </c>
      <c r="K36" s="114">
        <v>2097674</v>
      </c>
      <c r="L36" s="114">
        <v>2188078</v>
      </c>
      <c r="M36" s="114">
        <v>2257364</v>
      </c>
      <c r="N36" s="114">
        <v>2326789</v>
      </c>
      <c r="O36" s="114">
        <v>2451094</v>
      </c>
      <c r="P36" s="114">
        <v>2525326</v>
      </c>
      <c r="Q36" s="114">
        <v>2545980</v>
      </c>
      <c r="R36" s="114">
        <v>2635812</v>
      </c>
      <c r="S36" s="114">
        <v>2692270</v>
      </c>
      <c r="T36" s="114">
        <v>2739472</v>
      </c>
      <c r="U36" s="114">
        <v>2811332</v>
      </c>
      <c r="V36" s="114">
        <v>2884868</v>
      </c>
      <c r="W36" s="114">
        <v>2981747</v>
      </c>
      <c r="X36" s="114">
        <v>3050487</v>
      </c>
      <c r="Y36" s="114">
        <v>3085544</v>
      </c>
      <c r="Z36" s="114">
        <v>3059339</v>
      </c>
      <c r="AA36" s="114">
        <v>3039367</v>
      </c>
      <c r="AB36" s="114">
        <v>3082839</v>
      </c>
      <c r="AC36" s="114">
        <v>3127404</v>
      </c>
      <c r="AD36" s="114">
        <v>3197095</v>
      </c>
      <c r="AE36" s="114">
        <v>3263703</v>
      </c>
      <c r="AF36" s="114">
        <v>3323938</v>
      </c>
      <c r="AG36" s="114">
        <v>3403163</v>
      </c>
      <c r="AH36" s="114">
        <v>3478577</v>
      </c>
      <c r="AI36" s="114">
        <v>3535200</v>
      </c>
      <c r="AJ36" s="114">
        <v>3511326</v>
      </c>
      <c r="AK36" s="114">
        <v>3459200</v>
      </c>
      <c r="AL36" s="114">
        <v>3471158</v>
      </c>
      <c r="AM36" s="114">
        <v>3460038</v>
      </c>
      <c r="AN36" s="114">
        <v>3488183</v>
      </c>
      <c r="AO36" s="114">
        <v>3545672</v>
      </c>
      <c r="AP36" s="114">
        <v>3643881</v>
      </c>
      <c r="AQ36" s="114">
        <v>3724722</v>
      </c>
      <c r="AR36" s="37">
        <v>3793095</v>
      </c>
      <c r="AS36" s="38">
        <v>3914154</v>
      </c>
      <c r="AT36" s="38">
        <v>3914869</v>
      </c>
      <c r="AU36" s="37">
        <v>3898707</v>
      </c>
      <c r="AV36" s="37">
        <v>3990343</v>
      </c>
    </row>
    <row r="37" spans="1:48">
      <c r="A37" s="115" t="s">
        <v>45</v>
      </c>
      <c r="B37" s="116">
        <v>179878</v>
      </c>
      <c r="C37" s="116">
        <v>194801</v>
      </c>
      <c r="D37" s="116">
        <v>209688</v>
      </c>
      <c r="E37" s="116">
        <v>223061</v>
      </c>
      <c r="F37" s="116">
        <v>235940</v>
      </c>
      <c r="G37" s="116">
        <v>249994</v>
      </c>
      <c r="H37" s="116">
        <v>257381</v>
      </c>
      <c r="I37" s="116">
        <v>259713</v>
      </c>
      <c r="J37" s="116">
        <v>254140</v>
      </c>
      <c r="K37" s="116">
        <v>251849</v>
      </c>
      <c r="L37" s="116">
        <v>250778</v>
      </c>
      <c r="M37" s="116">
        <v>240530</v>
      </c>
      <c r="N37" s="116">
        <v>237937</v>
      </c>
      <c r="O37" s="116">
        <v>237771</v>
      </c>
      <c r="P37" s="116">
        <v>235964</v>
      </c>
      <c r="Q37" s="116">
        <v>235670</v>
      </c>
      <c r="R37" s="116">
        <v>238859</v>
      </c>
      <c r="S37" s="116">
        <v>242868</v>
      </c>
      <c r="T37" s="116">
        <v>250668</v>
      </c>
      <c r="U37" s="116">
        <v>255335</v>
      </c>
      <c r="V37" s="116">
        <v>255836</v>
      </c>
      <c r="W37" s="116">
        <v>253828</v>
      </c>
      <c r="X37" s="116">
        <v>257589</v>
      </c>
      <c r="Y37" s="116">
        <v>262758</v>
      </c>
      <c r="Z37" s="116">
        <v>266808</v>
      </c>
      <c r="AA37" s="116">
        <v>269359</v>
      </c>
      <c r="AB37" s="116">
        <v>269546</v>
      </c>
      <c r="AC37" s="116">
        <v>273620</v>
      </c>
      <c r="AD37" s="116">
        <v>274794</v>
      </c>
      <c r="AE37" s="116">
        <v>276527</v>
      </c>
      <c r="AF37" s="116">
        <v>281247</v>
      </c>
      <c r="AG37" s="116">
        <v>286560</v>
      </c>
      <c r="AH37" s="116">
        <v>293279</v>
      </c>
      <c r="AI37" s="116">
        <v>300120</v>
      </c>
      <c r="AJ37" s="116">
        <v>303297</v>
      </c>
      <c r="AK37" s="116">
        <v>306886</v>
      </c>
      <c r="AL37" s="116">
        <v>307542</v>
      </c>
      <c r="AM37" s="116">
        <v>306767</v>
      </c>
      <c r="AN37" s="116">
        <v>306928</v>
      </c>
      <c r="AO37" s="116">
        <v>305149</v>
      </c>
      <c r="AP37" s="116">
        <v>302331</v>
      </c>
      <c r="AQ37" s="116">
        <v>293347</v>
      </c>
      <c r="AR37" s="37">
        <v>289574</v>
      </c>
      <c r="AS37" s="38">
        <v>292258</v>
      </c>
      <c r="AT37" s="38">
        <v>296801</v>
      </c>
      <c r="AU37" s="37">
        <v>289154</v>
      </c>
      <c r="AV37" s="37">
        <v>291756</v>
      </c>
    </row>
    <row r="38" spans="1:48">
      <c r="A38" s="111" t="s">
        <v>79</v>
      </c>
      <c r="B38" s="10">
        <f>SUM(B40:B51)</f>
        <v>26169015</v>
      </c>
      <c r="C38" s="10">
        <f t="shared" ref="C38:AV38" si="5">SUM(C40:C51)</f>
        <v>26874098</v>
      </c>
      <c r="D38" s="10">
        <f t="shared" si="5"/>
        <v>27592341</v>
      </c>
      <c r="E38" s="10">
        <f t="shared" si="5"/>
        <v>28084780</v>
      </c>
      <c r="F38" s="10">
        <f t="shared" si="5"/>
        <v>28368989</v>
      </c>
      <c r="G38" s="10">
        <f t="shared" si="5"/>
        <v>28474587</v>
      </c>
      <c r="H38" s="10">
        <f t="shared" si="5"/>
        <v>28579901</v>
      </c>
      <c r="I38" s="10">
        <f t="shared" si="5"/>
        <v>28577118</v>
      </c>
      <c r="J38" s="10">
        <f t="shared" si="5"/>
        <v>28739569</v>
      </c>
      <c r="K38" s="10">
        <f t="shared" si="5"/>
        <v>29089702</v>
      </c>
      <c r="L38" s="10">
        <f t="shared" si="5"/>
        <v>29424185</v>
      </c>
      <c r="M38" s="10">
        <f t="shared" si="5"/>
        <v>29844559</v>
      </c>
      <c r="N38" s="10">
        <f t="shared" si="5"/>
        <v>30241869</v>
      </c>
      <c r="O38" s="10">
        <f t="shared" si="5"/>
        <v>30680914</v>
      </c>
      <c r="P38" s="10">
        <f t="shared" si="5"/>
        <v>30605788</v>
      </c>
      <c r="Q38" s="10">
        <f t="shared" si="5"/>
        <v>30714208</v>
      </c>
      <c r="R38" s="10">
        <f t="shared" si="5"/>
        <v>31214447</v>
      </c>
      <c r="S38" s="10">
        <f t="shared" si="5"/>
        <v>31666039</v>
      </c>
      <c r="T38" s="10">
        <f t="shared" si="5"/>
        <v>32215839</v>
      </c>
      <c r="U38" s="10">
        <f t="shared" si="5"/>
        <v>32627613</v>
      </c>
      <c r="V38" s="10">
        <f t="shared" si="5"/>
        <v>32994509</v>
      </c>
      <c r="W38" s="10">
        <f t="shared" si="5"/>
        <v>33299450</v>
      </c>
      <c r="X38" s="10">
        <f t="shared" si="5"/>
        <v>33487254</v>
      </c>
      <c r="Y38" s="10">
        <f t="shared" si="5"/>
        <v>33781080</v>
      </c>
      <c r="Z38" s="10">
        <f t="shared" si="5"/>
        <v>34009308</v>
      </c>
      <c r="AA38" s="10">
        <f t="shared" si="5"/>
        <v>34102922</v>
      </c>
      <c r="AB38" s="10">
        <f t="shared" si="5"/>
        <v>34038657</v>
      </c>
      <c r="AC38" s="10">
        <f t="shared" si="5"/>
        <v>34108360</v>
      </c>
      <c r="AD38" s="10">
        <f t="shared" si="5"/>
        <v>34172364</v>
      </c>
      <c r="AE38" s="10">
        <f t="shared" si="5"/>
        <v>34341147</v>
      </c>
      <c r="AF38" s="10">
        <f t="shared" si="5"/>
        <v>34651174</v>
      </c>
      <c r="AG38" s="10">
        <f t="shared" si="5"/>
        <v>34836128</v>
      </c>
      <c r="AH38" s="10">
        <f t="shared" si="5"/>
        <v>34808066</v>
      </c>
      <c r="AI38" s="10">
        <f t="shared" si="5"/>
        <v>34726722</v>
      </c>
      <c r="AJ38" s="10">
        <f t="shared" si="5"/>
        <v>34515268</v>
      </c>
      <c r="AK38" s="10">
        <f t="shared" si="5"/>
        <v>34288565</v>
      </c>
      <c r="AL38" s="10">
        <f t="shared" si="5"/>
        <v>34172647</v>
      </c>
      <c r="AM38" s="10">
        <f>SUM(AM40:AM51)</f>
        <v>34301420</v>
      </c>
      <c r="AN38" s="10">
        <f t="shared" si="5"/>
        <v>34442656</v>
      </c>
      <c r="AO38" s="10">
        <f t="shared" si="5"/>
        <v>34460375</v>
      </c>
      <c r="AP38" s="10">
        <f t="shared" si="5"/>
        <v>34713647</v>
      </c>
      <c r="AQ38" s="10">
        <f t="shared" si="5"/>
        <v>34776966</v>
      </c>
      <c r="AR38" s="36">
        <f t="shared" si="5"/>
        <v>34817300</v>
      </c>
      <c r="AS38" s="36">
        <f t="shared" si="5"/>
        <v>34999875</v>
      </c>
      <c r="AT38" s="36">
        <f t="shared" si="5"/>
        <v>34444783</v>
      </c>
      <c r="AU38" s="36">
        <f t="shared" si="5"/>
        <v>34538625</v>
      </c>
      <c r="AV38" s="36">
        <f t="shared" si="5"/>
        <v>34845385</v>
      </c>
    </row>
    <row r="39" spans="1:48">
      <c r="A39" s="111" t="s">
        <v>15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37"/>
      <c r="AS39" s="27"/>
      <c r="AT39" s="27"/>
      <c r="AU39" s="27"/>
      <c r="AV39" s="27"/>
    </row>
    <row r="40" spans="1:48">
      <c r="A40" s="110" t="s">
        <v>47</v>
      </c>
      <c r="B40" s="114">
        <v>5149989</v>
      </c>
      <c r="C40" s="114">
        <v>5281924</v>
      </c>
      <c r="D40" s="114">
        <v>5422862</v>
      </c>
      <c r="E40" s="114">
        <v>5448408</v>
      </c>
      <c r="F40" s="114">
        <v>5554539</v>
      </c>
      <c r="G40" s="114">
        <v>5592209</v>
      </c>
      <c r="H40" s="114">
        <v>5614249</v>
      </c>
      <c r="I40" s="114">
        <v>5603113</v>
      </c>
      <c r="J40" s="114">
        <v>5611290</v>
      </c>
      <c r="K40" s="114">
        <v>5672208</v>
      </c>
      <c r="L40" s="114">
        <v>5694686</v>
      </c>
      <c r="M40" s="114">
        <v>5756424</v>
      </c>
      <c r="N40" s="114">
        <v>5849194</v>
      </c>
      <c r="O40" s="114">
        <v>5994211</v>
      </c>
      <c r="P40" s="114">
        <v>5947011</v>
      </c>
      <c r="Q40" s="114">
        <v>5944289</v>
      </c>
      <c r="R40" s="114">
        <v>6027916</v>
      </c>
      <c r="S40" s="114">
        <v>6072484</v>
      </c>
      <c r="T40" s="114">
        <v>6108648</v>
      </c>
      <c r="U40" s="114">
        <v>6174337</v>
      </c>
      <c r="V40" s="114">
        <v>6247845</v>
      </c>
      <c r="W40" s="114">
        <v>6300928</v>
      </c>
      <c r="X40" s="114">
        <v>6347005</v>
      </c>
      <c r="Y40" s="114">
        <v>6467988</v>
      </c>
      <c r="Z40" s="114">
        <v>6493466</v>
      </c>
      <c r="AA40" s="114">
        <v>6457922</v>
      </c>
      <c r="AB40" s="114">
        <v>6349239</v>
      </c>
      <c r="AC40" s="114">
        <v>6300221</v>
      </c>
      <c r="AD40" s="114">
        <v>6325447</v>
      </c>
      <c r="AE40" s="114">
        <v>6397808</v>
      </c>
      <c r="AF40" s="114">
        <v>6526273</v>
      </c>
      <c r="AG40" s="114">
        <v>6665601</v>
      </c>
      <c r="AH40" s="114">
        <v>6657227</v>
      </c>
      <c r="AI40" s="114">
        <v>6618658</v>
      </c>
      <c r="AJ40" s="114">
        <v>6625321</v>
      </c>
      <c r="AK40" s="114">
        <v>6586045</v>
      </c>
      <c r="AL40" s="114">
        <v>6583808</v>
      </c>
      <c r="AM40" s="114">
        <v>6554978</v>
      </c>
      <c r="AN40" s="114">
        <v>6524579</v>
      </c>
      <c r="AO40" s="114">
        <v>6507312</v>
      </c>
      <c r="AP40" s="114">
        <v>6539008</v>
      </c>
      <c r="AQ40" s="114">
        <v>6492578</v>
      </c>
      <c r="AR40" s="37">
        <v>6469668</v>
      </c>
      <c r="AS40" s="38">
        <v>6446610</v>
      </c>
      <c r="AT40" s="38">
        <v>6249147</v>
      </c>
      <c r="AU40" s="37">
        <v>6366428</v>
      </c>
      <c r="AV40" s="37">
        <v>6472663</v>
      </c>
    </row>
    <row r="41" spans="1:48">
      <c r="A41" s="110" t="s">
        <v>48</v>
      </c>
      <c r="B41" s="114">
        <v>2434546</v>
      </c>
      <c r="C41" s="114">
        <v>2490170</v>
      </c>
      <c r="D41" s="114">
        <v>2590145</v>
      </c>
      <c r="E41" s="114">
        <v>2636428</v>
      </c>
      <c r="F41" s="114">
        <v>2625544</v>
      </c>
      <c r="G41" s="114">
        <v>2617959</v>
      </c>
      <c r="H41" s="114">
        <v>2599391</v>
      </c>
      <c r="I41" s="114">
        <v>2583412</v>
      </c>
      <c r="J41" s="114">
        <v>2631866</v>
      </c>
      <c r="K41" s="114">
        <v>2710413</v>
      </c>
      <c r="L41" s="114">
        <v>2748410</v>
      </c>
      <c r="M41" s="114">
        <v>2757863</v>
      </c>
      <c r="N41" s="114">
        <v>2805683</v>
      </c>
      <c r="O41" s="114">
        <v>2856099</v>
      </c>
      <c r="P41" s="114">
        <v>2814608</v>
      </c>
      <c r="Q41" s="114">
        <v>2792829</v>
      </c>
      <c r="R41" s="114">
        <v>2857384</v>
      </c>
      <c r="S41" s="114">
        <v>2948307</v>
      </c>
      <c r="T41" s="114">
        <v>3064328</v>
      </c>
      <c r="U41" s="114">
        <v>3135172</v>
      </c>
      <c r="V41" s="114">
        <v>3109669</v>
      </c>
      <c r="W41" s="114">
        <v>3120608</v>
      </c>
      <c r="X41" s="114">
        <v>3123160</v>
      </c>
      <c r="Y41" s="114">
        <v>3124851</v>
      </c>
      <c r="Z41" s="114">
        <v>3126379</v>
      </c>
      <c r="AA41" s="114">
        <v>3140899</v>
      </c>
      <c r="AB41" s="114">
        <v>3171168</v>
      </c>
      <c r="AC41" s="114">
        <v>3182988</v>
      </c>
      <c r="AD41" s="114">
        <v>3167797</v>
      </c>
      <c r="AE41" s="114">
        <v>3205436</v>
      </c>
      <c r="AF41" s="114">
        <v>3235110</v>
      </c>
      <c r="AG41" s="114">
        <v>3207687</v>
      </c>
      <c r="AH41" s="114">
        <v>3232097</v>
      </c>
      <c r="AI41" s="114">
        <v>3193989</v>
      </c>
      <c r="AJ41" s="114">
        <v>3175192</v>
      </c>
      <c r="AK41" s="114">
        <v>3182463</v>
      </c>
      <c r="AL41" s="114">
        <v>3170442</v>
      </c>
      <c r="AM41" s="114">
        <v>3191866</v>
      </c>
      <c r="AN41" s="114">
        <v>3230540</v>
      </c>
      <c r="AO41" s="114">
        <v>3271536</v>
      </c>
      <c r="AP41" s="114">
        <v>3326893</v>
      </c>
      <c r="AQ41" s="114">
        <v>3320409</v>
      </c>
      <c r="AR41" s="37">
        <v>3381713</v>
      </c>
      <c r="AS41" s="38">
        <v>3387366</v>
      </c>
      <c r="AT41" s="38">
        <v>3319010</v>
      </c>
      <c r="AU41" s="37">
        <v>3355642</v>
      </c>
      <c r="AV41" s="37">
        <v>3404443</v>
      </c>
    </row>
    <row r="42" spans="1:48">
      <c r="A42" s="110" t="s">
        <v>49</v>
      </c>
      <c r="B42" s="114">
        <v>1338074</v>
      </c>
      <c r="C42" s="114">
        <v>1384889</v>
      </c>
      <c r="D42" s="114">
        <v>1418036</v>
      </c>
      <c r="E42" s="114">
        <v>1421489</v>
      </c>
      <c r="F42" s="114">
        <v>1435156</v>
      </c>
      <c r="G42" s="114">
        <v>1426591</v>
      </c>
      <c r="H42" s="114">
        <v>1424383</v>
      </c>
      <c r="I42" s="114">
        <v>1422636</v>
      </c>
      <c r="J42" s="114">
        <v>1415875</v>
      </c>
      <c r="K42" s="114">
        <v>1413046</v>
      </c>
      <c r="L42" s="114">
        <v>1433643</v>
      </c>
      <c r="M42" s="114">
        <v>1452988</v>
      </c>
      <c r="N42" s="114">
        <v>1491110</v>
      </c>
      <c r="O42" s="114">
        <v>1508708</v>
      </c>
      <c r="P42" s="114">
        <v>1451750</v>
      </c>
      <c r="Q42" s="114">
        <v>1474789</v>
      </c>
      <c r="R42" s="114">
        <v>1511801</v>
      </c>
      <c r="S42" s="114">
        <v>1559713</v>
      </c>
      <c r="T42" s="114">
        <v>1579261</v>
      </c>
      <c r="U42" s="114">
        <v>1587051</v>
      </c>
      <c r="V42" s="114">
        <v>1608348</v>
      </c>
      <c r="W42" s="114">
        <v>1602935</v>
      </c>
      <c r="X42" s="114">
        <v>1595942</v>
      </c>
      <c r="Y42" s="114">
        <v>1596414</v>
      </c>
      <c r="Z42" s="114">
        <v>1590453</v>
      </c>
      <c r="AA42" s="114">
        <v>1612964</v>
      </c>
      <c r="AB42" s="114">
        <v>1637909</v>
      </c>
      <c r="AC42" s="114">
        <v>1606798</v>
      </c>
      <c r="AD42" s="114">
        <v>1601788</v>
      </c>
      <c r="AE42" s="114">
        <v>1629764</v>
      </c>
      <c r="AF42" s="114">
        <v>1657584</v>
      </c>
      <c r="AG42" s="114">
        <v>1660677</v>
      </c>
      <c r="AH42" s="114">
        <v>1679293</v>
      </c>
      <c r="AI42" s="114">
        <v>1687411</v>
      </c>
      <c r="AJ42" s="114">
        <v>1678281</v>
      </c>
      <c r="AK42" s="114">
        <v>1662881</v>
      </c>
      <c r="AL42" s="114">
        <v>1648870</v>
      </c>
      <c r="AM42" s="114">
        <v>1673590</v>
      </c>
      <c r="AN42" s="114">
        <v>1704575</v>
      </c>
      <c r="AO42" s="114">
        <v>1702569</v>
      </c>
      <c r="AP42" s="114">
        <v>1700683</v>
      </c>
      <c r="AQ42" s="114">
        <v>1678549</v>
      </c>
      <c r="AR42" s="37">
        <v>1686840</v>
      </c>
      <c r="AS42" s="38">
        <v>1738824</v>
      </c>
      <c r="AT42" s="38">
        <v>1666420</v>
      </c>
      <c r="AU42" s="37">
        <v>1690368</v>
      </c>
      <c r="AV42" s="37">
        <v>1716894</v>
      </c>
    </row>
    <row r="43" spans="1:48">
      <c r="A43" s="110" t="s">
        <v>50</v>
      </c>
      <c r="B43" s="114">
        <v>1071376</v>
      </c>
      <c r="C43" s="114">
        <v>1105749</v>
      </c>
      <c r="D43" s="114">
        <v>1139699</v>
      </c>
      <c r="E43" s="114">
        <v>1169991</v>
      </c>
      <c r="F43" s="114">
        <v>1187425</v>
      </c>
      <c r="G43" s="114">
        <v>1187080</v>
      </c>
      <c r="H43" s="114">
        <v>1193568</v>
      </c>
      <c r="I43" s="114">
        <v>1188919</v>
      </c>
      <c r="J43" s="114">
        <v>1203358</v>
      </c>
      <c r="K43" s="114">
        <v>1228017</v>
      </c>
      <c r="L43" s="114">
        <v>1241711</v>
      </c>
      <c r="M43" s="114">
        <v>1262821</v>
      </c>
      <c r="N43" s="114">
        <v>1276496</v>
      </c>
      <c r="O43" s="114">
        <v>1284372</v>
      </c>
      <c r="P43" s="114">
        <v>1272519</v>
      </c>
      <c r="Q43" s="114">
        <v>1279949</v>
      </c>
      <c r="R43" s="114">
        <v>1308836</v>
      </c>
      <c r="S43" s="114">
        <v>1333092</v>
      </c>
      <c r="T43" s="114">
        <v>1348851</v>
      </c>
      <c r="U43" s="114">
        <v>1349748</v>
      </c>
      <c r="V43" s="114">
        <v>1358124</v>
      </c>
      <c r="W43" s="114">
        <v>1381702</v>
      </c>
      <c r="X43" s="114">
        <v>1416392</v>
      </c>
      <c r="Y43" s="114">
        <v>1425599</v>
      </c>
      <c r="Z43" s="114">
        <v>1406580</v>
      </c>
      <c r="AA43" s="114">
        <v>1390620</v>
      </c>
      <c r="AB43" s="114">
        <v>1413014</v>
      </c>
      <c r="AC43" s="114">
        <v>1437027</v>
      </c>
      <c r="AD43" s="114">
        <v>1463707</v>
      </c>
      <c r="AE43" s="114">
        <v>1465640</v>
      </c>
      <c r="AF43" s="114">
        <v>1467095</v>
      </c>
      <c r="AG43" s="114">
        <v>1483458</v>
      </c>
      <c r="AH43" s="114">
        <v>1499676</v>
      </c>
      <c r="AI43" s="114">
        <v>1518207</v>
      </c>
      <c r="AJ43" s="114">
        <v>1500764</v>
      </c>
      <c r="AK43" s="114">
        <v>1491258</v>
      </c>
      <c r="AL43" s="114">
        <v>1484016</v>
      </c>
      <c r="AM43" s="114">
        <v>1486764</v>
      </c>
      <c r="AN43" s="114">
        <v>1500353</v>
      </c>
      <c r="AO43" s="114">
        <v>1489165</v>
      </c>
      <c r="AP43" s="114">
        <v>1484001</v>
      </c>
      <c r="AQ43" s="114">
        <v>1478783</v>
      </c>
      <c r="AR43" s="37">
        <v>1482220</v>
      </c>
      <c r="AS43" s="38">
        <v>1486620</v>
      </c>
      <c r="AT43" s="38">
        <v>1497003</v>
      </c>
      <c r="AU43" s="37">
        <v>1500677</v>
      </c>
      <c r="AV43" s="37">
        <v>1504932</v>
      </c>
    </row>
    <row r="44" spans="1:48">
      <c r="A44" s="110" t="s">
        <v>51</v>
      </c>
      <c r="B44" s="114">
        <v>3993535</v>
      </c>
      <c r="C44" s="114">
        <v>4109934</v>
      </c>
      <c r="D44" s="114">
        <v>4208346</v>
      </c>
      <c r="E44" s="114">
        <v>4302204</v>
      </c>
      <c r="F44" s="114">
        <v>4303606</v>
      </c>
      <c r="G44" s="114">
        <v>4302873</v>
      </c>
      <c r="H44" s="114">
        <v>4287138</v>
      </c>
      <c r="I44" s="114">
        <v>4291139</v>
      </c>
      <c r="J44" s="114">
        <v>4337979</v>
      </c>
      <c r="K44" s="114">
        <v>4360316</v>
      </c>
      <c r="L44" s="114">
        <v>4398541</v>
      </c>
      <c r="M44" s="114">
        <v>4511201</v>
      </c>
      <c r="N44" s="114">
        <v>4552889</v>
      </c>
      <c r="O44" s="114">
        <v>4589440</v>
      </c>
      <c r="P44" s="114">
        <v>4607247</v>
      </c>
      <c r="Q44" s="114">
        <v>4595664</v>
      </c>
      <c r="R44" s="114">
        <v>4678258</v>
      </c>
      <c r="S44" s="114">
        <v>4742463</v>
      </c>
      <c r="T44" s="114">
        <v>4807898</v>
      </c>
      <c r="U44" s="114">
        <v>4812501</v>
      </c>
      <c r="V44" s="114">
        <v>4877630</v>
      </c>
      <c r="W44" s="114">
        <v>4954558</v>
      </c>
      <c r="X44" s="114">
        <v>5019762</v>
      </c>
      <c r="Y44" s="114">
        <v>5115757</v>
      </c>
      <c r="Z44" s="114">
        <v>5162774</v>
      </c>
      <c r="AA44" s="114">
        <v>5119956</v>
      </c>
      <c r="AB44" s="114">
        <v>5017141</v>
      </c>
      <c r="AC44" s="114">
        <v>5027859</v>
      </c>
      <c r="AD44" s="114">
        <v>5062376</v>
      </c>
      <c r="AE44" s="114">
        <v>5083130</v>
      </c>
      <c r="AF44" s="114">
        <v>5076656</v>
      </c>
      <c r="AG44" s="114">
        <v>5011120</v>
      </c>
      <c r="AH44" s="114">
        <v>4921466</v>
      </c>
      <c r="AI44" s="114">
        <v>4903544</v>
      </c>
      <c r="AJ44" s="114">
        <v>4798954</v>
      </c>
      <c r="AK44" s="114">
        <v>4686948</v>
      </c>
      <c r="AL44" s="114">
        <v>4671183</v>
      </c>
      <c r="AM44" s="114">
        <v>4728376</v>
      </c>
      <c r="AN44" s="114">
        <v>4750279</v>
      </c>
      <c r="AO44" s="114">
        <v>4757457</v>
      </c>
      <c r="AP44" s="114">
        <v>4836760</v>
      </c>
      <c r="AQ44" s="114">
        <v>4883815</v>
      </c>
      <c r="AR44" s="37">
        <v>4902069</v>
      </c>
      <c r="AS44" s="38">
        <v>4937266</v>
      </c>
      <c r="AT44" s="38">
        <v>4840843</v>
      </c>
      <c r="AU44" s="37">
        <v>4779555</v>
      </c>
      <c r="AV44" s="37">
        <v>4835966</v>
      </c>
    </row>
    <row r="45" spans="1:48">
      <c r="A45" s="110" t="s">
        <v>52</v>
      </c>
      <c r="B45" s="114">
        <v>1852393</v>
      </c>
      <c r="C45" s="114">
        <v>1915838</v>
      </c>
      <c r="D45" s="114">
        <v>1971339</v>
      </c>
      <c r="E45" s="114">
        <v>2046335</v>
      </c>
      <c r="F45" s="114">
        <v>2104800</v>
      </c>
      <c r="G45" s="114">
        <v>2122138</v>
      </c>
      <c r="H45" s="114">
        <v>2153900</v>
      </c>
      <c r="I45" s="114">
        <v>2175118</v>
      </c>
      <c r="J45" s="114">
        <v>2202696</v>
      </c>
      <c r="K45" s="114">
        <v>2228246</v>
      </c>
      <c r="L45" s="114">
        <v>2241061</v>
      </c>
      <c r="M45" s="114">
        <v>2280674</v>
      </c>
      <c r="N45" s="114">
        <v>2307357</v>
      </c>
      <c r="O45" s="114">
        <v>2351967</v>
      </c>
      <c r="P45" s="114">
        <v>2398899</v>
      </c>
      <c r="Q45" s="114">
        <v>2427606</v>
      </c>
      <c r="R45" s="114">
        <v>2468394</v>
      </c>
      <c r="S45" s="114">
        <v>2516375</v>
      </c>
      <c r="T45" s="114">
        <v>2556437</v>
      </c>
      <c r="U45" s="114">
        <v>2604291</v>
      </c>
      <c r="V45" s="114">
        <v>2652527</v>
      </c>
      <c r="W45" s="114">
        <v>2679234</v>
      </c>
      <c r="X45" s="114">
        <v>2711784</v>
      </c>
      <c r="Y45" s="114">
        <v>2756145</v>
      </c>
      <c r="Z45" s="114">
        <v>2812947</v>
      </c>
      <c r="AA45" s="114">
        <v>2845203</v>
      </c>
      <c r="AB45" s="114">
        <v>2859602</v>
      </c>
      <c r="AC45" s="114">
        <v>2874663</v>
      </c>
      <c r="AD45" s="114">
        <v>2880428</v>
      </c>
      <c r="AE45" s="114">
        <v>2879760</v>
      </c>
      <c r="AF45" s="114">
        <v>2887832</v>
      </c>
      <c r="AG45" s="114">
        <v>2906390</v>
      </c>
      <c r="AH45" s="114">
        <v>2925088</v>
      </c>
      <c r="AI45" s="114">
        <v>2941976</v>
      </c>
      <c r="AJ45" s="114">
        <v>2938795</v>
      </c>
      <c r="AK45" s="114">
        <v>2944331</v>
      </c>
      <c r="AL45" s="114">
        <v>2954950</v>
      </c>
      <c r="AM45" s="114">
        <v>2965675</v>
      </c>
      <c r="AN45" s="114">
        <v>2974102</v>
      </c>
      <c r="AO45" s="114">
        <v>2975533</v>
      </c>
      <c r="AP45" s="114">
        <v>3001131</v>
      </c>
      <c r="AQ45" s="114">
        <v>3063604</v>
      </c>
      <c r="AR45" s="37">
        <v>3070224</v>
      </c>
      <c r="AS45" s="38">
        <v>3109648</v>
      </c>
      <c r="AT45" s="38">
        <v>3094702</v>
      </c>
      <c r="AU45" s="37">
        <v>3039323</v>
      </c>
      <c r="AV45" s="37">
        <v>3077500</v>
      </c>
    </row>
    <row r="46" spans="1:48">
      <c r="A46" s="110" t="s">
        <v>53</v>
      </c>
      <c r="B46" s="114">
        <v>2122679</v>
      </c>
      <c r="C46" s="114">
        <v>2217870</v>
      </c>
      <c r="D46" s="114">
        <v>2254477</v>
      </c>
      <c r="E46" s="114">
        <v>2280920</v>
      </c>
      <c r="F46" s="114">
        <v>2306044</v>
      </c>
      <c r="G46" s="114">
        <v>2321961</v>
      </c>
      <c r="H46" s="114">
        <v>2326378</v>
      </c>
      <c r="I46" s="114">
        <v>2357360</v>
      </c>
      <c r="J46" s="114">
        <v>2386949</v>
      </c>
      <c r="K46" s="114">
        <v>2460185</v>
      </c>
      <c r="L46" s="114">
        <v>2535842</v>
      </c>
      <c r="M46" s="114">
        <v>2582361</v>
      </c>
      <c r="N46" s="114">
        <v>2584524</v>
      </c>
      <c r="O46" s="114">
        <v>2611877</v>
      </c>
      <c r="P46" s="114">
        <v>2614839</v>
      </c>
      <c r="Q46" s="114">
        <v>2645085</v>
      </c>
      <c r="R46" s="114">
        <v>2651148</v>
      </c>
      <c r="S46" s="114">
        <v>2684206</v>
      </c>
      <c r="T46" s="114">
        <v>2770737</v>
      </c>
      <c r="U46" s="114">
        <v>2863240</v>
      </c>
      <c r="V46" s="114">
        <v>2908811</v>
      </c>
      <c r="W46" s="114">
        <v>2927870</v>
      </c>
      <c r="X46" s="114">
        <v>2916610</v>
      </c>
      <c r="Y46" s="114">
        <v>2904971</v>
      </c>
      <c r="Z46" s="114">
        <v>2959946</v>
      </c>
      <c r="AA46" s="114">
        <v>3001465</v>
      </c>
      <c r="AB46" s="114">
        <v>3000908</v>
      </c>
      <c r="AC46" s="114">
        <v>3020821</v>
      </c>
      <c r="AD46" s="114">
        <v>3015650</v>
      </c>
      <c r="AE46" s="114">
        <v>3009334</v>
      </c>
      <c r="AF46" s="114">
        <v>3029689</v>
      </c>
      <c r="AG46" s="114">
        <v>3034579</v>
      </c>
      <c r="AH46" s="114">
        <v>3028857</v>
      </c>
      <c r="AI46" s="114">
        <v>3049563</v>
      </c>
      <c r="AJ46" s="114">
        <v>3056484</v>
      </c>
      <c r="AK46" s="114">
        <v>3049016</v>
      </c>
      <c r="AL46" s="114">
        <v>3018211</v>
      </c>
      <c r="AM46" s="114">
        <v>3015888</v>
      </c>
      <c r="AN46" s="114">
        <v>3058118</v>
      </c>
      <c r="AO46" s="114">
        <v>3096678</v>
      </c>
      <c r="AP46" s="114">
        <v>3111517</v>
      </c>
      <c r="AQ46" s="114">
        <v>3050713</v>
      </c>
      <c r="AR46" s="37">
        <v>3052386</v>
      </c>
      <c r="AS46" s="38">
        <v>3083245</v>
      </c>
      <c r="AT46" s="38">
        <v>3052700</v>
      </c>
      <c r="AU46" s="37">
        <v>3050028</v>
      </c>
      <c r="AV46" s="37">
        <v>3061279</v>
      </c>
    </row>
    <row r="47" spans="1:48">
      <c r="A47" s="110" t="s">
        <v>54</v>
      </c>
      <c r="B47" s="114">
        <v>719847</v>
      </c>
      <c r="C47" s="114">
        <v>741279</v>
      </c>
      <c r="D47" s="114">
        <v>754549</v>
      </c>
      <c r="E47" s="114">
        <v>765089</v>
      </c>
      <c r="F47" s="114">
        <v>769921</v>
      </c>
      <c r="G47" s="114">
        <v>775186</v>
      </c>
      <c r="H47" s="114">
        <v>784839</v>
      </c>
      <c r="I47" s="114">
        <v>787905</v>
      </c>
      <c r="J47" s="114">
        <v>792288</v>
      </c>
      <c r="K47" s="114">
        <v>806451</v>
      </c>
      <c r="L47" s="114">
        <v>808354</v>
      </c>
      <c r="M47" s="114">
        <v>809864</v>
      </c>
      <c r="N47" s="114">
        <v>813514</v>
      </c>
      <c r="O47" s="114">
        <v>816764</v>
      </c>
      <c r="P47" s="114">
        <v>825024</v>
      </c>
      <c r="Q47" s="114">
        <v>836294</v>
      </c>
      <c r="R47" s="114">
        <v>847609</v>
      </c>
      <c r="S47" s="114">
        <v>864394</v>
      </c>
      <c r="T47" s="114">
        <v>886391</v>
      </c>
      <c r="U47" s="114">
        <v>902311</v>
      </c>
      <c r="V47" s="114">
        <v>914379</v>
      </c>
      <c r="W47" s="114">
        <v>921312</v>
      </c>
      <c r="X47" s="114">
        <v>930952</v>
      </c>
      <c r="Y47" s="114">
        <v>937559</v>
      </c>
      <c r="Z47" s="114">
        <v>944973</v>
      </c>
      <c r="AA47" s="114">
        <v>950764</v>
      </c>
      <c r="AB47" s="114">
        <v>954224</v>
      </c>
      <c r="AC47" s="114">
        <v>964258</v>
      </c>
      <c r="AD47" s="114">
        <v>969981</v>
      </c>
      <c r="AE47" s="114">
        <v>972992</v>
      </c>
      <c r="AF47" s="114">
        <v>970052</v>
      </c>
      <c r="AG47" s="114">
        <v>978763</v>
      </c>
      <c r="AH47" s="114">
        <v>989757</v>
      </c>
      <c r="AI47" s="114">
        <v>991583</v>
      </c>
      <c r="AJ47" s="114">
        <v>993398</v>
      </c>
      <c r="AK47" s="114">
        <v>1003437</v>
      </c>
      <c r="AL47" s="114">
        <v>1016459</v>
      </c>
      <c r="AM47" s="114">
        <v>1022062</v>
      </c>
      <c r="AN47" s="114">
        <v>1022152</v>
      </c>
      <c r="AO47" s="114">
        <v>1008388</v>
      </c>
      <c r="AP47" s="114">
        <v>1011041</v>
      </c>
      <c r="AQ47" s="114">
        <v>1007011</v>
      </c>
      <c r="AR47" s="37">
        <v>1020197</v>
      </c>
      <c r="AS47" s="38">
        <v>1035240</v>
      </c>
      <c r="AT47" s="38">
        <v>1035175</v>
      </c>
      <c r="AU47" s="37">
        <v>1049584</v>
      </c>
      <c r="AV47" s="37">
        <v>1058927</v>
      </c>
    </row>
    <row r="48" spans="1:48">
      <c r="A48" s="110" t="s">
        <v>55</v>
      </c>
      <c r="B48" s="114">
        <v>278686</v>
      </c>
      <c r="C48" s="114">
        <v>287162</v>
      </c>
      <c r="D48" s="114">
        <v>293863</v>
      </c>
      <c r="E48" s="114">
        <v>299850</v>
      </c>
      <c r="F48" s="114">
        <v>303355</v>
      </c>
      <c r="G48" s="114">
        <v>309566</v>
      </c>
      <c r="H48" s="114">
        <v>315885</v>
      </c>
      <c r="I48" s="114">
        <v>320240</v>
      </c>
      <c r="J48" s="114">
        <v>326772</v>
      </c>
      <c r="K48" s="114">
        <v>332622</v>
      </c>
      <c r="L48" s="114">
        <v>332507</v>
      </c>
      <c r="M48" s="114">
        <v>330954</v>
      </c>
      <c r="N48" s="114">
        <v>330983</v>
      </c>
      <c r="O48" s="114">
        <v>330463</v>
      </c>
      <c r="P48" s="114">
        <v>317217</v>
      </c>
      <c r="Q48" s="114">
        <v>315214</v>
      </c>
      <c r="R48" s="114">
        <v>315924</v>
      </c>
      <c r="S48" s="114">
        <v>323927</v>
      </c>
      <c r="T48" s="114">
        <v>336807</v>
      </c>
      <c r="U48" s="114">
        <v>340299</v>
      </c>
      <c r="V48" s="114">
        <v>347537</v>
      </c>
      <c r="W48" s="114">
        <v>351391</v>
      </c>
      <c r="X48" s="114">
        <v>349505</v>
      </c>
      <c r="Y48" s="114">
        <v>343452</v>
      </c>
      <c r="Z48" s="114">
        <v>342568</v>
      </c>
      <c r="AA48" s="114">
        <v>341816</v>
      </c>
      <c r="AB48" s="114">
        <v>340631</v>
      </c>
      <c r="AC48" s="114">
        <v>344676</v>
      </c>
      <c r="AD48" s="114">
        <v>352466</v>
      </c>
      <c r="AE48" s="114">
        <v>355545</v>
      </c>
      <c r="AF48" s="114">
        <v>361459</v>
      </c>
      <c r="AG48" s="114">
        <v>367234</v>
      </c>
      <c r="AH48" s="114">
        <v>371025</v>
      </c>
      <c r="AI48" s="114">
        <v>368665</v>
      </c>
      <c r="AJ48" s="114">
        <v>378342</v>
      </c>
      <c r="AK48" s="114">
        <v>388502</v>
      </c>
      <c r="AL48" s="114">
        <v>397892</v>
      </c>
      <c r="AM48" s="114">
        <v>406759</v>
      </c>
      <c r="AN48" s="114">
        <v>416367</v>
      </c>
      <c r="AO48" s="114">
        <v>414248</v>
      </c>
      <c r="AP48" s="114">
        <v>416227</v>
      </c>
      <c r="AQ48" s="114">
        <v>414399</v>
      </c>
      <c r="AR48" s="37">
        <v>404299</v>
      </c>
      <c r="AS48" s="38">
        <v>403599</v>
      </c>
      <c r="AT48" s="38">
        <v>406839</v>
      </c>
      <c r="AU48" s="37">
        <v>408900</v>
      </c>
      <c r="AV48" s="37">
        <v>414311</v>
      </c>
    </row>
    <row r="49" spans="1:48">
      <c r="A49" s="110" t="s">
        <v>56</v>
      </c>
      <c r="B49" s="114">
        <v>4755748</v>
      </c>
      <c r="C49" s="114">
        <v>4833856</v>
      </c>
      <c r="D49" s="114">
        <v>4950642</v>
      </c>
      <c r="E49" s="114">
        <v>5055136</v>
      </c>
      <c r="F49" s="114">
        <v>5087387</v>
      </c>
      <c r="G49" s="114">
        <v>5105836</v>
      </c>
      <c r="H49" s="114">
        <v>5126857</v>
      </c>
      <c r="I49" s="114">
        <v>5097422</v>
      </c>
      <c r="J49" s="114">
        <v>5096523</v>
      </c>
      <c r="K49" s="114">
        <v>5153700</v>
      </c>
      <c r="L49" s="114">
        <v>5222904</v>
      </c>
      <c r="M49" s="114">
        <v>5259505</v>
      </c>
      <c r="N49" s="114">
        <v>5317556</v>
      </c>
      <c r="O49" s="114">
        <v>5380101</v>
      </c>
      <c r="P49" s="114">
        <v>5419623</v>
      </c>
      <c r="Q49" s="114">
        <v>5431912</v>
      </c>
      <c r="R49" s="114">
        <v>5503260</v>
      </c>
      <c r="S49" s="114">
        <v>5501305</v>
      </c>
      <c r="T49" s="114">
        <v>5548818</v>
      </c>
      <c r="U49" s="114">
        <v>5589102</v>
      </c>
      <c r="V49" s="114">
        <v>5645423</v>
      </c>
      <c r="W49" s="114">
        <v>5695177</v>
      </c>
      <c r="X49" s="114">
        <v>5707110</v>
      </c>
      <c r="Y49" s="114">
        <v>5754992</v>
      </c>
      <c r="Z49" s="114">
        <v>5787343</v>
      </c>
      <c r="AA49" s="114">
        <v>5816832</v>
      </c>
      <c r="AB49" s="114">
        <v>5852985</v>
      </c>
      <c r="AC49" s="114">
        <v>5872372</v>
      </c>
      <c r="AD49" s="114">
        <v>5870479</v>
      </c>
      <c r="AE49" s="114">
        <v>5890046</v>
      </c>
      <c r="AF49" s="114">
        <v>5945482</v>
      </c>
      <c r="AG49" s="114">
        <v>5990292</v>
      </c>
      <c r="AH49" s="114">
        <v>5965166</v>
      </c>
      <c r="AI49" s="114">
        <v>5906768</v>
      </c>
      <c r="AJ49" s="114">
        <v>5846886</v>
      </c>
      <c r="AK49" s="114">
        <v>5772420</v>
      </c>
      <c r="AL49" s="114">
        <v>5710010</v>
      </c>
      <c r="AM49" s="114">
        <v>5725509</v>
      </c>
      <c r="AN49" s="114">
        <v>5719472</v>
      </c>
      <c r="AO49" s="114">
        <v>5691642</v>
      </c>
      <c r="AP49" s="114">
        <v>5713088</v>
      </c>
      <c r="AQ49" s="114">
        <v>5780021</v>
      </c>
      <c r="AR49" s="37">
        <v>5754931</v>
      </c>
      <c r="AS49" s="38">
        <v>5802318</v>
      </c>
      <c r="AT49" s="38">
        <v>5754286</v>
      </c>
      <c r="AU49" s="37">
        <v>5728769</v>
      </c>
      <c r="AV49" s="37">
        <v>5741277</v>
      </c>
    </row>
    <row r="50" spans="1:48">
      <c r="A50" s="110" t="s">
        <v>57</v>
      </c>
      <c r="B50" s="114">
        <v>309906</v>
      </c>
      <c r="C50" s="114">
        <v>317559</v>
      </c>
      <c r="D50" s="114">
        <v>326810</v>
      </c>
      <c r="E50" s="114">
        <v>332946</v>
      </c>
      <c r="F50" s="114">
        <v>335049</v>
      </c>
      <c r="G50" s="114">
        <v>334385</v>
      </c>
      <c r="H50" s="114">
        <v>331818</v>
      </c>
      <c r="I50" s="114">
        <v>334537</v>
      </c>
      <c r="J50" s="114">
        <v>341952</v>
      </c>
      <c r="K50" s="114">
        <v>345294</v>
      </c>
      <c r="L50" s="114">
        <v>348925</v>
      </c>
      <c r="M50" s="114">
        <v>353333</v>
      </c>
      <c r="N50" s="114">
        <v>357415</v>
      </c>
      <c r="O50" s="114">
        <v>360925</v>
      </c>
      <c r="P50" s="114">
        <v>347178</v>
      </c>
      <c r="Q50" s="114">
        <v>350013</v>
      </c>
      <c r="R50" s="114">
        <v>356762</v>
      </c>
      <c r="S50" s="114">
        <v>365476</v>
      </c>
      <c r="T50" s="114">
        <v>378141</v>
      </c>
      <c r="U50" s="114">
        <v>387360</v>
      </c>
      <c r="V50" s="114">
        <v>391213</v>
      </c>
      <c r="W50" s="114">
        <v>393649</v>
      </c>
      <c r="X50" s="114">
        <v>399442</v>
      </c>
      <c r="Y50" s="114">
        <v>406105</v>
      </c>
      <c r="Z50" s="114">
        <v>408658</v>
      </c>
      <c r="AA50" s="114">
        <v>412778</v>
      </c>
      <c r="AB50" s="114">
        <v>417517</v>
      </c>
      <c r="AC50" s="114">
        <v>423035</v>
      </c>
      <c r="AD50" s="114">
        <v>427664</v>
      </c>
      <c r="AE50" s="114">
        <v>430606</v>
      </c>
      <c r="AF50" s="114">
        <v>435007</v>
      </c>
      <c r="AG50" s="114">
        <v>442499</v>
      </c>
      <c r="AH50" s="114">
        <v>446618</v>
      </c>
      <c r="AI50" s="114">
        <v>446010</v>
      </c>
      <c r="AJ50" s="114">
        <v>441339</v>
      </c>
      <c r="AK50" s="114">
        <v>440865</v>
      </c>
      <c r="AL50" s="114">
        <v>442551</v>
      </c>
      <c r="AM50" s="114">
        <v>444975</v>
      </c>
      <c r="AN50" s="114">
        <v>448201</v>
      </c>
      <c r="AO50" s="114">
        <v>450990</v>
      </c>
      <c r="AP50" s="114">
        <v>453069</v>
      </c>
      <c r="AQ50" s="114">
        <v>455175</v>
      </c>
      <c r="AR50" s="37">
        <v>459459</v>
      </c>
      <c r="AS50" s="38">
        <v>463997</v>
      </c>
      <c r="AT50" s="38">
        <v>463256</v>
      </c>
      <c r="AU50" s="37">
        <v>469583</v>
      </c>
      <c r="AV50" s="37">
        <v>475065</v>
      </c>
    </row>
    <row r="51" spans="1:48">
      <c r="A51" s="115" t="s">
        <v>58</v>
      </c>
      <c r="B51" s="116">
        <v>2142236</v>
      </c>
      <c r="C51" s="116">
        <v>2187868</v>
      </c>
      <c r="D51" s="116">
        <v>2261573</v>
      </c>
      <c r="E51" s="116">
        <v>2325984</v>
      </c>
      <c r="F51" s="116">
        <v>2356163</v>
      </c>
      <c r="G51" s="116">
        <v>2378803</v>
      </c>
      <c r="H51" s="116">
        <v>2421495</v>
      </c>
      <c r="I51" s="116">
        <v>2415317</v>
      </c>
      <c r="J51" s="116">
        <v>2392021</v>
      </c>
      <c r="K51" s="116">
        <v>2379204</v>
      </c>
      <c r="L51" s="116">
        <v>2417601</v>
      </c>
      <c r="M51" s="116">
        <v>2486571</v>
      </c>
      <c r="N51" s="116">
        <v>2555148</v>
      </c>
      <c r="O51" s="116">
        <v>2595987</v>
      </c>
      <c r="P51" s="116">
        <v>2589873</v>
      </c>
      <c r="Q51" s="116">
        <v>2620564</v>
      </c>
      <c r="R51" s="116">
        <v>2687155</v>
      </c>
      <c r="S51" s="116">
        <v>2754297</v>
      </c>
      <c r="T51" s="116">
        <v>2829522</v>
      </c>
      <c r="U51" s="116">
        <v>2882201</v>
      </c>
      <c r="V51" s="116">
        <v>2933003</v>
      </c>
      <c r="W51" s="116">
        <v>2970086</v>
      </c>
      <c r="X51" s="116">
        <v>2969590</v>
      </c>
      <c r="Y51" s="116">
        <v>2947247</v>
      </c>
      <c r="Z51" s="116">
        <v>2973221</v>
      </c>
      <c r="AA51" s="116">
        <v>3011703</v>
      </c>
      <c r="AB51" s="116">
        <v>3024319</v>
      </c>
      <c r="AC51" s="116">
        <v>3053642</v>
      </c>
      <c r="AD51" s="116">
        <v>3034581</v>
      </c>
      <c r="AE51" s="116">
        <v>3021086</v>
      </c>
      <c r="AF51" s="116">
        <v>3058935</v>
      </c>
      <c r="AG51" s="116">
        <v>3087828</v>
      </c>
      <c r="AH51" s="116">
        <v>3091796</v>
      </c>
      <c r="AI51" s="116">
        <v>3100348</v>
      </c>
      <c r="AJ51" s="116">
        <v>3081512</v>
      </c>
      <c r="AK51" s="116">
        <v>3080399</v>
      </c>
      <c r="AL51" s="116">
        <v>3074255</v>
      </c>
      <c r="AM51" s="116">
        <v>3084978</v>
      </c>
      <c r="AN51" s="116">
        <v>3093918</v>
      </c>
      <c r="AO51" s="116">
        <v>3094857</v>
      </c>
      <c r="AP51" s="116">
        <v>3120229</v>
      </c>
      <c r="AQ51" s="116">
        <v>3151909</v>
      </c>
      <c r="AR51" s="37">
        <v>3133294</v>
      </c>
      <c r="AS51" s="38">
        <v>3105142</v>
      </c>
      <c r="AT51" s="38">
        <v>3065402</v>
      </c>
      <c r="AU51" s="37">
        <v>3099768</v>
      </c>
      <c r="AV51" s="37">
        <v>3082128</v>
      </c>
    </row>
    <row r="52" spans="1:48">
      <c r="A52" s="111" t="s">
        <v>80</v>
      </c>
      <c r="B52" s="10">
        <f>SUM(B54:B62)</f>
        <v>21832706</v>
      </c>
      <c r="C52" s="10">
        <f t="shared" ref="C52:AV52" si="6">SUM(C54:C62)</f>
        <v>22141158</v>
      </c>
      <c r="D52" s="10">
        <f t="shared" si="6"/>
        <v>22555996</v>
      </c>
      <c r="E52" s="10">
        <f t="shared" si="6"/>
        <v>23025355</v>
      </c>
      <c r="F52" s="10">
        <f t="shared" si="6"/>
        <v>23150226</v>
      </c>
      <c r="G52" s="10">
        <f t="shared" si="6"/>
        <v>23365297</v>
      </c>
      <c r="H52" s="10">
        <f t="shared" si="6"/>
        <v>23438809</v>
      </c>
      <c r="I52" s="10">
        <f t="shared" si="6"/>
        <v>23598433</v>
      </c>
      <c r="J52" s="10">
        <f t="shared" si="6"/>
        <v>23935413</v>
      </c>
      <c r="K52" s="10">
        <f t="shared" si="6"/>
        <v>24322837</v>
      </c>
      <c r="L52" s="10">
        <f t="shared" si="6"/>
        <v>24670804</v>
      </c>
      <c r="M52" s="10">
        <f t="shared" si="6"/>
        <v>24930981</v>
      </c>
      <c r="N52" s="10">
        <f t="shared" si="6"/>
        <v>25192066</v>
      </c>
      <c r="O52" s="10">
        <f t="shared" si="6"/>
        <v>25528494</v>
      </c>
      <c r="P52" s="10">
        <f t="shared" si="6"/>
        <v>25806645</v>
      </c>
      <c r="Q52" s="10">
        <f t="shared" si="6"/>
        <v>25779158</v>
      </c>
      <c r="R52" s="10">
        <f t="shared" si="6"/>
        <v>25827899</v>
      </c>
      <c r="S52" s="10">
        <f t="shared" si="6"/>
        <v>25690449</v>
      </c>
      <c r="T52" s="10">
        <f t="shared" si="6"/>
        <v>25663716</v>
      </c>
      <c r="U52" s="10">
        <f t="shared" si="6"/>
        <v>25739882</v>
      </c>
      <c r="V52" s="10">
        <f t="shared" si="6"/>
        <v>26088543</v>
      </c>
      <c r="W52" s="10">
        <f t="shared" si="6"/>
        <v>26551894</v>
      </c>
      <c r="X52" s="10">
        <f t="shared" si="6"/>
        <v>26645400</v>
      </c>
      <c r="Y52" s="10">
        <f t="shared" si="6"/>
        <v>26818395</v>
      </c>
      <c r="Z52" s="10">
        <f t="shared" si="6"/>
        <v>26858170</v>
      </c>
      <c r="AA52" s="10">
        <f t="shared" si="6"/>
        <v>27013310</v>
      </c>
      <c r="AB52" s="10">
        <f t="shared" si="6"/>
        <v>27316536</v>
      </c>
      <c r="AC52" s="10">
        <f t="shared" si="6"/>
        <v>27285096</v>
      </c>
      <c r="AD52" s="10">
        <f t="shared" si="6"/>
        <v>27397153</v>
      </c>
      <c r="AE52" s="10">
        <f t="shared" si="6"/>
        <v>27624442</v>
      </c>
      <c r="AF52" s="10">
        <f t="shared" si="6"/>
        <v>27853525</v>
      </c>
      <c r="AG52" s="10">
        <f t="shared" si="6"/>
        <v>27954390</v>
      </c>
      <c r="AH52" s="10">
        <f t="shared" si="6"/>
        <v>28324316</v>
      </c>
      <c r="AI52" s="10">
        <f t="shared" si="6"/>
        <v>28327414</v>
      </c>
      <c r="AJ52" s="10">
        <f t="shared" si="6"/>
        <v>28282981</v>
      </c>
      <c r="AK52" s="10">
        <f t="shared" si="6"/>
        <v>28215435</v>
      </c>
      <c r="AL52" s="10">
        <f t="shared" si="6"/>
        <v>28396009</v>
      </c>
      <c r="AM52" s="10">
        <f>SUM(AM54:AM62)</f>
        <v>28342891</v>
      </c>
      <c r="AN52" s="10">
        <f t="shared" si="6"/>
        <v>28251173</v>
      </c>
      <c r="AO52" s="10">
        <f t="shared" si="6"/>
        <v>28342499</v>
      </c>
      <c r="AP52" s="10">
        <f t="shared" si="6"/>
        <v>28397398</v>
      </c>
      <c r="AQ52" s="10">
        <f t="shared" si="6"/>
        <v>28572712</v>
      </c>
      <c r="AR52" s="36">
        <f t="shared" si="6"/>
        <v>28495196</v>
      </c>
      <c r="AS52" s="36">
        <f t="shared" si="6"/>
        <v>28594369</v>
      </c>
      <c r="AT52" s="36">
        <f t="shared" si="6"/>
        <v>28013175</v>
      </c>
      <c r="AU52" s="36">
        <f t="shared" si="6"/>
        <v>34670398</v>
      </c>
      <c r="AV52" s="36">
        <f t="shared" si="6"/>
        <v>28835378</v>
      </c>
    </row>
    <row r="53" spans="1:48">
      <c r="A53" s="111" t="s">
        <v>15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37"/>
      <c r="AS53" s="27"/>
      <c r="AT53" s="27"/>
      <c r="AU53" s="27"/>
      <c r="AV53" s="27"/>
    </row>
    <row r="54" spans="1:48">
      <c r="A54" s="110" t="s">
        <v>60</v>
      </c>
      <c r="B54" s="114">
        <v>1455740</v>
      </c>
      <c r="C54" s="114">
        <v>1484885</v>
      </c>
      <c r="D54" s="114">
        <v>1513504</v>
      </c>
      <c r="E54" s="114">
        <v>1562654</v>
      </c>
      <c r="F54" s="114">
        <v>1588290</v>
      </c>
      <c r="G54" s="114">
        <v>1596437</v>
      </c>
      <c r="H54" s="114">
        <v>1608804</v>
      </c>
      <c r="I54" s="114">
        <v>1619703</v>
      </c>
      <c r="J54" s="114">
        <v>1663064</v>
      </c>
      <c r="K54" s="114">
        <v>1710255</v>
      </c>
      <c r="L54" s="114">
        <v>1737273</v>
      </c>
      <c r="M54" s="114">
        <v>1750361</v>
      </c>
      <c r="N54" s="114">
        <v>1746643</v>
      </c>
      <c r="O54" s="114">
        <v>1772352</v>
      </c>
      <c r="P54" s="114">
        <v>1819775</v>
      </c>
      <c r="Q54" s="114">
        <v>1841104</v>
      </c>
      <c r="R54" s="114">
        <v>1827707</v>
      </c>
      <c r="S54" s="114">
        <v>1795716</v>
      </c>
      <c r="T54" s="114">
        <v>1756296</v>
      </c>
      <c r="U54" s="114">
        <v>1734064</v>
      </c>
      <c r="V54" s="114">
        <v>1741727</v>
      </c>
      <c r="W54" s="114">
        <v>1752540</v>
      </c>
      <c r="X54" s="114">
        <v>1742196</v>
      </c>
      <c r="Y54" s="114">
        <v>1754565</v>
      </c>
      <c r="Z54" s="114">
        <v>1764126</v>
      </c>
      <c r="AA54" s="114">
        <v>1759829</v>
      </c>
      <c r="AB54" s="114">
        <v>1774152</v>
      </c>
      <c r="AC54" s="114">
        <v>1784260</v>
      </c>
      <c r="AD54" s="114">
        <v>1774193</v>
      </c>
      <c r="AE54" s="114">
        <v>1796976</v>
      </c>
      <c r="AF54" s="114">
        <v>1828651</v>
      </c>
      <c r="AG54" s="114">
        <v>1856209</v>
      </c>
      <c r="AH54" s="114">
        <v>1881454</v>
      </c>
      <c r="AI54" s="114">
        <v>1891077</v>
      </c>
      <c r="AJ54" s="114">
        <v>1911712</v>
      </c>
      <c r="AK54" s="114">
        <v>1913447</v>
      </c>
      <c r="AL54" s="114">
        <v>1887861</v>
      </c>
      <c r="AM54" s="114">
        <v>1869069</v>
      </c>
      <c r="AN54" s="114">
        <v>1885126</v>
      </c>
      <c r="AO54" s="114">
        <v>1890506</v>
      </c>
      <c r="AP54" s="114">
        <v>1891792</v>
      </c>
      <c r="AQ54" s="114">
        <v>1918576</v>
      </c>
      <c r="AR54" s="37">
        <v>1905312</v>
      </c>
      <c r="AS54" s="38">
        <v>1913530</v>
      </c>
      <c r="AT54" s="38">
        <v>1872631</v>
      </c>
      <c r="AU54" s="37">
        <v>1855339</v>
      </c>
      <c r="AV54" s="37">
        <v>1932463</v>
      </c>
    </row>
    <row r="55" spans="1:48">
      <c r="A55" s="110" t="s">
        <v>61</v>
      </c>
      <c r="B55" s="114">
        <v>477001</v>
      </c>
      <c r="C55" s="114">
        <v>479869</v>
      </c>
      <c r="D55" s="114">
        <v>483755</v>
      </c>
      <c r="E55" s="114">
        <v>497657</v>
      </c>
      <c r="F55" s="114">
        <v>505963</v>
      </c>
      <c r="G55" s="114">
        <v>509975</v>
      </c>
      <c r="H55" s="114">
        <v>518584</v>
      </c>
      <c r="I55" s="114">
        <v>535851</v>
      </c>
      <c r="J55" s="114">
        <v>547680</v>
      </c>
      <c r="K55" s="114">
        <v>551978</v>
      </c>
      <c r="L55" s="114">
        <v>562749</v>
      </c>
      <c r="M55" s="114">
        <v>584840</v>
      </c>
      <c r="N55" s="114">
        <v>598659</v>
      </c>
      <c r="O55" s="114">
        <v>614540</v>
      </c>
      <c r="P55" s="114">
        <v>633069</v>
      </c>
      <c r="Q55" s="114">
        <v>645139</v>
      </c>
      <c r="R55" s="114">
        <v>644489</v>
      </c>
      <c r="S55" s="114">
        <v>628854</v>
      </c>
      <c r="T55" s="114">
        <v>621684</v>
      </c>
      <c r="U55" s="114">
        <v>637534</v>
      </c>
      <c r="V55" s="114">
        <v>656737</v>
      </c>
      <c r="W55" s="114">
        <v>656709</v>
      </c>
      <c r="X55" s="114">
        <v>653210</v>
      </c>
      <c r="Y55" s="114">
        <v>668497</v>
      </c>
      <c r="Z55" s="114">
        <v>678164</v>
      </c>
      <c r="AA55" s="114">
        <v>674319</v>
      </c>
      <c r="AB55" s="114">
        <v>675232</v>
      </c>
      <c r="AC55" s="114">
        <v>683535</v>
      </c>
      <c r="AD55" s="114">
        <v>686000</v>
      </c>
      <c r="AE55" s="114">
        <v>697153</v>
      </c>
      <c r="AF55" s="114">
        <v>701541</v>
      </c>
      <c r="AG55" s="114">
        <v>700468</v>
      </c>
      <c r="AH55" s="114">
        <v>701646</v>
      </c>
      <c r="AI55" s="114">
        <v>696219</v>
      </c>
      <c r="AJ55" s="114">
        <v>695182</v>
      </c>
      <c r="AK55" s="114">
        <v>699171</v>
      </c>
      <c r="AL55" s="114">
        <v>702455</v>
      </c>
      <c r="AM55" s="114">
        <v>707188</v>
      </c>
      <c r="AN55" s="114">
        <v>698928</v>
      </c>
      <c r="AO55" s="114">
        <v>682701</v>
      </c>
      <c r="AP55" s="114">
        <v>690624</v>
      </c>
      <c r="AQ55" s="114">
        <v>700099</v>
      </c>
      <c r="AR55" s="37">
        <v>698745</v>
      </c>
      <c r="AS55" s="38">
        <v>692739</v>
      </c>
      <c r="AT55" s="38">
        <v>676547</v>
      </c>
      <c r="AU55" s="37">
        <v>685168</v>
      </c>
      <c r="AV55" s="37">
        <v>674875</v>
      </c>
    </row>
    <row r="56" spans="1:48">
      <c r="A56" s="110" t="s">
        <v>62</v>
      </c>
      <c r="B56" s="114">
        <v>2721867</v>
      </c>
      <c r="C56" s="114">
        <v>2763250</v>
      </c>
      <c r="D56" s="114">
        <v>2813748</v>
      </c>
      <c r="E56" s="114">
        <v>2852892</v>
      </c>
      <c r="F56" s="114">
        <v>2868271</v>
      </c>
      <c r="G56" s="114">
        <v>2941642</v>
      </c>
      <c r="H56" s="114">
        <v>2987137</v>
      </c>
      <c r="I56" s="114">
        <v>2996869</v>
      </c>
      <c r="J56" s="114">
        <v>3037295</v>
      </c>
      <c r="K56" s="114">
        <v>3051393</v>
      </c>
      <c r="L56" s="114">
        <v>3066029</v>
      </c>
      <c r="M56" s="114">
        <v>3094323</v>
      </c>
      <c r="N56" s="114">
        <v>3141431</v>
      </c>
      <c r="O56" s="114">
        <v>3175997</v>
      </c>
      <c r="P56" s="114">
        <v>3206383</v>
      </c>
      <c r="Q56" s="114">
        <v>3194946</v>
      </c>
      <c r="R56" s="114">
        <v>3181030</v>
      </c>
      <c r="S56" s="114">
        <v>3174301</v>
      </c>
      <c r="T56" s="114">
        <v>3200834</v>
      </c>
      <c r="U56" s="114">
        <v>3214652</v>
      </c>
      <c r="V56" s="114">
        <v>3241366</v>
      </c>
      <c r="W56" s="114">
        <v>3305660</v>
      </c>
      <c r="X56" s="114">
        <v>3340628</v>
      </c>
      <c r="Y56" s="114">
        <v>3353865</v>
      </c>
      <c r="Z56" s="114">
        <v>3330177</v>
      </c>
      <c r="AA56" s="114">
        <v>3381287</v>
      </c>
      <c r="AB56" s="114">
        <v>3431082</v>
      </c>
      <c r="AC56" s="114">
        <v>3422409</v>
      </c>
      <c r="AD56" s="114">
        <v>3395511</v>
      </c>
      <c r="AE56" s="114">
        <v>3384116</v>
      </c>
      <c r="AF56" s="114">
        <v>3413339</v>
      </c>
      <c r="AG56" s="114">
        <v>3426009</v>
      </c>
      <c r="AH56" s="114">
        <v>3452468</v>
      </c>
      <c r="AI56" s="114">
        <v>3470382</v>
      </c>
      <c r="AJ56" s="114">
        <v>3480083</v>
      </c>
      <c r="AK56" s="114">
        <v>3469585</v>
      </c>
      <c r="AL56" s="114">
        <v>3484781</v>
      </c>
      <c r="AM56" s="114">
        <v>3508542</v>
      </c>
      <c r="AN56" s="114">
        <v>3557472</v>
      </c>
      <c r="AO56" s="114">
        <v>3579691</v>
      </c>
      <c r="AP56" s="114">
        <v>3588610</v>
      </c>
      <c r="AQ56" s="114">
        <v>3657173</v>
      </c>
      <c r="AR56" s="37">
        <v>3805450</v>
      </c>
      <c r="AS56" s="38">
        <v>3817437</v>
      </c>
      <c r="AT56" s="38">
        <v>3658321</v>
      </c>
      <c r="AU56" s="37">
        <v>5745468</v>
      </c>
      <c r="AV56" s="37">
        <v>3743924</v>
      </c>
    </row>
    <row r="57" spans="1:48">
      <c r="A57" s="110" t="s">
        <v>63</v>
      </c>
      <c r="B57" s="114">
        <v>397632</v>
      </c>
      <c r="C57" s="114">
        <v>418365</v>
      </c>
      <c r="D57" s="114">
        <v>434779</v>
      </c>
      <c r="E57" s="114">
        <v>452147</v>
      </c>
      <c r="F57" s="114">
        <v>466658</v>
      </c>
      <c r="G57" s="114">
        <v>477481</v>
      </c>
      <c r="H57" s="114">
        <v>487036</v>
      </c>
      <c r="I57" s="114">
        <v>498244</v>
      </c>
      <c r="J57" s="114">
        <v>520641</v>
      </c>
      <c r="K57" s="114">
        <v>541015</v>
      </c>
      <c r="L57" s="114">
        <v>561335</v>
      </c>
      <c r="M57" s="114">
        <v>582583</v>
      </c>
      <c r="N57" s="114">
        <v>599963</v>
      </c>
      <c r="O57" s="114">
        <v>613360</v>
      </c>
      <c r="P57" s="114">
        <v>620106</v>
      </c>
      <c r="Q57" s="114">
        <v>614313</v>
      </c>
      <c r="R57" s="114">
        <v>614149</v>
      </c>
      <c r="S57" s="114">
        <v>617488</v>
      </c>
      <c r="T57" s="114">
        <v>624921</v>
      </c>
      <c r="U57" s="114">
        <v>631197</v>
      </c>
      <c r="V57" s="114">
        <v>638154</v>
      </c>
      <c r="W57" s="114">
        <v>649244</v>
      </c>
      <c r="X57" s="114">
        <v>661664</v>
      </c>
      <c r="Y57" s="114">
        <v>675195</v>
      </c>
      <c r="Z57" s="114">
        <v>687908</v>
      </c>
      <c r="AA57" s="114">
        <v>697760</v>
      </c>
      <c r="AB57" s="114">
        <v>702280</v>
      </c>
      <c r="AC57" s="114">
        <v>707524</v>
      </c>
      <c r="AD57" s="114">
        <v>716186</v>
      </c>
      <c r="AE57" s="114">
        <v>725849</v>
      </c>
      <c r="AF57" s="114">
        <v>731854</v>
      </c>
      <c r="AG57" s="114">
        <v>737942</v>
      </c>
      <c r="AH57" s="114">
        <v>742781</v>
      </c>
      <c r="AI57" s="114">
        <v>744227</v>
      </c>
      <c r="AJ57" s="114">
        <v>738257</v>
      </c>
      <c r="AK57" s="114">
        <v>736077</v>
      </c>
      <c r="AL57" s="114">
        <v>740323</v>
      </c>
      <c r="AM57" s="114">
        <v>742017</v>
      </c>
      <c r="AN57" s="114">
        <v>741178</v>
      </c>
      <c r="AO57" s="114">
        <v>742789</v>
      </c>
      <c r="AP57" s="114">
        <v>748563</v>
      </c>
      <c r="AQ57" s="114">
        <v>746549</v>
      </c>
      <c r="AR57" s="37">
        <v>761752</v>
      </c>
      <c r="AS57" s="38">
        <v>773740</v>
      </c>
      <c r="AT57" s="38">
        <v>761732</v>
      </c>
      <c r="AU57" s="37">
        <v>756858</v>
      </c>
      <c r="AV57" s="37">
        <v>766672</v>
      </c>
    </row>
    <row r="58" spans="1:48">
      <c r="A58" s="110" t="s">
        <v>64</v>
      </c>
      <c r="B58" s="114">
        <v>3308854</v>
      </c>
      <c r="C58" s="114">
        <v>3383863</v>
      </c>
      <c r="D58" s="114">
        <v>3467250</v>
      </c>
      <c r="E58" s="114">
        <v>3572955</v>
      </c>
      <c r="F58" s="114">
        <v>3591520</v>
      </c>
      <c r="G58" s="114">
        <v>3605102</v>
      </c>
      <c r="H58" s="114">
        <v>3626746</v>
      </c>
      <c r="I58" s="114">
        <v>3688776</v>
      </c>
      <c r="J58" s="114">
        <v>3810874</v>
      </c>
      <c r="K58" s="114">
        <v>3844017</v>
      </c>
      <c r="L58" s="114">
        <v>3903528</v>
      </c>
      <c r="M58" s="114">
        <v>3961873</v>
      </c>
      <c r="N58" s="114">
        <v>3974034</v>
      </c>
      <c r="O58" s="114">
        <v>3996223</v>
      </c>
      <c r="P58" s="114">
        <v>4055456</v>
      </c>
      <c r="Q58" s="114">
        <v>4065824</v>
      </c>
      <c r="R58" s="114">
        <v>4063907</v>
      </c>
      <c r="S58" s="114">
        <v>4019377</v>
      </c>
      <c r="T58" s="114">
        <v>4058732</v>
      </c>
      <c r="U58" s="114">
        <v>4121562</v>
      </c>
      <c r="V58" s="114">
        <v>4205216</v>
      </c>
      <c r="W58" s="114">
        <v>4263767</v>
      </c>
      <c r="X58" s="114">
        <v>4246417</v>
      </c>
      <c r="Y58" s="114">
        <v>4287886</v>
      </c>
      <c r="Z58" s="114">
        <v>4282069</v>
      </c>
      <c r="AA58" s="114">
        <v>4288826</v>
      </c>
      <c r="AB58" s="114">
        <v>4346237</v>
      </c>
      <c r="AC58" s="114">
        <v>4347154</v>
      </c>
      <c r="AD58" s="114">
        <v>4349171</v>
      </c>
      <c r="AE58" s="114">
        <v>4391579</v>
      </c>
      <c r="AF58" s="114">
        <v>4445879</v>
      </c>
      <c r="AG58" s="114">
        <v>4441797</v>
      </c>
      <c r="AH58" s="114">
        <v>4504432</v>
      </c>
      <c r="AI58" s="114">
        <v>4550645</v>
      </c>
      <c r="AJ58" s="114">
        <v>4555330</v>
      </c>
      <c r="AK58" s="114">
        <v>4565727</v>
      </c>
      <c r="AL58" s="114">
        <v>4588106</v>
      </c>
      <c r="AM58" s="114">
        <v>4534402</v>
      </c>
      <c r="AN58" s="114">
        <v>4518712</v>
      </c>
      <c r="AO58" s="114">
        <v>4530546</v>
      </c>
      <c r="AP58" s="114">
        <v>4524258</v>
      </c>
      <c r="AQ58" s="114">
        <v>4518832</v>
      </c>
      <c r="AR58" s="37">
        <v>4422942</v>
      </c>
      <c r="AS58" s="38">
        <v>4493125</v>
      </c>
      <c r="AT58" s="38">
        <v>4495166</v>
      </c>
      <c r="AU58" s="37">
        <v>4666108</v>
      </c>
      <c r="AV58" s="37">
        <v>4729804</v>
      </c>
    </row>
    <row r="59" spans="1:48">
      <c r="A59" s="110" t="s">
        <v>65</v>
      </c>
      <c r="B59" s="114">
        <v>7692561</v>
      </c>
      <c r="C59" s="114">
        <v>7731387</v>
      </c>
      <c r="D59" s="114">
        <v>7847918</v>
      </c>
      <c r="E59" s="114">
        <v>7997062</v>
      </c>
      <c r="F59" s="114">
        <v>7974354</v>
      </c>
      <c r="G59" s="114">
        <v>8022783</v>
      </c>
      <c r="H59" s="114">
        <v>7978964</v>
      </c>
      <c r="I59" s="114">
        <v>8037315</v>
      </c>
      <c r="J59" s="114">
        <v>8104569</v>
      </c>
      <c r="K59" s="114">
        <v>8293107</v>
      </c>
      <c r="L59" s="114">
        <v>8438633</v>
      </c>
      <c r="M59" s="114">
        <v>8482355</v>
      </c>
      <c r="N59" s="114">
        <v>8546476</v>
      </c>
      <c r="O59" s="114">
        <v>8698808</v>
      </c>
      <c r="P59" s="114">
        <v>8813271</v>
      </c>
      <c r="Q59" s="114">
        <v>8741100</v>
      </c>
      <c r="R59" s="114">
        <v>8751234</v>
      </c>
      <c r="S59" s="114">
        <v>8715592</v>
      </c>
      <c r="T59" s="114">
        <v>8678491</v>
      </c>
      <c r="U59" s="114">
        <v>8661116</v>
      </c>
      <c r="V59" s="114">
        <v>8785710</v>
      </c>
      <c r="W59" s="114">
        <v>9012217</v>
      </c>
      <c r="X59" s="114">
        <v>9071814</v>
      </c>
      <c r="Y59" s="114">
        <v>9126567</v>
      </c>
      <c r="Z59" s="114">
        <v>9133869</v>
      </c>
      <c r="AA59" s="114">
        <v>9151745</v>
      </c>
      <c r="AB59" s="114">
        <v>9275515</v>
      </c>
      <c r="AC59" s="114">
        <v>9263401</v>
      </c>
      <c r="AD59" s="114">
        <v>9355953</v>
      </c>
      <c r="AE59" s="114">
        <v>9460866</v>
      </c>
      <c r="AF59" s="114">
        <v>9508149</v>
      </c>
      <c r="AG59" s="114">
        <v>9522056</v>
      </c>
      <c r="AH59" s="114">
        <v>9664773</v>
      </c>
      <c r="AI59" s="114">
        <v>9647485</v>
      </c>
      <c r="AJ59" s="114">
        <v>9595362</v>
      </c>
      <c r="AK59" s="114">
        <v>9517788</v>
      </c>
      <c r="AL59" s="114">
        <v>9615035</v>
      </c>
      <c r="AM59" s="114">
        <v>9631802</v>
      </c>
      <c r="AN59" s="114">
        <v>9569062</v>
      </c>
      <c r="AO59" s="114">
        <v>9591213</v>
      </c>
      <c r="AP59" s="114">
        <v>9584450</v>
      </c>
      <c r="AQ59" s="114">
        <v>9704695</v>
      </c>
      <c r="AR59" s="37">
        <v>9574706</v>
      </c>
      <c r="AS59" s="38">
        <v>9514378</v>
      </c>
      <c r="AT59" s="38">
        <v>9289171</v>
      </c>
      <c r="AU59" s="37">
        <v>9557912</v>
      </c>
      <c r="AV59" s="37">
        <v>9616989</v>
      </c>
    </row>
    <row r="60" spans="1:48">
      <c r="A60" s="110" t="s">
        <v>66</v>
      </c>
      <c r="B60" s="114">
        <v>5125768</v>
      </c>
      <c r="C60" s="114">
        <v>5204966</v>
      </c>
      <c r="D60" s="114">
        <v>5304589</v>
      </c>
      <c r="E60" s="114">
        <v>5384412</v>
      </c>
      <c r="F60" s="114">
        <v>5435928</v>
      </c>
      <c r="G60" s="114">
        <v>5478375</v>
      </c>
      <c r="H60" s="114">
        <v>5492370</v>
      </c>
      <c r="I60" s="114">
        <v>5480516</v>
      </c>
      <c r="J60" s="114">
        <v>5495136</v>
      </c>
      <c r="K60" s="114">
        <v>5552886</v>
      </c>
      <c r="L60" s="114">
        <v>5603120</v>
      </c>
      <c r="M60" s="114">
        <v>5662027</v>
      </c>
      <c r="N60" s="114">
        <v>5762223</v>
      </c>
      <c r="O60" s="114">
        <v>5826436</v>
      </c>
      <c r="P60" s="114">
        <v>5828450</v>
      </c>
      <c r="Q60" s="114">
        <v>5855127</v>
      </c>
      <c r="R60" s="114">
        <v>5911157</v>
      </c>
      <c r="S60" s="114">
        <v>5904299</v>
      </c>
      <c r="T60" s="114">
        <v>5893118</v>
      </c>
      <c r="U60" s="114">
        <v>5908490</v>
      </c>
      <c r="V60" s="114">
        <v>5979581</v>
      </c>
      <c r="W60" s="114">
        <v>6056001</v>
      </c>
      <c r="X60" s="114">
        <v>6063130</v>
      </c>
      <c r="Y60" s="114">
        <v>6076778</v>
      </c>
      <c r="Z60" s="114">
        <v>6106892</v>
      </c>
      <c r="AA60" s="114">
        <v>6178617</v>
      </c>
      <c r="AB60" s="114">
        <v>6218643</v>
      </c>
      <c r="AC60" s="114">
        <v>6170359</v>
      </c>
      <c r="AD60" s="114">
        <v>6213778</v>
      </c>
      <c r="AE60" s="114">
        <v>6251402</v>
      </c>
      <c r="AF60" s="114">
        <v>6294504</v>
      </c>
      <c r="AG60" s="114">
        <v>6342997</v>
      </c>
      <c r="AH60" s="114">
        <v>6451535</v>
      </c>
      <c r="AI60" s="114">
        <v>6400263</v>
      </c>
      <c r="AJ60" s="114">
        <v>6380949</v>
      </c>
      <c r="AK60" s="114">
        <v>6395026</v>
      </c>
      <c r="AL60" s="114">
        <v>6464605</v>
      </c>
      <c r="AM60" s="114">
        <v>6441752</v>
      </c>
      <c r="AN60" s="114">
        <v>6378495</v>
      </c>
      <c r="AO60" s="114">
        <v>6425892</v>
      </c>
      <c r="AP60" s="114">
        <v>6471990</v>
      </c>
      <c r="AQ60" s="114">
        <v>6427370</v>
      </c>
      <c r="AR60" s="37">
        <v>6424421</v>
      </c>
      <c r="AS60" s="38">
        <v>6491640</v>
      </c>
      <c r="AT60" s="38">
        <v>6387869</v>
      </c>
      <c r="AU60" s="37">
        <v>10496024</v>
      </c>
      <c r="AV60" s="37">
        <v>6479077</v>
      </c>
    </row>
    <row r="61" spans="1:48">
      <c r="A61" s="110" t="s">
        <v>67</v>
      </c>
      <c r="B61" s="114">
        <v>436975</v>
      </c>
      <c r="C61" s="114">
        <v>446289</v>
      </c>
      <c r="D61" s="114">
        <v>450847</v>
      </c>
      <c r="E61" s="114">
        <v>460738</v>
      </c>
      <c r="F61" s="114">
        <v>468996</v>
      </c>
      <c r="G61" s="114">
        <v>475921</v>
      </c>
      <c r="H61" s="114">
        <v>475945</v>
      </c>
      <c r="I61" s="114">
        <v>476842</v>
      </c>
      <c r="J61" s="114">
        <v>487592</v>
      </c>
      <c r="K61" s="114">
        <v>499236</v>
      </c>
      <c r="L61" s="114">
        <v>509201</v>
      </c>
      <c r="M61" s="114">
        <v>516940</v>
      </c>
      <c r="N61" s="114">
        <v>521583</v>
      </c>
      <c r="O61" s="114">
        <v>524842</v>
      </c>
      <c r="P61" s="114">
        <v>525361</v>
      </c>
      <c r="Q61" s="114">
        <v>518015</v>
      </c>
      <c r="R61" s="114">
        <v>526655</v>
      </c>
      <c r="S61" s="114">
        <v>522244</v>
      </c>
      <c r="T61" s="114">
        <v>514025</v>
      </c>
      <c r="U61" s="114">
        <v>511418</v>
      </c>
      <c r="V61" s="114">
        <v>516096</v>
      </c>
      <c r="W61" s="114">
        <v>527878</v>
      </c>
      <c r="X61" s="114">
        <v>532609</v>
      </c>
      <c r="Y61" s="114">
        <v>538096</v>
      </c>
      <c r="Z61" s="114">
        <v>543561</v>
      </c>
      <c r="AA61" s="114">
        <v>543862</v>
      </c>
      <c r="AB61" s="114">
        <v>550256</v>
      </c>
      <c r="AC61" s="114">
        <v>560483</v>
      </c>
      <c r="AD61" s="114">
        <v>558688</v>
      </c>
      <c r="AE61" s="114">
        <v>565735</v>
      </c>
      <c r="AF61" s="114">
        <v>572601</v>
      </c>
      <c r="AG61" s="114">
        <v>573173</v>
      </c>
      <c r="AH61" s="114">
        <v>570328</v>
      </c>
      <c r="AI61" s="114">
        <v>567280</v>
      </c>
      <c r="AJ61" s="114">
        <v>566704</v>
      </c>
      <c r="AK61" s="114">
        <v>560455</v>
      </c>
      <c r="AL61" s="114">
        <v>558089</v>
      </c>
      <c r="AM61" s="114">
        <v>556910</v>
      </c>
      <c r="AN61" s="114">
        <v>553332</v>
      </c>
      <c r="AO61" s="114">
        <v>553680</v>
      </c>
      <c r="AP61" s="114">
        <v>552219</v>
      </c>
      <c r="AQ61" s="114">
        <v>554658</v>
      </c>
      <c r="AR61" s="37">
        <v>555807</v>
      </c>
      <c r="AS61" s="38">
        <v>555554</v>
      </c>
      <c r="AT61" s="38">
        <v>541680</v>
      </c>
      <c r="AU61" s="37">
        <v>571698</v>
      </c>
      <c r="AV61" s="37">
        <v>549455</v>
      </c>
    </row>
    <row r="62" spans="1:48">
      <c r="A62" s="115" t="s">
        <v>68</v>
      </c>
      <c r="B62" s="116">
        <v>216308</v>
      </c>
      <c r="C62" s="116">
        <v>228284</v>
      </c>
      <c r="D62" s="116">
        <v>239606</v>
      </c>
      <c r="E62" s="116">
        <v>244838</v>
      </c>
      <c r="F62" s="116">
        <v>250246</v>
      </c>
      <c r="G62" s="116">
        <v>257581</v>
      </c>
      <c r="H62" s="116">
        <v>263223</v>
      </c>
      <c r="I62" s="116">
        <v>264317</v>
      </c>
      <c r="J62" s="116">
        <v>268562</v>
      </c>
      <c r="K62" s="116">
        <v>278950</v>
      </c>
      <c r="L62" s="116">
        <v>288936</v>
      </c>
      <c r="M62" s="116">
        <v>295679</v>
      </c>
      <c r="N62" s="116">
        <v>301054</v>
      </c>
      <c r="O62" s="116">
        <v>305936</v>
      </c>
      <c r="P62" s="116">
        <v>304774</v>
      </c>
      <c r="Q62" s="116">
        <v>303590</v>
      </c>
      <c r="R62" s="116">
        <v>307571</v>
      </c>
      <c r="S62" s="116">
        <v>312578</v>
      </c>
      <c r="T62" s="116">
        <v>315615</v>
      </c>
      <c r="U62" s="116">
        <v>319849</v>
      </c>
      <c r="V62" s="116">
        <v>323956</v>
      </c>
      <c r="W62" s="116">
        <v>327878</v>
      </c>
      <c r="X62" s="116">
        <v>333732</v>
      </c>
      <c r="Y62" s="116">
        <v>336946</v>
      </c>
      <c r="Z62" s="116">
        <v>331404</v>
      </c>
      <c r="AA62" s="116">
        <v>337065</v>
      </c>
      <c r="AB62" s="116">
        <v>343139</v>
      </c>
      <c r="AC62" s="116">
        <v>345971</v>
      </c>
      <c r="AD62" s="116">
        <v>347673</v>
      </c>
      <c r="AE62" s="116">
        <v>350766</v>
      </c>
      <c r="AF62" s="116">
        <v>357007</v>
      </c>
      <c r="AG62" s="116">
        <v>353739</v>
      </c>
      <c r="AH62" s="116">
        <v>354899</v>
      </c>
      <c r="AI62" s="116">
        <v>359836</v>
      </c>
      <c r="AJ62" s="116">
        <v>359402</v>
      </c>
      <c r="AK62" s="116">
        <v>358159</v>
      </c>
      <c r="AL62" s="116">
        <v>354754</v>
      </c>
      <c r="AM62" s="116">
        <v>351209</v>
      </c>
      <c r="AN62" s="116">
        <v>348868</v>
      </c>
      <c r="AO62" s="116">
        <v>345481</v>
      </c>
      <c r="AP62" s="116">
        <v>344892</v>
      </c>
      <c r="AQ62" s="116">
        <v>344760</v>
      </c>
      <c r="AR62" s="37">
        <v>346061</v>
      </c>
      <c r="AS62" s="39">
        <v>342226</v>
      </c>
      <c r="AT62" s="38">
        <v>330058</v>
      </c>
      <c r="AU62" s="37">
        <v>335823</v>
      </c>
      <c r="AV62" s="37">
        <v>342119</v>
      </c>
    </row>
    <row r="63" spans="1:48">
      <c r="A63" s="117" t="s">
        <v>69</v>
      </c>
      <c r="B63" s="43">
        <v>335284</v>
      </c>
      <c r="C63" s="43">
        <v>330279</v>
      </c>
      <c r="D63" s="43">
        <v>334729</v>
      </c>
      <c r="E63" s="43">
        <v>328952</v>
      </c>
      <c r="F63" s="43">
        <v>321997</v>
      </c>
      <c r="G63" s="43">
        <v>306560</v>
      </c>
      <c r="H63" s="43">
        <v>307539</v>
      </c>
      <c r="I63" s="43">
        <v>316481</v>
      </c>
      <c r="J63" s="43">
        <v>321549</v>
      </c>
      <c r="K63" s="43">
        <v>323655</v>
      </c>
      <c r="L63" s="43">
        <v>323379</v>
      </c>
      <c r="M63" s="43">
        <v>330066</v>
      </c>
      <c r="N63" s="43">
        <v>329849</v>
      </c>
      <c r="O63" s="43">
        <v>314700</v>
      </c>
      <c r="P63" s="43">
        <v>328924</v>
      </c>
      <c r="Q63" s="43">
        <v>321433</v>
      </c>
      <c r="R63" s="43">
        <v>317226</v>
      </c>
      <c r="S63" s="43">
        <v>315856</v>
      </c>
      <c r="T63" s="43">
        <v>310532</v>
      </c>
      <c r="U63" s="43">
        <v>300085</v>
      </c>
      <c r="V63" s="43">
        <v>287378</v>
      </c>
      <c r="W63" s="43">
        <v>282744</v>
      </c>
      <c r="X63" s="43">
        <v>291902</v>
      </c>
      <c r="Y63" s="43">
        <v>306131</v>
      </c>
      <c r="Z63" s="43">
        <v>310469</v>
      </c>
      <c r="AA63" s="43">
        <v>310515</v>
      </c>
      <c r="AB63" s="43">
        <v>306099</v>
      </c>
      <c r="AC63" s="43">
        <v>306422</v>
      </c>
      <c r="AD63" s="43">
        <v>312027</v>
      </c>
      <c r="AE63" s="43">
        <v>315616</v>
      </c>
      <c r="AF63" s="43">
        <v>316083</v>
      </c>
      <c r="AG63" s="43">
        <v>322237</v>
      </c>
      <c r="AH63" s="43">
        <v>330544</v>
      </c>
      <c r="AI63" s="43">
        <v>335672</v>
      </c>
      <c r="AJ63" s="43">
        <v>346065</v>
      </c>
      <c r="AK63" s="43">
        <v>350842</v>
      </c>
      <c r="AL63" s="43">
        <v>365025</v>
      </c>
      <c r="AM63" s="43">
        <v>373495</v>
      </c>
      <c r="AN63" s="43">
        <v>377448</v>
      </c>
      <c r="AO63" s="43">
        <v>386709</v>
      </c>
      <c r="AP63" s="43">
        <v>392448</v>
      </c>
      <c r="AQ63" s="43">
        <v>400894</v>
      </c>
      <c r="AR63" s="118">
        <v>404610</v>
      </c>
      <c r="AS63" s="39">
        <v>409969</v>
      </c>
      <c r="AT63" s="38">
        <v>409734</v>
      </c>
      <c r="AU63" s="37">
        <v>378103</v>
      </c>
      <c r="AV63" s="37">
        <v>388402</v>
      </c>
    </row>
    <row r="64" spans="1:48">
      <c r="A64" s="11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37"/>
      <c r="AU64" s="27" t="s">
        <v>131</v>
      </c>
      <c r="AV64" s="27"/>
    </row>
    <row r="65" spans="2:46">
      <c r="B65" s="27" t="s">
        <v>132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30" t="s">
        <v>133</v>
      </c>
      <c r="AR65" s="44"/>
      <c r="AS65" s="30" t="s">
        <v>134</v>
      </c>
      <c r="AT65" s="27" t="s">
        <v>135</v>
      </c>
    </row>
    <row r="66" spans="2:46">
      <c r="B66" s="29" t="s">
        <v>136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37"/>
      <c r="AT66" s="29" t="s">
        <v>137</v>
      </c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8"/>
  </sheetPr>
  <dimension ref="A1:AV75"/>
  <sheetViews>
    <sheetView zoomScale="104" zoomScaleNormal="104" workbookViewId="0">
      <pane xSplit="2" ySplit="11" topLeftCell="AO12" activePane="bottomRight" state="frozen"/>
      <selection pane="bottomRight" activeCell="AV4" sqref="AV4"/>
      <selection pane="bottomLeft" activeCell="A12" sqref="A12"/>
      <selection pane="topRight" activeCell="C1" sqref="C1"/>
    </sheetView>
  </sheetViews>
  <sheetFormatPr defaultColWidth="9.140625" defaultRowHeight="12.75"/>
  <cols>
    <col min="1" max="1" width="23.42578125" customWidth="1"/>
    <col min="2" max="2" width="12.28515625" style="2" customWidth="1"/>
    <col min="3" max="6" width="11.7109375" style="2" customWidth="1"/>
    <col min="7" max="35" width="12.42578125" style="2" customWidth="1"/>
    <col min="36" max="36" width="13.7109375" style="2" customWidth="1"/>
    <col min="37" max="43" width="12.42578125" style="2" customWidth="1"/>
    <col min="44" max="44" width="12.85546875" style="24" customWidth="1"/>
    <col min="45" max="46" width="12.85546875" style="27" customWidth="1"/>
    <col min="47" max="47" width="12.85546875" style="2" bestFit="1" customWidth="1"/>
    <col min="48" max="48" width="12.5703125" style="2" bestFit="1" customWidth="1"/>
    <col min="49" max="16384" width="9.140625" style="2"/>
  </cols>
  <sheetData>
    <row r="1" spans="1:48">
      <c r="A1" s="1" t="s">
        <v>138</v>
      </c>
      <c r="B1" s="1"/>
      <c r="C1" s="1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 t="s">
        <v>139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37"/>
      <c r="AU1" s="27"/>
      <c r="AV1" s="27"/>
    </row>
    <row r="2" spans="1:48">
      <c r="A2" s="1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37"/>
      <c r="AU2" s="27"/>
      <c r="AV2" s="27"/>
    </row>
    <row r="3" spans="1:48" s="5" customFormat="1">
      <c r="A3" s="110"/>
      <c r="B3" s="4">
        <v>1976</v>
      </c>
      <c r="C3" s="4">
        <v>1977</v>
      </c>
      <c r="D3" s="4">
        <v>1978</v>
      </c>
      <c r="E3" s="4">
        <v>1979</v>
      </c>
      <c r="F3" s="4">
        <v>1980</v>
      </c>
      <c r="G3" s="4">
        <v>1981</v>
      </c>
      <c r="H3" s="4">
        <v>1982</v>
      </c>
      <c r="I3" s="4">
        <v>1983</v>
      </c>
      <c r="J3" s="4">
        <v>1984</v>
      </c>
      <c r="K3" s="4">
        <v>1985</v>
      </c>
      <c r="L3" s="4">
        <v>1986</v>
      </c>
      <c r="M3" s="4">
        <v>1987</v>
      </c>
      <c r="N3" s="4">
        <v>1988</v>
      </c>
      <c r="O3" s="4">
        <v>1989</v>
      </c>
      <c r="P3" s="4">
        <v>1990</v>
      </c>
      <c r="Q3" s="4">
        <v>1991</v>
      </c>
      <c r="R3" s="4">
        <v>1992</v>
      </c>
      <c r="S3" s="4">
        <v>1993</v>
      </c>
      <c r="T3" s="4">
        <v>1994</v>
      </c>
      <c r="U3" s="4">
        <v>1995</v>
      </c>
      <c r="V3" s="4">
        <v>1996</v>
      </c>
      <c r="W3" s="4">
        <v>1997</v>
      </c>
      <c r="X3" s="4">
        <v>1998</v>
      </c>
      <c r="Y3" s="4">
        <v>1999</v>
      </c>
      <c r="Z3" s="4">
        <v>2000</v>
      </c>
      <c r="AA3" s="4">
        <v>2001</v>
      </c>
      <c r="AB3" s="4">
        <v>2002</v>
      </c>
      <c r="AC3" s="3">
        <v>2003</v>
      </c>
      <c r="AD3" s="3">
        <v>2004</v>
      </c>
      <c r="AE3" s="3">
        <v>2005</v>
      </c>
      <c r="AF3" s="3">
        <v>2006</v>
      </c>
      <c r="AG3" s="3">
        <v>2007</v>
      </c>
      <c r="AH3" s="3">
        <v>2008</v>
      </c>
      <c r="AI3" s="3">
        <v>2009</v>
      </c>
      <c r="AJ3" s="3">
        <v>2010</v>
      </c>
      <c r="AK3" s="3">
        <v>2011</v>
      </c>
      <c r="AL3" s="3">
        <v>2012</v>
      </c>
      <c r="AM3" s="3">
        <v>2013</v>
      </c>
      <c r="AN3" s="3">
        <v>2014</v>
      </c>
      <c r="AO3" s="3">
        <v>2015</v>
      </c>
      <c r="AP3" s="3">
        <v>2016</v>
      </c>
      <c r="AQ3" s="3">
        <v>2017</v>
      </c>
      <c r="AR3" s="41">
        <v>2018</v>
      </c>
      <c r="AS3" s="42">
        <v>2019</v>
      </c>
      <c r="AT3" s="42">
        <v>2020</v>
      </c>
      <c r="AU3" s="75">
        <v>2021</v>
      </c>
      <c r="AV3" s="123">
        <v>2022</v>
      </c>
    </row>
    <row r="4" spans="1:48">
      <c r="A4" s="112" t="s">
        <v>13</v>
      </c>
      <c r="B4" s="43">
        <v>88752000</v>
      </c>
      <c r="C4" s="43">
        <v>92017000</v>
      </c>
      <c r="D4" s="43">
        <v>96048000</v>
      </c>
      <c r="E4" s="43">
        <v>98824000</v>
      </c>
      <c r="F4" s="43">
        <v>99303000</v>
      </c>
      <c r="G4" s="43">
        <v>100397000</v>
      </c>
      <c r="H4" s="43">
        <v>99526000</v>
      </c>
      <c r="I4" s="43">
        <v>100834000</v>
      </c>
      <c r="J4" s="43">
        <v>105005000</v>
      </c>
      <c r="K4" s="43">
        <v>107150000</v>
      </c>
      <c r="L4" s="43">
        <v>109597000</v>
      </c>
      <c r="M4" s="43">
        <v>112440000</v>
      </c>
      <c r="N4" s="43">
        <v>114968000</v>
      </c>
      <c r="O4" s="43">
        <v>117342000</v>
      </c>
      <c r="P4" s="43">
        <v>118793000</v>
      </c>
      <c r="Q4" s="43">
        <v>117718000</v>
      </c>
      <c r="R4" s="43">
        <v>118492000</v>
      </c>
      <c r="S4" s="43">
        <v>120259000</v>
      </c>
      <c r="T4" s="43">
        <v>123060000</v>
      </c>
      <c r="U4" s="43">
        <v>124900000</v>
      </c>
      <c r="V4" s="43">
        <v>126708000</v>
      </c>
      <c r="W4" s="43">
        <v>129558000</v>
      </c>
      <c r="X4" s="43">
        <v>131463000</v>
      </c>
      <c r="Y4" s="43">
        <v>133488000</v>
      </c>
      <c r="Z4" s="43">
        <v>136891000</v>
      </c>
      <c r="AA4" s="43">
        <v>136933000</v>
      </c>
      <c r="AB4" s="43">
        <v>136485000</v>
      </c>
      <c r="AC4" s="43">
        <v>137736000</v>
      </c>
      <c r="AD4" s="43">
        <v>139252000</v>
      </c>
      <c r="AE4" s="43">
        <v>141730000</v>
      </c>
      <c r="AF4" s="43">
        <v>144427000</v>
      </c>
      <c r="AG4" s="43">
        <v>146047000</v>
      </c>
      <c r="AH4" s="43">
        <v>145362000</v>
      </c>
      <c r="AI4" s="43">
        <v>139877000</v>
      </c>
      <c r="AJ4" s="43">
        <v>139064000</v>
      </c>
      <c r="AK4" s="43">
        <v>139869000</v>
      </c>
      <c r="AL4" s="43">
        <v>142469000</v>
      </c>
      <c r="AM4" s="43">
        <v>143929000</v>
      </c>
      <c r="AN4" s="43">
        <v>146305000</v>
      </c>
      <c r="AO4" s="43">
        <v>148834000</v>
      </c>
      <c r="AP4" s="43">
        <v>151436000</v>
      </c>
      <c r="AQ4" s="43">
        <v>153337000</v>
      </c>
      <c r="AR4" s="119">
        <f>155761*1000</f>
        <v>155761000</v>
      </c>
      <c r="AS4" s="43">
        <f>157538*1000</f>
        <v>157538000</v>
      </c>
      <c r="AT4" s="37">
        <f>147795*1000</f>
        <v>147795000</v>
      </c>
      <c r="AU4" s="120">
        <f>AU38+AU23+AU5+AU52</f>
        <v>152408038</v>
      </c>
      <c r="AV4" s="120">
        <f>AV38+AV23+AV5+AV52</f>
        <v>158578869</v>
      </c>
    </row>
    <row r="5" spans="1:48">
      <c r="A5" s="110" t="s">
        <v>77</v>
      </c>
      <c r="B5" s="10">
        <f>SUM(B7:B22)</f>
        <v>28107266</v>
      </c>
      <c r="C5" s="10">
        <f t="shared" ref="C5:AQ5" si="0">SUM(C7:C22)</f>
        <v>29213039</v>
      </c>
      <c r="D5" s="10">
        <f t="shared" si="0"/>
        <v>30534930</v>
      </c>
      <c r="E5" s="10">
        <f t="shared" si="0"/>
        <v>31546375</v>
      </c>
      <c r="F5" s="10">
        <f t="shared" si="0"/>
        <v>32033860</v>
      </c>
      <c r="G5" s="10">
        <f t="shared" si="0"/>
        <v>32756165</v>
      </c>
      <c r="H5" s="10">
        <f t="shared" si="0"/>
        <v>32825198</v>
      </c>
      <c r="I5" s="10">
        <f t="shared" si="0"/>
        <v>33455832</v>
      </c>
      <c r="J5" s="10">
        <f t="shared" si="0"/>
        <v>35045222</v>
      </c>
      <c r="K5" s="10">
        <f t="shared" si="0"/>
        <v>35821270</v>
      </c>
      <c r="L5" s="10">
        <f t="shared" si="0"/>
        <v>36532625</v>
      </c>
      <c r="M5" s="10">
        <f t="shared" si="0"/>
        <v>37482100</v>
      </c>
      <c r="N5" s="10">
        <f t="shared" si="0"/>
        <v>38300863</v>
      </c>
      <c r="O5" s="10">
        <f t="shared" si="0"/>
        <v>39120578</v>
      </c>
      <c r="P5" s="10">
        <f t="shared" si="0"/>
        <v>39896360</v>
      </c>
      <c r="Q5" s="10">
        <f t="shared" si="0"/>
        <v>39899638</v>
      </c>
      <c r="R5" s="10">
        <f t="shared" si="0"/>
        <v>40472426</v>
      </c>
      <c r="S5" s="10">
        <f t="shared" si="0"/>
        <v>41333951</v>
      </c>
      <c r="T5" s="10">
        <f t="shared" si="0"/>
        <v>42571097</v>
      </c>
      <c r="U5" s="10">
        <f t="shared" si="0"/>
        <v>43438774</v>
      </c>
      <c r="V5" s="10">
        <f t="shared" si="0"/>
        <v>44209215</v>
      </c>
      <c r="W5" s="10">
        <f t="shared" si="0"/>
        <v>45209543</v>
      </c>
      <c r="X5" s="10">
        <f t="shared" si="0"/>
        <v>46029657</v>
      </c>
      <c r="Y5" s="10">
        <f t="shared" si="0"/>
        <v>46790193</v>
      </c>
      <c r="Z5" s="10">
        <f t="shared" si="0"/>
        <v>47505225</v>
      </c>
      <c r="AA5" s="10">
        <f t="shared" si="0"/>
        <v>47570985</v>
      </c>
      <c r="AB5" s="10">
        <f t="shared" si="0"/>
        <v>47503529</v>
      </c>
      <c r="AC5" s="10">
        <f t="shared" si="0"/>
        <v>47964275</v>
      </c>
      <c r="AD5" s="10">
        <f t="shared" si="0"/>
        <v>48683720</v>
      </c>
      <c r="AE5" s="10">
        <f t="shared" si="0"/>
        <v>49727716</v>
      </c>
      <c r="AF5" s="10">
        <f t="shared" si="0"/>
        <v>50997408</v>
      </c>
      <c r="AG5" s="10">
        <f t="shared" si="0"/>
        <v>51670408</v>
      </c>
      <c r="AH5" s="10">
        <f t="shared" si="0"/>
        <v>51634676</v>
      </c>
      <c r="AI5" s="10">
        <f t="shared" si="0"/>
        <v>49764115</v>
      </c>
      <c r="AJ5" s="10">
        <f t="shared" si="0"/>
        <v>50091311</v>
      </c>
      <c r="AK5" s="10">
        <f t="shared" si="0"/>
        <v>50965166</v>
      </c>
      <c r="AL5" s="10">
        <f t="shared" si="0"/>
        <v>51874121</v>
      </c>
      <c r="AM5" s="10">
        <f t="shared" si="0"/>
        <v>52450576</v>
      </c>
      <c r="AN5" s="10">
        <f t="shared" si="0"/>
        <v>53232418</v>
      </c>
      <c r="AO5" s="10">
        <f t="shared" si="0"/>
        <v>53889972</v>
      </c>
      <c r="AP5" s="10">
        <f t="shared" si="0"/>
        <v>54937054</v>
      </c>
      <c r="AQ5" s="10">
        <f t="shared" si="0"/>
        <v>56204417</v>
      </c>
      <c r="AR5" s="54">
        <f t="shared" ref="AR5:AU5" si="1">SUM(AR7:AR22)</f>
        <v>57115163</v>
      </c>
      <c r="AS5" s="10">
        <f t="shared" si="1"/>
        <v>58040772</v>
      </c>
      <c r="AT5" s="10">
        <f t="shared" si="1"/>
        <v>55118838</v>
      </c>
      <c r="AU5" s="10">
        <f t="shared" si="1"/>
        <v>56427806</v>
      </c>
      <c r="AV5" s="10">
        <f>SUM(AV7:AV22)</f>
        <v>59293215</v>
      </c>
    </row>
    <row r="6" spans="1:48">
      <c r="A6" s="111" t="s">
        <v>15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37"/>
      <c r="AU6" s="120"/>
      <c r="AV6" s="27"/>
    </row>
    <row r="7" spans="1:48">
      <c r="A7" s="110" t="s">
        <v>16</v>
      </c>
      <c r="B7" s="114">
        <v>1399080</v>
      </c>
      <c r="C7" s="114">
        <v>1453781</v>
      </c>
      <c r="D7" s="114">
        <v>1518309</v>
      </c>
      <c r="E7" s="114">
        <v>1537596</v>
      </c>
      <c r="F7" s="114">
        <v>1521183</v>
      </c>
      <c r="G7" s="114">
        <v>1500534</v>
      </c>
      <c r="H7" s="114">
        <v>1474143</v>
      </c>
      <c r="I7" s="114">
        <v>1514551</v>
      </c>
      <c r="J7" s="114">
        <v>1591093</v>
      </c>
      <c r="K7" s="114">
        <v>1637751</v>
      </c>
      <c r="L7" s="114">
        <v>1680722</v>
      </c>
      <c r="M7" s="114">
        <v>1718107</v>
      </c>
      <c r="N7" s="114">
        <v>1742376</v>
      </c>
      <c r="O7" s="114">
        <v>1762813</v>
      </c>
      <c r="P7" s="114">
        <v>1778143</v>
      </c>
      <c r="Q7" s="114">
        <v>1779490</v>
      </c>
      <c r="R7" s="114">
        <v>1816526</v>
      </c>
      <c r="S7" s="114">
        <v>1856754</v>
      </c>
      <c r="T7" s="114">
        <v>1900856</v>
      </c>
      <c r="U7" s="114">
        <v>1943878</v>
      </c>
      <c r="V7" s="114">
        <v>1977334</v>
      </c>
      <c r="W7" s="114">
        <v>2027064</v>
      </c>
      <c r="X7" s="114">
        <v>2042291</v>
      </c>
      <c r="Y7" s="114">
        <v>2038889</v>
      </c>
      <c r="Z7" s="114">
        <v>2035594</v>
      </c>
      <c r="AA7" s="114">
        <v>2006884</v>
      </c>
      <c r="AB7" s="114">
        <v>1981919</v>
      </c>
      <c r="AC7" s="114">
        <v>1992732</v>
      </c>
      <c r="AD7" s="114">
        <v>2014889</v>
      </c>
      <c r="AE7" s="114">
        <v>2049791</v>
      </c>
      <c r="AF7" s="114">
        <v>2080233</v>
      </c>
      <c r="AG7" s="114">
        <v>2089127</v>
      </c>
      <c r="AH7" s="114">
        <v>2053477</v>
      </c>
      <c r="AI7" s="114">
        <v>1924747</v>
      </c>
      <c r="AJ7" s="114">
        <v>1964559</v>
      </c>
      <c r="AK7" s="114">
        <v>1988753</v>
      </c>
      <c r="AL7" s="114">
        <v>2002638</v>
      </c>
      <c r="AM7" s="114">
        <v>2011596</v>
      </c>
      <c r="AN7" s="114">
        <v>2003910</v>
      </c>
      <c r="AO7" s="114">
        <v>2020675</v>
      </c>
      <c r="AP7" s="114">
        <v>2038775</v>
      </c>
      <c r="AQ7" s="114">
        <v>2073106</v>
      </c>
      <c r="AR7" s="37">
        <v>2112347</v>
      </c>
      <c r="AS7" s="38">
        <v>2174483</v>
      </c>
      <c r="AT7" s="38">
        <v>2099062</v>
      </c>
      <c r="AU7" s="37">
        <v>1398848</v>
      </c>
      <c r="AV7" s="37">
        <v>2226670</v>
      </c>
    </row>
    <row r="8" spans="1:48">
      <c r="A8" s="110" t="s">
        <v>17</v>
      </c>
      <c r="B8" s="114">
        <v>829394</v>
      </c>
      <c r="C8" s="114">
        <v>869982</v>
      </c>
      <c r="D8" s="114">
        <v>893511</v>
      </c>
      <c r="E8" s="114">
        <v>923371</v>
      </c>
      <c r="F8" s="114">
        <v>922894</v>
      </c>
      <c r="G8" s="114">
        <v>933766</v>
      </c>
      <c r="H8" s="114">
        <v>922554</v>
      </c>
      <c r="I8" s="114">
        <v>930038</v>
      </c>
      <c r="J8" s="114">
        <v>952014</v>
      </c>
      <c r="K8" s="114">
        <v>956947</v>
      </c>
      <c r="L8" s="114">
        <v>976138</v>
      </c>
      <c r="M8" s="114">
        <v>1003871</v>
      </c>
      <c r="N8" s="114">
        <v>1027345</v>
      </c>
      <c r="O8" s="114">
        <v>1049579</v>
      </c>
      <c r="P8" s="114">
        <v>1053833</v>
      </c>
      <c r="Q8" s="114">
        <v>1045529</v>
      </c>
      <c r="R8" s="114">
        <v>1072508</v>
      </c>
      <c r="S8" s="114">
        <v>1105538</v>
      </c>
      <c r="T8" s="114">
        <v>1153107</v>
      </c>
      <c r="U8" s="114">
        <v>1178835</v>
      </c>
      <c r="V8" s="114">
        <v>1183048</v>
      </c>
      <c r="W8" s="114">
        <v>1177521</v>
      </c>
      <c r="X8" s="114">
        <v>1177122</v>
      </c>
      <c r="Y8" s="114">
        <v>1197320</v>
      </c>
      <c r="Z8" s="114">
        <v>1204695</v>
      </c>
      <c r="AA8" s="114">
        <v>1191273</v>
      </c>
      <c r="AB8" s="114">
        <v>1201422</v>
      </c>
      <c r="AC8" s="114">
        <v>1196299</v>
      </c>
      <c r="AD8" s="114">
        <v>1226123</v>
      </c>
      <c r="AE8" s="114">
        <v>1275448</v>
      </c>
      <c r="AF8" s="114">
        <v>1294906</v>
      </c>
      <c r="AG8" s="114">
        <v>1296572</v>
      </c>
      <c r="AH8" s="114">
        <v>1300017</v>
      </c>
      <c r="AI8" s="114">
        <v>1252399</v>
      </c>
      <c r="AJ8" s="114">
        <v>1242496</v>
      </c>
      <c r="AK8" s="114">
        <v>1248726</v>
      </c>
      <c r="AL8" s="114">
        <v>1239717</v>
      </c>
      <c r="AM8" s="114">
        <v>1211317</v>
      </c>
      <c r="AN8" s="114">
        <v>1220875</v>
      </c>
      <c r="AO8" s="114">
        <v>1265174</v>
      </c>
      <c r="AP8" s="114">
        <v>1288994</v>
      </c>
      <c r="AQ8" s="114">
        <v>1304434</v>
      </c>
      <c r="AR8" s="37">
        <v>1301459</v>
      </c>
      <c r="AS8" s="38">
        <v>1314290</v>
      </c>
      <c r="AT8" s="38">
        <v>1272344</v>
      </c>
      <c r="AU8" s="37">
        <v>1285329</v>
      </c>
      <c r="AV8" s="37">
        <v>1323949</v>
      </c>
    </row>
    <row r="9" spans="1:48">
      <c r="A9" s="110" t="s">
        <v>18</v>
      </c>
      <c r="B9" s="114">
        <v>241614</v>
      </c>
      <c r="C9" s="114">
        <v>249732</v>
      </c>
      <c r="D9" s="114">
        <v>256771</v>
      </c>
      <c r="E9" s="114">
        <v>260517</v>
      </c>
      <c r="F9" s="114">
        <v>262384</v>
      </c>
      <c r="G9" s="114">
        <v>265348</v>
      </c>
      <c r="H9" s="114">
        <v>269723</v>
      </c>
      <c r="I9" s="114">
        <v>273360</v>
      </c>
      <c r="J9" s="114">
        <v>287859</v>
      </c>
      <c r="K9" s="114">
        <v>300368</v>
      </c>
      <c r="L9" s="114">
        <v>310780</v>
      </c>
      <c r="M9" s="114">
        <v>322702</v>
      </c>
      <c r="N9" s="114">
        <v>337484</v>
      </c>
      <c r="O9" s="114">
        <v>347126</v>
      </c>
      <c r="P9" s="114">
        <v>343199</v>
      </c>
      <c r="Q9" s="114">
        <v>339303</v>
      </c>
      <c r="R9" s="114">
        <v>347253</v>
      </c>
      <c r="S9" s="114">
        <v>357777</v>
      </c>
      <c r="T9" s="114">
        <v>366324</v>
      </c>
      <c r="U9" s="114">
        <v>369200</v>
      </c>
      <c r="V9" s="114">
        <v>368254</v>
      </c>
      <c r="W9" s="114">
        <v>372144</v>
      </c>
      <c r="X9" s="114">
        <v>380250</v>
      </c>
      <c r="Y9" s="114">
        <v>385190</v>
      </c>
      <c r="Z9" s="114">
        <v>398027</v>
      </c>
      <c r="AA9" s="114">
        <v>407033</v>
      </c>
      <c r="AB9" s="114">
        <v>400019</v>
      </c>
      <c r="AC9" s="114">
        <v>397472</v>
      </c>
      <c r="AD9" s="114">
        <v>403599</v>
      </c>
      <c r="AE9" s="114">
        <v>414465</v>
      </c>
      <c r="AF9" s="114">
        <v>425399</v>
      </c>
      <c r="AG9" s="114">
        <v>428312</v>
      </c>
      <c r="AH9" s="114">
        <v>424914</v>
      </c>
      <c r="AI9" s="114">
        <v>401312</v>
      </c>
      <c r="AJ9" s="114">
        <v>397869</v>
      </c>
      <c r="AK9" s="114">
        <v>409949</v>
      </c>
      <c r="AL9" s="114">
        <v>413336</v>
      </c>
      <c r="AM9" s="114">
        <v>412788</v>
      </c>
      <c r="AN9" s="114">
        <v>425913</v>
      </c>
      <c r="AO9" s="114">
        <v>444629</v>
      </c>
      <c r="AP9" s="114">
        <v>451973</v>
      </c>
      <c r="AQ9" s="114">
        <v>455427</v>
      </c>
      <c r="AR9" s="37">
        <v>464337</v>
      </c>
      <c r="AS9" s="38">
        <v>468844</v>
      </c>
      <c r="AT9" s="38">
        <v>446458</v>
      </c>
      <c r="AU9" s="37">
        <v>466770</v>
      </c>
      <c r="AV9" s="37">
        <v>474258</v>
      </c>
    </row>
    <row r="10" spans="1:48">
      <c r="A10" s="110" t="s">
        <v>19</v>
      </c>
      <c r="B10" s="114">
        <v>3272065</v>
      </c>
      <c r="C10" s="114">
        <v>3419987</v>
      </c>
      <c r="D10" s="114">
        <v>3695902</v>
      </c>
      <c r="E10" s="114">
        <v>3890380</v>
      </c>
      <c r="F10" s="114">
        <v>4014765</v>
      </c>
      <c r="G10" s="114">
        <v>4224775</v>
      </c>
      <c r="H10" s="114">
        <v>4330894</v>
      </c>
      <c r="I10" s="114">
        <v>4508687</v>
      </c>
      <c r="J10" s="114">
        <v>4832656</v>
      </c>
      <c r="K10" s="114">
        <v>5023378</v>
      </c>
      <c r="L10" s="114">
        <v>5267509</v>
      </c>
      <c r="M10" s="114">
        <v>5549518</v>
      </c>
      <c r="N10" s="114">
        <v>5744058</v>
      </c>
      <c r="O10" s="114">
        <v>5890508</v>
      </c>
      <c r="P10" s="114">
        <v>6068832</v>
      </c>
      <c r="Q10" s="114">
        <v>6040216</v>
      </c>
      <c r="R10" s="114">
        <v>6108967</v>
      </c>
      <c r="S10" s="114">
        <v>6274934</v>
      </c>
      <c r="T10" s="114">
        <v>6499945</v>
      </c>
      <c r="U10" s="114">
        <v>6656533</v>
      </c>
      <c r="V10" s="114">
        <v>6800128</v>
      </c>
      <c r="W10" s="114">
        <v>7015836</v>
      </c>
      <c r="X10" s="114">
        <v>7196659</v>
      </c>
      <c r="Y10" s="114">
        <v>7359460</v>
      </c>
      <c r="Z10" s="114">
        <v>7565981</v>
      </c>
      <c r="AA10" s="114">
        <v>7669117</v>
      </c>
      <c r="AB10" s="114">
        <v>7656349</v>
      </c>
      <c r="AC10" s="114">
        <v>7783148</v>
      </c>
      <c r="AD10" s="114">
        <v>8049908</v>
      </c>
      <c r="AE10" s="114">
        <v>8398974</v>
      </c>
      <c r="AF10" s="114">
        <v>8709522</v>
      </c>
      <c r="AG10" s="114">
        <v>8789770</v>
      </c>
      <c r="AH10" s="114">
        <v>8637164</v>
      </c>
      <c r="AI10" s="114">
        <v>8148123</v>
      </c>
      <c r="AJ10" s="114">
        <v>8193659</v>
      </c>
      <c r="AK10" s="114">
        <v>8372024</v>
      </c>
      <c r="AL10" s="114">
        <v>8595376</v>
      </c>
      <c r="AM10" s="114">
        <v>8782803</v>
      </c>
      <c r="AN10" s="114">
        <v>9034240</v>
      </c>
      <c r="AO10" s="114">
        <v>9097880</v>
      </c>
      <c r="AP10" s="114">
        <v>9358571</v>
      </c>
      <c r="AQ10" s="114">
        <v>9680820</v>
      </c>
      <c r="AR10" s="37">
        <v>9869673</v>
      </c>
      <c r="AS10" s="38">
        <v>10016060</v>
      </c>
      <c r="AT10" s="38">
        <v>9332838</v>
      </c>
      <c r="AU10" s="37">
        <v>9872517</v>
      </c>
      <c r="AV10" s="37">
        <v>10449041</v>
      </c>
    </row>
    <row r="11" spans="1:48">
      <c r="A11" s="110" t="s">
        <v>20</v>
      </c>
      <c r="B11" s="114">
        <v>2087587</v>
      </c>
      <c r="C11" s="114">
        <v>2171434</v>
      </c>
      <c r="D11" s="114">
        <v>2272970</v>
      </c>
      <c r="E11" s="114">
        <v>2341422</v>
      </c>
      <c r="F11" s="114">
        <v>2373390</v>
      </c>
      <c r="G11" s="114">
        <v>2434001</v>
      </c>
      <c r="H11" s="114">
        <v>2448223</v>
      </c>
      <c r="I11" s="114">
        <v>2484166</v>
      </c>
      <c r="J11" s="114">
        <v>2601033</v>
      </c>
      <c r="K11" s="114">
        <v>2692830</v>
      </c>
      <c r="L11" s="114">
        <v>2804930</v>
      </c>
      <c r="M11" s="114">
        <v>2889508</v>
      </c>
      <c r="N11" s="114">
        <v>2964789</v>
      </c>
      <c r="O11" s="114">
        <v>3031606</v>
      </c>
      <c r="P11" s="114">
        <v>3104564</v>
      </c>
      <c r="Q11" s="114">
        <v>3108166</v>
      </c>
      <c r="R11" s="114">
        <v>3164618</v>
      </c>
      <c r="S11" s="114">
        <v>3271285</v>
      </c>
      <c r="T11" s="114">
        <v>3406072</v>
      </c>
      <c r="U11" s="114">
        <v>3504765</v>
      </c>
      <c r="V11" s="114">
        <v>3632917</v>
      </c>
      <c r="W11" s="114">
        <v>3779217</v>
      </c>
      <c r="X11" s="114">
        <v>3898825</v>
      </c>
      <c r="Y11" s="114">
        <v>3990393</v>
      </c>
      <c r="Z11" s="114">
        <v>4071557</v>
      </c>
      <c r="AA11" s="114">
        <v>4089559</v>
      </c>
      <c r="AB11" s="114">
        <v>4110874</v>
      </c>
      <c r="AC11" s="114">
        <v>4182521</v>
      </c>
      <c r="AD11" s="114">
        <v>4239065</v>
      </c>
      <c r="AE11" s="114">
        <v>4341223</v>
      </c>
      <c r="AF11" s="114">
        <v>4489128</v>
      </c>
      <c r="AG11" s="114">
        <v>4597640</v>
      </c>
      <c r="AH11" s="114">
        <v>4575010</v>
      </c>
      <c r="AI11" s="114">
        <v>4311854</v>
      </c>
      <c r="AJ11" s="114">
        <v>4202052</v>
      </c>
      <c r="AK11" s="114">
        <v>4262403</v>
      </c>
      <c r="AL11" s="114">
        <v>4344683</v>
      </c>
      <c r="AM11" s="114">
        <v>4367926</v>
      </c>
      <c r="AN11" s="114">
        <v>4414343</v>
      </c>
      <c r="AO11" s="114">
        <v>4502021</v>
      </c>
      <c r="AP11" s="114">
        <v>4656255</v>
      </c>
      <c r="AQ11" s="114">
        <v>4821622</v>
      </c>
      <c r="AR11" s="37">
        <v>4906411</v>
      </c>
      <c r="AS11" s="38">
        <v>4935310</v>
      </c>
      <c r="AT11" s="38">
        <v>4741191</v>
      </c>
      <c r="AU11" s="37">
        <v>4977562</v>
      </c>
      <c r="AV11" s="37">
        <v>5075093</v>
      </c>
    </row>
    <row r="12" spans="1:48">
      <c r="A12" s="110" t="s">
        <v>21</v>
      </c>
      <c r="B12" s="114">
        <v>1413569</v>
      </c>
      <c r="C12" s="114">
        <v>1462344</v>
      </c>
      <c r="D12" s="114">
        <v>1502034</v>
      </c>
      <c r="E12" s="114">
        <v>1526836</v>
      </c>
      <c r="F12" s="114">
        <v>1526920</v>
      </c>
      <c r="G12" s="114">
        <v>1521899</v>
      </c>
      <c r="H12" s="114">
        <v>1501527</v>
      </c>
      <c r="I12" s="114">
        <v>1507804</v>
      </c>
      <c r="J12" s="114">
        <v>1546319</v>
      </c>
      <c r="K12" s="114">
        <v>1538028</v>
      </c>
      <c r="L12" s="114">
        <v>1534414</v>
      </c>
      <c r="M12" s="114">
        <v>1548994</v>
      </c>
      <c r="N12" s="114">
        <v>1581966</v>
      </c>
      <c r="O12" s="114">
        <v>1625834</v>
      </c>
      <c r="P12" s="114">
        <v>1649657</v>
      </c>
      <c r="Q12" s="114">
        <v>1634245</v>
      </c>
      <c r="R12" s="114">
        <v>1656436</v>
      </c>
      <c r="S12" s="114">
        <v>1691208</v>
      </c>
      <c r="T12" s="114">
        <v>1727832</v>
      </c>
      <c r="U12" s="114">
        <v>1755029</v>
      </c>
      <c r="V12" s="114">
        <v>1771621</v>
      </c>
      <c r="W12" s="114">
        <v>1814492</v>
      </c>
      <c r="X12" s="114">
        <v>1844022</v>
      </c>
      <c r="Y12" s="114">
        <v>1870873</v>
      </c>
      <c r="Z12" s="114">
        <v>1883714</v>
      </c>
      <c r="AA12" s="114">
        <v>1857238</v>
      </c>
      <c r="AB12" s="114">
        <v>1833535</v>
      </c>
      <c r="AC12" s="114">
        <v>1839873</v>
      </c>
      <c r="AD12" s="114">
        <v>1857816</v>
      </c>
      <c r="AE12" s="114">
        <v>1881943</v>
      </c>
      <c r="AF12" s="114">
        <v>1913472</v>
      </c>
      <c r="AG12" s="114">
        <v>1922220</v>
      </c>
      <c r="AH12" s="114">
        <v>1900683</v>
      </c>
      <c r="AI12" s="114">
        <v>1847126</v>
      </c>
      <c r="AJ12" s="114">
        <v>1844650</v>
      </c>
      <c r="AK12" s="114">
        <v>1862691</v>
      </c>
      <c r="AL12" s="114">
        <v>1889568</v>
      </c>
      <c r="AM12" s="114">
        <v>1892108</v>
      </c>
      <c r="AN12" s="114">
        <v>1875146</v>
      </c>
      <c r="AO12" s="114">
        <v>1861522</v>
      </c>
      <c r="AP12" s="114">
        <v>1892273</v>
      </c>
      <c r="AQ12" s="114">
        <v>1952066</v>
      </c>
      <c r="AR12" s="37">
        <v>1972312</v>
      </c>
      <c r="AS12" s="38">
        <v>1983577</v>
      </c>
      <c r="AT12" s="38">
        <v>1885645</v>
      </c>
      <c r="AU12" s="37">
        <v>1937537</v>
      </c>
      <c r="AV12" s="37">
        <v>1968121</v>
      </c>
    </row>
    <row r="13" spans="1:48">
      <c r="A13" s="110" t="s">
        <v>22</v>
      </c>
      <c r="B13" s="114">
        <v>1424855</v>
      </c>
      <c r="C13" s="114">
        <v>1485953</v>
      </c>
      <c r="D13" s="114">
        <v>1555535</v>
      </c>
      <c r="E13" s="114">
        <v>1613069</v>
      </c>
      <c r="F13" s="114">
        <v>1664309</v>
      </c>
      <c r="G13" s="114">
        <v>1699027</v>
      </c>
      <c r="H13" s="114">
        <v>1675507</v>
      </c>
      <c r="I13" s="114">
        <v>1688598</v>
      </c>
      <c r="J13" s="114">
        <v>1754800</v>
      </c>
      <c r="K13" s="114">
        <v>1756263</v>
      </c>
      <c r="L13" s="114">
        <v>1726694</v>
      </c>
      <c r="M13" s="114">
        <v>1711944</v>
      </c>
      <c r="N13" s="114">
        <v>1712758</v>
      </c>
      <c r="O13" s="114">
        <v>1731388</v>
      </c>
      <c r="P13" s="114">
        <v>1753951</v>
      </c>
      <c r="Q13" s="114">
        <v>1768610</v>
      </c>
      <c r="R13" s="114">
        <v>1767337</v>
      </c>
      <c r="S13" s="114">
        <v>1753214</v>
      </c>
      <c r="T13" s="114">
        <v>1790627</v>
      </c>
      <c r="U13" s="114">
        <v>1821954</v>
      </c>
      <c r="V13" s="114">
        <v>1857715</v>
      </c>
      <c r="W13" s="114">
        <v>1899922</v>
      </c>
      <c r="X13" s="114">
        <v>1932134</v>
      </c>
      <c r="Y13" s="114">
        <v>1935457</v>
      </c>
      <c r="Z13" s="114">
        <v>1929056</v>
      </c>
      <c r="AA13" s="114">
        <v>1911818</v>
      </c>
      <c r="AB13" s="114">
        <v>1881146</v>
      </c>
      <c r="AC13" s="114">
        <v>1888974</v>
      </c>
      <c r="AD13" s="114">
        <v>1916536</v>
      </c>
      <c r="AE13" s="114">
        <v>1921385</v>
      </c>
      <c r="AF13" s="114">
        <v>1899981</v>
      </c>
      <c r="AG13" s="114">
        <v>1944038</v>
      </c>
      <c r="AH13" s="114">
        <v>1982381</v>
      </c>
      <c r="AI13" s="114">
        <v>1923884</v>
      </c>
      <c r="AJ13" s="114">
        <v>1919852</v>
      </c>
      <c r="AK13" s="114">
        <v>1910703</v>
      </c>
      <c r="AL13" s="114">
        <v>1932595</v>
      </c>
      <c r="AM13" s="114">
        <v>1964932</v>
      </c>
      <c r="AN13" s="114">
        <v>2019655</v>
      </c>
      <c r="AO13" s="114">
        <v>2024142</v>
      </c>
      <c r="AP13" s="114">
        <v>1992125</v>
      </c>
      <c r="AQ13" s="114">
        <v>2004003</v>
      </c>
      <c r="AR13" s="37">
        <v>2000791</v>
      </c>
      <c r="AS13" s="38">
        <v>1994285</v>
      </c>
      <c r="AT13" s="38">
        <v>1905238</v>
      </c>
      <c r="AU13" s="37">
        <v>1958087</v>
      </c>
      <c r="AV13" s="37">
        <v>2011867</v>
      </c>
    </row>
    <row r="14" spans="1:48">
      <c r="A14" s="110" t="s">
        <v>23</v>
      </c>
      <c r="B14" s="114">
        <v>1789446</v>
      </c>
      <c r="C14" s="114">
        <v>1848971</v>
      </c>
      <c r="D14" s="114">
        <v>1932083</v>
      </c>
      <c r="E14" s="114">
        <v>1989785</v>
      </c>
      <c r="F14" s="114">
        <v>2007042</v>
      </c>
      <c r="G14" s="114">
        <v>2013470</v>
      </c>
      <c r="H14" s="114">
        <v>1994763</v>
      </c>
      <c r="I14" s="114">
        <v>2042929</v>
      </c>
      <c r="J14" s="114">
        <v>2119800</v>
      </c>
      <c r="K14" s="114">
        <v>2174967</v>
      </c>
      <c r="L14" s="114">
        <v>2239999</v>
      </c>
      <c r="M14" s="114">
        <v>2303385</v>
      </c>
      <c r="N14" s="114">
        <v>2364139</v>
      </c>
      <c r="O14" s="114">
        <v>2427861</v>
      </c>
      <c r="P14" s="114">
        <v>2474509</v>
      </c>
      <c r="Q14" s="114">
        <v>2456823</v>
      </c>
      <c r="R14" s="114">
        <v>2471212</v>
      </c>
      <c r="S14" s="114">
        <v>2494151</v>
      </c>
      <c r="T14" s="114">
        <v>2540242</v>
      </c>
      <c r="U14" s="114">
        <v>2574394</v>
      </c>
      <c r="V14" s="114">
        <v>2602334</v>
      </c>
      <c r="W14" s="114">
        <v>2629577</v>
      </c>
      <c r="X14" s="114">
        <v>2642210</v>
      </c>
      <c r="Y14" s="114">
        <v>2667341</v>
      </c>
      <c r="Z14" s="114">
        <v>2703284</v>
      </c>
      <c r="AA14" s="114">
        <v>2724184</v>
      </c>
      <c r="AB14" s="114">
        <v>2742501</v>
      </c>
      <c r="AC14" s="114">
        <v>2754523</v>
      </c>
      <c r="AD14" s="114">
        <v>2766475</v>
      </c>
      <c r="AE14" s="114">
        <v>2803487</v>
      </c>
      <c r="AF14" s="114">
        <v>2849354</v>
      </c>
      <c r="AG14" s="114">
        <v>2867348</v>
      </c>
      <c r="AH14" s="114">
        <v>2874987</v>
      </c>
      <c r="AI14" s="114">
        <v>2820245</v>
      </c>
      <c r="AJ14" s="114">
        <v>2838492</v>
      </c>
      <c r="AK14" s="114">
        <v>2871965</v>
      </c>
      <c r="AL14" s="114">
        <v>2903161</v>
      </c>
      <c r="AM14" s="114">
        <v>2917212</v>
      </c>
      <c r="AN14" s="114">
        <v>2929977</v>
      </c>
      <c r="AO14" s="114">
        <v>2986815</v>
      </c>
      <c r="AP14" s="114">
        <v>3034131</v>
      </c>
      <c r="AQ14" s="114">
        <v>3086246</v>
      </c>
      <c r="AR14" s="37">
        <v>3071652</v>
      </c>
      <c r="AS14" s="38">
        <v>3143967</v>
      </c>
      <c r="AT14" s="38">
        <v>2958287</v>
      </c>
      <c r="AU14" s="37">
        <v>3005067</v>
      </c>
      <c r="AV14" s="37">
        <v>3068700</v>
      </c>
    </row>
    <row r="15" spans="1:48">
      <c r="A15" s="110" t="s">
        <v>24</v>
      </c>
      <c r="B15" s="114">
        <v>906134</v>
      </c>
      <c r="C15" s="114">
        <v>922787</v>
      </c>
      <c r="D15" s="114">
        <v>941880</v>
      </c>
      <c r="E15" s="114">
        <v>969475</v>
      </c>
      <c r="F15" s="114">
        <v>978337</v>
      </c>
      <c r="G15" s="114">
        <v>969271</v>
      </c>
      <c r="H15" s="114">
        <v>946018</v>
      </c>
      <c r="I15" s="114">
        <v>932775</v>
      </c>
      <c r="J15" s="114">
        <v>963398</v>
      </c>
      <c r="K15" s="114">
        <v>1007010</v>
      </c>
      <c r="L15" s="114">
        <v>1021251</v>
      </c>
      <c r="M15" s="114">
        <v>1035177</v>
      </c>
      <c r="N15" s="114">
        <v>1049127</v>
      </c>
      <c r="O15" s="114">
        <v>1074636</v>
      </c>
      <c r="P15" s="114">
        <v>1094036</v>
      </c>
      <c r="Q15" s="114">
        <v>1082959</v>
      </c>
      <c r="R15" s="114">
        <v>1094539</v>
      </c>
      <c r="S15" s="114">
        <v>1134735</v>
      </c>
      <c r="T15" s="114">
        <v>1170396</v>
      </c>
      <c r="U15" s="114">
        <v>1180514</v>
      </c>
      <c r="V15" s="114">
        <v>1188212</v>
      </c>
      <c r="W15" s="114">
        <v>1200208</v>
      </c>
      <c r="X15" s="114">
        <v>1207745</v>
      </c>
      <c r="Y15" s="114">
        <v>1220702</v>
      </c>
      <c r="Z15" s="114">
        <v>1248240</v>
      </c>
      <c r="AA15" s="114">
        <v>1222500</v>
      </c>
      <c r="AB15" s="114">
        <v>1201191</v>
      </c>
      <c r="AC15" s="114">
        <v>1219145</v>
      </c>
      <c r="AD15" s="114">
        <v>1232187</v>
      </c>
      <c r="AE15" s="114">
        <v>1218825</v>
      </c>
      <c r="AF15" s="114">
        <v>1205906</v>
      </c>
      <c r="AG15" s="114">
        <v>1224059</v>
      </c>
      <c r="AH15" s="114">
        <v>1220991</v>
      </c>
      <c r="AI15" s="114">
        <v>1148930</v>
      </c>
      <c r="AJ15" s="114">
        <v>1170879</v>
      </c>
      <c r="AK15" s="114">
        <v>1209971</v>
      </c>
      <c r="AL15" s="114">
        <v>1200155</v>
      </c>
      <c r="AM15" s="114">
        <v>1162756</v>
      </c>
      <c r="AN15" s="114">
        <v>1139967</v>
      </c>
      <c r="AO15" s="114">
        <v>1188592</v>
      </c>
      <c r="AP15" s="114">
        <v>1205779</v>
      </c>
      <c r="AQ15" s="114">
        <v>1215115</v>
      </c>
      <c r="AR15" s="37">
        <v>1214992</v>
      </c>
      <c r="AS15" s="38">
        <v>1206892</v>
      </c>
      <c r="AT15" s="38">
        <v>1157546</v>
      </c>
      <c r="AU15" s="37">
        <v>1187096</v>
      </c>
      <c r="AV15" s="37">
        <v>1201880</v>
      </c>
    </row>
    <row r="16" spans="1:48">
      <c r="A16" s="110" t="s">
        <v>25</v>
      </c>
      <c r="B16" s="114">
        <v>2446387</v>
      </c>
      <c r="C16" s="114">
        <v>2530209</v>
      </c>
      <c r="D16" s="114">
        <v>2640447</v>
      </c>
      <c r="E16" s="114">
        <v>2677112</v>
      </c>
      <c r="F16" s="114">
        <v>2671472</v>
      </c>
      <c r="G16" s="114">
        <v>2722639</v>
      </c>
      <c r="H16" s="114">
        <v>2665668</v>
      </c>
      <c r="I16" s="114">
        <v>2681016</v>
      </c>
      <c r="J16" s="114">
        <v>2826036</v>
      </c>
      <c r="K16" s="114">
        <v>2933817</v>
      </c>
      <c r="L16" s="114">
        <v>3017057</v>
      </c>
      <c r="M16" s="114">
        <v>3118856</v>
      </c>
      <c r="N16" s="114">
        <v>3199310</v>
      </c>
      <c r="O16" s="114">
        <v>3276667</v>
      </c>
      <c r="P16" s="114">
        <v>3333977</v>
      </c>
      <c r="Q16" s="114">
        <v>3333518</v>
      </c>
      <c r="R16" s="114">
        <v>3386088</v>
      </c>
      <c r="S16" s="114">
        <v>3446119</v>
      </c>
      <c r="T16" s="114">
        <v>3524897</v>
      </c>
      <c r="U16" s="114">
        <v>3601621</v>
      </c>
      <c r="V16" s="114">
        <v>3733519</v>
      </c>
      <c r="W16" s="114">
        <v>3834296</v>
      </c>
      <c r="X16" s="114">
        <v>3851970</v>
      </c>
      <c r="Y16" s="114">
        <v>3927179</v>
      </c>
      <c r="Z16" s="114">
        <v>3986151</v>
      </c>
      <c r="AA16" s="114">
        <v>3966798</v>
      </c>
      <c r="AB16" s="114">
        <v>3906570</v>
      </c>
      <c r="AC16" s="114">
        <v>3984596</v>
      </c>
      <c r="AD16" s="114">
        <v>4019809</v>
      </c>
      <c r="AE16" s="114">
        <v>4091039</v>
      </c>
      <c r="AF16" s="114">
        <v>4234095</v>
      </c>
      <c r="AG16" s="114">
        <v>4300304</v>
      </c>
      <c r="AH16" s="114">
        <v>4281713</v>
      </c>
      <c r="AI16" s="114">
        <v>4087105</v>
      </c>
      <c r="AJ16" s="114">
        <v>4115629</v>
      </c>
      <c r="AK16" s="114">
        <v>4160613</v>
      </c>
      <c r="AL16" s="114">
        <v>4251021</v>
      </c>
      <c r="AM16" s="114">
        <v>4310422</v>
      </c>
      <c r="AN16" s="114">
        <v>4370379</v>
      </c>
      <c r="AO16" s="114">
        <v>4493905</v>
      </c>
      <c r="AP16" s="114">
        <v>4629329</v>
      </c>
      <c r="AQ16" s="114">
        <v>4716832</v>
      </c>
      <c r="AR16" s="37">
        <v>4787320</v>
      </c>
      <c r="AS16" s="38">
        <v>4883875</v>
      </c>
      <c r="AT16" s="38">
        <v>4587407</v>
      </c>
      <c r="AU16" s="37">
        <v>4712866</v>
      </c>
      <c r="AV16" s="37">
        <v>4970998</v>
      </c>
    </row>
    <row r="17" spans="1:48">
      <c r="A17" s="110" t="s">
        <v>26</v>
      </c>
      <c r="B17" s="114">
        <v>1119538</v>
      </c>
      <c r="C17" s="114">
        <v>1173543</v>
      </c>
      <c r="D17" s="114">
        <v>1224682</v>
      </c>
      <c r="E17" s="114">
        <v>1267053</v>
      </c>
      <c r="F17" s="114">
        <v>1310022</v>
      </c>
      <c r="G17" s="114">
        <v>1386295</v>
      </c>
      <c r="H17" s="114">
        <v>1404210</v>
      </c>
      <c r="I17" s="114">
        <v>1412250</v>
      </c>
      <c r="J17" s="114">
        <v>1449534</v>
      </c>
      <c r="K17" s="114">
        <v>1454530</v>
      </c>
      <c r="L17" s="114">
        <v>1459542</v>
      </c>
      <c r="M17" s="114">
        <v>1445778</v>
      </c>
      <c r="N17" s="114">
        <v>1429172</v>
      </c>
      <c r="O17" s="114">
        <v>1433589</v>
      </c>
      <c r="P17" s="114">
        <v>1436914</v>
      </c>
      <c r="Q17" s="114">
        <v>1412364</v>
      </c>
      <c r="R17" s="114">
        <v>1425792</v>
      </c>
      <c r="S17" s="114">
        <v>1442202</v>
      </c>
      <c r="T17" s="114">
        <v>1462579</v>
      </c>
      <c r="U17" s="114">
        <v>1484470</v>
      </c>
      <c r="V17" s="114">
        <v>1516423</v>
      </c>
      <c r="W17" s="114">
        <v>1544175</v>
      </c>
      <c r="X17" s="114">
        <v>1567803</v>
      </c>
      <c r="Y17" s="114">
        <v>1597894</v>
      </c>
      <c r="Z17" s="114">
        <v>1610099</v>
      </c>
      <c r="AA17" s="114">
        <v>1614572</v>
      </c>
      <c r="AB17" s="114">
        <v>1608106</v>
      </c>
      <c r="AC17" s="114">
        <v>1593521</v>
      </c>
      <c r="AD17" s="114">
        <v>1607421</v>
      </c>
      <c r="AE17" s="114">
        <v>1627110</v>
      </c>
      <c r="AF17" s="114">
        <v>1647098</v>
      </c>
      <c r="AG17" s="114">
        <v>1655490</v>
      </c>
      <c r="AH17" s="114">
        <v>1681081</v>
      </c>
      <c r="AI17" s="114">
        <v>1652023</v>
      </c>
      <c r="AJ17" s="114">
        <v>1648138</v>
      </c>
      <c r="AK17" s="114">
        <v>1669281</v>
      </c>
      <c r="AL17" s="114">
        <v>1705123</v>
      </c>
      <c r="AM17" s="114">
        <v>1706785</v>
      </c>
      <c r="AN17" s="114">
        <v>1703832</v>
      </c>
      <c r="AO17" s="114">
        <v>1753270</v>
      </c>
      <c r="AP17" s="114">
        <v>1739362</v>
      </c>
      <c r="AQ17" s="114">
        <v>1755604</v>
      </c>
      <c r="AR17" s="37">
        <v>1779370</v>
      </c>
      <c r="AS17" s="38">
        <v>1780551</v>
      </c>
      <c r="AT17" s="38">
        <v>1734924</v>
      </c>
      <c r="AU17" s="37">
        <v>1785703</v>
      </c>
      <c r="AV17" s="37">
        <v>1830061</v>
      </c>
    </row>
    <row r="18" spans="1:48">
      <c r="A18" s="110" t="s">
        <v>27</v>
      </c>
      <c r="B18" s="114">
        <v>1202671</v>
      </c>
      <c r="C18" s="114">
        <v>1235507</v>
      </c>
      <c r="D18" s="114">
        <v>1276011</v>
      </c>
      <c r="E18" s="114">
        <v>1302453</v>
      </c>
      <c r="F18" s="114">
        <v>1309817</v>
      </c>
      <c r="G18" s="114">
        <v>1323937</v>
      </c>
      <c r="H18" s="114">
        <v>1314318</v>
      </c>
      <c r="I18" s="114">
        <v>1338068</v>
      </c>
      <c r="J18" s="114">
        <v>1401036</v>
      </c>
      <c r="K18" s="114">
        <v>1440832</v>
      </c>
      <c r="L18" s="114">
        <v>1485545</v>
      </c>
      <c r="M18" s="114">
        <v>1534652</v>
      </c>
      <c r="N18" s="114">
        <v>1579756</v>
      </c>
      <c r="O18" s="114">
        <v>1619360</v>
      </c>
      <c r="P18" s="114">
        <v>1659997</v>
      </c>
      <c r="Q18" s="114">
        <v>1650987</v>
      </c>
      <c r="R18" s="114">
        <v>1668893</v>
      </c>
      <c r="S18" s="114">
        <v>1696624</v>
      </c>
      <c r="T18" s="114">
        <v>1728300</v>
      </c>
      <c r="U18" s="114">
        <v>1760567</v>
      </c>
      <c r="V18" s="114">
        <v>1783783</v>
      </c>
      <c r="W18" s="114">
        <v>1824147</v>
      </c>
      <c r="X18" s="114">
        <v>1867808</v>
      </c>
      <c r="Y18" s="114">
        <v>1897056</v>
      </c>
      <c r="Z18" s="114">
        <v>1918583</v>
      </c>
      <c r="AA18" s="114">
        <v>1847939</v>
      </c>
      <c r="AB18" s="114">
        <v>1835823</v>
      </c>
      <c r="AC18" s="114">
        <v>1859765</v>
      </c>
      <c r="AD18" s="114">
        <v>1894141</v>
      </c>
      <c r="AE18" s="114">
        <v>1929233</v>
      </c>
      <c r="AF18" s="114">
        <v>1973337</v>
      </c>
      <c r="AG18" s="114">
        <v>2005686</v>
      </c>
      <c r="AH18" s="114">
        <v>1996409</v>
      </c>
      <c r="AI18" s="114">
        <v>1910670</v>
      </c>
      <c r="AJ18" s="114">
        <v>1915045</v>
      </c>
      <c r="AK18" s="114">
        <v>1942109</v>
      </c>
      <c r="AL18" s="114">
        <v>1978328</v>
      </c>
      <c r="AM18" s="114">
        <v>2013452</v>
      </c>
      <c r="AN18" s="114">
        <v>2056136</v>
      </c>
      <c r="AO18" s="114">
        <v>2134637</v>
      </c>
      <c r="AP18" s="114">
        <v>2186740</v>
      </c>
      <c r="AQ18" s="114">
        <v>2213894</v>
      </c>
      <c r="AR18" s="37">
        <v>2243656</v>
      </c>
      <c r="AS18" s="38">
        <v>2308362</v>
      </c>
      <c r="AT18" s="38">
        <v>2237407</v>
      </c>
      <c r="AU18" s="37">
        <v>2261060</v>
      </c>
      <c r="AV18" s="37">
        <v>2297927</v>
      </c>
    </row>
    <row r="19" spans="1:48">
      <c r="A19" s="110" t="s">
        <v>28</v>
      </c>
      <c r="B19" s="114">
        <v>1743474</v>
      </c>
      <c r="C19" s="114">
        <v>1818232</v>
      </c>
      <c r="D19" s="114">
        <v>1862038</v>
      </c>
      <c r="E19" s="114">
        <v>1923863</v>
      </c>
      <c r="F19" s="114">
        <v>1926451</v>
      </c>
      <c r="G19" s="114">
        <v>1920257</v>
      </c>
      <c r="H19" s="114">
        <v>1882724</v>
      </c>
      <c r="I19" s="114">
        <v>1928527</v>
      </c>
      <c r="J19" s="114">
        <v>2034185</v>
      </c>
      <c r="K19" s="114">
        <v>2077808</v>
      </c>
      <c r="L19" s="114">
        <v>2118432</v>
      </c>
      <c r="M19" s="114">
        <v>2180696</v>
      </c>
      <c r="N19" s="114">
        <v>2208637</v>
      </c>
      <c r="O19" s="114">
        <v>2247161</v>
      </c>
      <c r="P19" s="114">
        <v>2266764</v>
      </c>
      <c r="Q19" s="114">
        <v>2250608</v>
      </c>
      <c r="R19" s="114">
        <v>2297364</v>
      </c>
      <c r="S19" s="114">
        <v>2380485</v>
      </c>
      <c r="T19" s="114">
        <v>2531129</v>
      </c>
      <c r="U19" s="114">
        <v>2591472</v>
      </c>
      <c r="V19" s="114">
        <v>2623757</v>
      </c>
      <c r="W19" s="114">
        <v>2639198</v>
      </c>
      <c r="X19" s="114">
        <v>2691517</v>
      </c>
      <c r="Y19" s="114">
        <v>2739189</v>
      </c>
      <c r="Z19" s="114">
        <v>2733281</v>
      </c>
      <c r="AA19" s="114">
        <v>2730988</v>
      </c>
      <c r="AB19" s="114">
        <v>2756086</v>
      </c>
      <c r="AC19" s="114">
        <v>2748140</v>
      </c>
      <c r="AD19" s="114">
        <v>2725108</v>
      </c>
      <c r="AE19" s="114">
        <v>2743383</v>
      </c>
      <c r="AF19" s="114">
        <v>2878455</v>
      </c>
      <c r="AG19" s="114">
        <v>2920352</v>
      </c>
      <c r="AH19" s="114">
        <v>2853746</v>
      </c>
      <c r="AI19" s="114">
        <v>2733113</v>
      </c>
      <c r="AJ19" s="114">
        <v>2792063</v>
      </c>
      <c r="AK19" s="114">
        <v>2849677</v>
      </c>
      <c r="AL19" s="114">
        <v>2868057</v>
      </c>
      <c r="AM19" s="114">
        <v>2842200</v>
      </c>
      <c r="AN19" s="114">
        <v>2810862</v>
      </c>
      <c r="AO19" s="114">
        <v>2899167</v>
      </c>
      <c r="AP19" s="114">
        <v>2984259</v>
      </c>
      <c r="AQ19" s="114">
        <v>3080210</v>
      </c>
      <c r="AR19" s="37">
        <v>3131660</v>
      </c>
      <c r="AS19" s="38">
        <v>3231501</v>
      </c>
      <c r="AT19" s="38">
        <v>3043894</v>
      </c>
      <c r="AU19" s="37">
        <v>3174135</v>
      </c>
      <c r="AV19" s="37">
        <v>3238559</v>
      </c>
    </row>
    <row r="20" spans="1:48">
      <c r="A20" s="110" t="s">
        <v>29</v>
      </c>
      <c r="B20" s="114">
        <v>5381249</v>
      </c>
      <c r="C20" s="114">
        <v>5633267</v>
      </c>
      <c r="D20" s="114">
        <v>5909838</v>
      </c>
      <c r="E20" s="114">
        <v>6190525</v>
      </c>
      <c r="F20" s="114">
        <v>6404883</v>
      </c>
      <c r="G20" s="114">
        <v>6686969</v>
      </c>
      <c r="H20" s="114">
        <v>6867966</v>
      </c>
      <c r="I20" s="114">
        <v>7037893</v>
      </c>
      <c r="J20" s="114">
        <v>7360153</v>
      </c>
      <c r="K20" s="114">
        <v>7463323</v>
      </c>
      <c r="L20" s="114">
        <v>7463198</v>
      </c>
      <c r="M20" s="114">
        <v>7576650</v>
      </c>
      <c r="N20" s="114">
        <v>7724807</v>
      </c>
      <c r="O20" s="114">
        <v>7881265</v>
      </c>
      <c r="P20" s="114">
        <v>8073257</v>
      </c>
      <c r="Q20" s="114">
        <v>8160512</v>
      </c>
      <c r="R20" s="114">
        <v>8317300</v>
      </c>
      <c r="S20" s="114">
        <v>8530187</v>
      </c>
      <c r="T20" s="114">
        <v>8793183</v>
      </c>
      <c r="U20" s="114">
        <v>8997538</v>
      </c>
      <c r="V20" s="114">
        <v>9165916</v>
      </c>
      <c r="W20" s="114">
        <v>9395537</v>
      </c>
      <c r="X20" s="114">
        <v>9603021</v>
      </c>
      <c r="Y20" s="114">
        <v>9767851</v>
      </c>
      <c r="Z20" s="114">
        <v>9929387</v>
      </c>
      <c r="AA20" s="114">
        <v>10011046</v>
      </c>
      <c r="AB20" s="114">
        <v>10065870</v>
      </c>
      <c r="AC20" s="114">
        <v>10185312</v>
      </c>
      <c r="AD20" s="114">
        <v>10338484</v>
      </c>
      <c r="AE20" s="114">
        <v>10523257</v>
      </c>
      <c r="AF20" s="114">
        <v>10774490</v>
      </c>
      <c r="AG20" s="114">
        <v>10941413</v>
      </c>
      <c r="AH20" s="114">
        <v>11104115</v>
      </c>
      <c r="AI20" s="114">
        <v>11008903</v>
      </c>
      <c r="AJ20" s="114">
        <v>11244632</v>
      </c>
      <c r="AK20" s="114">
        <v>11527028</v>
      </c>
      <c r="AL20" s="114">
        <v>11827485</v>
      </c>
      <c r="AM20" s="114">
        <v>12104092</v>
      </c>
      <c r="AN20" s="114">
        <v>12447551</v>
      </c>
      <c r="AO20" s="114">
        <v>12463031</v>
      </c>
      <c r="AP20" s="114">
        <v>12671801</v>
      </c>
      <c r="AQ20" s="114">
        <v>12960595</v>
      </c>
      <c r="AR20" s="37">
        <v>13314203</v>
      </c>
      <c r="AS20" s="38">
        <v>13551791</v>
      </c>
      <c r="AT20" s="38">
        <v>12915337</v>
      </c>
      <c r="AU20" s="56">
        <v>4162555</v>
      </c>
      <c r="AV20" s="37">
        <v>14092833</v>
      </c>
    </row>
    <row r="21" spans="1:48">
      <c r="A21" s="110" t="s">
        <v>30</v>
      </c>
      <c r="B21" s="114">
        <v>2203492</v>
      </c>
      <c r="C21" s="114">
        <v>2275008</v>
      </c>
      <c r="D21" s="114">
        <v>2360420</v>
      </c>
      <c r="E21" s="114">
        <v>2415835</v>
      </c>
      <c r="F21" s="114">
        <v>2428172</v>
      </c>
      <c r="G21" s="114">
        <v>2450737</v>
      </c>
      <c r="H21" s="114">
        <v>2453767</v>
      </c>
      <c r="I21" s="114">
        <v>2546049</v>
      </c>
      <c r="J21" s="114">
        <v>2673670</v>
      </c>
      <c r="K21" s="114">
        <v>2705622</v>
      </c>
      <c r="L21" s="114">
        <v>2767014</v>
      </c>
      <c r="M21" s="114">
        <v>2875916</v>
      </c>
      <c r="N21" s="114">
        <v>2960606</v>
      </c>
      <c r="O21" s="114">
        <v>3029456</v>
      </c>
      <c r="P21" s="114">
        <v>3107094</v>
      </c>
      <c r="Q21" s="114">
        <v>3142207</v>
      </c>
      <c r="R21" s="114">
        <v>3186823</v>
      </c>
      <c r="S21" s="114">
        <v>3201717</v>
      </c>
      <c r="T21" s="114">
        <v>3262236</v>
      </c>
      <c r="U21" s="114">
        <v>3295134</v>
      </c>
      <c r="V21" s="114">
        <v>3268553</v>
      </c>
      <c r="W21" s="114">
        <v>3314344</v>
      </c>
      <c r="X21" s="114">
        <v>3383752</v>
      </c>
      <c r="Y21" s="114">
        <v>3443020</v>
      </c>
      <c r="Z21" s="114">
        <v>3522865</v>
      </c>
      <c r="AA21" s="114">
        <v>3551375</v>
      </c>
      <c r="AB21" s="114">
        <v>3569570</v>
      </c>
      <c r="AC21" s="114">
        <v>3599264</v>
      </c>
      <c r="AD21" s="114">
        <v>3650269</v>
      </c>
      <c r="AE21" s="114">
        <v>3757592</v>
      </c>
      <c r="AF21" s="114">
        <v>3855633</v>
      </c>
      <c r="AG21" s="114">
        <v>3914087</v>
      </c>
      <c r="AH21" s="114">
        <v>3970428</v>
      </c>
      <c r="AI21" s="114">
        <v>3842516</v>
      </c>
      <c r="AJ21" s="114">
        <v>3860386</v>
      </c>
      <c r="AK21" s="114">
        <v>3936860</v>
      </c>
      <c r="AL21" s="114">
        <v>3974519</v>
      </c>
      <c r="AM21" s="114">
        <v>4004513</v>
      </c>
      <c r="AN21" s="114">
        <v>4041105</v>
      </c>
      <c r="AO21" s="114">
        <v>4024208</v>
      </c>
      <c r="AP21" s="114">
        <v>4070260</v>
      </c>
      <c r="AQ21" s="114">
        <v>4146134</v>
      </c>
      <c r="AR21" s="37">
        <v>4202801</v>
      </c>
      <c r="AS21" s="38">
        <v>4289132</v>
      </c>
      <c r="AT21" s="38">
        <v>4075237</v>
      </c>
      <c r="AU21" s="37">
        <v>13503671</v>
      </c>
      <c r="AV21" s="37">
        <v>4308805</v>
      </c>
    </row>
    <row r="22" spans="1:48">
      <c r="A22" s="115" t="s">
        <v>31</v>
      </c>
      <c r="B22" s="116">
        <v>646711</v>
      </c>
      <c r="C22" s="116">
        <v>662302</v>
      </c>
      <c r="D22" s="116">
        <v>692499</v>
      </c>
      <c r="E22" s="116">
        <v>717083</v>
      </c>
      <c r="F22" s="116">
        <v>711819</v>
      </c>
      <c r="G22" s="116">
        <v>703240</v>
      </c>
      <c r="H22" s="116">
        <v>673193</v>
      </c>
      <c r="I22" s="116">
        <v>629121</v>
      </c>
      <c r="J22" s="116">
        <v>651636</v>
      </c>
      <c r="K22" s="116">
        <v>657796</v>
      </c>
      <c r="L22" s="116">
        <v>659400</v>
      </c>
      <c r="M22" s="116">
        <v>666346</v>
      </c>
      <c r="N22" s="116">
        <v>674533</v>
      </c>
      <c r="O22" s="116">
        <v>691729</v>
      </c>
      <c r="P22" s="116">
        <v>697633</v>
      </c>
      <c r="Q22" s="116">
        <v>694101</v>
      </c>
      <c r="R22" s="116">
        <v>690770</v>
      </c>
      <c r="S22" s="116">
        <v>697021</v>
      </c>
      <c r="T22" s="116">
        <v>713372</v>
      </c>
      <c r="U22" s="116">
        <v>722870</v>
      </c>
      <c r="V22" s="116">
        <v>735701</v>
      </c>
      <c r="W22" s="116">
        <v>741865</v>
      </c>
      <c r="X22" s="116">
        <v>742528</v>
      </c>
      <c r="Y22" s="116">
        <v>752379</v>
      </c>
      <c r="Z22" s="116">
        <v>764711</v>
      </c>
      <c r="AA22" s="116">
        <v>768661</v>
      </c>
      <c r="AB22" s="116">
        <v>752548</v>
      </c>
      <c r="AC22" s="116">
        <v>738990</v>
      </c>
      <c r="AD22" s="116">
        <v>741890</v>
      </c>
      <c r="AE22" s="116">
        <v>750561</v>
      </c>
      <c r="AF22" s="116">
        <v>766399</v>
      </c>
      <c r="AG22" s="116">
        <v>773990</v>
      </c>
      <c r="AH22" s="116">
        <v>777560</v>
      </c>
      <c r="AI22" s="116">
        <v>751165</v>
      </c>
      <c r="AJ22" s="116">
        <v>740910</v>
      </c>
      <c r="AK22" s="116">
        <v>742413</v>
      </c>
      <c r="AL22" s="116">
        <v>748359</v>
      </c>
      <c r="AM22" s="116">
        <v>745674</v>
      </c>
      <c r="AN22" s="116">
        <v>738527</v>
      </c>
      <c r="AO22" s="116">
        <v>730304</v>
      </c>
      <c r="AP22" s="116">
        <v>736427</v>
      </c>
      <c r="AQ22" s="116">
        <v>738309</v>
      </c>
      <c r="AR22" s="37">
        <v>742179</v>
      </c>
      <c r="AS22" s="38">
        <v>757852</v>
      </c>
      <c r="AT22" s="38">
        <v>726023</v>
      </c>
      <c r="AU22" s="37">
        <v>739003</v>
      </c>
      <c r="AV22" s="37">
        <v>754453</v>
      </c>
    </row>
    <row r="23" spans="1:48">
      <c r="A23" s="111" t="s">
        <v>78</v>
      </c>
      <c r="B23" s="10">
        <f>SUM(B25:B37)</f>
        <v>16113308</v>
      </c>
      <c r="C23" s="10">
        <f t="shared" ref="C23:AG23" si="2">SUM(C25:C37)</f>
        <v>17058437</v>
      </c>
      <c r="D23" s="10">
        <f t="shared" si="2"/>
        <v>18146091</v>
      </c>
      <c r="E23" s="10">
        <f t="shared" si="2"/>
        <v>19022027</v>
      </c>
      <c r="F23" s="10">
        <f t="shared" si="2"/>
        <v>19430682</v>
      </c>
      <c r="G23" s="10">
        <f t="shared" si="2"/>
        <v>19775505</v>
      </c>
      <c r="H23" s="10">
        <f t="shared" si="2"/>
        <v>19795738</v>
      </c>
      <c r="I23" s="10">
        <f t="shared" si="2"/>
        <v>20205004</v>
      </c>
      <c r="J23" s="10">
        <f t="shared" si="2"/>
        <v>21114184</v>
      </c>
      <c r="K23" s="10">
        <f t="shared" si="2"/>
        <v>21658306</v>
      </c>
      <c r="L23" s="10">
        <f t="shared" si="2"/>
        <v>22265853</v>
      </c>
      <c r="M23" s="10">
        <f t="shared" si="2"/>
        <v>23017317</v>
      </c>
      <c r="N23" s="10">
        <f t="shared" si="2"/>
        <v>23755929</v>
      </c>
      <c r="O23" s="10">
        <f t="shared" si="2"/>
        <v>24536223</v>
      </c>
      <c r="P23" s="10">
        <f t="shared" si="2"/>
        <v>25373804</v>
      </c>
      <c r="Q23" s="10">
        <f t="shared" si="2"/>
        <v>25195331</v>
      </c>
      <c r="R23" s="10">
        <f t="shared" si="2"/>
        <v>25380420</v>
      </c>
      <c r="S23" s="10">
        <f t="shared" si="2"/>
        <v>25757869</v>
      </c>
      <c r="T23" s="10">
        <f t="shared" si="2"/>
        <v>26471249</v>
      </c>
      <c r="U23" s="10">
        <f t="shared" si="2"/>
        <v>27003060</v>
      </c>
      <c r="V23" s="10">
        <f t="shared" si="2"/>
        <v>27555170</v>
      </c>
      <c r="W23" s="10">
        <f t="shared" si="2"/>
        <v>28446622</v>
      </c>
      <c r="X23" s="10">
        <f t="shared" si="2"/>
        <v>29217966</v>
      </c>
      <c r="Y23" s="10">
        <f t="shared" si="2"/>
        <v>29848824</v>
      </c>
      <c r="Z23" s="10">
        <f t="shared" si="2"/>
        <v>30504531</v>
      </c>
      <c r="AA23" s="10">
        <f t="shared" si="2"/>
        <v>30727768</v>
      </c>
      <c r="AB23" s="10">
        <f t="shared" si="2"/>
        <v>30722662</v>
      </c>
      <c r="AC23" s="10">
        <f t="shared" si="2"/>
        <v>30917295</v>
      </c>
      <c r="AD23" s="10">
        <f t="shared" si="2"/>
        <v>31494815</v>
      </c>
      <c r="AE23" s="10">
        <f t="shared" si="2"/>
        <v>32209519</v>
      </c>
      <c r="AF23" s="10">
        <f t="shared" si="2"/>
        <v>32925443</v>
      </c>
      <c r="AG23" s="10">
        <f t="shared" si="2"/>
        <v>33416659</v>
      </c>
      <c r="AH23" s="10">
        <f t="shared" ref="AH23:AV23" si="3">SUM(AH25:AH37)</f>
        <v>33397691</v>
      </c>
      <c r="AI23" s="10">
        <f t="shared" si="3"/>
        <v>32179080</v>
      </c>
      <c r="AJ23" s="10">
        <f t="shared" si="3"/>
        <v>31942431</v>
      </c>
      <c r="AK23" s="10">
        <f t="shared" si="3"/>
        <v>32183941</v>
      </c>
      <c r="AL23" s="10">
        <f t="shared" si="3"/>
        <v>32739325</v>
      </c>
      <c r="AM23" s="10">
        <f t="shared" si="3"/>
        <v>33293039</v>
      </c>
      <c r="AN23" s="10">
        <f t="shared" si="3"/>
        <v>34056557</v>
      </c>
      <c r="AO23" s="10">
        <f t="shared" si="3"/>
        <v>34771533</v>
      </c>
      <c r="AP23" s="10">
        <f t="shared" si="3"/>
        <v>35573554</v>
      </c>
      <c r="AQ23" s="10">
        <f t="shared" si="3"/>
        <v>36387140</v>
      </c>
      <c r="AR23" s="55">
        <f t="shared" si="3"/>
        <v>36954141</v>
      </c>
      <c r="AS23" s="31">
        <f t="shared" si="3"/>
        <v>37429712</v>
      </c>
      <c r="AT23" s="31">
        <f t="shared" si="3"/>
        <v>34906704</v>
      </c>
      <c r="AU23" s="31">
        <f t="shared" si="3"/>
        <v>36230596</v>
      </c>
      <c r="AV23" s="31">
        <f t="shared" si="3"/>
        <v>37762194</v>
      </c>
    </row>
    <row r="24" spans="1:48">
      <c r="A24" s="111" t="s">
        <v>15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37"/>
      <c r="AU24" s="27"/>
      <c r="AV24" s="27"/>
    </row>
    <row r="25" spans="1:48">
      <c r="A25" s="110" t="s">
        <v>33</v>
      </c>
      <c r="B25" s="114">
        <v>151190</v>
      </c>
      <c r="C25" s="114">
        <v>155948</v>
      </c>
      <c r="D25" s="114">
        <v>162730</v>
      </c>
      <c r="E25" s="114">
        <v>166730</v>
      </c>
      <c r="F25" s="114">
        <v>169397</v>
      </c>
      <c r="G25" s="114">
        <v>177803</v>
      </c>
      <c r="H25" s="114">
        <v>191699</v>
      </c>
      <c r="I25" s="114">
        <v>208713</v>
      </c>
      <c r="J25" s="114">
        <v>221308</v>
      </c>
      <c r="K25" s="114">
        <v>227693</v>
      </c>
      <c r="L25" s="114">
        <v>227228</v>
      </c>
      <c r="M25" s="114">
        <v>223042</v>
      </c>
      <c r="N25" s="114">
        <v>226968</v>
      </c>
      <c r="O25" s="114">
        <v>237686</v>
      </c>
      <c r="P25" s="114">
        <v>249038</v>
      </c>
      <c r="Q25" s="114">
        <v>252921</v>
      </c>
      <c r="R25" s="114">
        <v>261624</v>
      </c>
      <c r="S25" s="114">
        <v>272709</v>
      </c>
      <c r="T25" s="114">
        <v>279471</v>
      </c>
      <c r="U25" s="114">
        <v>281889</v>
      </c>
      <c r="V25" s="114">
        <v>286252</v>
      </c>
      <c r="W25" s="114">
        <v>290845</v>
      </c>
      <c r="X25" s="114">
        <v>295823</v>
      </c>
      <c r="Y25" s="114">
        <v>297354</v>
      </c>
      <c r="Z25" s="114">
        <v>299146</v>
      </c>
      <c r="AA25" s="114">
        <v>300731</v>
      </c>
      <c r="AB25" s="114">
        <v>302580</v>
      </c>
      <c r="AC25" s="114">
        <v>305723</v>
      </c>
      <c r="AD25" s="114">
        <v>311643</v>
      </c>
      <c r="AE25" s="114">
        <v>320811</v>
      </c>
      <c r="AF25" s="114">
        <v>326542</v>
      </c>
      <c r="AG25" s="114">
        <v>328579</v>
      </c>
      <c r="AH25" s="114">
        <v>332285</v>
      </c>
      <c r="AI25" s="114">
        <v>331792</v>
      </c>
      <c r="AJ25" s="114">
        <v>333416</v>
      </c>
      <c r="AK25" s="114">
        <v>338268</v>
      </c>
      <c r="AL25" s="114">
        <v>339645</v>
      </c>
      <c r="AM25" s="114">
        <v>340332</v>
      </c>
      <c r="AN25" s="114">
        <v>342210</v>
      </c>
      <c r="AO25" s="114">
        <v>339308</v>
      </c>
      <c r="AP25" s="114">
        <v>336620</v>
      </c>
      <c r="AQ25" s="114">
        <v>336806</v>
      </c>
      <c r="AR25" s="37">
        <v>333375</v>
      </c>
      <c r="AS25" s="38">
        <v>326430</v>
      </c>
      <c r="AT25" s="38">
        <v>320219</v>
      </c>
      <c r="AU25" s="37">
        <v>330525</v>
      </c>
      <c r="AV25" s="37">
        <v>342400</v>
      </c>
    </row>
    <row r="26" spans="1:48">
      <c r="A26" s="110" t="s">
        <v>34</v>
      </c>
      <c r="B26" s="114">
        <v>890988</v>
      </c>
      <c r="C26" s="114">
        <v>956606</v>
      </c>
      <c r="D26" s="114">
        <v>1017179</v>
      </c>
      <c r="E26" s="114">
        <v>1093987</v>
      </c>
      <c r="F26" s="114">
        <v>1146371</v>
      </c>
      <c r="G26" s="114">
        <v>1192377</v>
      </c>
      <c r="H26" s="114">
        <v>1206118</v>
      </c>
      <c r="I26" s="114">
        <v>1264176</v>
      </c>
      <c r="J26" s="114">
        <v>1357616</v>
      </c>
      <c r="K26" s="114">
        <v>1392656</v>
      </c>
      <c r="L26" s="114">
        <v>1454740</v>
      </c>
      <c r="M26" s="114">
        <v>1513853</v>
      </c>
      <c r="N26" s="114">
        <v>1559871</v>
      </c>
      <c r="O26" s="114">
        <v>1627178</v>
      </c>
      <c r="P26" s="114">
        <v>1691876</v>
      </c>
      <c r="Q26" s="114">
        <v>1697675</v>
      </c>
      <c r="R26" s="114">
        <v>1732327</v>
      </c>
      <c r="S26" s="114">
        <v>1824253</v>
      </c>
      <c r="T26" s="114">
        <v>1974779</v>
      </c>
      <c r="U26" s="114">
        <v>2109900</v>
      </c>
      <c r="V26" s="114">
        <v>2157966</v>
      </c>
      <c r="W26" s="114">
        <v>2202911</v>
      </c>
      <c r="X26" s="114">
        <v>2284323</v>
      </c>
      <c r="Y26" s="114">
        <v>2363084</v>
      </c>
      <c r="Z26" s="114">
        <v>2410581</v>
      </c>
      <c r="AA26" s="114">
        <v>2461498</v>
      </c>
      <c r="AB26" s="114">
        <v>2516006</v>
      </c>
      <c r="AC26" s="114">
        <v>2578854</v>
      </c>
      <c r="AD26" s="114">
        <v>2655428</v>
      </c>
      <c r="AE26" s="114">
        <v>2748372</v>
      </c>
      <c r="AF26" s="114">
        <v>2864385</v>
      </c>
      <c r="AG26" s="114">
        <v>2917117</v>
      </c>
      <c r="AH26" s="27">
        <v>2913903</v>
      </c>
      <c r="AI26" s="114">
        <v>2817577</v>
      </c>
      <c r="AJ26" s="114">
        <v>2769454</v>
      </c>
      <c r="AK26" s="114">
        <v>2749235</v>
      </c>
      <c r="AL26" s="114">
        <v>2779187</v>
      </c>
      <c r="AM26" s="114">
        <v>2803974</v>
      </c>
      <c r="AN26" s="114">
        <v>2877643</v>
      </c>
      <c r="AO26" s="114">
        <v>2974068</v>
      </c>
      <c r="AP26" s="114">
        <v>3066264</v>
      </c>
      <c r="AQ26" s="114">
        <v>3151405</v>
      </c>
      <c r="AR26" s="37">
        <v>3273550</v>
      </c>
      <c r="AS26" s="38">
        <v>3384504</v>
      </c>
      <c r="AT26" s="38">
        <v>3288150</v>
      </c>
      <c r="AU26" s="37">
        <v>3352198</v>
      </c>
      <c r="AV26" s="37">
        <v>3477033</v>
      </c>
    </row>
    <row r="27" spans="1:48">
      <c r="A27" s="110" t="s">
        <v>35</v>
      </c>
      <c r="B27" s="114">
        <v>8994291</v>
      </c>
      <c r="C27" s="114">
        <v>9518343</v>
      </c>
      <c r="D27" s="114">
        <v>10125077</v>
      </c>
      <c r="E27" s="114">
        <v>10574856</v>
      </c>
      <c r="F27" s="114">
        <v>10787673</v>
      </c>
      <c r="G27" s="114">
        <v>10953612</v>
      </c>
      <c r="H27" s="114">
        <v>10942811</v>
      </c>
      <c r="I27" s="114">
        <v>11090005</v>
      </c>
      <c r="J27" s="114">
        <v>11656587</v>
      </c>
      <c r="K27" s="114">
        <v>12051618</v>
      </c>
      <c r="L27" s="114">
        <v>12438577</v>
      </c>
      <c r="M27" s="114">
        <v>12945765</v>
      </c>
      <c r="N27" s="114">
        <v>13392506</v>
      </c>
      <c r="O27" s="114">
        <v>13806871</v>
      </c>
      <c r="P27" s="114">
        <v>14264158</v>
      </c>
      <c r="Q27" s="114">
        <v>13960003</v>
      </c>
      <c r="R27" s="114">
        <v>13880944</v>
      </c>
      <c r="S27" s="114">
        <v>13817032</v>
      </c>
      <c r="T27" s="114">
        <v>13944739</v>
      </c>
      <c r="U27" s="114">
        <v>14048225</v>
      </c>
      <c r="V27" s="114">
        <v>14300443</v>
      </c>
      <c r="W27" s="114">
        <v>14784636</v>
      </c>
      <c r="X27" s="114">
        <v>15184470</v>
      </c>
      <c r="Y27" s="114">
        <v>15555278</v>
      </c>
      <c r="Z27" s="114">
        <v>16033179</v>
      </c>
      <c r="AA27" s="114">
        <v>16197671</v>
      </c>
      <c r="AB27" s="114">
        <v>16108685</v>
      </c>
      <c r="AC27" s="114">
        <v>16102840</v>
      </c>
      <c r="AD27" s="114">
        <v>16303996</v>
      </c>
      <c r="AE27" s="114">
        <v>16582651</v>
      </c>
      <c r="AF27" s="114">
        <v>16789422</v>
      </c>
      <c r="AG27" s="114">
        <v>16931590</v>
      </c>
      <c r="AH27" s="114">
        <v>16854482</v>
      </c>
      <c r="AI27" s="114">
        <v>16182572</v>
      </c>
      <c r="AJ27" s="114">
        <v>16091945</v>
      </c>
      <c r="AK27" s="114">
        <v>16260099</v>
      </c>
      <c r="AL27" s="114">
        <v>16630055</v>
      </c>
      <c r="AM27" s="114">
        <v>17002894</v>
      </c>
      <c r="AN27" s="114">
        <v>17397119</v>
      </c>
      <c r="AO27" s="114">
        <v>17723266</v>
      </c>
      <c r="AP27" s="114">
        <v>18065043</v>
      </c>
      <c r="AQ27" s="114">
        <v>18393077</v>
      </c>
      <c r="AR27" s="37">
        <v>18582802</v>
      </c>
      <c r="AS27" s="38">
        <v>18627378</v>
      </c>
      <c r="AT27" s="38">
        <v>16913078</v>
      </c>
      <c r="AU27" s="37">
        <v>17586314</v>
      </c>
      <c r="AV27" s="37">
        <v>18440895</v>
      </c>
    </row>
    <row r="28" spans="1:48">
      <c r="A28" s="110" t="s">
        <v>36</v>
      </c>
      <c r="B28" s="114">
        <v>1169467</v>
      </c>
      <c r="C28" s="114">
        <v>1210829</v>
      </c>
      <c r="D28" s="114">
        <v>1272961</v>
      </c>
      <c r="E28" s="114">
        <v>1361535</v>
      </c>
      <c r="F28" s="114">
        <v>1405381</v>
      </c>
      <c r="G28" s="114">
        <v>1450918</v>
      </c>
      <c r="H28" s="114">
        <v>1478789</v>
      </c>
      <c r="I28" s="114">
        <v>1548743</v>
      </c>
      <c r="J28" s="114">
        <v>1622610</v>
      </c>
      <c r="K28" s="114">
        <v>1610284</v>
      </c>
      <c r="L28" s="114">
        <v>1577648</v>
      </c>
      <c r="M28" s="114">
        <v>1573086</v>
      </c>
      <c r="N28" s="114">
        <v>1586629</v>
      </c>
      <c r="O28" s="114">
        <v>1606176</v>
      </c>
      <c r="P28" s="114">
        <v>1671823</v>
      </c>
      <c r="Q28" s="114">
        <v>1700069</v>
      </c>
      <c r="R28" s="114">
        <v>1734715</v>
      </c>
      <c r="S28" s="114">
        <v>1828679</v>
      </c>
      <c r="T28" s="114">
        <v>1952999</v>
      </c>
      <c r="U28" s="114">
        <v>2039647</v>
      </c>
      <c r="V28" s="114">
        <v>2063318</v>
      </c>
      <c r="W28" s="114">
        <v>2140797</v>
      </c>
      <c r="X28" s="114">
        <v>2227846</v>
      </c>
      <c r="Y28" s="114">
        <v>2272197</v>
      </c>
      <c r="Z28" s="114">
        <v>2294408</v>
      </c>
      <c r="AA28" s="114">
        <v>2300113</v>
      </c>
      <c r="AB28" s="114">
        <v>2307685</v>
      </c>
      <c r="AC28" s="114">
        <v>2338207</v>
      </c>
      <c r="AD28" s="114">
        <v>2393559</v>
      </c>
      <c r="AE28" s="114">
        <v>2435082</v>
      </c>
      <c r="AF28" s="114">
        <v>2509729</v>
      </c>
      <c r="AG28" s="114">
        <v>2565218</v>
      </c>
      <c r="AH28" s="114">
        <v>2585243</v>
      </c>
      <c r="AI28" s="114">
        <v>2524443</v>
      </c>
      <c r="AJ28" s="114">
        <v>2486404</v>
      </c>
      <c r="AK28" s="114">
        <v>2507786</v>
      </c>
      <c r="AL28" s="114">
        <v>2542510</v>
      </c>
      <c r="AM28" s="114">
        <v>2590608</v>
      </c>
      <c r="AN28" s="114">
        <v>2675947</v>
      </c>
      <c r="AO28" s="114">
        <v>2722985</v>
      </c>
      <c r="AP28" s="114">
        <v>2795233</v>
      </c>
      <c r="AQ28" s="114">
        <v>2907468</v>
      </c>
      <c r="AR28" s="37">
        <v>2994752</v>
      </c>
      <c r="AS28" s="38">
        <v>3062098</v>
      </c>
      <c r="AT28" s="38">
        <v>2895473</v>
      </c>
      <c r="AU28" s="37">
        <v>2986238</v>
      </c>
      <c r="AV28" s="37">
        <v>3103531</v>
      </c>
    </row>
    <row r="29" spans="1:48">
      <c r="A29" s="110" t="s">
        <v>37</v>
      </c>
      <c r="B29" s="114">
        <v>371344</v>
      </c>
      <c r="C29" s="114">
        <v>384049</v>
      </c>
      <c r="D29" s="114">
        <v>388852</v>
      </c>
      <c r="E29" s="114">
        <v>399647</v>
      </c>
      <c r="F29" s="114">
        <v>416797</v>
      </c>
      <c r="G29" s="114">
        <v>425803</v>
      </c>
      <c r="H29" s="114">
        <v>429816</v>
      </c>
      <c r="I29" s="114">
        <v>442480</v>
      </c>
      <c r="J29" s="114">
        <v>446129</v>
      </c>
      <c r="K29" s="114">
        <v>453370</v>
      </c>
      <c r="L29" s="114">
        <v>467935</v>
      </c>
      <c r="M29" s="114">
        <v>491212</v>
      </c>
      <c r="N29" s="114">
        <v>501341</v>
      </c>
      <c r="O29" s="114">
        <v>514168</v>
      </c>
      <c r="P29" s="114">
        <v>536216</v>
      </c>
      <c r="Q29" s="114">
        <v>555187</v>
      </c>
      <c r="R29" s="114">
        <v>558936</v>
      </c>
      <c r="S29" s="114">
        <v>560114</v>
      </c>
      <c r="T29" s="114">
        <v>552917</v>
      </c>
      <c r="U29" s="114">
        <v>552009</v>
      </c>
      <c r="V29" s="114">
        <v>558167</v>
      </c>
      <c r="W29" s="114">
        <v>563580</v>
      </c>
      <c r="X29" s="114">
        <v>564957</v>
      </c>
      <c r="Y29" s="114">
        <v>570394</v>
      </c>
      <c r="Z29" s="114">
        <v>580214</v>
      </c>
      <c r="AA29" s="114">
        <v>583187</v>
      </c>
      <c r="AB29" s="114">
        <v>575594</v>
      </c>
      <c r="AC29" s="114">
        <v>578323</v>
      </c>
      <c r="AD29" s="114">
        <v>590156</v>
      </c>
      <c r="AE29" s="114">
        <v>608957</v>
      </c>
      <c r="AF29" s="114">
        <v>621573</v>
      </c>
      <c r="AG29" s="114">
        <v>620535</v>
      </c>
      <c r="AH29" s="114">
        <v>612120</v>
      </c>
      <c r="AI29" s="114">
        <v>586522</v>
      </c>
      <c r="AJ29" s="114">
        <v>602282</v>
      </c>
      <c r="AK29" s="114">
        <v>615117</v>
      </c>
      <c r="AL29" s="114">
        <v>609088</v>
      </c>
      <c r="AM29" s="114">
        <v>619528</v>
      </c>
      <c r="AN29" s="114">
        <v>639024</v>
      </c>
      <c r="AO29" s="114">
        <v>650767</v>
      </c>
      <c r="AP29" s="114">
        <v>664690</v>
      </c>
      <c r="AQ29" s="114">
        <v>669241</v>
      </c>
      <c r="AR29" s="37">
        <v>662128</v>
      </c>
      <c r="AS29" s="38">
        <v>646973</v>
      </c>
      <c r="AT29" s="38">
        <v>572796</v>
      </c>
      <c r="AU29" s="37">
        <v>629626</v>
      </c>
      <c r="AV29" s="37">
        <v>652677</v>
      </c>
    </row>
    <row r="30" spans="1:48">
      <c r="A30" s="110" t="s">
        <v>38</v>
      </c>
      <c r="B30" s="114">
        <v>352371</v>
      </c>
      <c r="C30" s="114">
        <v>374822</v>
      </c>
      <c r="D30" s="114">
        <v>394249</v>
      </c>
      <c r="E30" s="114">
        <v>404370</v>
      </c>
      <c r="F30" s="114">
        <v>396448</v>
      </c>
      <c r="G30" s="114">
        <v>397016</v>
      </c>
      <c r="H30" s="114">
        <v>398783</v>
      </c>
      <c r="I30" s="114">
        <v>413403</v>
      </c>
      <c r="J30" s="114">
        <v>428843</v>
      </c>
      <c r="K30" s="114">
        <v>429858</v>
      </c>
      <c r="L30" s="114">
        <v>431928</v>
      </c>
      <c r="M30" s="114">
        <v>434907</v>
      </c>
      <c r="N30" s="114">
        <v>450247</v>
      </c>
      <c r="O30" s="114">
        <v>463567</v>
      </c>
      <c r="P30" s="114">
        <v>465255</v>
      </c>
      <c r="Q30" s="114">
        <v>476505</v>
      </c>
      <c r="R30" s="114">
        <v>497372</v>
      </c>
      <c r="S30" s="114">
        <v>520963</v>
      </c>
      <c r="T30" s="114">
        <v>555338</v>
      </c>
      <c r="U30" s="114">
        <v>568218</v>
      </c>
      <c r="V30" s="114">
        <v>584137</v>
      </c>
      <c r="W30" s="114">
        <v>601135</v>
      </c>
      <c r="X30" s="114">
        <v>616282</v>
      </c>
      <c r="Y30" s="114">
        <v>619237</v>
      </c>
      <c r="Z30" s="114">
        <v>628844</v>
      </c>
      <c r="AA30" s="114">
        <v>643280</v>
      </c>
      <c r="AB30" s="114">
        <v>646549</v>
      </c>
      <c r="AC30" s="114">
        <v>651335</v>
      </c>
      <c r="AD30" s="114">
        <v>668441</v>
      </c>
      <c r="AE30" s="114">
        <v>702291</v>
      </c>
      <c r="AF30" s="114">
        <v>721346</v>
      </c>
      <c r="AG30" s="114">
        <v>731235</v>
      </c>
      <c r="AH30" s="114">
        <v>716653</v>
      </c>
      <c r="AI30" s="114">
        <v>690722</v>
      </c>
      <c r="AJ30" s="114">
        <v>692826</v>
      </c>
      <c r="AK30" s="114">
        <v>701645</v>
      </c>
      <c r="AL30" s="114">
        <v>714051</v>
      </c>
      <c r="AM30" s="114">
        <v>724121</v>
      </c>
      <c r="AN30" s="114">
        <v>739834</v>
      </c>
      <c r="AO30" s="114">
        <v>763402</v>
      </c>
      <c r="AP30" s="114">
        <v>783434</v>
      </c>
      <c r="AQ30" s="114">
        <v>807163</v>
      </c>
      <c r="AR30" s="37">
        <v>832732</v>
      </c>
      <c r="AS30" s="38">
        <v>856245</v>
      </c>
      <c r="AT30" s="38">
        <v>844365</v>
      </c>
      <c r="AU30" s="37">
        <v>893169</v>
      </c>
      <c r="AV30" s="37">
        <v>925358</v>
      </c>
    </row>
    <row r="31" spans="1:48">
      <c r="A31" s="110" t="s">
        <v>39</v>
      </c>
      <c r="B31" s="114">
        <v>310614</v>
      </c>
      <c r="C31" s="114">
        <v>326918</v>
      </c>
      <c r="D31" s="114">
        <v>345148</v>
      </c>
      <c r="E31" s="114">
        <v>352135</v>
      </c>
      <c r="F31" s="114">
        <v>352700</v>
      </c>
      <c r="G31" s="114">
        <v>358686</v>
      </c>
      <c r="H31" s="114">
        <v>355711</v>
      </c>
      <c r="I31" s="114">
        <v>362488</v>
      </c>
      <c r="J31" s="114">
        <v>371262</v>
      </c>
      <c r="K31" s="114">
        <v>371962</v>
      </c>
      <c r="L31" s="114">
        <v>369942</v>
      </c>
      <c r="M31" s="114">
        <v>371312</v>
      </c>
      <c r="N31" s="114">
        <v>377736</v>
      </c>
      <c r="O31" s="114">
        <v>385154</v>
      </c>
      <c r="P31" s="114">
        <v>379100</v>
      </c>
      <c r="Q31" s="114">
        <v>377804</v>
      </c>
      <c r="R31" s="114">
        <v>389391</v>
      </c>
      <c r="S31" s="114">
        <v>397102</v>
      </c>
      <c r="T31" s="114">
        <v>409630</v>
      </c>
      <c r="U31" s="114">
        <v>418081</v>
      </c>
      <c r="V31" s="114">
        <v>425468</v>
      </c>
      <c r="W31" s="114">
        <v>428555</v>
      </c>
      <c r="X31" s="114">
        <v>434868</v>
      </c>
      <c r="Y31" s="114">
        <v>439993</v>
      </c>
      <c r="Z31" s="114">
        <v>444137</v>
      </c>
      <c r="AA31" s="114">
        <v>444909</v>
      </c>
      <c r="AB31" s="114">
        <v>446640</v>
      </c>
      <c r="AC31" s="114">
        <v>449266</v>
      </c>
      <c r="AD31" s="114">
        <v>457423</v>
      </c>
      <c r="AE31" s="114">
        <v>464907</v>
      </c>
      <c r="AF31" s="114">
        <v>476377</v>
      </c>
      <c r="AG31" s="114">
        <v>484189</v>
      </c>
      <c r="AH31" s="114">
        <v>483347</v>
      </c>
      <c r="AI31" s="114">
        <v>466713</v>
      </c>
      <c r="AJ31" s="114">
        <v>463998</v>
      </c>
      <c r="AK31" s="114">
        <v>466448</v>
      </c>
      <c r="AL31" s="114">
        <v>476052</v>
      </c>
      <c r="AM31" s="114">
        <v>485854</v>
      </c>
      <c r="AN31" s="114">
        <v>492091</v>
      </c>
      <c r="AO31" s="114">
        <v>498092</v>
      </c>
      <c r="AP31" s="114">
        <v>504573</v>
      </c>
      <c r="AQ31" s="114">
        <v>504279</v>
      </c>
      <c r="AR31" s="37">
        <v>508588</v>
      </c>
      <c r="AS31" s="38">
        <v>514917</v>
      </c>
      <c r="AT31" s="38">
        <v>508095</v>
      </c>
      <c r="AU31" s="37">
        <v>531926</v>
      </c>
      <c r="AV31" s="37">
        <v>552842</v>
      </c>
    </row>
    <row r="32" spans="1:48">
      <c r="A32" s="110" t="s">
        <v>40</v>
      </c>
      <c r="B32" s="114">
        <v>299990</v>
      </c>
      <c r="C32" s="114">
        <v>326855</v>
      </c>
      <c r="D32" s="114">
        <v>356836</v>
      </c>
      <c r="E32" s="114">
        <v>381016</v>
      </c>
      <c r="F32" s="114">
        <v>403078</v>
      </c>
      <c r="G32" s="114">
        <v>429828</v>
      </c>
      <c r="H32" s="114">
        <v>434454</v>
      </c>
      <c r="I32" s="114">
        <v>439457</v>
      </c>
      <c r="J32" s="114">
        <v>460205</v>
      </c>
      <c r="K32" s="114">
        <v>476503</v>
      </c>
      <c r="L32" s="114">
        <v>498051</v>
      </c>
      <c r="M32" s="114">
        <v>522417</v>
      </c>
      <c r="N32" s="114">
        <v>551728</v>
      </c>
      <c r="O32" s="114">
        <v>575600</v>
      </c>
      <c r="P32" s="114">
        <v>638342</v>
      </c>
      <c r="Q32" s="114">
        <v>661785</v>
      </c>
      <c r="R32" s="114">
        <v>683228</v>
      </c>
      <c r="S32" s="114">
        <v>716242</v>
      </c>
      <c r="T32" s="114">
        <v>761851</v>
      </c>
      <c r="U32" s="114">
        <v>797192</v>
      </c>
      <c r="V32" s="114">
        <v>846416</v>
      </c>
      <c r="W32" s="114">
        <v>898496</v>
      </c>
      <c r="X32" s="114">
        <v>937387</v>
      </c>
      <c r="Y32" s="114">
        <v>979646</v>
      </c>
      <c r="Z32" s="114">
        <v>1022462</v>
      </c>
      <c r="AA32" s="114">
        <v>1054262</v>
      </c>
      <c r="AB32" s="114">
        <v>1066121</v>
      </c>
      <c r="AC32" s="114">
        <v>1088787</v>
      </c>
      <c r="AD32" s="114">
        <v>1126943</v>
      </c>
      <c r="AE32" s="114">
        <v>1173709</v>
      </c>
      <c r="AF32" s="114">
        <v>1233287</v>
      </c>
      <c r="AG32" s="114">
        <v>1270572</v>
      </c>
      <c r="AH32" s="114">
        <v>1272187</v>
      </c>
      <c r="AI32" s="114">
        <v>1196758</v>
      </c>
      <c r="AJ32" s="114">
        <v>1174774</v>
      </c>
      <c r="AK32" s="114">
        <v>1194061</v>
      </c>
      <c r="AL32" s="114">
        <v>1224415</v>
      </c>
      <c r="AM32" s="114">
        <v>1252326</v>
      </c>
      <c r="AN32" s="114">
        <v>1286474</v>
      </c>
      <c r="AO32" s="114">
        <v>1318473</v>
      </c>
      <c r="AP32" s="114">
        <v>1346008</v>
      </c>
      <c r="AQ32" s="114">
        <v>1389372</v>
      </c>
      <c r="AR32" s="37">
        <v>1431959</v>
      </c>
      <c r="AS32" s="38">
        <v>1482476</v>
      </c>
      <c r="AT32" s="38">
        <v>1334416</v>
      </c>
      <c r="AU32" s="37">
        <v>1395651</v>
      </c>
      <c r="AV32" s="37">
        <v>1466213</v>
      </c>
    </row>
    <row r="33" spans="1:48">
      <c r="A33" s="110" t="s">
        <v>41</v>
      </c>
      <c r="B33" s="114">
        <v>439658</v>
      </c>
      <c r="C33" s="114">
        <v>474289</v>
      </c>
      <c r="D33" s="114">
        <v>506075</v>
      </c>
      <c r="E33" s="114">
        <v>520572</v>
      </c>
      <c r="F33" s="114">
        <v>523176</v>
      </c>
      <c r="G33" s="114">
        <v>536024</v>
      </c>
      <c r="H33" s="114">
        <v>540397</v>
      </c>
      <c r="I33" s="114">
        <v>549893</v>
      </c>
      <c r="J33" s="114">
        <v>576181</v>
      </c>
      <c r="K33" s="114">
        <v>595598</v>
      </c>
      <c r="L33" s="114">
        <v>608831</v>
      </c>
      <c r="M33" s="114">
        <v>616772</v>
      </c>
      <c r="N33" s="114">
        <v>634340</v>
      </c>
      <c r="O33" s="114">
        <v>649729</v>
      </c>
      <c r="P33" s="114">
        <v>666908</v>
      </c>
      <c r="Q33" s="114">
        <v>673403</v>
      </c>
      <c r="R33" s="114">
        <v>688598</v>
      </c>
      <c r="S33" s="114">
        <v>705726</v>
      </c>
      <c r="T33" s="114">
        <v>730712</v>
      </c>
      <c r="U33" s="114">
        <v>746645</v>
      </c>
      <c r="V33" s="114">
        <v>754003</v>
      </c>
      <c r="W33" s="114">
        <v>771069</v>
      </c>
      <c r="X33" s="114">
        <v>783831</v>
      </c>
      <c r="Y33" s="114">
        <v>789677</v>
      </c>
      <c r="Z33" s="114">
        <v>804103</v>
      </c>
      <c r="AA33" s="114">
        <v>815642</v>
      </c>
      <c r="AB33" s="114">
        <v>826086</v>
      </c>
      <c r="AC33" s="114">
        <v>837667</v>
      </c>
      <c r="AD33" s="114">
        <v>852612</v>
      </c>
      <c r="AE33" s="114">
        <v>871248</v>
      </c>
      <c r="AF33" s="114">
        <v>889448</v>
      </c>
      <c r="AG33" s="114">
        <v>898998</v>
      </c>
      <c r="AH33" s="114">
        <v>902411</v>
      </c>
      <c r="AI33" s="114">
        <v>869491</v>
      </c>
      <c r="AJ33" s="114">
        <v>860154</v>
      </c>
      <c r="AK33" s="114">
        <v>859603</v>
      </c>
      <c r="AL33" s="114">
        <v>861829</v>
      </c>
      <c r="AM33" s="114">
        <v>859270</v>
      </c>
      <c r="AN33" s="114">
        <v>858149</v>
      </c>
      <c r="AO33" s="114">
        <v>863441</v>
      </c>
      <c r="AP33" s="114">
        <v>864912</v>
      </c>
      <c r="AQ33" s="114">
        <v>872382</v>
      </c>
      <c r="AR33" s="37">
        <v>893823</v>
      </c>
      <c r="AS33" s="38">
        <v>908166</v>
      </c>
      <c r="AT33" s="38">
        <v>863874</v>
      </c>
      <c r="AU33" s="37">
        <v>876730</v>
      </c>
      <c r="AV33" s="37">
        <v>908970</v>
      </c>
    </row>
    <row r="34" spans="1:48">
      <c r="A34" s="110" t="s">
        <v>42</v>
      </c>
      <c r="B34" s="114">
        <v>988076</v>
      </c>
      <c r="C34" s="114">
        <v>1070417</v>
      </c>
      <c r="D34" s="114">
        <v>1142543</v>
      </c>
      <c r="E34" s="114">
        <v>1169599</v>
      </c>
      <c r="F34" s="114">
        <v>1188148</v>
      </c>
      <c r="G34" s="114">
        <v>1202242</v>
      </c>
      <c r="H34" s="114">
        <v>1175780</v>
      </c>
      <c r="I34" s="114">
        <v>1190294</v>
      </c>
      <c r="J34" s="114">
        <v>1203487</v>
      </c>
      <c r="K34" s="114">
        <v>1205144</v>
      </c>
      <c r="L34" s="114">
        <v>1247520</v>
      </c>
      <c r="M34" s="114">
        <v>1303454</v>
      </c>
      <c r="N34" s="114">
        <v>1348376</v>
      </c>
      <c r="O34" s="114">
        <v>1386726</v>
      </c>
      <c r="P34" s="114">
        <v>1408687</v>
      </c>
      <c r="Q34" s="114">
        <v>1420124</v>
      </c>
      <c r="R34" s="114">
        <v>1439531</v>
      </c>
      <c r="S34" s="114">
        <v>1487375</v>
      </c>
      <c r="T34" s="114">
        <v>1557373</v>
      </c>
      <c r="U34" s="114">
        <v>1590664</v>
      </c>
      <c r="V34" s="114">
        <v>1621602</v>
      </c>
      <c r="W34" s="114">
        <v>1651241</v>
      </c>
      <c r="X34" s="114">
        <v>1677740</v>
      </c>
      <c r="Y34" s="114">
        <v>1694881</v>
      </c>
      <c r="Z34" s="114">
        <v>1725744</v>
      </c>
      <c r="AA34" s="114">
        <v>1706904</v>
      </c>
      <c r="AB34" s="114">
        <v>1697237</v>
      </c>
      <c r="AC34" s="114">
        <v>1695906</v>
      </c>
      <c r="AD34" s="114">
        <v>1703703</v>
      </c>
      <c r="AE34" s="114">
        <v>1731845</v>
      </c>
      <c r="AF34" s="114">
        <v>1785044</v>
      </c>
      <c r="AG34" s="114">
        <v>1822772</v>
      </c>
      <c r="AH34" s="114">
        <v>1827352</v>
      </c>
      <c r="AI34" s="114">
        <v>1753682</v>
      </c>
      <c r="AJ34" s="114">
        <v>1773076</v>
      </c>
      <c r="AK34" s="114">
        <v>1802477</v>
      </c>
      <c r="AL34" s="114">
        <v>1781391</v>
      </c>
      <c r="AM34" s="114">
        <v>1761021</v>
      </c>
      <c r="AN34" s="114">
        <v>1807069</v>
      </c>
      <c r="AO34" s="114">
        <v>1867187</v>
      </c>
      <c r="AP34" s="114">
        <v>1954821</v>
      </c>
      <c r="AQ34" s="114">
        <v>2017292</v>
      </c>
      <c r="AR34" s="37">
        <v>2017155</v>
      </c>
      <c r="AS34" s="38">
        <v>2025300</v>
      </c>
      <c r="AT34" s="38">
        <v>1945212</v>
      </c>
      <c r="AU34" s="37">
        <v>2035428</v>
      </c>
      <c r="AV34" s="37">
        <v>2085939</v>
      </c>
    </row>
    <row r="35" spans="1:48">
      <c r="A35" s="110" t="s">
        <v>43</v>
      </c>
      <c r="B35" s="114">
        <v>497703</v>
      </c>
      <c r="C35" s="114">
        <v>517830</v>
      </c>
      <c r="D35" s="114">
        <v>545669</v>
      </c>
      <c r="E35" s="114">
        <v>578533</v>
      </c>
      <c r="F35" s="114">
        <v>590777</v>
      </c>
      <c r="G35" s="114">
        <v>604666</v>
      </c>
      <c r="H35" s="114">
        <v>618270</v>
      </c>
      <c r="I35" s="114">
        <v>628089</v>
      </c>
      <c r="J35" s="114">
        <v>659064</v>
      </c>
      <c r="K35" s="114">
        <v>686628</v>
      </c>
      <c r="L35" s="114">
        <v>704533</v>
      </c>
      <c r="M35" s="114">
        <v>708540</v>
      </c>
      <c r="N35" s="114">
        <v>723514</v>
      </c>
      <c r="O35" s="114">
        <v>753358</v>
      </c>
      <c r="P35" s="114">
        <v>786073</v>
      </c>
      <c r="Q35" s="114">
        <v>812206</v>
      </c>
      <c r="R35" s="114">
        <v>845770</v>
      </c>
      <c r="S35" s="114">
        <v>902780</v>
      </c>
      <c r="T35" s="114">
        <v>953282</v>
      </c>
      <c r="U35" s="114">
        <v>977294</v>
      </c>
      <c r="V35" s="114">
        <v>1003979</v>
      </c>
      <c r="W35" s="114">
        <v>1036156</v>
      </c>
      <c r="X35" s="114">
        <v>1060663</v>
      </c>
      <c r="Y35" s="114">
        <v>1081276</v>
      </c>
      <c r="Z35" s="114">
        <v>1103807</v>
      </c>
      <c r="AA35" s="114">
        <v>1112607</v>
      </c>
      <c r="AB35" s="114">
        <v>1116067</v>
      </c>
      <c r="AC35" s="114">
        <v>1132554</v>
      </c>
      <c r="AD35" s="114">
        <v>1169795</v>
      </c>
      <c r="AE35" s="114">
        <v>1220617</v>
      </c>
      <c r="AF35" s="114">
        <v>1279328</v>
      </c>
      <c r="AG35" s="114">
        <v>1324060</v>
      </c>
      <c r="AH35" s="114">
        <v>1322089</v>
      </c>
      <c r="AI35" s="114">
        <v>1266009</v>
      </c>
      <c r="AJ35" s="114">
        <v>1249814</v>
      </c>
      <c r="AK35" s="114">
        <v>1260104</v>
      </c>
      <c r="AL35" s="114">
        <v>1299910</v>
      </c>
      <c r="AM35" s="114">
        <v>1343885</v>
      </c>
      <c r="AN35" s="114">
        <v>1376946</v>
      </c>
      <c r="AO35" s="114">
        <v>1412521</v>
      </c>
      <c r="AP35" s="114">
        <v>1459703</v>
      </c>
      <c r="AQ35" s="114">
        <v>1510208</v>
      </c>
      <c r="AR35" s="37">
        <v>1523158</v>
      </c>
      <c r="AS35" s="38">
        <v>1565782</v>
      </c>
      <c r="AT35" s="38">
        <v>1555782</v>
      </c>
      <c r="AU35" s="37">
        <v>1641338</v>
      </c>
      <c r="AV35" s="37">
        <v>1702674</v>
      </c>
    </row>
    <row r="36" spans="1:48">
      <c r="A36" s="110" t="s">
        <v>44</v>
      </c>
      <c r="B36" s="114">
        <v>1474876</v>
      </c>
      <c r="C36" s="114">
        <v>1553328</v>
      </c>
      <c r="D36" s="114">
        <v>1685368</v>
      </c>
      <c r="E36" s="114">
        <v>1802077</v>
      </c>
      <c r="F36" s="114">
        <v>1823883</v>
      </c>
      <c r="G36" s="114">
        <v>1806668</v>
      </c>
      <c r="H36" s="114">
        <v>1781699</v>
      </c>
      <c r="I36" s="114">
        <v>1828724</v>
      </c>
      <c r="J36" s="114">
        <v>1872645</v>
      </c>
      <c r="K36" s="114">
        <v>1922407</v>
      </c>
      <c r="L36" s="114">
        <v>2010442</v>
      </c>
      <c r="M36" s="114">
        <v>2091788</v>
      </c>
      <c r="N36" s="114">
        <v>2180097</v>
      </c>
      <c r="O36" s="114">
        <v>2306850</v>
      </c>
      <c r="P36" s="114">
        <v>2392891</v>
      </c>
      <c r="Q36" s="114">
        <v>2384323</v>
      </c>
      <c r="R36" s="114">
        <v>2442480</v>
      </c>
      <c r="S36" s="114">
        <v>2494999</v>
      </c>
      <c r="T36" s="114">
        <v>2559932</v>
      </c>
      <c r="U36" s="114">
        <v>2630220</v>
      </c>
      <c r="V36" s="114">
        <v>2710214</v>
      </c>
      <c r="W36" s="114">
        <v>2835517</v>
      </c>
      <c r="X36" s="114">
        <v>2904286</v>
      </c>
      <c r="Y36" s="114">
        <v>2935202</v>
      </c>
      <c r="Z36" s="114">
        <v>2901492</v>
      </c>
      <c r="AA36" s="114">
        <v>2847875</v>
      </c>
      <c r="AB36" s="114">
        <v>2854762</v>
      </c>
      <c r="AC36" s="114">
        <v>2895863</v>
      </c>
      <c r="AD36" s="114">
        <v>2996795</v>
      </c>
      <c r="AE36" s="114">
        <v>3082399</v>
      </c>
      <c r="AF36" s="114">
        <v>3156626</v>
      </c>
      <c r="AG36" s="114">
        <v>3243308</v>
      </c>
      <c r="AH36" s="114">
        <v>3291309</v>
      </c>
      <c r="AI36" s="114">
        <v>3211649</v>
      </c>
      <c r="AJ36" s="114">
        <v>3160544</v>
      </c>
      <c r="AK36" s="114">
        <v>3139999</v>
      </c>
      <c r="AL36" s="114">
        <v>3190015</v>
      </c>
      <c r="AM36" s="114">
        <v>3216966</v>
      </c>
      <c r="AN36" s="114">
        <v>3270362</v>
      </c>
      <c r="AO36" s="114">
        <v>3345835</v>
      </c>
      <c r="AP36" s="114">
        <v>3445880</v>
      </c>
      <c r="AQ36" s="114">
        <v>3547430</v>
      </c>
      <c r="AR36" s="37">
        <v>3622299</v>
      </c>
      <c r="AS36" s="38">
        <v>3747713</v>
      </c>
      <c r="AT36" s="38">
        <v>3585782</v>
      </c>
      <c r="AU36" s="37">
        <v>3695705</v>
      </c>
      <c r="AV36" s="37">
        <v>3822319</v>
      </c>
    </row>
    <row r="37" spans="1:48">
      <c r="A37" s="115" t="s">
        <v>45</v>
      </c>
      <c r="B37" s="116">
        <v>172740</v>
      </c>
      <c r="C37" s="116">
        <v>188203</v>
      </c>
      <c r="D37" s="116">
        <v>203404</v>
      </c>
      <c r="E37" s="116">
        <v>216970</v>
      </c>
      <c r="F37" s="116">
        <v>226853</v>
      </c>
      <c r="G37" s="116">
        <v>239862</v>
      </c>
      <c r="H37" s="116">
        <v>241411</v>
      </c>
      <c r="I37" s="116">
        <v>238539</v>
      </c>
      <c r="J37" s="116">
        <v>238247</v>
      </c>
      <c r="K37" s="116">
        <v>234585</v>
      </c>
      <c r="L37" s="116">
        <v>228478</v>
      </c>
      <c r="M37" s="116">
        <v>221169</v>
      </c>
      <c r="N37" s="116">
        <v>222576</v>
      </c>
      <c r="O37" s="116">
        <v>223160</v>
      </c>
      <c r="P37" s="116">
        <v>223437</v>
      </c>
      <c r="Q37" s="116">
        <v>223326</v>
      </c>
      <c r="R37" s="116">
        <v>225504</v>
      </c>
      <c r="S37" s="116">
        <v>229895</v>
      </c>
      <c r="T37" s="116">
        <v>238226</v>
      </c>
      <c r="U37" s="116">
        <v>243076</v>
      </c>
      <c r="V37" s="116">
        <v>243205</v>
      </c>
      <c r="W37" s="116">
        <v>241684</v>
      </c>
      <c r="X37" s="116">
        <v>245490</v>
      </c>
      <c r="Y37" s="116">
        <v>250605</v>
      </c>
      <c r="Z37" s="116">
        <v>256414</v>
      </c>
      <c r="AA37" s="116">
        <v>259089</v>
      </c>
      <c r="AB37" s="116">
        <v>258650</v>
      </c>
      <c r="AC37" s="116">
        <v>261970</v>
      </c>
      <c r="AD37" s="116">
        <v>264321</v>
      </c>
      <c r="AE37" s="116">
        <v>266630</v>
      </c>
      <c r="AF37" s="116">
        <v>272336</v>
      </c>
      <c r="AG37" s="116">
        <v>278486</v>
      </c>
      <c r="AH37" s="116">
        <v>284310</v>
      </c>
      <c r="AI37" s="116">
        <v>281150</v>
      </c>
      <c r="AJ37" s="116">
        <v>283744</v>
      </c>
      <c r="AK37" s="116">
        <v>289099</v>
      </c>
      <c r="AL37" s="116">
        <v>291177</v>
      </c>
      <c r="AM37" s="116">
        <v>292260</v>
      </c>
      <c r="AN37" s="116">
        <v>293689</v>
      </c>
      <c r="AO37" s="116">
        <v>292188</v>
      </c>
      <c r="AP37" s="116">
        <v>286373</v>
      </c>
      <c r="AQ37" s="116">
        <v>281017</v>
      </c>
      <c r="AR37" s="37">
        <v>277820</v>
      </c>
      <c r="AS37" s="38">
        <v>281730</v>
      </c>
      <c r="AT37" s="38">
        <v>279462</v>
      </c>
      <c r="AU37" s="37">
        <v>275748</v>
      </c>
      <c r="AV37" s="37">
        <v>281343</v>
      </c>
    </row>
    <row r="38" spans="1:48">
      <c r="A38" s="111" t="s">
        <v>79</v>
      </c>
      <c r="B38" s="10">
        <f>SUM(B40:B51)</f>
        <v>24432829</v>
      </c>
      <c r="C38" s="10">
        <f t="shared" ref="C38:AV38" si="4">SUM(C40:C51)</f>
        <v>25257002</v>
      </c>
      <c r="D38" s="10">
        <f t="shared" si="4"/>
        <v>26121609</v>
      </c>
      <c r="E38" s="10">
        <f t="shared" si="4"/>
        <v>26536723</v>
      </c>
      <c r="F38" s="10">
        <f t="shared" si="4"/>
        <v>26049399</v>
      </c>
      <c r="G38" s="10">
        <f t="shared" si="4"/>
        <v>26021641</v>
      </c>
      <c r="H38" s="10">
        <f t="shared" si="4"/>
        <v>25404612</v>
      </c>
      <c r="I38" s="10">
        <f t="shared" si="4"/>
        <v>25463165</v>
      </c>
      <c r="J38" s="10">
        <f t="shared" si="4"/>
        <v>26328452</v>
      </c>
      <c r="K38" s="10">
        <f t="shared" si="4"/>
        <v>26760163</v>
      </c>
      <c r="L38" s="10">
        <f t="shared" si="4"/>
        <v>27255722</v>
      </c>
      <c r="M38" s="10">
        <f t="shared" si="4"/>
        <v>27863286</v>
      </c>
      <c r="N38" s="10">
        <f t="shared" si="4"/>
        <v>28499091</v>
      </c>
      <c r="O38" s="10">
        <f t="shared" si="4"/>
        <v>29026274</v>
      </c>
      <c r="P38" s="10">
        <f t="shared" si="4"/>
        <v>28890770</v>
      </c>
      <c r="Q38" s="10">
        <f t="shared" si="4"/>
        <v>28725944</v>
      </c>
      <c r="R38" s="10">
        <f t="shared" si="4"/>
        <v>29120689</v>
      </c>
      <c r="S38" s="10">
        <f t="shared" si="4"/>
        <v>29746491</v>
      </c>
      <c r="T38" s="10">
        <f t="shared" si="4"/>
        <v>30573483</v>
      </c>
      <c r="U38" s="10">
        <f t="shared" si="4"/>
        <v>31140427</v>
      </c>
      <c r="V38" s="10">
        <f t="shared" si="4"/>
        <v>31504735</v>
      </c>
      <c r="W38" s="10">
        <f t="shared" si="4"/>
        <v>31946966</v>
      </c>
      <c r="X38" s="10">
        <f t="shared" si="4"/>
        <v>32235322</v>
      </c>
      <c r="Y38" s="10">
        <f t="shared" si="4"/>
        <v>32568009</v>
      </c>
      <c r="Z38" s="10">
        <f t="shared" si="4"/>
        <v>32774125</v>
      </c>
      <c r="AA38" s="10">
        <f t="shared" si="4"/>
        <v>32563457</v>
      </c>
      <c r="AB38" s="10">
        <f t="shared" si="4"/>
        <v>32157680</v>
      </c>
      <c r="AC38" s="10">
        <f t="shared" si="4"/>
        <v>32085888</v>
      </c>
      <c r="AD38" s="10">
        <f t="shared" si="4"/>
        <v>32204089</v>
      </c>
      <c r="AE38" s="10">
        <f t="shared" si="4"/>
        <v>32477497</v>
      </c>
      <c r="AF38" s="10">
        <f t="shared" si="4"/>
        <v>32928004</v>
      </c>
      <c r="AG38" s="10">
        <f t="shared" si="4"/>
        <v>33056564</v>
      </c>
      <c r="AH38" s="10">
        <f t="shared" si="4"/>
        <v>32728536</v>
      </c>
      <c r="AI38" s="10">
        <f t="shared" si="4"/>
        <v>31369804</v>
      </c>
      <c r="AJ38" s="10">
        <f t="shared" si="4"/>
        <v>31226041</v>
      </c>
      <c r="AK38" s="10">
        <f t="shared" si="4"/>
        <v>31405805</v>
      </c>
      <c r="AL38" s="10">
        <f t="shared" si="4"/>
        <v>31636039</v>
      </c>
      <c r="AM38" s="10">
        <f t="shared" si="4"/>
        <v>31830748</v>
      </c>
      <c r="AN38" s="10">
        <f t="shared" si="4"/>
        <v>32428604</v>
      </c>
      <c r="AO38" s="10">
        <f t="shared" si="4"/>
        <v>32789510</v>
      </c>
      <c r="AP38" s="10">
        <f t="shared" si="4"/>
        <v>33092681</v>
      </c>
      <c r="AQ38" s="10">
        <f t="shared" si="4"/>
        <v>33337013</v>
      </c>
      <c r="AR38" s="55">
        <f t="shared" si="4"/>
        <v>33530026</v>
      </c>
      <c r="AS38" s="31">
        <f t="shared" si="4"/>
        <v>33734266</v>
      </c>
      <c r="AT38" s="31">
        <f t="shared" si="4"/>
        <v>31838958</v>
      </c>
      <c r="AU38" s="31">
        <f t="shared" si="4"/>
        <v>32924565</v>
      </c>
      <c r="AV38" s="31">
        <f t="shared" si="4"/>
        <v>33815371</v>
      </c>
    </row>
    <row r="39" spans="1:48">
      <c r="A39" s="111" t="s">
        <v>15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37"/>
      <c r="AU39" s="27"/>
      <c r="AV39" s="27"/>
    </row>
    <row r="40" spans="1:48">
      <c r="A40" s="110" t="s">
        <v>47</v>
      </c>
      <c r="B40" s="114">
        <v>4808498</v>
      </c>
      <c r="C40" s="114">
        <v>4955219</v>
      </c>
      <c r="D40" s="114">
        <v>5098059</v>
      </c>
      <c r="E40" s="114">
        <v>5147184</v>
      </c>
      <c r="F40" s="114">
        <v>5101693</v>
      </c>
      <c r="G40" s="114">
        <v>5114483</v>
      </c>
      <c r="H40" s="114">
        <v>4976383</v>
      </c>
      <c r="I40" s="114">
        <v>4943293</v>
      </c>
      <c r="J40" s="114">
        <v>5104429</v>
      </c>
      <c r="K40" s="114">
        <v>5158654</v>
      </c>
      <c r="L40" s="114">
        <v>5223314</v>
      </c>
      <c r="M40" s="114">
        <v>5327984</v>
      </c>
      <c r="N40" s="114">
        <v>5458962</v>
      </c>
      <c r="O40" s="114">
        <v>5632943</v>
      </c>
      <c r="P40" s="114">
        <v>5581864</v>
      </c>
      <c r="Q40" s="114">
        <v>5513326</v>
      </c>
      <c r="R40" s="114">
        <v>5552539</v>
      </c>
      <c r="S40" s="114">
        <v>5620733</v>
      </c>
      <c r="T40" s="114">
        <v>5755545</v>
      </c>
      <c r="U40" s="114">
        <v>5855655</v>
      </c>
      <c r="V40" s="114">
        <v>5917463</v>
      </c>
      <c r="W40" s="114">
        <v>5999611</v>
      </c>
      <c r="X40" s="114">
        <v>6066484</v>
      </c>
      <c r="Y40" s="114">
        <v>6186543</v>
      </c>
      <c r="Z40" s="114">
        <v>6211404</v>
      </c>
      <c r="AA40" s="114">
        <v>6113677</v>
      </c>
      <c r="AB40" s="114">
        <v>5933897</v>
      </c>
      <c r="AC40" s="114">
        <v>5874608</v>
      </c>
      <c r="AD40" s="114">
        <v>5933127</v>
      </c>
      <c r="AE40" s="114">
        <v>6033913</v>
      </c>
      <c r="AF40" s="114">
        <v>6230845</v>
      </c>
      <c r="AG40" s="114">
        <v>6334010</v>
      </c>
      <c r="AH40" s="114">
        <v>6238611</v>
      </c>
      <c r="AI40" s="114">
        <v>5943229</v>
      </c>
      <c r="AJ40" s="114">
        <v>5937047</v>
      </c>
      <c r="AK40" s="114">
        <v>5949053</v>
      </c>
      <c r="AL40" s="114">
        <v>5992475</v>
      </c>
      <c r="AM40" s="114">
        <v>5960851</v>
      </c>
      <c r="AN40" s="114">
        <v>6064216</v>
      </c>
      <c r="AO40" s="114">
        <v>6120860</v>
      </c>
      <c r="AP40" s="114">
        <v>6154867</v>
      </c>
      <c r="AQ40" s="114">
        <v>6170676</v>
      </c>
      <c r="AR40" s="37">
        <v>6191319</v>
      </c>
      <c r="AS40" s="38">
        <v>6190757</v>
      </c>
      <c r="AT40" s="38">
        <v>5657532</v>
      </c>
      <c r="AU40" s="37">
        <v>5980444</v>
      </c>
      <c r="AV40" s="37">
        <v>6176876</v>
      </c>
    </row>
    <row r="41" spans="1:48">
      <c r="A41" s="110" t="s">
        <v>48</v>
      </c>
      <c r="B41" s="114">
        <v>2287000</v>
      </c>
      <c r="C41" s="114">
        <v>2345816</v>
      </c>
      <c r="D41" s="114">
        <v>2445385</v>
      </c>
      <c r="E41" s="114">
        <v>2465575</v>
      </c>
      <c r="F41" s="114">
        <v>2372211</v>
      </c>
      <c r="G41" s="114">
        <v>2359393</v>
      </c>
      <c r="H41" s="114">
        <v>2288032</v>
      </c>
      <c r="I41" s="114">
        <v>2294337</v>
      </c>
      <c r="J41" s="114">
        <v>2406827</v>
      </c>
      <c r="K41" s="114">
        <v>2499152</v>
      </c>
      <c r="L41" s="114">
        <v>2560101</v>
      </c>
      <c r="M41" s="114">
        <v>2585927</v>
      </c>
      <c r="N41" s="114">
        <v>2658707</v>
      </c>
      <c r="O41" s="114">
        <v>2717574</v>
      </c>
      <c r="P41" s="114">
        <v>2666066</v>
      </c>
      <c r="Q41" s="114">
        <v>2626154</v>
      </c>
      <c r="R41" s="114">
        <v>2669811</v>
      </c>
      <c r="S41" s="114">
        <v>2789531</v>
      </c>
      <c r="T41" s="114">
        <v>2915071</v>
      </c>
      <c r="U41" s="114">
        <v>2991096</v>
      </c>
      <c r="V41" s="114">
        <v>2983209</v>
      </c>
      <c r="W41" s="114">
        <v>3011304</v>
      </c>
      <c r="X41" s="114">
        <v>3026444</v>
      </c>
      <c r="Y41" s="114">
        <v>3029834</v>
      </c>
      <c r="Z41" s="114">
        <v>3029073</v>
      </c>
      <c r="AA41" s="114">
        <v>3007507</v>
      </c>
      <c r="AB41" s="114">
        <v>3006811</v>
      </c>
      <c r="AC41" s="114">
        <v>3014655</v>
      </c>
      <c r="AD41" s="114">
        <v>2998068</v>
      </c>
      <c r="AE41" s="114">
        <v>3029959</v>
      </c>
      <c r="AF41" s="114">
        <v>3072113</v>
      </c>
      <c r="AG41" s="114">
        <v>3061042</v>
      </c>
      <c r="AH41" s="114">
        <v>3041828</v>
      </c>
      <c r="AI41" s="114">
        <v>2864985</v>
      </c>
      <c r="AJ41" s="114">
        <v>2845608</v>
      </c>
      <c r="AK41" s="114">
        <v>2892327</v>
      </c>
      <c r="AL41" s="114">
        <v>2906201</v>
      </c>
      <c r="AM41" s="114">
        <v>2947114</v>
      </c>
      <c r="AN41" s="114">
        <v>3035581</v>
      </c>
      <c r="AO41" s="114">
        <v>3114002</v>
      </c>
      <c r="AP41" s="114">
        <v>3179806</v>
      </c>
      <c r="AQ41" s="114">
        <v>3203351</v>
      </c>
      <c r="AR41" s="37">
        <v>3265580</v>
      </c>
      <c r="AS41" s="38">
        <v>3275056</v>
      </c>
      <c r="AT41" s="38">
        <v>3082982</v>
      </c>
      <c r="AU41" s="37">
        <v>3225168</v>
      </c>
      <c r="AV41" s="37">
        <v>3302632</v>
      </c>
    </row>
    <row r="42" spans="1:48">
      <c r="A42" s="110" t="s">
        <v>49</v>
      </c>
      <c r="B42" s="114">
        <v>1284487</v>
      </c>
      <c r="C42" s="114">
        <v>1330944</v>
      </c>
      <c r="D42" s="114">
        <v>1363245</v>
      </c>
      <c r="E42" s="114">
        <v>1361679</v>
      </c>
      <c r="F42" s="114">
        <v>1348855</v>
      </c>
      <c r="G42" s="114">
        <v>1332833</v>
      </c>
      <c r="H42" s="114">
        <v>1303292</v>
      </c>
      <c r="I42" s="114">
        <v>1307170</v>
      </c>
      <c r="J42" s="114">
        <v>1317125</v>
      </c>
      <c r="K42" s="114">
        <v>1307423</v>
      </c>
      <c r="L42" s="114">
        <v>1336751</v>
      </c>
      <c r="M42" s="114">
        <v>1373229</v>
      </c>
      <c r="N42" s="114">
        <v>1424110</v>
      </c>
      <c r="O42" s="114">
        <v>1445448</v>
      </c>
      <c r="P42" s="114">
        <v>1387668</v>
      </c>
      <c r="Q42" s="114">
        <v>1406164</v>
      </c>
      <c r="R42" s="114">
        <v>1444325</v>
      </c>
      <c r="S42" s="114">
        <v>1496789</v>
      </c>
      <c r="T42" s="114">
        <v>1523726</v>
      </c>
      <c r="U42" s="114">
        <v>1532400</v>
      </c>
      <c r="V42" s="114">
        <v>1551711</v>
      </c>
      <c r="W42" s="114">
        <v>1552946</v>
      </c>
      <c r="X42" s="114">
        <v>1552120</v>
      </c>
      <c r="Y42" s="114">
        <v>1555090</v>
      </c>
      <c r="Z42" s="114">
        <v>1548636</v>
      </c>
      <c r="AA42" s="114">
        <v>1559241</v>
      </c>
      <c r="AB42" s="114">
        <v>1572560</v>
      </c>
      <c r="AC42" s="114">
        <v>1534489</v>
      </c>
      <c r="AD42" s="114">
        <v>1529761</v>
      </c>
      <c r="AE42" s="114">
        <v>1560169</v>
      </c>
      <c r="AF42" s="114">
        <v>1596530</v>
      </c>
      <c r="AG42" s="114">
        <v>1599332</v>
      </c>
      <c r="AH42" s="114">
        <v>1608695</v>
      </c>
      <c r="AI42" s="114">
        <v>1579248</v>
      </c>
      <c r="AJ42" s="114">
        <v>1577447</v>
      </c>
      <c r="AK42" s="114">
        <v>1570433</v>
      </c>
      <c r="AL42" s="114">
        <v>1565715</v>
      </c>
      <c r="AM42" s="114">
        <v>1593835</v>
      </c>
      <c r="AN42" s="114">
        <v>1629326</v>
      </c>
      <c r="AO42" s="114">
        <v>1637667</v>
      </c>
      <c r="AP42" s="114">
        <v>1638288</v>
      </c>
      <c r="AQ42" s="114">
        <v>1626036</v>
      </c>
      <c r="AR42" s="37">
        <v>1644280</v>
      </c>
      <c r="AS42" s="38">
        <v>1691016</v>
      </c>
      <c r="AT42" s="38">
        <v>1578765</v>
      </c>
      <c r="AU42" s="37">
        <v>1626168</v>
      </c>
      <c r="AV42" s="37">
        <v>1669933</v>
      </c>
    </row>
    <row r="43" spans="1:48">
      <c r="A43" s="110" t="s">
        <v>50</v>
      </c>
      <c r="B43" s="114">
        <v>1026187</v>
      </c>
      <c r="C43" s="114">
        <v>1062496</v>
      </c>
      <c r="D43" s="114">
        <v>1104141</v>
      </c>
      <c r="E43" s="114">
        <v>1132264</v>
      </c>
      <c r="F43" s="114">
        <v>1134614</v>
      </c>
      <c r="G43" s="114">
        <v>1135918</v>
      </c>
      <c r="H43" s="114">
        <v>1118684</v>
      </c>
      <c r="I43" s="114">
        <v>1119214</v>
      </c>
      <c r="J43" s="114">
        <v>1144423</v>
      </c>
      <c r="K43" s="114">
        <v>1165356</v>
      </c>
      <c r="L43" s="114">
        <v>1175560</v>
      </c>
      <c r="M43" s="114">
        <v>1201769</v>
      </c>
      <c r="N43" s="114">
        <v>1218556</v>
      </c>
      <c r="O43" s="114">
        <v>1230713</v>
      </c>
      <c r="P43" s="114">
        <v>1217887</v>
      </c>
      <c r="Q43" s="114">
        <v>1223430</v>
      </c>
      <c r="R43" s="114">
        <v>1250194</v>
      </c>
      <c r="S43" s="114">
        <v>1266875</v>
      </c>
      <c r="T43" s="114">
        <v>1282791</v>
      </c>
      <c r="U43" s="114">
        <v>1290159</v>
      </c>
      <c r="V43" s="114">
        <v>1300384</v>
      </c>
      <c r="W43" s="114">
        <v>1329751</v>
      </c>
      <c r="X43" s="114">
        <v>1366403</v>
      </c>
      <c r="Y43" s="114">
        <v>1378867</v>
      </c>
      <c r="Z43" s="114">
        <v>1356147</v>
      </c>
      <c r="AA43" s="114">
        <v>1332034</v>
      </c>
      <c r="AB43" s="114">
        <v>1341603</v>
      </c>
      <c r="AC43" s="114">
        <v>1357867</v>
      </c>
      <c r="AD43" s="114">
        <v>1383867</v>
      </c>
      <c r="AE43" s="114">
        <v>1392024</v>
      </c>
      <c r="AF43" s="114">
        <v>1402796</v>
      </c>
      <c r="AG43" s="114">
        <v>1420449</v>
      </c>
      <c r="AH43" s="114">
        <v>1430628</v>
      </c>
      <c r="AI43" s="114">
        <v>1413873</v>
      </c>
      <c r="AJ43" s="114">
        <v>1394958</v>
      </c>
      <c r="AK43" s="114">
        <v>1394230</v>
      </c>
      <c r="AL43" s="114">
        <v>1398681</v>
      </c>
      <c r="AM43" s="114">
        <v>1407562</v>
      </c>
      <c r="AN43" s="114">
        <v>1432359</v>
      </c>
      <c r="AO43" s="114">
        <v>1426764</v>
      </c>
      <c r="AP43" s="114">
        <v>1422122</v>
      </c>
      <c r="AQ43" s="114">
        <v>1425216</v>
      </c>
      <c r="AR43" s="37">
        <v>1432387</v>
      </c>
      <c r="AS43" s="38">
        <v>1439563</v>
      </c>
      <c r="AT43" s="38">
        <v>1408995</v>
      </c>
      <c r="AU43" s="37">
        <v>1451204</v>
      </c>
      <c r="AV43" s="37">
        <v>1646834</v>
      </c>
    </row>
    <row r="44" spans="1:48">
      <c r="A44" s="110" t="s">
        <v>51</v>
      </c>
      <c r="B44" s="114">
        <v>3618361</v>
      </c>
      <c r="C44" s="114">
        <v>3772280</v>
      </c>
      <c r="D44" s="114">
        <v>3914127</v>
      </c>
      <c r="E44" s="114">
        <v>3967671</v>
      </c>
      <c r="F44" s="114">
        <v>3773197</v>
      </c>
      <c r="G44" s="114">
        <v>3768194</v>
      </c>
      <c r="H44" s="114">
        <v>3627584</v>
      </c>
      <c r="I44" s="114">
        <v>3674943</v>
      </c>
      <c r="J44" s="114">
        <v>3851581</v>
      </c>
      <c r="K44" s="114">
        <v>3926319</v>
      </c>
      <c r="L44" s="114">
        <v>4010764</v>
      </c>
      <c r="M44" s="114">
        <v>4136577</v>
      </c>
      <c r="N44" s="114">
        <v>4211759</v>
      </c>
      <c r="O44" s="114">
        <v>4262061</v>
      </c>
      <c r="P44" s="114">
        <v>4255772</v>
      </c>
      <c r="Q44" s="114">
        <v>4172673</v>
      </c>
      <c r="R44" s="114">
        <v>4258246</v>
      </c>
      <c r="S44" s="114">
        <v>4400201</v>
      </c>
      <c r="T44" s="114">
        <v>4519538</v>
      </c>
      <c r="U44" s="114">
        <v>4558922</v>
      </c>
      <c r="V44" s="114">
        <v>4638837</v>
      </c>
      <c r="W44" s="114">
        <v>4743163</v>
      </c>
      <c r="X44" s="114">
        <v>4824324</v>
      </c>
      <c r="Y44" s="114">
        <v>4925999</v>
      </c>
      <c r="Z44" s="114">
        <v>4976322</v>
      </c>
      <c r="AA44" s="114">
        <v>4854630</v>
      </c>
      <c r="AB44" s="114">
        <v>4702399</v>
      </c>
      <c r="AC44" s="114">
        <v>4667103</v>
      </c>
      <c r="AD44" s="114">
        <v>4705591</v>
      </c>
      <c r="AE44" s="114">
        <v>4738902</v>
      </c>
      <c r="AF44" s="114">
        <v>4721085</v>
      </c>
      <c r="AG44" s="114">
        <v>4658939</v>
      </c>
      <c r="AH44" s="114">
        <v>4529289</v>
      </c>
      <c r="AI44" s="114">
        <v>4233803</v>
      </c>
      <c r="AJ44" s="114">
        <v>4194041</v>
      </c>
      <c r="AK44" s="114">
        <v>4198276</v>
      </c>
      <c r="AL44" s="114">
        <v>4244118</v>
      </c>
      <c r="AM44" s="114">
        <v>4306448</v>
      </c>
      <c r="AN44" s="114">
        <v>4402307</v>
      </c>
      <c r="AO44" s="114">
        <v>4499998</v>
      </c>
      <c r="AP44" s="114">
        <v>4599049</v>
      </c>
      <c r="AQ44" s="114">
        <v>4657272</v>
      </c>
      <c r="AR44" s="37">
        <v>4698845</v>
      </c>
      <c r="AS44" s="38">
        <v>4735826</v>
      </c>
      <c r="AT44" s="38">
        <v>4362728</v>
      </c>
      <c r="AU44" s="37">
        <v>4501562</v>
      </c>
      <c r="AV44" s="37">
        <v>4632539</v>
      </c>
    </row>
    <row r="45" spans="1:48">
      <c r="A45" s="110" t="s">
        <v>52</v>
      </c>
      <c r="B45" s="114">
        <v>1744171</v>
      </c>
      <c r="C45" s="114">
        <v>1815013</v>
      </c>
      <c r="D45" s="114">
        <v>1895141</v>
      </c>
      <c r="E45" s="114">
        <v>1959937</v>
      </c>
      <c r="F45" s="114">
        <v>1983321</v>
      </c>
      <c r="G45" s="114">
        <v>1998992</v>
      </c>
      <c r="H45" s="114">
        <v>1983510</v>
      </c>
      <c r="I45" s="114">
        <v>2001040</v>
      </c>
      <c r="J45" s="114">
        <v>2064312</v>
      </c>
      <c r="K45" s="114">
        <v>2094586</v>
      </c>
      <c r="L45" s="114">
        <v>2117295</v>
      </c>
      <c r="M45" s="114">
        <v>2163788</v>
      </c>
      <c r="N45" s="114">
        <v>2208614</v>
      </c>
      <c r="O45" s="114">
        <v>2250011</v>
      </c>
      <c r="P45" s="114">
        <v>2284147</v>
      </c>
      <c r="Q45" s="114">
        <v>2302626</v>
      </c>
      <c r="R45" s="114">
        <v>2342262</v>
      </c>
      <c r="S45" s="114">
        <v>2391535</v>
      </c>
      <c r="T45" s="114">
        <v>2452054</v>
      </c>
      <c r="U45" s="114">
        <v>2506965</v>
      </c>
      <c r="V45" s="114">
        <v>2547696</v>
      </c>
      <c r="W45" s="114">
        <v>2591975</v>
      </c>
      <c r="X45" s="114">
        <v>2638721</v>
      </c>
      <c r="Y45" s="114">
        <v>2680029</v>
      </c>
      <c r="Z45" s="114">
        <v>2724118</v>
      </c>
      <c r="AA45" s="114">
        <v>2737961</v>
      </c>
      <c r="AB45" s="114">
        <v>2731080</v>
      </c>
      <c r="AC45" s="114">
        <v>2734287</v>
      </c>
      <c r="AD45" s="114">
        <v>2745615</v>
      </c>
      <c r="AE45" s="114">
        <v>2762733</v>
      </c>
      <c r="AF45" s="114">
        <v>2772115</v>
      </c>
      <c r="AG45" s="114">
        <v>2773704</v>
      </c>
      <c r="AH45" s="114">
        <v>2766342</v>
      </c>
      <c r="AI45" s="114">
        <v>2713426</v>
      </c>
      <c r="AJ45" s="114">
        <v>2721194</v>
      </c>
      <c r="AK45" s="114">
        <v>2753540</v>
      </c>
      <c r="AL45" s="114">
        <v>2789861</v>
      </c>
      <c r="AM45" s="114">
        <v>2819252</v>
      </c>
      <c r="AN45" s="114">
        <v>2852476</v>
      </c>
      <c r="AO45" s="114">
        <v>2864584</v>
      </c>
      <c r="AP45" s="114">
        <v>2884091</v>
      </c>
      <c r="AQ45" s="114">
        <v>2957838</v>
      </c>
      <c r="AR45" s="37">
        <v>2980885</v>
      </c>
      <c r="AS45" s="38">
        <v>3009156</v>
      </c>
      <c r="AT45" s="38">
        <v>2903562</v>
      </c>
      <c r="AU45" s="37">
        <v>2924148</v>
      </c>
      <c r="AV45" s="37">
        <v>2994920</v>
      </c>
    </row>
    <row r="46" spans="1:48">
      <c r="A46" s="110" t="s">
        <v>53</v>
      </c>
      <c r="B46" s="114">
        <v>1990253</v>
      </c>
      <c r="C46" s="114">
        <v>2084319</v>
      </c>
      <c r="D46" s="114">
        <v>2143700</v>
      </c>
      <c r="E46" s="114">
        <v>2171188</v>
      </c>
      <c r="F46" s="114">
        <v>2139848</v>
      </c>
      <c r="G46" s="114">
        <v>2144518</v>
      </c>
      <c r="H46" s="114">
        <v>2111744</v>
      </c>
      <c r="I46" s="114">
        <v>2124824</v>
      </c>
      <c r="J46" s="114">
        <v>2215940</v>
      </c>
      <c r="K46" s="114">
        <v>2299301</v>
      </c>
      <c r="L46" s="114">
        <v>2377984</v>
      </c>
      <c r="M46" s="114">
        <v>2420322</v>
      </c>
      <c r="N46" s="114">
        <v>2436775</v>
      </c>
      <c r="O46" s="114">
        <v>2467177</v>
      </c>
      <c r="P46" s="114">
        <v>2462267</v>
      </c>
      <c r="Q46" s="114">
        <v>2471095</v>
      </c>
      <c r="R46" s="114">
        <v>2487204</v>
      </c>
      <c r="S46" s="114">
        <v>2517067</v>
      </c>
      <c r="T46" s="114">
        <v>2630692</v>
      </c>
      <c r="U46" s="114">
        <v>2728231</v>
      </c>
      <c r="V46" s="114">
        <v>2769622</v>
      </c>
      <c r="W46" s="114">
        <v>2800544</v>
      </c>
      <c r="X46" s="114">
        <v>2794971</v>
      </c>
      <c r="Y46" s="114">
        <v>2809325</v>
      </c>
      <c r="Z46" s="114">
        <v>2853891</v>
      </c>
      <c r="AA46" s="114">
        <v>2862838</v>
      </c>
      <c r="AB46" s="114">
        <v>2839467</v>
      </c>
      <c r="AC46" s="114">
        <v>2850987</v>
      </c>
      <c r="AD46" s="114">
        <v>2838872</v>
      </c>
      <c r="AE46" s="114">
        <v>2847006</v>
      </c>
      <c r="AF46" s="114">
        <v>2882757</v>
      </c>
      <c r="AG46" s="114">
        <v>2879647</v>
      </c>
      <c r="AH46" s="114">
        <v>2842845</v>
      </c>
      <c r="AI46" s="114">
        <v>2766711</v>
      </c>
      <c r="AJ46" s="114">
        <v>2763535</v>
      </c>
      <c r="AK46" s="114">
        <v>2790271</v>
      </c>
      <c r="AL46" s="114">
        <v>2807796</v>
      </c>
      <c r="AM46" s="114">
        <v>2813839</v>
      </c>
      <c r="AN46" s="114">
        <v>2871217</v>
      </c>
      <c r="AO46" s="114">
        <v>2941821</v>
      </c>
      <c r="AP46" s="114">
        <v>2970702</v>
      </c>
      <c r="AQ46" s="114">
        <v>2936126</v>
      </c>
      <c r="AR46" s="37">
        <v>2954808</v>
      </c>
      <c r="AS46" s="38">
        <v>2981688</v>
      </c>
      <c r="AT46" s="38">
        <v>2867162</v>
      </c>
      <c r="AU46" s="37">
        <v>2925218</v>
      </c>
      <c r="AV46" s="37">
        <v>2984340</v>
      </c>
    </row>
    <row r="47" spans="1:48">
      <c r="A47" s="110" t="s">
        <v>54</v>
      </c>
      <c r="B47" s="114">
        <v>696682</v>
      </c>
      <c r="C47" s="114">
        <v>715745</v>
      </c>
      <c r="D47" s="114">
        <v>730851</v>
      </c>
      <c r="E47" s="114">
        <v>741839</v>
      </c>
      <c r="F47" s="114">
        <v>739672</v>
      </c>
      <c r="G47" s="114">
        <v>742310</v>
      </c>
      <c r="H47" s="114">
        <v>740657</v>
      </c>
      <c r="I47" s="114">
        <v>744057</v>
      </c>
      <c r="J47" s="114">
        <v>756844</v>
      </c>
      <c r="K47" s="114">
        <v>764692</v>
      </c>
      <c r="L47" s="114">
        <v>767768</v>
      </c>
      <c r="M47" s="114">
        <v>774141</v>
      </c>
      <c r="N47" s="114">
        <v>784348</v>
      </c>
      <c r="O47" s="114">
        <v>792809</v>
      </c>
      <c r="P47" s="114">
        <v>805708</v>
      </c>
      <c r="Q47" s="114">
        <v>814020</v>
      </c>
      <c r="R47" s="114">
        <v>823384</v>
      </c>
      <c r="S47" s="114">
        <v>840575</v>
      </c>
      <c r="T47" s="114">
        <v>862936</v>
      </c>
      <c r="U47" s="114">
        <v>878414</v>
      </c>
      <c r="V47" s="114">
        <v>889438</v>
      </c>
      <c r="W47" s="114">
        <v>898310</v>
      </c>
      <c r="X47" s="114">
        <v>907202</v>
      </c>
      <c r="Y47" s="114">
        <v>911444</v>
      </c>
      <c r="Z47" s="114">
        <v>918370</v>
      </c>
      <c r="AA47" s="114">
        <v>921003</v>
      </c>
      <c r="AB47" s="114">
        <v>919401</v>
      </c>
      <c r="AC47" s="114">
        <v>926315</v>
      </c>
      <c r="AD47" s="114">
        <v>932515</v>
      </c>
      <c r="AE47" s="114">
        <v>935906</v>
      </c>
      <c r="AF47" s="114">
        <v>939874</v>
      </c>
      <c r="AG47" s="114">
        <v>949494</v>
      </c>
      <c r="AH47" s="114">
        <v>956759</v>
      </c>
      <c r="AI47" s="114">
        <v>945648</v>
      </c>
      <c r="AJ47" s="114">
        <v>947360</v>
      </c>
      <c r="AK47" s="114">
        <v>959345</v>
      </c>
      <c r="AL47" s="114">
        <v>975974</v>
      </c>
      <c r="AM47" s="114">
        <v>983491</v>
      </c>
      <c r="AN47" s="114">
        <v>988249</v>
      </c>
      <c r="AO47" s="114">
        <v>977669</v>
      </c>
      <c r="AP47" s="114">
        <v>978567</v>
      </c>
      <c r="AQ47" s="114">
        <v>977444</v>
      </c>
      <c r="AR47" s="37">
        <v>991688</v>
      </c>
      <c r="AS47" s="38">
        <v>1003680</v>
      </c>
      <c r="AT47" s="38">
        <v>991388</v>
      </c>
      <c r="AU47" s="37">
        <v>1021330</v>
      </c>
      <c r="AV47" s="37">
        <v>1034091</v>
      </c>
    </row>
    <row r="48" spans="1:48">
      <c r="A48" s="110" t="s">
        <v>55</v>
      </c>
      <c r="B48" s="114">
        <v>268394</v>
      </c>
      <c r="C48" s="114">
        <v>274115</v>
      </c>
      <c r="D48" s="114">
        <v>281366</v>
      </c>
      <c r="E48" s="114">
        <v>287826</v>
      </c>
      <c r="F48" s="114">
        <v>288400</v>
      </c>
      <c r="G48" s="114">
        <v>294628</v>
      </c>
      <c r="H48" s="114">
        <v>298343</v>
      </c>
      <c r="I48" s="114">
        <v>302120</v>
      </c>
      <c r="J48" s="114">
        <v>309531</v>
      </c>
      <c r="K48" s="114">
        <v>313695</v>
      </c>
      <c r="L48" s="114">
        <v>313041</v>
      </c>
      <c r="M48" s="114">
        <v>314330</v>
      </c>
      <c r="N48" s="114">
        <v>315478</v>
      </c>
      <c r="O48" s="114">
        <v>316267</v>
      </c>
      <c r="P48" s="114">
        <v>304436</v>
      </c>
      <c r="Q48" s="114">
        <v>301479</v>
      </c>
      <c r="R48" s="114">
        <v>300939</v>
      </c>
      <c r="S48" s="114">
        <v>310061</v>
      </c>
      <c r="T48" s="114">
        <v>324314</v>
      </c>
      <c r="U48" s="114">
        <v>329348</v>
      </c>
      <c r="V48" s="114">
        <v>337412</v>
      </c>
      <c r="W48" s="114">
        <v>341823</v>
      </c>
      <c r="X48" s="114">
        <v>339414</v>
      </c>
      <c r="Y48" s="114">
        <v>332180</v>
      </c>
      <c r="Z48" s="114">
        <v>332407</v>
      </c>
      <c r="AA48" s="114">
        <v>331820</v>
      </c>
      <c r="AB48" s="114">
        <v>327957</v>
      </c>
      <c r="AC48" s="114">
        <v>331852</v>
      </c>
      <c r="AD48" s="114">
        <v>340403</v>
      </c>
      <c r="AE48" s="114">
        <v>343508</v>
      </c>
      <c r="AF48" s="114">
        <v>349821</v>
      </c>
      <c r="AG48" s="114">
        <v>355766</v>
      </c>
      <c r="AH48" s="114">
        <v>359333</v>
      </c>
      <c r="AI48" s="114">
        <v>353455</v>
      </c>
      <c r="AJ48" s="114">
        <v>364053</v>
      </c>
      <c r="AK48" s="114">
        <v>375034</v>
      </c>
      <c r="AL48" s="114">
        <v>385718</v>
      </c>
      <c r="AM48" s="114">
        <v>394891</v>
      </c>
      <c r="AN48" s="114">
        <v>404864</v>
      </c>
      <c r="AO48" s="114">
        <v>402671</v>
      </c>
      <c r="AP48" s="114">
        <v>403067</v>
      </c>
      <c r="AQ48" s="114">
        <v>403610</v>
      </c>
      <c r="AR48" s="37">
        <v>393755</v>
      </c>
      <c r="AS48" s="38">
        <v>394024</v>
      </c>
      <c r="AT48" s="38">
        <v>386006</v>
      </c>
      <c r="AU48" s="37">
        <v>396264</v>
      </c>
      <c r="AV48" s="37">
        <v>405580</v>
      </c>
    </row>
    <row r="49" spans="1:48">
      <c r="A49" s="110" t="s">
        <v>56</v>
      </c>
      <c r="B49" s="114">
        <v>4385605</v>
      </c>
      <c r="C49" s="114">
        <v>4517698</v>
      </c>
      <c r="D49" s="114">
        <v>4680243</v>
      </c>
      <c r="E49" s="114">
        <v>4759906</v>
      </c>
      <c r="F49" s="114">
        <v>4662318</v>
      </c>
      <c r="G49" s="114">
        <v>4624361</v>
      </c>
      <c r="H49" s="114">
        <v>4475830</v>
      </c>
      <c r="I49" s="114">
        <v>4467277</v>
      </c>
      <c r="J49" s="114">
        <v>4614643</v>
      </c>
      <c r="K49" s="114">
        <v>4694344</v>
      </c>
      <c r="L49" s="114">
        <v>4791014</v>
      </c>
      <c r="M49" s="114">
        <v>4887075</v>
      </c>
      <c r="N49" s="114">
        <v>4996315</v>
      </c>
      <c r="O49" s="114">
        <v>5081552</v>
      </c>
      <c r="P49" s="114">
        <v>5114242</v>
      </c>
      <c r="Q49" s="114">
        <v>5080289</v>
      </c>
      <c r="R49" s="114">
        <v>5097104</v>
      </c>
      <c r="S49" s="114">
        <v>5136613</v>
      </c>
      <c r="T49" s="114">
        <v>5239265</v>
      </c>
      <c r="U49" s="114">
        <v>5320351</v>
      </c>
      <c r="V49" s="114">
        <v>5362986</v>
      </c>
      <c r="W49" s="114">
        <v>5431051</v>
      </c>
      <c r="X49" s="114">
        <v>5460917</v>
      </c>
      <c r="Y49" s="114">
        <v>5508439</v>
      </c>
      <c r="Z49" s="114">
        <v>5556757</v>
      </c>
      <c r="AA49" s="114">
        <v>5567130</v>
      </c>
      <c r="AB49" s="114">
        <v>5516645</v>
      </c>
      <c r="AC49" s="114">
        <v>5505858</v>
      </c>
      <c r="AD49" s="114">
        <v>5502444</v>
      </c>
      <c r="AE49" s="114">
        <v>5541082</v>
      </c>
      <c r="AF49" s="114">
        <v>5624435</v>
      </c>
      <c r="AG49" s="114">
        <v>5657718</v>
      </c>
      <c r="AH49" s="114">
        <v>5580843</v>
      </c>
      <c r="AI49" s="114">
        <v>5297098</v>
      </c>
      <c r="AJ49" s="114">
        <v>5247050</v>
      </c>
      <c r="AK49" s="114">
        <v>5261833</v>
      </c>
      <c r="AL49" s="114">
        <v>5288262</v>
      </c>
      <c r="AM49" s="114">
        <v>5298591</v>
      </c>
      <c r="AN49" s="114">
        <v>5391503</v>
      </c>
      <c r="AO49" s="114">
        <v>5412759</v>
      </c>
      <c r="AP49" s="114">
        <v>5430790</v>
      </c>
      <c r="AQ49" s="114">
        <v>5491174</v>
      </c>
      <c r="AR49" s="37">
        <v>5491585</v>
      </c>
      <c r="AS49" s="38">
        <v>5563572</v>
      </c>
      <c r="AT49" s="38">
        <v>5285484</v>
      </c>
      <c r="AU49" s="37">
        <v>5434815</v>
      </c>
      <c r="AV49" s="37">
        <v>5510327</v>
      </c>
    </row>
    <row r="50" spans="1:48">
      <c r="A50" s="110" t="s">
        <v>57</v>
      </c>
      <c r="B50" s="114">
        <v>299820</v>
      </c>
      <c r="C50" s="114">
        <v>307134</v>
      </c>
      <c r="D50" s="114">
        <v>316733</v>
      </c>
      <c r="E50" s="114">
        <v>321745</v>
      </c>
      <c r="F50" s="114">
        <v>318952</v>
      </c>
      <c r="G50" s="114">
        <v>317807</v>
      </c>
      <c r="H50" s="114">
        <v>313682</v>
      </c>
      <c r="I50" s="114">
        <v>317084</v>
      </c>
      <c r="J50" s="114">
        <v>326984</v>
      </c>
      <c r="K50" s="114">
        <v>328562</v>
      </c>
      <c r="L50" s="114">
        <v>332959</v>
      </c>
      <c r="M50" s="114">
        <v>338464</v>
      </c>
      <c r="N50" s="114">
        <v>342741</v>
      </c>
      <c r="O50" s="114">
        <v>346463</v>
      </c>
      <c r="P50" s="114">
        <v>334087</v>
      </c>
      <c r="Q50" s="114">
        <v>337762</v>
      </c>
      <c r="R50" s="114">
        <v>344908</v>
      </c>
      <c r="S50" s="114">
        <v>353208</v>
      </c>
      <c r="T50" s="114">
        <v>365796</v>
      </c>
      <c r="U50" s="114">
        <v>375564</v>
      </c>
      <c r="V50" s="114">
        <v>378883</v>
      </c>
      <c r="W50" s="114">
        <v>382116</v>
      </c>
      <c r="X50" s="114">
        <v>388291</v>
      </c>
      <c r="Y50" s="114">
        <v>395047</v>
      </c>
      <c r="Z50" s="114">
        <v>398618</v>
      </c>
      <c r="AA50" s="114">
        <v>400031</v>
      </c>
      <c r="AB50" s="114">
        <v>404239</v>
      </c>
      <c r="AC50" s="114">
        <v>408088</v>
      </c>
      <c r="AD50" s="114">
        <v>411762</v>
      </c>
      <c r="AE50" s="114">
        <v>414209</v>
      </c>
      <c r="AF50" s="114">
        <v>421483</v>
      </c>
      <c r="AG50" s="114">
        <v>430011</v>
      </c>
      <c r="AH50" s="114">
        <v>432925</v>
      </c>
      <c r="AI50" s="114">
        <v>423993</v>
      </c>
      <c r="AJ50" s="114">
        <v>419355</v>
      </c>
      <c r="AK50" s="114">
        <v>419998</v>
      </c>
      <c r="AL50" s="114">
        <v>423644</v>
      </c>
      <c r="AM50" s="114">
        <v>428162</v>
      </c>
      <c r="AN50" s="114">
        <v>432973</v>
      </c>
      <c r="AO50" s="114">
        <v>437135</v>
      </c>
      <c r="AP50" s="114">
        <v>440299</v>
      </c>
      <c r="AQ50" s="114">
        <v>440028</v>
      </c>
      <c r="AR50" s="37">
        <v>445599</v>
      </c>
      <c r="AS50" s="38">
        <v>448713</v>
      </c>
      <c r="AT50" s="38">
        <v>441745</v>
      </c>
      <c r="AU50" s="37">
        <v>457174</v>
      </c>
      <c r="AV50" s="37">
        <v>465250</v>
      </c>
    </row>
    <row r="51" spans="1:48">
      <c r="A51" s="115" t="s">
        <v>58</v>
      </c>
      <c r="B51" s="116">
        <v>2023371</v>
      </c>
      <c r="C51" s="116">
        <v>2076223</v>
      </c>
      <c r="D51" s="116">
        <v>2148618</v>
      </c>
      <c r="E51" s="116">
        <v>2219909</v>
      </c>
      <c r="F51" s="116">
        <v>2186318</v>
      </c>
      <c r="G51" s="116">
        <v>2188204</v>
      </c>
      <c r="H51" s="116">
        <v>2166871</v>
      </c>
      <c r="I51" s="116">
        <v>2167806</v>
      </c>
      <c r="J51" s="116">
        <v>2215813</v>
      </c>
      <c r="K51" s="116">
        <v>2208079</v>
      </c>
      <c r="L51" s="116">
        <v>2249171</v>
      </c>
      <c r="M51" s="116">
        <v>2339680</v>
      </c>
      <c r="N51" s="116">
        <v>2442726</v>
      </c>
      <c r="O51" s="116">
        <v>2483256</v>
      </c>
      <c r="P51" s="116">
        <v>2476626</v>
      </c>
      <c r="Q51" s="116">
        <v>2476926</v>
      </c>
      <c r="R51" s="116">
        <v>2549773</v>
      </c>
      <c r="S51" s="116">
        <v>2623303</v>
      </c>
      <c r="T51" s="116">
        <v>2701755</v>
      </c>
      <c r="U51" s="116">
        <v>2773322</v>
      </c>
      <c r="V51" s="116">
        <v>2827094</v>
      </c>
      <c r="W51" s="116">
        <v>2864372</v>
      </c>
      <c r="X51" s="116">
        <v>2870031</v>
      </c>
      <c r="Y51" s="116">
        <v>2855212</v>
      </c>
      <c r="Z51" s="116">
        <v>2868382</v>
      </c>
      <c r="AA51" s="116">
        <v>2875585</v>
      </c>
      <c r="AB51" s="116">
        <v>2861621</v>
      </c>
      <c r="AC51" s="116">
        <v>2879779</v>
      </c>
      <c r="AD51" s="116">
        <v>2882064</v>
      </c>
      <c r="AE51" s="116">
        <v>2878086</v>
      </c>
      <c r="AF51" s="116">
        <v>2914150</v>
      </c>
      <c r="AG51" s="116">
        <v>2936452</v>
      </c>
      <c r="AH51" s="116">
        <v>2940438</v>
      </c>
      <c r="AI51" s="116">
        <v>2834335</v>
      </c>
      <c r="AJ51" s="116">
        <v>2814393</v>
      </c>
      <c r="AK51" s="116">
        <v>2841465</v>
      </c>
      <c r="AL51" s="116">
        <v>2857594</v>
      </c>
      <c r="AM51" s="116">
        <v>2876712</v>
      </c>
      <c r="AN51" s="116">
        <v>2923533</v>
      </c>
      <c r="AO51" s="116">
        <v>2953580</v>
      </c>
      <c r="AP51" s="116">
        <v>2991033</v>
      </c>
      <c r="AQ51" s="116">
        <v>3048242</v>
      </c>
      <c r="AR51" s="37">
        <v>3039295</v>
      </c>
      <c r="AS51" s="38">
        <v>3001215</v>
      </c>
      <c r="AT51" s="38">
        <v>2872609</v>
      </c>
      <c r="AU51" s="37">
        <v>2981070</v>
      </c>
      <c r="AV51" s="37">
        <v>2992049</v>
      </c>
    </row>
    <row r="52" spans="1:48">
      <c r="A52" s="111" t="s">
        <v>80</v>
      </c>
      <c r="B52" s="10">
        <f>SUM(B54:B62)</f>
        <v>19774725</v>
      </c>
      <c r="C52" s="10">
        <f t="shared" ref="C52:AV52" si="5">SUM(C54:C62)</f>
        <v>20285730</v>
      </c>
      <c r="D52" s="10">
        <f t="shared" si="5"/>
        <v>20983792</v>
      </c>
      <c r="E52" s="10">
        <f t="shared" si="5"/>
        <v>21508463</v>
      </c>
      <c r="F52" s="10">
        <f t="shared" si="5"/>
        <v>21497808</v>
      </c>
      <c r="G52" s="10">
        <f t="shared" si="5"/>
        <v>21624959</v>
      </c>
      <c r="H52" s="10">
        <f t="shared" si="5"/>
        <v>21351838</v>
      </c>
      <c r="I52" s="10">
        <f t="shared" si="5"/>
        <v>21546821</v>
      </c>
      <c r="J52" s="10">
        <f t="shared" si="5"/>
        <v>22300689</v>
      </c>
      <c r="K52" s="10">
        <f t="shared" si="5"/>
        <v>22824613</v>
      </c>
      <c r="L52" s="10">
        <f t="shared" si="5"/>
        <v>23299502</v>
      </c>
      <c r="M52" s="10">
        <f t="shared" si="5"/>
        <v>23806973</v>
      </c>
      <c r="N52" s="10">
        <f t="shared" si="5"/>
        <v>24168589</v>
      </c>
      <c r="O52" s="10">
        <f t="shared" si="5"/>
        <v>24380925</v>
      </c>
      <c r="P52" s="10">
        <f t="shared" si="5"/>
        <v>24401498</v>
      </c>
      <c r="Q52" s="10">
        <f t="shared" si="5"/>
        <v>23908035</v>
      </c>
      <c r="R52" s="10">
        <f t="shared" si="5"/>
        <v>23720885</v>
      </c>
      <c r="S52" s="10">
        <f t="shared" si="5"/>
        <v>23802105</v>
      </c>
      <c r="T52" s="10">
        <f t="shared" si="5"/>
        <v>24000052</v>
      </c>
      <c r="U52" s="10">
        <f t="shared" si="5"/>
        <v>24207328</v>
      </c>
      <c r="V52" s="10">
        <f t="shared" si="5"/>
        <v>24615576</v>
      </c>
      <c r="W52" s="10">
        <f t="shared" si="5"/>
        <v>25126420</v>
      </c>
      <c r="X52" s="10">
        <f t="shared" si="5"/>
        <v>25406997</v>
      </c>
      <c r="Y52" s="10">
        <f t="shared" si="5"/>
        <v>25652239</v>
      </c>
      <c r="Z52" s="10">
        <f t="shared" si="5"/>
        <v>25827587</v>
      </c>
      <c r="AA52" s="10">
        <f t="shared" si="5"/>
        <v>25824974</v>
      </c>
      <c r="AB52" s="10">
        <f t="shared" si="5"/>
        <v>25785419</v>
      </c>
      <c r="AC52" s="10">
        <f t="shared" si="5"/>
        <v>25691501</v>
      </c>
      <c r="AD52" s="10">
        <f t="shared" si="5"/>
        <v>25943599</v>
      </c>
      <c r="AE52" s="10">
        <f t="shared" si="5"/>
        <v>26290700</v>
      </c>
      <c r="AF52" s="10">
        <f t="shared" si="5"/>
        <v>26580708</v>
      </c>
      <c r="AG52" s="10">
        <f t="shared" si="5"/>
        <v>26708077</v>
      </c>
      <c r="AH52" s="10">
        <f t="shared" si="5"/>
        <v>26790255</v>
      </c>
      <c r="AI52" s="10">
        <f t="shared" si="5"/>
        <v>25977199</v>
      </c>
      <c r="AJ52" s="10">
        <f t="shared" si="5"/>
        <v>25834801</v>
      </c>
      <c r="AK52" s="10">
        <f t="shared" si="5"/>
        <v>25896408</v>
      </c>
      <c r="AL52" s="10">
        <f t="shared" si="5"/>
        <v>26084254</v>
      </c>
      <c r="AM52" s="10">
        <f t="shared" si="5"/>
        <v>26221444</v>
      </c>
      <c r="AN52" s="10">
        <f t="shared" si="5"/>
        <v>26517809</v>
      </c>
      <c r="AO52" s="10">
        <f t="shared" si="5"/>
        <v>26849968</v>
      </c>
      <c r="AP52" s="10">
        <f t="shared" si="5"/>
        <v>27040511</v>
      </c>
      <c r="AQ52" s="10">
        <f t="shared" si="5"/>
        <v>27288897</v>
      </c>
      <c r="AR52" s="55">
        <f t="shared" si="5"/>
        <v>27362474</v>
      </c>
      <c r="AS52" s="31">
        <f t="shared" si="5"/>
        <v>27522882</v>
      </c>
      <c r="AT52" s="31">
        <f t="shared" si="5"/>
        <v>25436021</v>
      </c>
      <c r="AU52" s="31">
        <f t="shared" si="5"/>
        <v>26825071</v>
      </c>
      <c r="AV52" s="31">
        <f t="shared" si="5"/>
        <v>27708089</v>
      </c>
    </row>
    <row r="53" spans="1:48">
      <c r="A53" s="111" t="s">
        <v>15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37"/>
      <c r="AU53" s="27"/>
      <c r="AV53" s="27"/>
    </row>
    <row r="54" spans="1:48">
      <c r="A54" s="110" t="s">
        <v>60</v>
      </c>
      <c r="B54" s="114">
        <v>1320510</v>
      </c>
      <c r="C54" s="114">
        <v>1380972</v>
      </c>
      <c r="D54" s="114">
        <v>1434580</v>
      </c>
      <c r="E54" s="114">
        <v>1482436</v>
      </c>
      <c r="F54" s="114">
        <v>1496088</v>
      </c>
      <c r="G54" s="114">
        <v>1497809</v>
      </c>
      <c r="H54" s="114">
        <v>1498489</v>
      </c>
      <c r="I54" s="114">
        <v>1522446</v>
      </c>
      <c r="J54" s="114">
        <v>1585450</v>
      </c>
      <c r="K54" s="114">
        <v>1629294</v>
      </c>
      <c r="L54" s="114">
        <v>1670498</v>
      </c>
      <c r="M54" s="114">
        <v>1691514</v>
      </c>
      <c r="N54" s="114">
        <v>1694869</v>
      </c>
      <c r="O54" s="114">
        <v>1705616</v>
      </c>
      <c r="P54" s="114">
        <v>1726482</v>
      </c>
      <c r="Q54" s="114">
        <v>1720656</v>
      </c>
      <c r="R54" s="114">
        <v>1689684</v>
      </c>
      <c r="S54" s="114">
        <v>1676578</v>
      </c>
      <c r="T54" s="114">
        <v>1657825</v>
      </c>
      <c r="U54" s="114">
        <v>1639060</v>
      </c>
      <c r="V54" s="114">
        <v>1645952</v>
      </c>
      <c r="W54" s="114">
        <v>1664912</v>
      </c>
      <c r="X54" s="114">
        <v>1682342</v>
      </c>
      <c r="Y54" s="114">
        <v>1704134</v>
      </c>
      <c r="Z54" s="114">
        <v>1721913</v>
      </c>
      <c r="AA54" s="114">
        <v>1704774</v>
      </c>
      <c r="AB54" s="114">
        <v>1697127</v>
      </c>
      <c r="AC54" s="114">
        <v>1687924</v>
      </c>
      <c r="AD54" s="114">
        <v>1686213</v>
      </c>
      <c r="AE54" s="114">
        <v>1709382</v>
      </c>
      <c r="AF54" s="114">
        <v>1749191</v>
      </c>
      <c r="AG54" s="114">
        <v>1773159</v>
      </c>
      <c r="AH54" s="114">
        <v>1774681</v>
      </c>
      <c r="AI54" s="114">
        <v>1740971</v>
      </c>
      <c r="AJ54" s="114">
        <v>1737449</v>
      </c>
      <c r="AK54" s="114">
        <v>1744929</v>
      </c>
      <c r="AL54" s="114">
        <v>1730415</v>
      </c>
      <c r="AM54" s="114">
        <v>1724489</v>
      </c>
      <c r="AN54" s="114">
        <v>1760421</v>
      </c>
      <c r="AO54" s="114">
        <v>1782269</v>
      </c>
      <c r="AP54" s="114">
        <v>1795519</v>
      </c>
      <c r="AQ54" s="114">
        <v>1828858</v>
      </c>
      <c r="AR54" s="37">
        <v>1827070</v>
      </c>
      <c r="AS54" s="38">
        <v>1842164</v>
      </c>
      <c r="AT54" s="38">
        <v>1724621</v>
      </c>
      <c r="AU54" s="37">
        <v>1739033</v>
      </c>
      <c r="AV54" s="37">
        <v>1851993</v>
      </c>
    </row>
    <row r="55" spans="1:48">
      <c r="A55" s="110" t="s">
        <v>61</v>
      </c>
      <c r="B55" s="114">
        <v>435603</v>
      </c>
      <c r="C55" s="114">
        <v>440273</v>
      </c>
      <c r="D55" s="114">
        <v>452722</v>
      </c>
      <c r="E55" s="114">
        <v>463851</v>
      </c>
      <c r="F55" s="114">
        <v>467389</v>
      </c>
      <c r="G55" s="114">
        <v>472455</v>
      </c>
      <c r="H55" s="114">
        <v>475163</v>
      </c>
      <c r="I55" s="114">
        <v>491367</v>
      </c>
      <c r="J55" s="114">
        <v>513581</v>
      </c>
      <c r="K55" s="114">
        <v>521602</v>
      </c>
      <c r="L55" s="114">
        <v>533048</v>
      </c>
      <c r="M55" s="114">
        <v>559295</v>
      </c>
      <c r="N55" s="114">
        <v>576895</v>
      </c>
      <c r="O55" s="114">
        <v>589826</v>
      </c>
      <c r="P55" s="114">
        <v>599506</v>
      </c>
      <c r="Q55" s="114">
        <v>596503</v>
      </c>
      <c r="R55" s="114">
        <v>597355</v>
      </c>
      <c r="S55" s="114">
        <v>583220</v>
      </c>
      <c r="T55" s="114">
        <v>578254</v>
      </c>
      <c r="U55" s="114">
        <v>599534</v>
      </c>
      <c r="V55" s="114">
        <v>622580</v>
      </c>
      <c r="W55" s="114">
        <v>623530</v>
      </c>
      <c r="X55" s="114">
        <v>623793</v>
      </c>
      <c r="Y55" s="114">
        <v>642085</v>
      </c>
      <c r="Z55" s="114">
        <v>655349</v>
      </c>
      <c r="AA55" s="114">
        <v>648545</v>
      </c>
      <c r="AB55" s="114">
        <v>645935</v>
      </c>
      <c r="AC55" s="114">
        <v>649571</v>
      </c>
      <c r="AD55" s="114">
        <v>654161</v>
      </c>
      <c r="AE55" s="114">
        <v>663132</v>
      </c>
      <c r="AF55" s="114">
        <v>669554</v>
      </c>
      <c r="AG55" s="114">
        <v>667781</v>
      </c>
      <c r="AH55" s="114">
        <v>663158</v>
      </c>
      <c r="AI55" s="114">
        <v>639954</v>
      </c>
      <c r="AJ55" s="114">
        <v>638630</v>
      </c>
      <c r="AK55" s="114">
        <v>644091</v>
      </c>
      <c r="AL55" s="114">
        <v>650024</v>
      </c>
      <c r="AM55" s="114">
        <v>660259</v>
      </c>
      <c r="AN55" s="114">
        <v>659052</v>
      </c>
      <c r="AO55" s="114">
        <v>652777</v>
      </c>
      <c r="AP55" s="114">
        <v>664010</v>
      </c>
      <c r="AQ55" s="114">
        <v>677141</v>
      </c>
      <c r="AR55" s="37">
        <v>675221</v>
      </c>
      <c r="AS55" s="38">
        <v>671759</v>
      </c>
      <c r="AT55" s="38">
        <v>639759</v>
      </c>
      <c r="AU55" s="37">
        <v>653341</v>
      </c>
      <c r="AV55" s="37">
        <v>654965</v>
      </c>
    </row>
    <row r="56" spans="1:48">
      <c r="A56" s="110" t="s">
        <v>62</v>
      </c>
      <c r="B56" s="114">
        <v>2460095</v>
      </c>
      <c r="C56" s="114">
        <v>2548352</v>
      </c>
      <c r="D56" s="114">
        <v>2638898</v>
      </c>
      <c r="E56" s="114">
        <v>2695749</v>
      </c>
      <c r="F56" s="114">
        <v>2706635</v>
      </c>
      <c r="G56" s="114">
        <v>2751193</v>
      </c>
      <c r="H56" s="114">
        <v>2756493</v>
      </c>
      <c r="I56" s="114">
        <v>2794466</v>
      </c>
      <c r="J56" s="114">
        <v>2892743</v>
      </c>
      <c r="K56" s="114">
        <v>2930523</v>
      </c>
      <c r="L56" s="114">
        <v>2946878</v>
      </c>
      <c r="M56" s="114">
        <v>2993991</v>
      </c>
      <c r="N56" s="114">
        <v>3038826</v>
      </c>
      <c r="O56" s="114">
        <v>3044177</v>
      </c>
      <c r="P56" s="114">
        <v>3004470</v>
      </c>
      <c r="Q56" s="114">
        <v>2919503</v>
      </c>
      <c r="R56" s="114">
        <v>2912028</v>
      </c>
      <c r="S56" s="114">
        <v>2952583</v>
      </c>
      <c r="T56" s="114">
        <v>3007359</v>
      </c>
      <c r="U56" s="114">
        <v>3044696</v>
      </c>
      <c r="V56" s="114">
        <v>3097563</v>
      </c>
      <c r="W56" s="114">
        <v>3176134</v>
      </c>
      <c r="X56" s="114">
        <v>3230442</v>
      </c>
      <c r="Y56" s="114">
        <v>3247012</v>
      </c>
      <c r="Z56" s="114">
        <v>3240245</v>
      </c>
      <c r="AA56" s="114">
        <v>3255134</v>
      </c>
      <c r="AB56" s="114">
        <v>3250085</v>
      </c>
      <c r="AC56" s="114">
        <v>3226981</v>
      </c>
      <c r="AD56" s="114">
        <v>3220838</v>
      </c>
      <c r="AE56" s="114">
        <v>3220089</v>
      </c>
      <c r="AF56" s="114">
        <v>3246316</v>
      </c>
      <c r="AG56" s="114">
        <v>3268096</v>
      </c>
      <c r="AH56" s="114">
        <v>3261408</v>
      </c>
      <c r="AI56" s="114">
        <v>3189010</v>
      </c>
      <c r="AJ56" s="114">
        <v>3190818</v>
      </c>
      <c r="AK56" s="114">
        <v>3218116</v>
      </c>
      <c r="AL56" s="114">
        <v>3251993</v>
      </c>
      <c r="AM56" s="114">
        <v>3272002</v>
      </c>
      <c r="AN56" s="114">
        <v>3352663</v>
      </c>
      <c r="AO56" s="114">
        <v>3405825</v>
      </c>
      <c r="AP56" s="114">
        <v>3455827</v>
      </c>
      <c r="AQ56" s="114">
        <v>3521482</v>
      </c>
      <c r="AR56" s="37">
        <v>3678402</v>
      </c>
      <c r="AS56" s="38">
        <v>3706556</v>
      </c>
      <c r="AT56" s="38">
        <v>3334126</v>
      </c>
      <c r="AU56" s="37">
        <v>3535696</v>
      </c>
      <c r="AV56" s="37">
        <v>3603172</v>
      </c>
    </row>
    <row r="57" spans="1:48">
      <c r="A57" s="110" t="s">
        <v>63</v>
      </c>
      <c r="B57" s="114">
        <v>371686</v>
      </c>
      <c r="C57" s="114">
        <v>395593</v>
      </c>
      <c r="D57" s="114">
        <v>418155</v>
      </c>
      <c r="E57" s="114">
        <v>437680</v>
      </c>
      <c r="F57" s="114">
        <v>445531</v>
      </c>
      <c r="G57" s="114">
        <v>452885</v>
      </c>
      <c r="H57" s="114">
        <v>454002</v>
      </c>
      <c r="I57" s="114">
        <v>470832</v>
      </c>
      <c r="J57" s="114">
        <v>498275</v>
      </c>
      <c r="K57" s="114">
        <v>520847</v>
      </c>
      <c r="L57" s="114">
        <v>545821</v>
      </c>
      <c r="M57" s="114">
        <v>569057</v>
      </c>
      <c r="N57" s="114">
        <v>585505</v>
      </c>
      <c r="O57" s="114">
        <v>592136</v>
      </c>
      <c r="P57" s="114">
        <v>585013</v>
      </c>
      <c r="Q57" s="114">
        <v>569453</v>
      </c>
      <c r="R57" s="114">
        <v>569430</v>
      </c>
      <c r="S57" s="114">
        <v>579593</v>
      </c>
      <c r="T57" s="114">
        <v>595329</v>
      </c>
      <c r="U57" s="114">
        <v>606153</v>
      </c>
      <c r="V57" s="114">
        <v>613822</v>
      </c>
      <c r="W57" s="114">
        <v>627666</v>
      </c>
      <c r="X57" s="114">
        <v>643056</v>
      </c>
      <c r="Y57" s="114">
        <v>656962</v>
      </c>
      <c r="Z57" s="114">
        <v>669621</v>
      </c>
      <c r="AA57" s="114">
        <v>673778</v>
      </c>
      <c r="AB57" s="114">
        <v>670880</v>
      </c>
      <c r="AC57" s="114">
        <v>677030</v>
      </c>
      <c r="AD57" s="114">
        <v>689150</v>
      </c>
      <c r="AE57" s="114">
        <v>700026</v>
      </c>
      <c r="AF57" s="114">
        <v>706777</v>
      </c>
      <c r="AG57" s="114">
        <v>712008</v>
      </c>
      <c r="AH57" s="114">
        <v>714104</v>
      </c>
      <c r="AI57" s="114">
        <v>697802</v>
      </c>
      <c r="AJ57" s="114">
        <v>695135</v>
      </c>
      <c r="AK57" s="114">
        <v>696326</v>
      </c>
      <c r="AL57" s="114">
        <v>699589</v>
      </c>
      <c r="AM57" s="114">
        <v>704294</v>
      </c>
      <c r="AN57" s="114">
        <v>709219</v>
      </c>
      <c r="AO57" s="114">
        <v>717726</v>
      </c>
      <c r="AP57" s="114">
        <v>727420</v>
      </c>
      <c r="AQ57" s="114">
        <v>726607</v>
      </c>
      <c r="AR57" s="37">
        <v>742512</v>
      </c>
      <c r="AS57" s="38">
        <v>754054</v>
      </c>
      <c r="AT57" s="38">
        <v>710817</v>
      </c>
      <c r="AU57" s="37">
        <v>731117</v>
      </c>
      <c r="AV57" s="37">
        <v>747339</v>
      </c>
    </row>
    <row r="58" spans="1:48">
      <c r="A58" s="110" t="s">
        <v>64</v>
      </c>
      <c r="B58" s="114">
        <v>2964485</v>
      </c>
      <c r="C58" s="114">
        <v>3067115</v>
      </c>
      <c r="D58" s="114">
        <v>3215693</v>
      </c>
      <c r="E58" s="114">
        <v>3325521</v>
      </c>
      <c r="F58" s="114">
        <v>3333840</v>
      </c>
      <c r="G58" s="114">
        <v>3337050</v>
      </c>
      <c r="H58" s="114">
        <v>3309981</v>
      </c>
      <c r="I58" s="114">
        <v>3392898</v>
      </c>
      <c r="J58" s="114">
        <v>3574967</v>
      </c>
      <c r="K58" s="114">
        <v>3627926</v>
      </c>
      <c r="L58" s="114">
        <v>3707802</v>
      </c>
      <c r="M58" s="114">
        <v>3799670</v>
      </c>
      <c r="N58" s="114">
        <v>3822310</v>
      </c>
      <c r="O58" s="114">
        <v>3832534</v>
      </c>
      <c r="P58" s="114">
        <v>3850728</v>
      </c>
      <c r="Q58" s="114">
        <v>3793819</v>
      </c>
      <c r="R58" s="114">
        <v>3723909</v>
      </c>
      <c r="S58" s="114">
        <v>3713835</v>
      </c>
      <c r="T58" s="114">
        <v>3782009</v>
      </c>
      <c r="U58" s="114">
        <v>3857473</v>
      </c>
      <c r="V58" s="114">
        <v>3946654</v>
      </c>
      <c r="W58" s="114">
        <v>4039773</v>
      </c>
      <c r="X58" s="114">
        <v>4051531</v>
      </c>
      <c r="Y58" s="114">
        <v>4094559</v>
      </c>
      <c r="Z58" s="114">
        <v>4123717</v>
      </c>
      <c r="AA58" s="114">
        <v>4106225</v>
      </c>
      <c r="AB58" s="114">
        <v>4095174</v>
      </c>
      <c r="AC58" s="114">
        <v>4093686</v>
      </c>
      <c r="AD58" s="114">
        <v>4138830</v>
      </c>
      <c r="AE58" s="114">
        <v>4194895</v>
      </c>
      <c r="AF58" s="114">
        <v>4236485</v>
      </c>
      <c r="AG58" s="114">
        <v>4251815</v>
      </c>
      <c r="AH58" s="114">
        <v>4263965</v>
      </c>
      <c r="AI58" s="114">
        <v>4138570</v>
      </c>
      <c r="AJ58" s="114">
        <v>4121455</v>
      </c>
      <c r="AK58" s="114">
        <v>4140464</v>
      </c>
      <c r="AL58" s="114">
        <v>4162068</v>
      </c>
      <c r="AM58" s="114">
        <v>4164444</v>
      </c>
      <c r="AN58" s="114">
        <v>4218435</v>
      </c>
      <c r="AO58" s="114">
        <v>4267904</v>
      </c>
      <c r="AP58" s="114">
        <v>4299931</v>
      </c>
      <c r="AQ58" s="114">
        <v>4309706</v>
      </c>
      <c r="AR58" s="37">
        <v>4239567</v>
      </c>
      <c r="AS58" s="38">
        <v>4333333</v>
      </c>
      <c r="AT58" s="38">
        <v>4055260</v>
      </c>
      <c r="AU58" s="37">
        <v>4357217</v>
      </c>
      <c r="AV58" s="37">
        <v>4564113</v>
      </c>
    </row>
    <row r="59" spans="1:48">
      <c r="A59" s="110" t="s">
        <v>65</v>
      </c>
      <c r="B59" s="114">
        <v>6905369</v>
      </c>
      <c r="C59" s="114">
        <v>7024769</v>
      </c>
      <c r="D59" s="114">
        <v>7239599</v>
      </c>
      <c r="E59" s="114">
        <v>7424194</v>
      </c>
      <c r="F59" s="114">
        <v>7378756</v>
      </c>
      <c r="G59" s="114">
        <v>7412890</v>
      </c>
      <c r="H59" s="114">
        <v>7303295</v>
      </c>
      <c r="I59" s="114">
        <v>7340372</v>
      </c>
      <c r="J59" s="114">
        <v>7523862</v>
      </c>
      <c r="K59" s="114">
        <v>7744513</v>
      </c>
      <c r="L59" s="114">
        <v>7913640</v>
      </c>
      <c r="M59" s="114">
        <v>8067764</v>
      </c>
      <c r="N59" s="114">
        <v>8181123</v>
      </c>
      <c r="O59" s="114">
        <v>8265201</v>
      </c>
      <c r="P59" s="114">
        <v>8343353</v>
      </c>
      <c r="Q59" s="114">
        <v>8108261</v>
      </c>
      <c r="R59" s="114">
        <v>7997602</v>
      </c>
      <c r="S59" s="114">
        <v>8026518</v>
      </c>
      <c r="T59" s="114">
        <v>8075912</v>
      </c>
      <c r="U59" s="114">
        <v>8112684</v>
      </c>
      <c r="V59" s="114">
        <v>8237123</v>
      </c>
      <c r="W59" s="114">
        <v>8432577</v>
      </c>
      <c r="X59" s="114">
        <v>8562174</v>
      </c>
      <c r="Y59" s="114">
        <v>8654586</v>
      </c>
      <c r="Z59" s="114">
        <v>8718749</v>
      </c>
      <c r="AA59" s="114">
        <v>8709897</v>
      </c>
      <c r="AB59" s="114">
        <v>8705352</v>
      </c>
      <c r="AC59" s="114">
        <v>8672909</v>
      </c>
      <c r="AD59" s="114">
        <v>8812618</v>
      </c>
      <c r="AE59" s="114">
        <v>8986859</v>
      </c>
      <c r="AF59" s="114">
        <v>9077529</v>
      </c>
      <c r="AG59" s="114">
        <v>9088207</v>
      </c>
      <c r="AH59" s="114">
        <v>9139080</v>
      </c>
      <c r="AI59" s="114">
        <v>8844486</v>
      </c>
      <c r="AJ59" s="114">
        <v>8769723</v>
      </c>
      <c r="AK59" s="114">
        <v>8727961</v>
      </c>
      <c r="AL59" s="114">
        <v>8796100</v>
      </c>
      <c r="AM59" s="114">
        <v>8890997</v>
      </c>
      <c r="AN59" s="114">
        <v>8964021</v>
      </c>
      <c r="AO59" s="114">
        <v>9084594</v>
      </c>
      <c r="AP59" s="114">
        <v>9121323</v>
      </c>
      <c r="AQ59" s="114">
        <v>9249225</v>
      </c>
      <c r="AR59" s="37">
        <v>9181058</v>
      </c>
      <c r="AS59" s="38">
        <v>9137551</v>
      </c>
      <c r="AT59" s="38">
        <v>8361006</v>
      </c>
      <c r="AU59" s="37">
        <v>8886155</v>
      </c>
      <c r="AV59" s="37">
        <v>9205821</v>
      </c>
    </row>
    <row r="60" spans="1:48">
      <c r="A60" s="110" t="s">
        <v>66</v>
      </c>
      <c r="B60" s="114">
        <v>4717649</v>
      </c>
      <c r="C60" s="114">
        <v>4805846</v>
      </c>
      <c r="D60" s="114">
        <v>4936671</v>
      </c>
      <c r="E60" s="114">
        <v>5015577</v>
      </c>
      <c r="F60" s="114">
        <v>4999664</v>
      </c>
      <c r="G60" s="114">
        <v>5019066</v>
      </c>
      <c r="H60" s="114">
        <v>4879737</v>
      </c>
      <c r="I60" s="114">
        <v>4849850</v>
      </c>
      <c r="J60" s="114">
        <v>4996147</v>
      </c>
      <c r="K60" s="114">
        <v>5108212</v>
      </c>
      <c r="L60" s="114">
        <v>5216732</v>
      </c>
      <c r="M60" s="114">
        <v>5342251</v>
      </c>
      <c r="N60" s="114">
        <v>5471632</v>
      </c>
      <c r="O60" s="114">
        <v>5553128</v>
      </c>
      <c r="P60" s="114">
        <v>5510435</v>
      </c>
      <c r="Q60" s="114">
        <v>5442516</v>
      </c>
      <c r="R60" s="114">
        <v>5462170</v>
      </c>
      <c r="S60" s="114">
        <v>5491547</v>
      </c>
      <c r="T60" s="114">
        <v>5523612</v>
      </c>
      <c r="U60" s="114">
        <v>5562508</v>
      </c>
      <c r="V60" s="114">
        <v>5653830</v>
      </c>
      <c r="W60" s="114">
        <v>5746071</v>
      </c>
      <c r="X60" s="114">
        <v>5783197</v>
      </c>
      <c r="Y60" s="114">
        <v>5810162</v>
      </c>
      <c r="Z60" s="114">
        <v>5854551</v>
      </c>
      <c r="AA60" s="114">
        <v>5881688</v>
      </c>
      <c r="AB60" s="114">
        <v>5868607</v>
      </c>
      <c r="AC60" s="114">
        <v>5821711</v>
      </c>
      <c r="AD60" s="114">
        <v>5876997</v>
      </c>
      <c r="AE60" s="114">
        <v>5940570</v>
      </c>
      <c r="AF60" s="114">
        <v>6006634</v>
      </c>
      <c r="AG60" s="114">
        <v>6064063</v>
      </c>
      <c r="AH60" s="114">
        <v>6109645</v>
      </c>
      <c r="AI60" s="114">
        <v>5885351</v>
      </c>
      <c r="AJ60" s="114">
        <v>5840887</v>
      </c>
      <c r="AK60" s="114">
        <v>5887860</v>
      </c>
      <c r="AL60" s="114">
        <v>5956662</v>
      </c>
      <c r="AM60" s="114">
        <v>5963909</v>
      </c>
      <c r="AN60" s="114">
        <v>6008533</v>
      </c>
      <c r="AO60" s="114">
        <v>6085329</v>
      </c>
      <c r="AP60" s="114">
        <v>6120029</v>
      </c>
      <c r="AQ60" s="114">
        <v>6111633</v>
      </c>
      <c r="AR60" s="37">
        <v>6148635</v>
      </c>
      <c r="AS60" s="38">
        <v>6207627</v>
      </c>
      <c r="AT60" s="38">
        <v>5807942</v>
      </c>
      <c r="AU60" s="37">
        <v>6058976</v>
      </c>
      <c r="AV60" s="37">
        <v>6196385</v>
      </c>
    </row>
    <row r="61" spans="1:48">
      <c r="A61" s="110" t="s">
        <v>67</v>
      </c>
      <c r="B61" s="114">
        <v>401034</v>
      </c>
      <c r="C61" s="114">
        <v>410459</v>
      </c>
      <c r="D61" s="114">
        <v>421292</v>
      </c>
      <c r="E61" s="114">
        <v>431224</v>
      </c>
      <c r="F61" s="114">
        <v>435133</v>
      </c>
      <c r="G61" s="114">
        <v>438978</v>
      </c>
      <c r="H61" s="114">
        <v>429805</v>
      </c>
      <c r="I61" s="114">
        <v>437276</v>
      </c>
      <c r="J61" s="114">
        <v>460735</v>
      </c>
      <c r="K61" s="114">
        <v>476104</v>
      </c>
      <c r="L61" s="114">
        <v>488500</v>
      </c>
      <c r="M61" s="114">
        <v>498292</v>
      </c>
      <c r="N61" s="114">
        <v>505369</v>
      </c>
      <c r="O61" s="114">
        <v>503207</v>
      </c>
      <c r="P61" s="114">
        <v>492002</v>
      </c>
      <c r="Q61" s="114">
        <v>473648</v>
      </c>
      <c r="R61" s="114">
        <v>479904</v>
      </c>
      <c r="S61" s="114">
        <v>481774</v>
      </c>
      <c r="T61" s="114">
        <v>478567</v>
      </c>
      <c r="U61" s="114">
        <v>479080</v>
      </c>
      <c r="V61" s="114">
        <v>488009</v>
      </c>
      <c r="W61" s="114">
        <v>500704</v>
      </c>
      <c r="X61" s="114">
        <v>508064</v>
      </c>
      <c r="Y61" s="114">
        <v>515760</v>
      </c>
      <c r="Z61" s="114">
        <v>521313</v>
      </c>
      <c r="AA61" s="114">
        <v>519044</v>
      </c>
      <c r="AB61" s="114">
        <v>522832</v>
      </c>
      <c r="AC61" s="114">
        <v>530567</v>
      </c>
      <c r="AD61" s="114">
        <v>529893</v>
      </c>
      <c r="AE61" s="114">
        <v>537194</v>
      </c>
      <c r="AF61" s="114">
        <v>544357</v>
      </c>
      <c r="AG61" s="114">
        <v>543401</v>
      </c>
      <c r="AH61" s="114">
        <v>525941</v>
      </c>
      <c r="AI61" s="114">
        <v>504951</v>
      </c>
      <c r="AJ61" s="114">
        <v>503216</v>
      </c>
      <c r="AK61" s="114">
        <v>498250</v>
      </c>
      <c r="AL61" s="114">
        <v>500283</v>
      </c>
      <c r="AM61" s="114">
        <v>505370</v>
      </c>
      <c r="AN61" s="114">
        <v>510902</v>
      </c>
      <c r="AO61" s="114">
        <v>520422</v>
      </c>
      <c r="AP61" s="114">
        <v>522812</v>
      </c>
      <c r="AQ61" s="114">
        <v>529867</v>
      </c>
      <c r="AR61" s="37">
        <v>533171</v>
      </c>
      <c r="AS61" s="38">
        <v>535768</v>
      </c>
      <c r="AT61" s="38">
        <v>490845</v>
      </c>
      <c r="AU61" s="37">
        <v>540182</v>
      </c>
      <c r="AV61" s="37">
        <v>551220</v>
      </c>
    </row>
    <row r="62" spans="1:48">
      <c r="A62" s="115" t="s">
        <v>68</v>
      </c>
      <c r="B62" s="116">
        <v>198294</v>
      </c>
      <c r="C62" s="116">
        <v>212351</v>
      </c>
      <c r="D62" s="116">
        <v>226182</v>
      </c>
      <c r="E62" s="116">
        <v>232231</v>
      </c>
      <c r="F62" s="116">
        <v>234772</v>
      </c>
      <c r="G62" s="116">
        <v>242633</v>
      </c>
      <c r="H62" s="116">
        <v>244873</v>
      </c>
      <c r="I62" s="116">
        <v>247314</v>
      </c>
      <c r="J62" s="116">
        <v>254929</v>
      </c>
      <c r="K62" s="116">
        <v>265592</v>
      </c>
      <c r="L62" s="116">
        <v>276583</v>
      </c>
      <c r="M62" s="116">
        <v>285139</v>
      </c>
      <c r="N62" s="116">
        <v>292060</v>
      </c>
      <c r="O62" s="116">
        <v>295100</v>
      </c>
      <c r="P62" s="116">
        <v>289509</v>
      </c>
      <c r="Q62" s="116">
        <v>283676</v>
      </c>
      <c r="R62" s="116">
        <v>288803</v>
      </c>
      <c r="S62" s="116">
        <v>296457</v>
      </c>
      <c r="T62" s="116">
        <v>301185</v>
      </c>
      <c r="U62" s="116">
        <v>306140</v>
      </c>
      <c r="V62" s="116">
        <v>310043</v>
      </c>
      <c r="W62" s="116">
        <v>315053</v>
      </c>
      <c r="X62" s="116">
        <v>322398</v>
      </c>
      <c r="Y62" s="116">
        <v>326979</v>
      </c>
      <c r="Z62" s="116">
        <v>322129</v>
      </c>
      <c r="AA62" s="116">
        <v>325889</v>
      </c>
      <c r="AB62" s="116">
        <v>329427</v>
      </c>
      <c r="AC62" s="116">
        <v>331122</v>
      </c>
      <c r="AD62" s="116">
        <v>334899</v>
      </c>
      <c r="AE62" s="116">
        <v>338553</v>
      </c>
      <c r="AF62" s="116">
        <v>343865</v>
      </c>
      <c r="AG62" s="116">
        <v>339547</v>
      </c>
      <c r="AH62" s="116">
        <v>338273</v>
      </c>
      <c r="AI62" s="116">
        <v>336104</v>
      </c>
      <c r="AJ62" s="116">
        <v>337488</v>
      </c>
      <c r="AK62" s="116">
        <v>338411</v>
      </c>
      <c r="AL62" s="116">
        <v>337120</v>
      </c>
      <c r="AM62" s="116">
        <v>335680</v>
      </c>
      <c r="AN62" s="116">
        <v>334563</v>
      </c>
      <c r="AO62" s="116">
        <v>333122</v>
      </c>
      <c r="AP62" s="116">
        <v>333640</v>
      </c>
      <c r="AQ62" s="116">
        <v>334378</v>
      </c>
      <c r="AR62" s="37">
        <v>336838</v>
      </c>
      <c r="AS62" s="39">
        <v>334070</v>
      </c>
      <c r="AT62" s="38">
        <v>311645</v>
      </c>
      <c r="AU62" s="37">
        <v>323354</v>
      </c>
      <c r="AV62" s="37">
        <v>333081</v>
      </c>
    </row>
    <row r="63" spans="1:48">
      <c r="A63" s="117" t="s">
        <v>69</v>
      </c>
      <c r="B63" s="43">
        <v>305107</v>
      </c>
      <c r="C63" s="43">
        <v>300034</v>
      </c>
      <c r="D63" s="43">
        <v>307055</v>
      </c>
      <c r="E63" s="43">
        <v>305804</v>
      </c>
      <c r="F63" s="43">
        <v>298261</v>
      </c>
      <c r="G63" s="43">
        <v>279230</v>
      </c>
      <c r="H63" s="43">
        <v>275427</v>
      </c>
      <c r="I63" s="43">
        <v>280937</v>
      </c>
      <c r="J63" s="43">
        <v>292134</v>
      </c>
      <c r="K63" s="43">
        <v>297291</v>
      </c>
      <c r="L63" s="43">
        <v>299015</v>
      </c>
      <c r="M63" s="43">
        <v>309197</v>
      </c>
      <c r="N63" s="43">
        <v>313257</v>
      </c>
      <c r="O63" s="43">
        <v>299255</v>
      </c>
      <c r="P63" s="43">
        <v>308281</v>
      </c>
      <c r="Q63" s="43">
        <v>296477</v>
      </c>
      <c r="R63" s="43">
        <v>289953</v>
      </c>
      <c r="S63" s="43">
        <v>288925</v>
      </c>
      <c r="T63" s="43">
        <v>285776</v>
      </c>
      <c r="U63" s="43">
        <v>273768</v>
      </c>
      <c r="V63" s="43">
        <v>263163</v>
      </c>
      <c r="W63" s="43">
        <v>260105</v>
      </c>
      <c r="X63" s="43">
        <v>267312</v>
      </c>
      <c r="Y63" s="43">
        <v>286650</v>
      </c>
      <c r="Z63" s="43">
        <v>293086</v>
      </c>
      <c r="AA63" s="43">
        <v>290811</v>
      </c>
      <c r="AB63" s="43">
        <v>286496</v>
      </c>
      <c r="AC63" s="43">
        <v>285454</v>
      </c>
      <c r="AD63" s="43">
        <v>287683</v>
      </c>
      <c r="AE63" s="43">
        <v>295484</v>
      </c>
      <c r="AF63" s="43">
        <v>297786</v>
      </c>
      <c r="AG63" s="43">
        <v>304426</v>
      </c>
      <c r="AH63" s="43">
        <v>309192</v>
      </c>
      <c r="AI63" s="43">
        <v>304500</v>
      </c>
      <c r="AJ63" s="43">
        <v>313508</v>
      </c>
      <c r="AK63" s="43">
        <v>315159</v>
      </c>
      <c r="AL63" s="43">
        <v>332013</v>
      </c>
      <c r="AM63" s="43">
        <v>341753</v>
      </c>
      <c r="AN63" s="43">
        <v>348049</v>
      </c>
      <c r="AO63" s="43">
        <v>360059</v>
      </c>
      <c r="AP63" s="43">
        <v>368846</v>
      </c>
      <c r="AQ63" s="43">
        <v>376633</v>
      </c>
      <c r="AR63" s="118">
        <v>382140</v>
      </c>
      <c r="AS63" s="40">
        <v>387482</v>
      </c>
      <c r="AT63" s="38">
        <v>376839</v>
      </c>
      <c r="AU63" s="37">
        <v>352468</v>
      </c>
      <c r="AV63" s="37">
        <v>370229</v>
      </c>
    </row>
    <row r="64" spans="1:48">
      <c r="A64" s="11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37"/>
      <c r="AU64" s="27" t="s">
        <v>140</v>
      </c>
      <c r="AV64" s="27"/>
    </row>
    <row r="65" spans="2:46">
      <c r="B65" s="27" t="s">
        <v>141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30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37"/>
      <c r="AT65" s="29" t="s">
        <v>142</v>
      </c>
    </row>
    <row r="66" spans="2:46">
      <c r="B66" s="29" t="s">
        <v>143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37"/>
      <c r="AT66" s="27" t="s">
        <v>144</v>
      </c>
    </row>
    <row r="74" spans="2:46">
      <c r="B74" s="27" t="s">
        <v>145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 t="s">
        <v>146</v>
      </c>
      <c r="AD74" s="27" t="s">
        <v>147</v>
      </c>
      <c r="AE74" s="27" t="s">
        <v>148</v>
      </c>
      <c r="AF74" s="27" t="s">
        <v>149</v>
      </c>
      <c r="AG74" s="27" t="s">
        <v>150</v>
      </c>
      <c r="AH74" s="27"/>
      <c r="AI74" s="27" t="s">
        <v>151</v>
      </c>
      <c r="AJ74" s="27"/>
      <c r="AK74" s="27"/>
      <c r="AL74" s="27"/>
      <c r="AM74" s="27"/>
      <c r="AN74" s="27" t="s">
        <v>152</v>
      </c>
      <c r="AO74" s="27"/>
      <c r="AP74" s="27"/>
      <c r="AQ74" s="27"/>
      <c r="AR74" s="37"/>
    </row>
    <row r="75" spans="2:46">
      <c r="B75" s="28" t="s">
        <v>132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37"/>
    </row>
  </sheetData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8"/>
  </sheetPr>
  <dimension ref="A1:AW66"/>
  <sheetViews>
    <sheetView zoomScale="101" zoomScaleNormal="90" workbookViewId="0">
      <pane xSplit="1" topLeftCell="AO1" activePane="topRight" state="frozen"/>
      <selection pane="topRight" activeCell="BA13" sqref="BA13"/>
    </sheetView>
  </sheetViews>
  <sheetFormatPr defaultColWidth="9.140625" defaultRowHeight="12.75"/>
  <cols>
    <col min="1" max="1" width="23.42578125" customWidth="1"/>
    <col min="2" max="2" width="11" style="2" customWidth="1"/>
    <col min="3" max="33" width="11.7109375" style="2" customWidth="1"/>
    <col min="34" max="43" width="12.7109375" style="2" customWidth="1"/>
    <col min="44" max="44" width="10.28515625" style="24" bestFit="1" customWidth="1"/>
    <col min="45" max="45" width="10.28515625" style="27" customWidth="1"/>
    <col min="46" max="46" width="10.7109375" style="37" bestFit="1" customWidth="1"/>
    <col min="47" max="47" width="9.140625" style="2"/>
    <col min="48" max="48" width="10.42578125" style="2" bestFit="1" customWidth="1"/>
    <col min="49" max="16384" width="9.140625" style="2"/>
  </cols>
  <sheetData>
    <row r="1" spans="1:49">
      <c r="A1" s="1" t="s">
        <v>153</v>
      </c>
      <c r="B1" s="1"/>
      <c r="C1" s="1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37"/>
      <c r="AU1" s="27"/>
      <c r="AV1" s="27"/>
      <c r="AW1" s="27"/>
    </row>
    <row r="2" spans="1:49">
      <c r="A2" s="1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37"/>
      <c r="AU2" s="27"/>
      <c r="AV2" s="27"/>
      <c r="AW2" s="27"/>
    </row>
    <row r="3" spans="1:49" s="5" customFormat="1">
      <c r="A3" s="110"/>
      <c r="B3" s="4">
        <v>1976</v>
      </c>
      <c r="C3" s="4">
        <v>1977</v>
      </c>
      <c r="D3" s="4">
        <v>1978</v>
      </c>
      <c r="E3" s="4">
        <v>1979</v>
      </c>
      <c r="F3" s="4">
        <v>1980</v>
      </c>
      <c r="G3" s="4">
        <v>1981</v>
      </c>
      <c r="H3" s="4">
        <v>1982</v>
      </c>
      <c r="I3" s="4">
        <v>1983</v>
      </c>
      <c r="J3" s="4">
        <v>1984</v>
      </c>
      <c r="K3" s="4">
        <v>1985</v>
      </c>
      <c r="L3" s="4">
        <v>1986</v>
      </c>
      <c r="M3" s="4">
        <v>1987</v>
      </c>
      <c r="N3" s="4">
        <v>1988</v>
      </c>
      <c r="O3" s="4">
        <v>1989</v>
      </c>
      <c r="P3" s="4">
        <v>1990</v>
      </c>
      <c r="Q3" s="4">
        <v>1991</v>
      </c>
      <c r="R3" s="4">
        <v>1992</v>
      </c>
      <c r="S3" s="4">
        <v>1993</v>
      </c>
      <c r="T3" s="4">
        <v>1994</v>
      </c>
      <c r="U3" s="4">
        <v>1995</v>
      </c>
      <c r="V3" s="4">
        <v>1996</v>
      </c>
      <c r="W3" s="4">
        <v>1997</v>
      </c>
      <c r="X3" s="4">
        <v>1998</v>
      </c>
      <c r="Y3" s="4">
        <v>1999</v>
      </c>
      <c r="Z3" s="4">
        <v>2000</v>
      </c>
      <c r="AA3" s="4">
        <v>2001</v>
      </c>
      <c r="AB3" s="4">
        <v>2002</v>
      </c>
      <c r="AC3" s="3">
        <v>2003</v>
      </c>
      <c r="AD3" s="3">
        <v>2004</v>
      </c>
      <c r="AE3" s="3">
        <v>2005</v>
      </c>
      <c r="AF3" s="3">
        <v>2006</v>
      </c>
      <c r="AG3" s="3">
        <v>2007</v>
      </c>
      <c r="AH3" s="3">
        <v>2008</v>
      </c>
      <c r="AI3" s="3">
        <v>2009</v>
      </c>
      <c r="AJ3" s="3">
        <v>2010</v>
      </c>
      <c r="AK3" s="3">
        <v>2011</v>
      </c>
      <c r="AL3" s="3">
        <v>2012</v>
      </c>
      <c r="AM3" s="3">
        <v>2013</v>
      </c>
      <c r="AN3" s="3">
        <v>2014</v>
      </c>
      <c r="AO3" s="3">
        <v>2015</v>
      </c>
      <c r="AP3" s="3">
        <v>2016</v>
      </c>
      <c r="AQ3" s="3">
        <v>2017</v>
      </c>
      <c r="AR3" s="53">
        <v>2018</v>
      </c>
      <c r="AS3" s="42">
        <v>2019</v>
      </c>
      <c r="AT3" s="42">
        <v>2020</v>
      </c>
      <c r="AU3" s="124">
        <v>2021</v>
      </c>
      <c r="AV3" s="125">
        <v>2022</v>
      </c>
      <c r="AW3" s="121"/>
    </row>
    <row r="4" spans="1:49">
      <c r="A4" s="112" t="s">
        <v>13</v>
      </c>
      <c r="B4" s="43">
        <v>7406000</v>
      </c>
      <c r="C4" s="43">
        <v>6991000</v>
      </c>
      <c r="D4" s="43">
        <v>6202000</v>
      </c>
      <c r="E4" s="43">
        <v>6137000</v>
      </c>
      <c r="F4" s="43">
        <v>7637000</v>
      </c>
      <c r="G4" s="43">
        <v>8273000</v>
      </c>
      <c r="H4" s="43">
        <v>10678000</v>
      </c>
      <c r="I4" s="43">
        <v>10717000</v>
      </c>
      <c r="J4" s="43">
        <v>8539000</v>
      </c>
      <c r="K4" s="43">
        <v>8312000</v>
      </c>
      <c r="L4" s="43">
        <v>8237000</v>
      </c>
      <c r="M4" s="43">
        <v>7425000</v>
      </c>
      <c r="N4" s="43">
        <v>6701000</v>
      </c>
      <c r="O4" s="43">
        <v>6528000</v>
      </c>
      <c r="P4" s="43">
        <v>7047000</v>
      </c>
      <c r="Q4" s="43">
        <v>8628000</v>
      </c>
      <c r="R4" s="43">
        <v>9613000</v>
      </c>
      <c r="S4" s="43">
        <v>8940000</v>
      </c>
      <c r="T4" s="43">
        <v>7996000</v>
      </c>
      <c r="U4" s="43">
        <v>7404000</v>
      </c>
      <c r="V4" s="43">
        <v>7236000</v>
      </c>
      <c r="W4" s="43">
        <v>6739000</v>
      </c>
      <c r="X4" s="43">
        <v>6210000</v>
      </c>
      <c r="Y4" s="43">
        <v>5880000</v>
      </c>
      <c r="Z4" s="43">
        <v>5692000</v>
      </c>
      <c r="AA4" s="43">
        <v>6801000</v>
      </c>
      <c r="AB4" s="43">
        <v>8378000</v>
      </c>
      <c r="AC4" s="43">
        <v>8774000</v>
      </c>
      <c r="AD4" s="43">
        <v>8149000</v>
      </c>
      <c r="AE4" s="43">
        <v>7591000</v>
      </c>
      <c r="AF4" s="43">
        <v>7001000</v>
      </c>
      <c r="AG4" s="43">
        <v>7078000</v>
      </c>
      <c r="AH4" s="43">
        <v>8924000</v>
      </c>
      <c r="AI4" s="43">
        <v>14265000</v>
      </c>
      <c r="AJ4" s="43">
        <v>14825000</v>
      </c>
      <c r="AK4" s="43">
        <v>13747000</v>
      </c>
      <c r="AL4" s="43">
        <v>12506000</v>
      </c>
      <c r="AM4" s="43">
        <v>11460000</v>
      </c>
      <c r="AN4" s="43">
        <v>9614000</v>
      </c>
      <c r="AO4" s="43">
        <v>8296000</v>
      </c>
      <c r="AP4" s="43">
        <v>7751000</v>
      </c>
      <c r="AQ4" s="43">
        <v>6982000</v>
      </c>
      <c r="AR4" s="113">
        <f>6314*1000</f>
        <v>6314000</v>
      </c>
      <c r="AS4" s="43">
        <f>6001*1000</f>
        <v>6001000</v>
      </c>
      <c r="AT4" s="37">
        <f>12947*1000</f>
        <v>12947000</v>
      </c>
      <c r="AU4" s="27"/>
      <c r="AV4" s="37">
        <f>AV5+AV23+AV38+AV52</f>
        <v>5735965</v>
      </c>
      <c r="AW4" s="27"/>
    </row>
    <row r="5" spans="1:49">
      <c r="A5" s="110" t="s">
        <v>77</v>
      </c>
      <c r="B5" s="10">
        <f>SUM(B7:B22)</f>
        <v>2033328</v>
      </c>
      <c r="C5" s="10">
        <f t="shared" ref="C5:AQ5" si="0">SUM(C7:C22)</f>
        <v>1977502</v>
      </c>
      <c r="D5" s="10">
        <f t="shared" si="0"/>
        <v>1803461</v>
      </c>
      <c r="E5" s="10">
        <f t="shared" si="0"/>
        <v>1775801</v>
      </c>
      <c r="F5" s="10">
        <f t="shared" si="0"/>
        <v>2185584</v>
      </c>
      <c r="G5" s="10">
        <f t="shared" si="0"/>
        <v>2466743</v>
      </c>
      <c r="H5" s="10">
        <f t="shared" si="0"/>
        <v>3235373</v>
      </c>
      <c r="I5" s="10">
        <f t="shared" si="0"/>
        <v>3399212</v>
      </c>
      <c r="J5" s="10">
        <f t="shared" si="0"/>
        <v>2737475</v>
      </c>
      <c r="K5" s="10">
        <f t="shared" si="0"/>
        <v>2778746</v>
      </c>
      <c r="L5" s="10">
        <f t="shared" si="0"/>
        <v>2971372</v>
      </c>
      <c r="M5" s="10">
        <f t="shared" si="0"/>
        <v>2744760</v>
      </c>
      <c r="N5" s="10">
        <f t="shared" si="0"/>
        <v>2500870</v>
      </c>
      <c r="O5" s="10">
        <f t="shared" si="0"/>
        <v>2349861</v>
      </c>
      <c r="P5" s="10">
        <f t="shared" si="0"/>
        <v>2420969</v>
      </c>
      <c r="Q5" s="10">
        <f t="shared" si="0"/>
        <v>2893908</v>
      </c>
      <c r="R5" s="10">
        <f t="shared" si="0"/>
        <v>3166076</v>
      </c>
      <c r="S5" s="10">
        <f t="shared" si="0"/>
        <v>2901155</v>
      </c>
      <c r="T5" s="10">
        <f t="shared" si="0"/>
        <v>2652785</v>
      </c>
      <c r="U5" s="10">
        <f t="shared" si="0"/>
        <v>2488327</v>
      </c>
      <c r="V5" s="10">
        <f t="shared" si="0"/>
        <v>2440979</v>
      </c>
      <c r="W5" s="10">
        <f t="shared" si="0"/>
        <v>2317031</v>
      </c>
      <c r="X5" s="10">
        <f t="shared" si="0"/>
        <v>2114807</v>
      </c>
      <c r="Y5" s="10">
        <f t="shared" si="0"/>
        <v>2003127</v>
      </c>
      <c r="Z5" s="10">
        <f t="shared" si="0"/>
        <v>1928937</v>
      </c>
      <c r="AA5" s="10">
        <f t="shared" si="0"/>
        <v>2341541</v>
      </c>
      <c r="AB5" s="10">
        <f t="shared" si="0"/>
        <v>2839227</v>
      </c>
      <c r="AC5" s="10">
        <f t="shared" si="0"/>
        <v>2916063</v>
      </c>
      <c r="AD5" s="10">
        <f t="shared" si="0"/>
        <v>2695188</v>
      </c>
      <c r="AE5" s="10">
        <f t="shared" si="0"/>
        <v>2621517</v>
      </c>
      <c r="AF5" s="10">
        <f t="shared" si="0"/>
        <v>2378446</v>
      </c>
      <c r="AG5" s="10">
        <f t="shared" si="0"/>
        <v>2335428</v>
      </c>
      <c r="AH5" s="10">
        <f t="shared" si="0"/>
        <v>2997466</v>
      </c>
      <c r="AI5" s="10">
        <f t="shared" si="0"/>
        <v>4888359</v>
      </c>
      <c r="AJ5" s="10">
        <f t="shared" si="0"/>
        <v>5164306</v>
      </c>
      <c r="AK5" s="10">
        <f t="shared" si="0"/>
        <v>4889233</v>
      </c>
      <c r="AL5" s="10">
        <f t="shared" si="0"/>
        <v>4334031</v>
      </c>
      <c r="AM5" s="10">
        <f t="shared" si="0"/>
        <v>3956915</v>
      </c>
      <c r="AN5" s="10">
        <f t="shared" si="0"/>
        <v>3386511</v>
      </c>
      <c r="AO5" s="10">
        <f t="shared" si="0"/>
        <v>2994757</v>
      </c>
      <c r="AP5" s="10">
        <f t="shared" si="0"/>
        <v>2815488</v>
      </c>
      <c r="AQ5" s="10">
        <f t="shared" si="0"/>
        <v>2533910</v>
      </c>
      <c r="AR5" s="35">
        <f t="shared" ref="AR5:AV5" si="1">SUM(AR7:AR22)</f>
        <v>2252676</v>
      </c>
      <c r="AS5" s="10">
        <f t="shared" si="1"/>
        <v>2099865</v>
      </c>
      <c r="AT5" s="35">
        <f t="shared" si="1"/>
        <v>4260570</v>
      </c>
      <c r="AU5" s="54">
        <f t="shared" si="1"/>
        <v>2856487</v>
      </c>
      <c r="AV5" s="35">
        <f t="shared" si="1"/>
        <v>1999656</v>
      </c>
      <c r="AW5" s="35"/>
    </row>
    <row r="6" spans="1:49">
      <c r="A6" s="111" t="s">
        <v>15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37"/>
      <c r="AU6" s="27"/>
      <c r="AV6" s="27"/>
      <c r="AW6" s="27"/>
    </row>
    <row r="7" spans="1:49">
      <c r="A7" s="110" t="s">
        <v>16</v>
      </c>
      <c r="B7" s="114">
        <v>102204</v>
      </c>
      <c r="C7" s="114">
        <v>114723</v>
      </c>
      <c r="D7" s="114">
        <v>103401</v>
      </c>
      <c r="E7" s="114">
        <v>118762</v>
      </c>
      <c r="F7" s="114">
        <v>148106</v>
      </c>
      <c r="G7" s="114">
        <v>177118</v>
      </c>
      <c r="H7" s="114">
        <v>242181</v>
      </c>
      <c r="I7" s="114">
        <v>242402</v>
      </c>
      <c r="J7" s="114">
        <v>197040</v>
      </c>
      <c r="K7" s="114">
        <v>164977</v>
      </c>
      <c r="L7" s="114">
        <v>180605</v>
      </c>
      <c r="M7" s="114">
        <v>150898</v>
      </c>
      <c r="N7" s="114">
        <v>135287</v>
      </c>
      <c r="O7" s="114">
        <v>133414</v>
      </c>
      <c r="P7" s="114">
        <v>129224</v>
      </c>
      <c r="Q7" s="114">
        <v>141065</v>
      </c>
      <c r="R7" s="114">
        <v>148990</v>
      </c>
      <c r="S7" s="114">
        <v>147151</v>
      </c>
      <c r="T7" s="114">
        <v>125836</v>
      </c>
      <c r="U7" s="114">
        <v>123566</v>
      </c>
      <c r="V7" s="114">
        <v>109129</v>
      </c>
      <c r="W7" s="114">
        <v>106509</v>
      </c>
      <c r="X7" s="114">
        <v>93886</v>
      </c>
      <c r="Y7" s="114">
        <v>101407</v>
      </c>
      <c r="Z7" s="114">
        <v>97629</v>
      </c>
      <c r="AA7" s="114">
        <v>108517</v>
      </c>
      <c r="AB7" s="114">
        <v>124242</v>
      </c>
      <c r="AC7" s="114">
        <v>127493</v>
      </c>
      <c r="AD7" s="114">
        <v>121569</v>
      </c>
      <c r="AE7" s="114">
        <v>96234</v>
      </c>
      <c r="AF7" s="114">
        <v>87576</v>
      </c>
      <c r="AG7" s="114">
        <v>86485</v>
      </c>
      <c r="AH7" s="114">
        <v>123012</v>
      </c>
      <c r="AI7" s="114">
        <v>238252</v>
      </c>
      <c r="AJ7" s="114">
        <v>231483</v>
      </c>
      <c r="AK7" s="114">
        <v>212720</v>
      </c>
      <c r="AL7" s="114">
        <v>173304</v>
      </c>
      <c r="AM7" s="114">
        <v>156998</v>
      </c>
      <c r="AN7" s="114">
        <v>146208</v>
      </c>
      <c r="AO7" s="114">
        <v>131614</v>
      </c>
      <c r="AP7" s="114">
        <v>129833</v>
      </c>
      <c r="AQ7" s="114">
        <v>95338</v>
      </c>
      <c r="AR7" s="37">
        <v>86490</v>
      </c>
      <c r="AS7" s="38">
        <v>67264</v>
      </c>
      <c r="AT7" s="37">
        <v>131056</v>
      </c>
      <c r="AU7" s="37">
        <v>76019</v>
      </c>
      <c r="AV7" s="37">
        <v>57866</v>
      </c>
      <c r="AW7" s="37"/>
    </row>
    <row r="8" spans="1:49">
      <c r="A8" s="110" t="s">
        <v>17</v>
      </c>
      <c r="B8" s="114">
        <v>62214</v>
      </c>
      <c r="C8" s="114">
        <v>60278</v>
      </c>
      <c r="D8" s="114">
        <v>58797</v>
      </c>
      <c r="E8" s="114">
        <v>61090</v>
      </c>
      <c r="F8" s="114">
        <v>75386</v>
      </c>
      <c r="G8" s="114">
        <v>89397</v>
      </c>
      <c r="H8" s="114">
        <v>101552</v>
      </c>
      <c r="I8" s="114">
        <v>101626</v>
      </c>
      <c r="J8" s="114">
        <v>90875</v>
      </c>
      <c r="K8" s="114">
        <v>91000</v>
      </c>
      <c r="L8" s="114">
        <v>91346</v>
      </c>
      <c r="M8" s="114">
        <v>88376</v>
      </c>
      <c r="N8" s="114">
        <v>84404</v>
      </c>
      <c r="O8" s="114">
        <v>78888</v>
      </c>
      <c r="P8" s="114">
        <v>77997</v>
      </c>
      <c r="Q8" s="114">
        <v>83989</v>
      </c>
      <c r="R8" s="114">
        <v>82019</v>
      </c>
      <c r="S8" s="114">
        <v>72386</v>
      </c>
      <c r="T8" s="114">
        <v>65319</v>
      </c>
      <c r="U8" s="114">
        <v>59903</v>
      </c>
      <c r="V8" s="114">
        <v>65620</v>
      </c>
      <c r="W8" s="114">
        <v>65073</v>
      </c>
      <c r="X8" s="114">
        <v>64230</v>
      </c>
      <c r="Y8" s="114">
        <v>57712</v>
      </c>
      <c r="Z8" s="114">
        <v>53606</v>
      </c>
      <c r="AA8" s="114">
        <v>62183</v>
      </c>
      <c r="AB8" s="114">
        <v>69575</v>
      </c>
      <c r="AC8" s="114">
        <v>75397</v>
      </c>
      <c r="AD8" s="114">
        <v>74195</v>
      </c>
      <c r="AE8" s="114">
        <v>70465</v>
      </c>
      <c r="AF8" s="114">
        <v>70504</v>
      </c>
      <c r="AG8" s="114">
        <v>72712</v>
      </c>
      <c r="AH8" s="114">
        <v>75240</v>
      </c>
      <c r="AI8" s="114">
        <v>106512</v>
      </c>
      <c r="AJ8" s="114">
        <v>110842</v>
      </c>
      <c r="AK8" s="114">
        <v>113063</v>
      </c>
      <c r="AL8" s="114">
        <v>101691</v>
      </c>
      <c r="AM8" s="114">
        <v>96148</v>
      </c>
      <c r="AN8" s="114">
        <v>79733</v>
      </c>
      <c r="AO8" s="114">
        <v>67405</v>
      </c>
      <c r="AP8" s="114">
        <v>53697</v>
      </c>
      <c r="AQ8" s="114">
        <v>49831</v>
      </c>
      <c r="AR8" s="37">
        <v>50037</v>
      </c>
      <c r="AS8" s="38">
        <v>48352</v>
      </c>
      <c r="AT8" s="37">
        <v>81952</v>
      </c>
      <c r="AU8" s="37">
        <v>54336</v>
      </c>
      <c r="AV8" s="37">
        <v>43523</v>
      </c>
      <c r="AW8" s="37"/>
    </row>
    <row r="9" spans="1:49">
      <c r="A9" s="110" t="s">
        <v>18</v>
      </c>
      <c r="B9" s="114">
        <v>23177</v>
      </c>
      <c r="C9" s="114">
        <v>23101</v>
      </c>
      <c r="D9" s="114">
        <v>20563</v>
      </c>
      <c r="E9" s="114">
        <v>20299</v>
      </c>
      <c r="F9" s="114">
        <v>21571</v>
      </c>
      <c r="G9" s="114">
        <v>22571</v>
      </c>
      <c r="H9" s="114">
        <v>24668</v>
      </c>
      <c r="I9" s="114">
        <v>22898</v>
      </c>
      <c r="J9" s="114">
        <v>19326</v>
      </c>
      <c r="K9" s="114">
        <v>16284</v>
      </c>
      <c r="L9" s="114">
        <v>14077</v>
      </c>
      <c r="M9" s="114">
        <v>10288</v>
      </c>
      <c r="N9" s="114">
        <v>10961</v>
      </c>
      <c r="O9" s="114">
        <v>12532</v>
      </c>
      <c r="P9" s="114">
        <v>17024</v>
      </c>
      <c r="Q9" s="114">
        <v>22411</v>
      </c>
      <c r="R9" s="114">
        <v>19909</v>
      </c>
      <c r="S9" s="114">
        <v>19077</v>
      </c>
      <c r="T9" s="114">
        <v>18503</v>
      </c>
      <c r="U9" s="114">
        <v>16638</v>
      </c>
      <c r="V9" s="114">
        <v>19880</v>
      </c>
      <c r="W9" s="114">
        <v>15453</v>
      </c>
      <c r="X9" s="114">
        <v>14639</v>
      </c>
      <c r="Y9" s="114">
        <v>13593</v>
      </c>
      <c r="Z9" s="114">
        <v>15473</v>
      </c>
      <c r="AA9" s="114">
        <v>14753</v>
      </c>
      <c r="AB9" s="114">
        <v>16764</v>
      </c>
      <c r="AC9" s="114">
        <v>17688</v>
      </c>
      <c r="AD9" s="114">
        <v>16785</v>
      </c>
      <c r="AE9" s="114">
        <v>17944</v>
      </c>
      <c r="AF9" s="114">
        <v>15785</v>
      </c>
      <c r="AG9" s="114">
        <v>15261</v>
      </c>
      <c r="AH9" s="114">
        <v>22127</v>
      </c>
      <c r="AI9" s="114">
        <v>36188</v>
      </c>
      <c r="AJ9" s="114">
        <v>36550</v>
      </c>
      <c r="AK9" s="114">
        <v>33271</v>
      </c>
      <c r="AL9" s="114">
        <v>32140</v>
      </c>
      <c r="AM9" s="114">
        <v>29702</v>
      </c>
      <c r="AN9" s="114">
        <v>25854</v>
      </c>
      <c r="AO9" s="114">
        <v>22597</v>
      </c>
      <c r="AP9" s="114">
        <v>20703</v>
      </c>
      <c r="AQ9" s="114">
        <v>21922</v>
      </c>
      <c r="AR9" s="37">
        <v>18128</v>
      </c>
      <c r="AS9" s="38">
        <v>18419</v>
      </c>
      <c r="AT9" s="37">
        <v>37900</v>
      </c>
      <c r="AU9" s="37">
        <v>27161</v>
      </c>
      <c r="AV9" s="37">
        <v>21496</v>
      </c>
      <c r="AW9" s="37"/>
    </row>
    <row r="10" spans="1:49">
      <c r="A10" s="110" t="s">
        <v>19</v>
      </c>
      <c r="B10" s="114">
        <v>330245</v>
      </c>
      <c r="C10" s="114">
        <v>304258</v>
      </c>
      <c r="D10" s="114">
        <v>266552</v>
      </c>
      <c r="E10" s="114">
        <v>245372</v>
      </c>
      <c r="F10" s="114">
        <v>259581</v>
      </c>
      <c r="G10" s="114">
        <v>302650</v>
      </c>
      <c r="H10" s="114">
        <v>398564</v>
      </c>
      <c r="I10" s="114">
        <v>418761</v>
      </c>
      <c r="J10" s="114">
        <v>328979</v>
      </c>
      <c r="K10" s="114">
        <v>319278</v>
      </c>
      <c r="L10" s="114">
        <v>323488</v>
      </c>
      <c r="M10" s="114">
        <v>310351</v>
      </c>
      <c r="N10" s="114">
        <v>310267</v>
      </c>
      <c r="O10" s="114">
        <v>347235</v>
      </c>
      <c r="P10" s="114">
        <v>395337</v>
      </c>
      <c r="Q10" s="114">
        <v>492213</v>
      </c>
      <c r="R10" s="114">
        <v>548145</v>
      </c>
      <c r="S10" s="114">
        <v>481600</v>
      </c>
      <c r="T10" s="114">
        <v>447567</v>
      </c>
      <c r="U10" s="114">
        <v>389618</v>
      </c>
      <c r="V10" s="114">
        <v>369862</v>
      </c>
      <c r="W10" s="114">
        <v>352275</v>
      </c>
      <c r="X10" s="114">
        <v>324810</v>
      </c>
      <c r="Y10" s="114">
        <v>297699</v>
      </c>
      <c r="Z10" s="114">
        <v>290914</v>
      </c>
      <c r="AA10" s="114">
        <v>374597</v>
      </c>
      <c r="AB10" s="114">
        <v>458060</v>
      </c>
      <c r="AC10" s="114">
        <v>427548</v>
      </c>
      <c r="AD10" s="114">
        <v>390520</v>
      </c>
      <c r="AE10" s="114">
        <v>321996</v>
      </c>
      <c r="AF10" s="114">
        <v>290682</v>
      </c>
      <c r="AG10" s="114">
        <v>367354</v>
      </c>
      <c r="AH10" s="114">
        <v>578360</v>
      </c>
      <c r="AI10" s="114">
        <v>946702</v>
      </c>
      <c r="AJ10" s="114">
        <v>1018407</v>
      </c>
      <c r="AK10" s="114">
        <v>930467</v>
      </c>
      <c r="AL10" s="114">
        <v>799672</v>
      </c>
      <c r="AM10" s="114">
        <v>690157</v>
      </c>
      <c r="AN10" s="114">
        <v>603296</v>
      </c>
      <c r="AO10" s="114">
        <v>520792</v>
      </c>
      <c r="AP10" s="114">
        <v>480364</v>
      </c>
      <c r="AQ10" s="114">
        <v>419446</v>
      </c>
      <c r="AR10" s="37">
        <v>365097</v>
      </c>
      <c r="AS10" s="38">
        <v>320689</v>
      </c>
      <c r="AT10" s="37">
        <v>781491</v>
      </c>
      <c r="AU10" s="37">
        <v>480794</v>
      </c>
      <c r="AV10" s="37">
        <v>309366</v>
      </c>
      <c r="AW10" s="37"/>
    </row>
    <row r="11" spans="1:49">
      <c r="A11" s="110" t="s">
        <v>20</v>
      </c>
      <c r="B11" s="114">
        <v>186345</v>
      </c>
      <c r="C11" s="114">
        <v>160750</v>
      </c>
      <c r="D11" s="114">
        <v>137939</v>
      </c>
      <c r="E11" s="114">
        <v>126174</v>
      </c>
      <c r="F11" s="114">
        <v>160196</v>
      </c>
      <c r="G11" s="114">
        <v>166074</v>
      </c>
      <c r="H11" s="114">
        <v>207672</v>
      </c>
      <c r="I11" s="114">
        <v>208183</v>
      </c>
      <c r="J11" s="114">
        <v>168746</v>
      </c>
      <c r="K11" s="114">
        <v>184833</v>
      </c>
      <c r="L11" s="114">
        <v>177701</v>
      </c>
      <c r="M11" s="114">
        <v>173707</v>
      </c>
      <c r="N11" s="114">
        <v>179617</v>
      </c>
      <c r="O11" s="114">
        <v>176840</v>
      </c>
      <c r="P11" s="114">
        <v>179348</v>
      </c>
      <c r="Q11" s="114">
        <v>170243</v>
      </c>
      <c r="R11" s="114">
        <v>235077</v>
      </c>
      <c r="S11" s="114">
        <v>209493</v>
      </c>
      <c r="T11" s="114">
        <v>187891</v>
      </c>
      <c r="U11" s="114">
        <v>178161</v>
      </c>
      <c r="V11" s="114">
        <v>177219</v>
      </c>
      <c r="W11" s="114">
        <v>181275</v>
      </c>
      <c r="X11" s="114">
        <v>173937</v>
      </c>
      <c r="Y11" s="114">
        <v>163106</v>
      </c>
      <c r="Z11" s="114">
        <v>150696</v>
      </c>
      <c r="AA11" s="114">
        <v>172482</v>
      </c>
      <c r="AB11" s="114">
        <v>216817</v>
      </c>
      <c r="AC11" s="114">
        <v>211916</v>
      </c>
      <c r="AD11" s="114">
        <v>212735</v>
      </c>
      <c r="AE11" s="114">
        <v>245197</v>
      </c>
      <c r="AF11" s="114">
        <v>221647</v>
      </c>
      <c r="AG11" s="114">
        <v>218178</v>
      </c>
      <c r="AH11" s="114">
        <v>304243</v>
      </c>
      <c r="AI11" s="114">
        <v>475895</v>
      </c>
      <c r="AJ11" s="114">
        <v>494624</v>
      </c>
      <c r="AK11" s="114">
        <v>486176</v>
      </c>
      <c r="AL11" s="114">
        <v>438630</v>
      </c>
      <c r="AM11" s="114">
        <v>390799</v>
      </c>
      <c r="AN11" s="114">
        <v>342365</v>
      </c>
      <c r="AO11" s="114">
        <v>285343</v>
      </c>
      <c r="AP11" s="114">
        <v>264209</v>
      </c>
      <c r="AQ11" s="114">
        <v>239777</v>
      </c>
      <c r="AR11" s="37">
        <v>201245</v>
      </c>
      <c r="AS11" s="38">
        <v>175008</v>
      </c>
      <c r="AT11" s="37">
        <v>330964</v>
      </c>
      <c r="AU11" s="37">
        <v>201559</v>
      </c>
      <c r="AV11" s="37">
        <v>154171</v>
      </c>
      <c r="AW11" s="37"/>
    </row>
    <row r="12" spans="1:49">
      <c r="A12" s="110" t="s">
        <v>21</v>
      </c>
      <c r="B12" s="114">
        <v>80656</v>
      </c>
      <c r="C12" s="114">
        <v>74313</v>
      </c>
      <c r="D12" s="114">
        <v>81480</v>
      </c>
      <c r="E12" s="114">
        <v>89514</v>
      </c>
      <c r="F12" s="114">
        <v>131904</v>
      </c>
      <c r="G12" s="114">
        <v>143678</v>
      </c>
      <c r="H12" s="114">
        <v>181559</v>
      </c>
      <c r="I12" s="114">
        <v>194230</v>
      </c>
      <c r="J12" s="114">
        <v>157927</v>
      </c>
      <c r="K12" s="114">
        <v>156370</v>
      </c>
      <c r="L12" s="114">
        <v>159054</v>
      </c>
      <c r="M12" s="114">
        <v>143296</v>
      </c>
      <c r="N12" s="114">
        <v>130362</v>
      </c>
      <c r="O12" s="114">
        <v>110417</v>
      </c>
      <c r="P12" s="114">
        <v>104701</v>
      </c>
      <c r="Q12" s="114">
        <v>128478</v>
      </c>
      <c r="R12" s="114">
        <v>122416</v>
      </c>
      <c r="S12" s="114">
        <v>112094</v>
      </c>
      <c r="T12" s="114">
        <v>98404</v>
      </c>
      <c r="U12" s="114">
        <v>100516</v>
      </c>
      <c r="V12" s="114">
        <v>102468</v>
      </c>
      <c r="W12" s="114">
        <v>102253</v>
      </c>
      <c r="X12" s="114">
        <v>88735</v>
      </c>
      <c r="Y12" s="114">
        <v>88529</v>
      </c>
      <c r="Z12" s="114">
        <v>81974</v>
      </c>
      <c r="AA12" s="114">
        <v>101171</v>
      </c>
      <c r="AB12" s="114">
        <v>110485</v>
      </c>
      <c r="AC12" s="114">
        <v>120172</v>
      </c>
      <c r="AD12" s="114">
        <v>106059</v>
      </c>
      <c r="AE12" s="114">
        <v>117834</v>
      </c>
      <c r="AF12" s="114">
        <v>115759</v>
      </c>
      <c r="AG12" s="114">
        <v>109862</v>
      </c>
      <c r="AH12" s="114">
        <v>130055</v>
      </c>
      <c r="AI12" s="114">
        <v>213036</v>
      </c>
      <c r="AJ12" s="114">
        <v>209725</v>
      </c>
      <c r="AK12" s="114">
        <v>192809</v>
      </c>
      <c r="AL12" s="114">
        <v>167847</v>
      </c>
      <c r="AM12" s="114">
        <v>165262</v>
      </c>
      <c r="AN12" s="114">
        <v>130106</v>
      </c>
      <c r="AO12" s="114">
        <v>104144</v>
      </c>
      <c r="AP12" s="114">
        <v>99701</v>
      </c>
      <c r="AQ12" s="114">
        <v>100302</v>
      </c>
      <c r="AR12" s="37">
        <v>89310</v>
      </c>
      <c r="AS12" s="38">
        <v>89009</v>
      </c>
      <c r="AT12" s="37">
        <v>134242</v>
      </c>
      <c r="AU12" s="37">
        <v>89628</v>
      </c>
      <c r="AV12" s="37">
        <v>79061</v>
      </c>
      <c r="AW12" s="37"/>
    </row>
    <row r="13" spans="1:49">
      <c r="A13" s="110" t="s">
        <v>22</v>
      </c>
      <c r="B13" s="114">
        <v>102381</v>
      </c>
      <c r="C13" s="114">
        <v>113203</v>
      </c>
      <c r="D13" s="114">
        <v>113166</v>
      </c>
      <c r="E13" s="114">
        <v>113729</v>
      </c>
      <c r="F13" s="114">
        <v>122392</v>
      </c>
      <c r="G13" s="114">
        <v>155514</v>
      </c>
      <c r="H13" s="114">
        <v>192064</v>
      </c>
      <c r="I13" s="114">
        <v>220155</v>
      </c>
      <c r="J13" s="114">
        <v>196526</v>
      </c>
      <c r="K13" s="114">
        <v>229718</v>
      </c>
      <c r="L13" s="114">
        <v>252336</v>
      </c>
      <c r="M13" s="114">
        <v>236309</v>
      </c>
      <c r="N13" s="114">
        <v>208138</v>
      </c>
      <c r="O13" s="114">
        <v>150148</v>
      </c>
      <c r="P13" s="114">
        <v>115897</v>
      </c>
      <c r="Q13" s="114">
        <v>138846</v>
      </c>
      <c r="R13" s="114">
        <v>154485</v>
      </c>
      <c r="S13" s="114">
        <v>144738</v>
      </c>
      <c r="T13" s="114">
        <v>152459</v>
      </c>
      <c r="U13" s="114">
        <v>137058</v>
      </c>
      <c r="V13" s="114">
        <v>131504</v>
      </c>
      <c r="W13" s="114">
        <v>121318</v>
      </c>
      <c r="X13" s="114">
        <v>116770</v>
      </c>
      <c r="Y13" s="114">
        <v>103588</v>
      </c>
      <c r="Z13" s="114">
        <v>108019</v>
      </c>
      <c r="AA13" s="114">
        <v>116484</v>
      </c>
      <c r="AB13" s="114">
        <v>123076</v>
      </c>
      <c r="AC13" s="114">
        <v>129350</v>
      </c>
      <c r="AD13" s="114">
        <v>120640</v>
      </c>
      <c r="AE13" s="114">
        <v>148018</v>
      </c>
      <c r="AF13" s="114">
        <v>88532</v>
      </c>
      <c r="AG13" s="114">
        <v>86396</v>
      </c>
      <c r="AH13" s="114">
        <v>102454</v>
      </c>
      <c r="AI13" s="114">
        <v>140884</v>
      </c>
      <c r="AJ13" s="114">
        <v>166224</v>
      </c>
      <c r="AK13" s="114">
        <v>162650</v>
      </c>
      <c r="AL13" s="114">
        <v>148211</v>
      </c>
      <c r="AM13" s="114">
        <v>141689</v>
      </c>
      <c r="AN13" s="114">
        <v>137577</v>
      </c>
      <c r="AO13" s="114">
        <v>136875</v>
      </c>
      <c r="AP13" s="114">
        <v>129105</v>
      </c>
      <c r="AQ13" s="114">
        <v>108317</v>
      </c>
      <c r="AR13" s="37">
        <v>102704</v>
      </c>
      <c r="AS13" s="38">
        <v>101167</v>
      </c>
      <c r="AT13" s="37">
        <v>171405</v>
      </c>
      <c r="AU13" s="37">
        <v>115485</v>
      </c>
      <c r="AV13" s="37">
        <v>74304</v>
      </c>
      <c r="AW13" s="37"/>
    </row>
    <row r="14" spans="1:49">
      <c r="A14" s="110" t="s">
        <v>23</v>
      </c>
      <c r="B14" s="114">
        <v>126952</v>
      </c>
      <c r="C14" s="114">
        <v>124512</v>
      </c>
      <c r="D14" s="114">
        <v>112475</v>
      </c>
      <c r="E14" s="114">
        <v>122051</v>
      </c>
      <c r="F14" s="114">
        <v>141183</v>
      </c>
      <c r="G14" s="114">
        <v>157849</v>
      </c>
      <c r="H14" s="114">
        <v>180215</v>
      </c>
      <c r="I14" s="114">
        <v>154107</v>
      </c>
      <c r="J14" s="114">
        <v>120206</v>
      </c>
      <c r="K14" s="114">
        <v>105090</v>
      </c>
      <c r="L14" s="114">
        <v>106981</v>
      </c>
      <c r="M14" s="114">
        <v>104825</v>
      </c>
      <c r="N14" s="114">
        <v>104984</v>
      </c>
      <c r="O14" s="114">
        <v>96024</v>
      </c>
      <c r="P14" s="114">
        <v>115543</v>
      </c>
      <c r="Q14" s="114">
        <v>159733</v>
      </c>
      <c r="R14" s="114">
        <v>180141</v>
      </c>
      <c r="S14" s="114">
        <v>164293</v>
      </c>
      <c r="T14" s="114">
        <v>141349</v>
      </c>
      <c r="U14" s="114">
        <v>136232</v>
      </c>
      <c r="V14" s="114">
        <v>138268</v>
      </c>
      <c r="W14" s="114">
        <v>137413</v>
      </c>
      <c r="X14" s="114">
        <v>121970</v>
      </c>
      <c r="Y14" s="114">
        <v>98778</v>
      </c>
      <c r="Z14" s="114">
        <v>100401</v>
      </c>
      <c r="AA14" s="114">
        <v>113801</v>
      </c>
      <c r="AB14" s="114">
        <v>127453</v>
      </c>
      <c r="AC14" s="114">
        <v>127696</v>
      </c>
      <c r="AD14" s="114">
        <v>122849</v>
      </c>
      <c r="AE14" s="114">
        <v>121059</v>
      </c>
      <c r="AF14" s="114">
        <v>114512</v>
      </c>
      <c r="AG14" s="114">
        <v>102746</v>
      </c>
      <c r="AH14" s="114">
        <v>126966</v>
      </c>
      <c r="AI14" s="114">
        <v>212455</v>
      </c>
      <c r="AJ14" s="114">
        <v>235334</v>
      </c>
      <c r="AK14" s="114">
        <v>224019</v>
      </c>
      <c r="AL14" s="114">
        <v>217307</v>
      </c>
      <c r="AM14" s="114">
        <v>206890</v>
      </c>
      <c r="AN14" s="114">
        <v>181352</v>
      </c>
      <c r="AO14" s="114">
        <v>160625</v>
      </c>
      <c r="AP14" s="114">
        <v>135880</v>
      </c>
      <c r="AQ14" s="114">
        <v>133209</v>
      </c>
      <c r="AR14" s="37">
        <v>125485</v>
      </c>
      <c r="AS14" s="38">
        <v>116700</v>
      </c>
      <c r="AT14" s="37">
        <v>214509</v>
      </c>
      <c r="AU14" s="37">
        <v>168222</v>
      </c>
      <c r="AV14" s="37">
        <v>99634</v>
      </c>
      <c r="AW14" s="37"/>
    </row>
    <row r="15" spans="1:49">
      <c r="A15" s="110" t="s">
        <v>24</v>
      </c>
      <c r="B15" s="114">
        <v>63744</v>
      </c>
      <c r="C15" s="114">
        <v>72758</v>
      </c>
      <c r="D15" s="114">
        <v>70198</v>
      </c>
      <c r="E15" s="114">
        <v>59096</v>
      </c>
      <c r="F15" s="114">
        <v>78483</v>
      </c>
      <c r="G15" s="114">
        <v>90050</v>
      </c>
      <c r="H15" s="114">
        <v>117535</v>
      </c>
      <c r="I15" s="114">
        <v>127980</v>
      </c>
      <c r="J15" s="114">
        <v>113420</v>
      </c>
      <c r="K15" s="114">
        <v>116847</v>
      </c>
      <c r="L15" s="114">
        <v>131459</v>
      </c>
      <c r="M15" s="114">
        <v>114712</v>
      </c>
      <c r="N15" s="114">
        <v>96632</v>
      </c>
      <c r="O15" s="114">
        <v>91300</v>
      </c>
      <c r="P15" s="114">
        <v>89945</v>
      </c>
      <c r="Q15" s="114">
        <v>101079</v>
      </c>
      <c r="R15" s="114">
        <v>95949</v>
      </c>
      <c r="S15" s="114">
        <v>80398</v>
      </c>
      <c r="T15" s="114">
        <v>78366</v>
      </c>
      <c r="U15" s="114">
        <v>78330</v>
      </c>
      <c r="V15" s="114">
        <v>76301</v>
      </c>
      <c r="W15" s="114">
        <v>72594</v>
      </c>
      <c r="X15" s="114">
        <v>67045</v>
      </c>
      <c r="Y15" s="114">
        <v>65800</v>
      </c>
      <c r="Z15" s="114">
        <v>71026</v>
      </c>
      <c r="AA15" s="114">
        <v>71634</v>
      </c>
      <c r="AB15" s="114">
        <v>85045</v>
      </c>
      <c r="AC15" s="114">
        <v>82105</v>
      </c>
      <c r="AD15" s="114">
        <v>80915</v>
      </c>
      <c r="AE15" s="114">
        <v>98567</v>
      </c>
      <c r="AF15" s="114">
        <v>84265</v>
      </c>
      <c r="AG15" s="114">
        <v>79455</v>
      </c>
      <c r="AH15" s="114">
        <v>85781</v>
      </c>
      <c r="AI15" s="114">
        <v>120289</v>
      </c>
      <c r="AJ15" s="114">
        <v>135729</v>
      </c>
      <c r="AK15" s="114">
        <v>134933</v>
      </c>
      <c r="AL15" s="114">
        <v>118852</v>
      </c>
      <c r="AM15" s="114">
        <v>110887</v>
      </c>
      <c r="AN15" s="114">
        <v>96343</v>
      </c>
      <c r="AO15" s="114">
        <v>81341</v>
      </c>
      <c r="AP15" s="114">
        <v>74653</v>
      </c>
      <c r="AQ15" s="114">
        <v>64956</v>
      </c>
      <c r="AR15" s="37">
        <v>60729</v>
      </c>
      <c r="AS15" s="38">
        <v>69226</v>
      </c>
      <c r="AT15" s="37">
        <v>101801</v>
      </c>
      <c r="AU15" s="37">
        <v>68614</v>
      </c>
      <c r="AV15" s="37">
        <v>46138</v>
      </c>
      <c r="AW15" s="37"/>
    </row>
    <row r="16" spans="1:49">
      <c r="A16" s="110" t="s">
        <v>25</v>
      </c>
      <c r="B16" s="114">
        <v>163395</v>
      </c>
      <c r="C16" s="114">
        <v>158598</v>
      </c>
      <c r="D16" s="114">
        <v>123772</v>
      </c>
      <c r="E16" s="114">
        <v>133695</v>
      </c>
      <c r="F16" s="114">
        <v>182511</v>
      </c>
      <c r="G16" s="114">
        <v>189329</v>
      </c>
      <c r="H16" s="114">
        <v>269998</v>
      </c>
      <c r="I16" s="114">
        <v>264337</v>
      </c>
      <c r="J16" s="114">
        <v>203831</v>
      </c>
      <c r="K16" s="114">
        <v>172947</v>
      </c>
      <c r="L16" s="114">
        <v>168423</v>
      </c>
      <c r="M16" s="114">
        <v>148104</v>
      </c>
      <c r="N16" s="114">
        <v>121066</v>
      </c>
      <c r="O16" s="114">
        <v>119435</v>
      </c>
      <c r="P16" s="114">
        <v>142523</v>
      </c>
      <c r="Q16" s="114">
        <v>204492</v>
      </c>
      <c r="R16" s="114">
        <v>217849</v>
      </c>
      <c r="S16" s="114">
        <v>182243</v>
      </c>
      <c r="T16" s="114">
        <v>161440</v>
      </c>
      <c r="U16" s="114">
        <v>161918</v>
      </c>
      <c r="V16" s="114">
        <v>167732</v>
      </c>
      <c r="W16" s="114">
        <v>149383</v>
      </c>
      <c r="X16" s="114">
        <v>138084</v>
      </c>
      <c r="Y16" s="114">
        <v>129827</v>
      </c>
      <c r="Z16" s="114">
        <v>152039</v>
      </c>
      <c r="AA16" s="114">
        <v>231540</v>
      </c>
      <c r="AB16" s="114">
        <v>278143</v>
      </c>
      <c r="AC16" s="114">
        <v>271035</v>
      </c>
      <c r="AD16" s="114">
        <v>233317</v>
      </c>
      <c r="AE16" s="114">
        <v>226389</v>
      </c>
      <c r="AF16" s="114">
        <v>210872</v>
      </c>
      <c r="AG16" s="114">
        <v>212552</v>
      </c>
      <c r="AH16" s="114">
        <v>278346</v>
      </c>
      <c r="AI16" s="114">
        <v>483684</v>
      </c>
      <c r="AJ16" s="114">
        <v>501062</v>
      </c>
      <c r="AK16" s="114">
        <v>473857</v>
      </c>
      <c r="AL16" s="114">
        <v>431650</v>
      </c>
      <c r="AM16" s="114">
        <v>370326</v>
      </c>
      <c r="AN16" s="114">
        <v>285815</v>
      </c>
      <c r="AO16" s="114">
        <v>274312</v>
      </c>
      <c r="AP16" s="114">
        <v>246372</v>
      </c>
      <c r="AQ16" s="114">
        <v>224869</v>
      </c>
      <c r="AR16" s="37">
        <v>194514</v>
      </c>
      <c r="AS16" s="38">
        <v>196569</v>
      </c>
      <c r="AT16" s="37">
        <v>363452</v>
      </c>
      <c r="AU16" s="37">
        <v>241917</v>
      </c>
      <c r="AV16" s="37">
        <v>177491</v>
      </c>
      <c r="AW16" s="37"/>
    </row>
    <row r="17" spans="1:49">
      <c r="A17" s="110" t="s">
        <v>26</v>
      </c>
      <c r="B17" s="114">
        <v>67792</v>
      </c>
      <c r="C17" s="114">
        <v>60828</v>
      </c>
      <c r="D17" s="114">
        <v>45860</v>
      </c>
      <c r="E17" s="114">
        <v>44479</v>
      </c>
      <c r="F17" s="114">
        <v>60705</v>
      </c>
      <c r="G17" s="114">
        <v>52315</v>
      </c>
      <c r="H17" s="114">
        <v>89908</v>
      </c>
      <c r="I17" s="114">
        <v>128943</v>
      </c>
      <c r="J17" s="114">
        <v>110050</v>
      </c>
      <c r="K17" s="114">
        <v>112951</v>
      </c>
      <c r="L17" s="114">
        <v>131051</v>
      </c>
      <c r="M17" s="114">
        <v>113178</v>
      </c>
      <c r="N17" s="114">
        <v>98180</v>
      </c>
      <c r="O17" s="114">
        <v>85686</v>
      </c>
      <c r="P17" s="114">
        <v>86631</v>
      </c>
      <c r="Q17" s="114">
        <v>94993</v>
      </c>
      <c r="R17" s="114">
        <v>91289</v>
      </c>
      <c r="S17" s="114">
        <v>90985</v>
      </c>
      <c r="T17" s="114">
        <v>86330</v>
      </c>
      <c r="U17" s="114">
        <v>71266</v>
      </c>
      <c r="V17" s="114">
        <v>64532</v>
      </c>
      <c r="W17" s="114">
        <v>65779</v>
      </c>
      <c r="X17" s="114">
        <v>69649</v>
      </c>
      <c r="Y17" s="114">
        <v>58311</v>
      </c>
      <c r="Z17" s="114">
        <v>50429</v>
      </c>
      <c r="AA17" s="114">
        <v>61363</v>
      </c>
      <c r="AB17" s="114">
        <v>78462</v>
      </c>
      <c r="AC17" s="114">
        <v>92051</v>
      </c>
      <c r="AD17" s="114">
        <v>82187</v>
      </c>
      <c r="AE17" s="114">
        <v>76183</v>
      </c>
      <c r="AF17" s="114">
        <v>68696</v>
      </c>
      <c r="AG17" s="114">
        <v>70769</v>
      </c>
      <c r="AH17" s="114">
        <v>65385</v>
      </c>
      <c r="AI17" s="114">
        <v>112409</v>
      </c>
      <c r="AJ17" s="114">
        <v>120146</v>
      </c>
      <c r="AK17" s="114">
        <v>104599</v>
      </c>
      <c r="AL17" s="114">
        <v>94775</v>
      </c>
      <c r="AM17" s="114">
        <v>96430</v>
      </c>
      <c r="AN17" s="114">
        <v>80203</v>
      </c>
      <c r="AO17" s="114">
        <v>80363</v>
      </c>
      <c r="AP17" s="114">
        <v>89053</v>
      </c>
      <c r="AQ17" s="114">
        <v>78708</v>
      </c>
      <c r="AR17" s="37">
        <v>62502</v>
      </c>
      <c r="AS17" s="38">
        <v>60658</v>
      </c>
      <c r="AT17" s="37">
        <v>113561</v>
      </c>
      <c r="AU17" s="37">
        <v>74634</v>
      </c>
      <c r="AV17" s="37">
        <v>54481</v>
      </c>
      <c r="AW17" s="37"/>
    </row>
    <row r="18" spans="1:49">
      <c r="A18" s="110" t="s">
        <v>27</v>
      </c>
      <c r="B18" s="114">
        <v>93562</v>
      </c>
      <c r="C18" s="114">
        <v>91111</v>
      </c>
      <c r="D18" s="114">
        <v>77550</v>
      </c>
      <c r="E18" s="114">
        <v>68882</v>
      </c>
      <c r="F18" s="114">
        <v>94775</v>
      </c>
      <c r="G18" s="114">
        <v>117019</v>
      </c>
      <c r="H18" s="114">
        <v>164050</v>
      </c>
      <c r="I18" s="114">
        <v>146360</v>
      </c>
      <c r="J18" s="114">
        <v>103888</v>
      </c>
      <c r="K18" s="114">
        <v>107111</v>
      </c>
      <c r="L18" s="114">
        <v>101907</v>
      </c>
      <c r="M18" s="114">
        <v>89876</v>
      </c>
      <c r="N18" s="114">
        <v>77216</v>
      </c>
      <c r="O18" s="114">
        <v>78555</v>
      </c>
      <c r="P18" s="114">
        <v>83550</v>
      </c>
      <c r="Q18" s="114">
        <v>107791</v>
      </c>
      <c r="R18" s="114">
        <v>120368</v>
      </c>
      <c r="S18" s="114">
        <v>133059</v>
      </c>
      <c r="T18" s="114">
        <v>114854</v>
      </c>
      <c r="U18" s="114">
        <v>96660</v>
      </c>
      <c r="V18" s="114">
        <v>109672</v>
      </c>
      <c r="W18" s="114">
        <v>87488</v>
      </c>
      <c r="X18" s="114">
        <v>73392</v>
      </c>
      <c r="Y18" s="114">
        <v>84490</v>
      </c>
      <c r="Z18" s="114">
        <v>74979</v>
      </c>
      <c r="AA18" s="114">
        <v>101746</v>
      </c>
      <c r="AB18" s="114">
        <v>113312</v>
      </c>
      <c r="AC18" s="114">
        <v>138212</v>
      </c>
      <c r="AD18" s="114">
        <v>139169</v>
      </c>
      <c r="AE18" s="114">
        <v>139366</v>
      </c>
      <c r="AF18" s="114">
        <v>135760</v>
      </c>
      <c r="AG18" s="114">
        <v>120205</v>
      </c>
      <c r="AH18" s="114">
        <v>145823</v>
      </c>
      <c r="AI18" s="114">
        <v>242075</v>
      </c>
      <c r="AJ18" s="114">
        <v>240623</v>
      </c>
      <c r="AK18" s="114">
        <v>228937</v>
      </c>
      <c r="AL18" s="114">
        <v>199830</v>
      </c>
      <c r="AM18" s="114">
        <v>166641</v>
      </c>
      <c r="AN18" s="114">
        <v>141451</v>
      </c>
      <c r="AO18" s="114">
        <v>135746</v>
      </c>
      <c r="AP18" s="114">
        <v>111067</v>
      </c>
      <c r="AQ18" s="114">
        <v>98757</v>
      </c>
      <c r="AR18" s="37">
        <v>79553</v>
      </c>
      <c r="AS18" s="38">
        <v>67707</v>
      </c>
      <c r="AT18" s="37">
        <v>147183</v>
      </c>
      <c r="AU18" s="37">
        <v>92908</v>
      </c>
      <c r="AV18" s="37">
        <v>75133</v>
      </c>
      <c r="AW18" s="37"/>
    </row>
    <row r="19" spans="1:49">
      <c r="A19" s="110" t="s">
        <v>28</v>
      </c>
      <c r="B19" s="114">
        <v>113044</v>
      </c>
      <c r="C19" s="114">
        <v>121152</v>
      </c>
      <c r="D19" s="114">
        <v>115196</v>
      </c>
      <c r="E19" s="114">
        <v>119339</v>
      </c>
      <c r="F19" s="114">
        <v>154751</v>
      </c>
      <c r="G19" s="114">
        <v>188815</v>
      </c>
      <c r="H19" s="114">
        <v>250144</v>
      </c>
      <c r="I19" s="114">
        <v>251469</v>
      </c>
      <c r="J19" s="114">
        <v>190162</v>
      </c>
      <c r="K19" s="114">
        <v>179435</v>
      </c>
      <c r="L19" s="114">
        <v>181713</v>
      </c>
      <c r="M19" s="114">
        <v>154135</v>
      </c>
      <c r="N19" s="114">
        <v>136563</v>
      </c>
      <c r="O19" s="114">
        <v>120177</v>
      </c>
      <c r="P19" s="114">
        <v>127965</v>
      </c>
      <c r="Q19" s="114">
        <v>163108</v>
      </c>
      <c r="R19" s="114">
        <v>159815</v>
      </c>
      <c r="S19" s="114">
        <v>146402</v>
      </c>
      <c r="T19" s="114">
        <v>128809</v>
      </c>
      <c r="U19" s="114">
        <v>140712</v>
      </c>
      <c r="V19" s="114">
        <v>143245</v>
      </c>
      <c r="W19" s="114">
        <v>146884</v>
      </c>
      <c r="X19" s="114">
        <v>120873</v>
      </c>
      <c r="Y19" s="114">
        <v>113256</v>
      </c>
      <c r="Z19" s="114">
        <v>109788</v>
      </c>
      <c r="AA19" s="114">
        <v>130355</v>
      </c>
      <c r="AB19" s="114">
        <v>150505</v>
      </c>
      <c r="AC19" s="114">
        <v>164047</v>
      </c>
      <c r="AD19" s="114">
        <v>153628</v>
      </c>
      <c r="AE19" s="114">
        <v>161411</v>
      </c>
      <c r="AF19" s="114">
        <v>157574</v>
      </c>
      <c r="AG19" s="114">
        <v>143317</v>
      </c>
      <c r="AH19" s="114">
        <v>201039</v>
      </c>
      <c r="AI19" s="114">
        <v>319565</v>
      </c>
      <c r="AJ19" s="114">
        <v>298732</v>
      </c>
      <c r="AK19" s="114">
        <v>280439</v>
      </c>
      <c r="AL19" s="114">
        <v>242514</v>
      </c>
      <c r="AM19" s="114">
        <v>239328</v>
      </c>
      <c r="AN19" s="114">
        <v>200633</v>
      </c>
      <c r="AO19" s="114">
        <v>171780</v>
      </c>
      <c r="AP19" s="114">
        <v>150843</v>
      </c>
      <c r="AQ19" s="114">
        <v>118557</v>
      </c>
      <c r="AR19" s="37">
        <v>113261</v>
      </c>
      <c r="AS19" s="38">
        <v>113348</v>
      </c>
      <c r="AT19" s="37">
        <v>245532</v>
      </c>
      <c r="AU19" s="37">
        <v>149410</v>
      </c>
      <c r="AV19" s="37">
        <v>109470</v>
      </c>
      <c r="AW19" s="37"/>
    </row>
    <row r="20" spans="1:49">
      <c r="A20" s="110" t="s">
        <v>29</v>
      </c>
      <c r="B20" s="114">
        <v>329233</v>
      </c>
      <c r="C20" s="114">
        <v>317542</v>
      </c>
      <c r="D20" s="114">
        <v>299381</v>
      </c>
      <c r="E20" s="114">
        <v>279580</v>
      </c>
      <c r="F20" s="114">
        <v>347634</v>
      </c>
      <c r="G20" s="114">
        <v>374501</v>
      </c>
      <c r="H20" s="114">
        <v>508537</v>
      </c>
      <c r="I20" s="114">
        <v>605921</v>
      </c>
      <c r="J20" s="114">
        <v>480012</v>
      </c>
      <c r="K20" s="114">
        <v>565185</v>
      </c>
      <c r="L20" s="114">
        <v>716385</v>
      </c>
      <c r="M20" s="114">
        <v>697693</v>
      </c>
      <c r="N20" s="114">
        <v>612272</v>
      </c>
      <c r="O20" s="114">
        <v>561665</v>
      </c>
      <c r="P20" s="114">
        <v>545670</v>
      </c>
      <c r="Q20" s="114">
        <v>605728</v>
      </c>
      <c r="R20" s="114">
        <v>688036</v>
      </c>
      <c r="S20" s="114">
        <v>657374</v>
      </c>
      <c r="T20" s="114">
        <v>609858</v>
      </c>
      <c r="U20" s="114">
        <v>580097</v>
      </c>
      <c r="V20" s="114">
        <v>553712</v>
      </c>
      <c r="W20" s="114">
        <v>526713</v>
      </c>
      <c r="X20" s="114">
        <v>492825</v>
      </c>
      <c r="Y20" s="114">
        <v>478006</v>
      </c>
      <c r="Z20" s="114">
        <v>444666</v>
      </c>
      <c r="AA20" s="114">
        <v>521686</v>
      </c>
      <c r="AB20" s="114">
        <v>682940</v>
      </c>
      <c r="AC20" s="114">
        <v>729352</v>
      </c>
      <c r="AD20" s="114">
        <v>653875</v>
      </c>
      <c r="AE20" s="114">
        <v>600983</v>
      </c>
      <c r="AF20" s="114">
        <v>553505</v>
      </c>
      <c r="AG20" s="114">
        <v>490218</v>
      </c>
      <c r="AH20" s="114">
        <v>560275</v>
      </c>
      <c r="AI20" s="114">
        <v>901896</v>
      </c>
      <c r="AJ20" s="114">
        <v>997338</v>
      </c>
      <c r="AK20" s="114">
        <v>968698</v>
      </c>
      <c r="AL20" s="114">
        <v>851405</v>
      </c>
      <c r="AM20" s="114">
        <v>800537</v>
      </c>
      <c r="AN20" s="114">
        <v>663997</v>
      </c>
      <c r="AO20" s="114">
        <v>581058</v>
      </c>
      <c r="AP20" s="114">
        <v>612822</v>
      </c>
      <c r="AQ20" s="114">
        <v>577790</v>
      </c>
      <c r="AR20" s="37">
        <v>533877</v>
      </c>
      <c r="AS20" s="38">
        <v>493521</v>
      </c>
      <c r="AT20" s="37">
        <v>1067982</v>
      </c>
      <c r="AU20" s="37">
        <v>807358</v>
      </c>
      <c r="AV20" s="37">
        <v>555317</v>
      </c>
      <c r="AW20" s="37"/>
    </row>
    <row r="21" spans="1:49">
      <c r="A21" s="110" t="s">
        <v>30</v>
      </c>
      <c r="B21" s="114">
        <v>137226</v>
      </c>
      <c r="C21" s="114">
        <v>131411</v>
      </c>
      <c r="D21" s="114">
        <v>131553</v>
      </c>
      <c r="E21" s="114">
        <v>120292</v>
      </c>
      <c r="F21" s="114">
        <v>132000</v>
      </c>
      <c r="G21" s="114">
        <v>156817</v>
      </c>
      <c r="H21" s="114">
        <v>197486</v>
      </c>
      <c r="I21" s="114">
        <v>175482</v>
      </c>
      <c r="J21" s="114">
        <v>143367</v>
      </c>
      <c r="K21" s="114">
        <v>157170</v>
      </c>
      <c r="L21" s="114">
        <v>146647</v>
      </c>
      <c r="M21" s="114">
        <v>128086</v>
      </c>
      <c r="N21" s="114">
        <v>121401</v>
      </c>
      <c r="O21" s="114">
        <v>122300</v>
      </c>
      <c r="P21" s="114">
        <v>145082</v>
      </c>
      <c r="Q21" s="114">
        <v>197102</v>
      </c>
      <c r="R21" s="114">
        <v>213476</v>
      </c>
      <c r="S21" s="114">
        <v>177073</v>
      </c>
      <c r="T21" s="114">
        <v>166665</v>
      </c>
      <c r="U21" s="114">
        <v>155955</v>
      </c>
      <c r="V21" s="114">
        <v>152127</v>
      </c>
      <c r="W21" s="114">
        <v>131979</v>
      </c>
      <c r="X21" s="114">
        <v>101345</v>
      </c>
      <c r="Y21" s="114">
        <v>97061</v>
      </c>
      <c r="Z21" s="114">
        <v>82946</v>
      </c>
      <c r="AA21" s="114">
        <v>118762</v>
      </c>
      <c r="AB21" s="114">
        <v>156898</v>
      </c>
      <c r="AC21" s="114">
        <v>154439</v>
      </c>
      <c r="AD21" s="114">
        <v>144977</v>
      </c>
      <c r="AE21" s="114">
        <v>139450</v>
      </c>
      <c r="AF21" s="114">
        <v>123008</v>
      </c>
      <c r="AG21" s="114">
        <v>122748</v>
      </c>
      <c r="AH21" s="114">
        <v>163015</v>
      </c>
      <c r="AI21" s="114">
        <v>275655</v>
      </c>
      <c r="AJ21" s="114">
        <v>297272</v>
      </c>
      <c r="AK21" s="114">
        <v>277402</v>
      </c>
      <c r="AL21" s="114">
        <v>255528</v>
      </c>
      <c r="AM21" s="114">
        <v>241165</v>
      </c>
      <c r="AN21" s="114">
        <v>220070</v>
      </c>
      <c r="AO21" s="114">
        <v>187843</v>
      </c>
      <c r="AP21" s="114">
        <v>170143</v>
      </c>
      <c r="AQ21" s="114">
        <v>161619</v>
      </c>
      <c r="AR21" s="37">
        <v>128579</v>
      </c>
      <c r="AS21" s="38">
        <v>123114</v>
      </c>
      <c r="AT21" s="37">
        <v>271407</v>
      </c>
      <c r="AU21" s="37">
        <v>168698</v>
      </c>
      <c r="AV21" s="37">
        <v>112638</v>
      </c>
      <c r="AW21" s="37"/>
    </row>
    <row r="22" spans="1:49">
      <c r="A22" s="115" t="s">
        <v>31</v>
      </c>
      <c r="B22" s="116">
        <v>51158</v>
      </c>
      <c r="C22" s="116">
        <v>48964</v>
      </c>
      <c r="D22" s="116">
        <v>45578</v>
      </c>
      <c r="E22" s="116">
        <v>53447</v>
      </c>
      <c r="F22" s="116">
        <v>74406</v>
      </c>
      <c r="G22" s="116">
        <v>83046</v>
      </c>
      <c r="H22" s="116">
        <v>109240</v>
      </c>
      <c r="I22" s="116">
        <v>136358</v>
      </c>
      <c r="J22" s="116">
        <v>113120</v>
      </c>
      <c r="K22" s="116">
        <v>99550</v>
      </c>
      <c r="L22" s="116">
        <v>88199</v>
      </c>
      <c r="M22" s="116">
        <v>80926</v>
      </c>
      <c r="N22" s="116">
        <v>73520</v>
      </c>
      <c r="O22" s="116">
        <v>65245</v>
      </c>
      <c r="P22" s="116">
        <v>64532</v>
      </c>
      <c r="Q22" s="116">
        <v>82637</v>
      </c>
      <c r="R22" s="116">
        <v>88112</v>
      </c>
      <c r="S22" s="116">
        <v>82789</v>
      </c>
      <c r="T22" s="116">
        <v>69135</v>
      </c>
      <c r="U22" s="116">
        <v>61697</v>
      </c>
      <c r="V22" s="116">
        <v>59708</v>
      </c>
      <c r="W22" s="116">
        <v>54642</v>
      </c>
      <c r="X22" s="116">
        <v>52617</v>
      </c>
      <c r="Y22" s="116">
        <v>51964</v>
      </c>
      <c r="Z22" s="116">
        <v>44352</v>
      </c>
      <c r="AA22" s="116">
        <v>40467</v>
      </c>
      <c r="AB22" s="116">
        <v>47450</v>
      </c>
      <c r="AC22" s="116">
        <v>47562</v>
      </c>
      <c r="AD22" s="116">
        <v>41768</v>
      </c>
      <c r="AE22" s="116">
        <v>40421</v>
      </c>
      <c r="AF22" s="116">
        <v>39769</v>
      </c>
      <c r="AG22" s="116">
        <v>37170</v>
      </c>
      <c r="AH22" s="116">
        <v>35345</v>
      </c>
      <c r="AI22" s="116">
        <v>62862</v>
      </c>
      <c r="AJ22" s="116">
        <v>70215</v>
      </c>
      <c r="AK22" s="116">
        <v>65193</v>
      </c>
      <c r="AL22" s="116">
        <v>60675</v>
      </c>
      <c r="AM22" s="116">
        <v>53956</v>
      </c>
      <c r="AN22" s="116">
        <v>51508</v>
      </c>
      <c r="AO22" s="116">
        <v>52919</v>
      </c>
      <c r="AP22" s="116">
        <v>47043</v>
      </c>
      <c r="AQ22" s="116">
        <v>40512</v>
      </c>
      <c r="AR22" s="37">
        <v>41165</v>
      </c>
      <c r="AS22" s="38">
        <v>39114</v>
      </c>
      <c r="AT22" s="37">
        <v>66133</v>
      </c>
      <c r="AU22" s="37">
        <v>39744</v>
      </c>
      <c r="AV22" s="37">
        <v>29567</v>
      </c>
      <c r="AW22" s="37"/>
    </row>
    <row r="23" spans="1:49">
      <c r="A23" s="111" t="s">
        <v>78</v>
      </c>
      <c r="B23" s="10">
        <f>SUM(B25:B37)</f>
        <v>1519192</v>
      </c>
      <c r="C23" s="10">
        <f t="shared" ref="C23:AL23" si="2">SUM(C25:C37)</f>
        <v>1453183</v>
      </c>
      <c r="D23" s="10">
        <f t="shared" si="2"/>
        <v>1286950</v>
      </c>
      <c r="E23" s="10">
        <f t="shared" si="2"/>
        <v>1217922</v>
      </c>
      <c r="F23" s="10">
        <f t="shared" si="2"/>
        <v>1442966</v>
      </c>
      <c r="G23" s="10">
        <f t="shared" si="2"/>
        <v>1595526</v>
      </c>
      <c r="H23" s="10">
        <f t="shared" si="2"/>
        <v>2158371</v>
      </c>
      <c r="I23" s="10">
        <f t="shared" si="2"/>
        <v>2129362</v>
      </c>
      <c r="J23" s="10">
        <f t="shared" si="2"/>
        <v>1729859</v>
      </c>
      <c r="K23" s="10">
        <f t="shared" si="2"/>
        <v>1694788</v>
      </c>
      <c r="L23" s="10">
        <f t="shared" si="2"/>
        <v>1706513</v>
      </c>
      <c r="M23" s="10">
        <f t="shared" si="2"/>
        <v>1553173</v>
      </c>
      <c r="N23" s="10">
        <f t="shared" si="2"/>
        <v>1423476</v>
      </c>
      <c r="O23" s="10">
        <f t="shared" si="2"/>
        <v>1364396</v>
      </c>
      <c r="P23" s="10">
        <f t="shared" si="2"/>
        <v>1487383</v>
      </c>
      <c r="Q23" s="10">
        <f t="shared" si="2"/>
        <v>1870980</v>
      </c>
      <c r="R23" s="10">
        <f t="shared" si="2"/>
        <v>2255408</v>
      </c>
      <c r="S23" s="10">
        <f t="shared" si="2"/>
        <v>2245502</v>
      </c>
      <c r="T23" s="10">
        <f t="shared" si="2"/>
        <v>2057085</v>
      </c>
      <c r="U23" s="10">
        <f t="shared" si="2"/>
        <v>1926956</v>
      </c>
      <c r="V23" s="10">
        <f t="shared" si="2"/>
        <v>1882113</v>
      </c>
      <c r="W23" s="10">
        <f t="shared" si="2"/>
        <v>1689126</v>
      </c>
      <c r="X23" s="10">
        <f t="shared" si="2"/>
        <v>1654662</v>
      </c>
      <c r="Y23" s="10">
        <f t="shared" si="2"/>
        <v>1540959</v>
      </c>
      <c r="Z23" s="10">
        <f t="shared" si="2"/>
        <v>1484777</v>
      </c>
      <c r="AA23" s="10">
        <f t="shared" si="2"/>
        <v>1719492</v>
      </c>
      <c r="AB23" s="10">
        <f t="shared" si="2"/>
        <v>2112592</v>
      </c>
      <c r="AC23" s="10">
        <f t="shared" si="2"/>
        <v>2162407</v>
      </c>
      <c r="AD23" s="10">
        <f t="shared" si="2"/>
        <v>1969504</v>
      </c>
      <c r="AE23" s="10">
        <f t="shared" si="2"/>
        <v>1757289</v>
      </c>
      <c r="AF23" s="10">
        <f t="shared" si="2"/>
        <v>1592724</v>
      </c>
      <c r="AG23" s="10">
        <f t="shared" si="2"/>
        <v>1655843</v>
      </c>
      <c r="AH23" s="10">
        <f t="shared" si="2"/>
        <v>2268336</v>
      </c>
      <c r="AI23" s="10">
        <f t="shared" si="2"/>
        <v>3604093</v>
      </c>
      <c r="AJ23" s="10">
        <f t="shared" si="2"/>
        <v>3928130</v>
      </c>
      <c r="AK23" s="10">
        <f t="shared" si="2"/>
        <v>3713763</v>
      </c>
      <c r="AL23" s="10">
        <f t="shared" si="2"/>
        <v>3309580</v>
      </c>
      <c r="AM23" s="10">
        <f t="shared" ref="AM23:AV23" si="3">SUM(AM25:AM37)</f>
        <v>2896013</v>
      </c>
      <c r="AN23" s="10">
        <f t="shared" si="3"/>
        <v>2472863</v>
      </c>
      <c r="AO23" s="10">
        <f t="shared" si="3"/>
        <v>2107722</v>
      </c>
      <c r="AP23" s="10">
        <f t="shared" si="3"/>
        <v>1912121</v>
      </c>
      <c r="AQ23" s="10">
        <f t="shared" si="3"/>
        <v>1712476</v>
      </c>
      <c r="AR23" s="36">
        <f t="shared" si="3"/>
        <v>1601154</v>
      </c>
      <c r="AS23" s="31">
        <f t="shared" si="3"/>
        <v>1525262</v>
      </c>
      <c r="AT23" s="36">
        <f t="shared" si="3"/>
        <v>3457260</v>
      </c>
      <c r="AU23" s="55">
        <f t="shared" si="3"/>
        <v>2748184</v>
      </c>
      <c r="AV23" s="36">
        <f t="shared" si="3"/>
        <v>1462441</v>
      </c>
      <c r="AW23" s="36"/>
    </row>
    <row r="24" spans="1:49">
      <c r="A24" s="111" t="s">
        <v>15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37"/>
      <c r="AU24" s="27"/>
      <c r="AV24" s="27"/>
      <c r="AW24" s="27"/>
    </row>
    <row r="25" spans="1:49">
      <c r="A25" s="110" t="s">
        <v>33</v>
      </c>
      <c r="B25" s="114">
        <v>12380</v>
      </c>
      <c r="C25" s="114">
        <v>17065</v>
      </c>
      <c r="D25" s="114">
        <v>19381</v>
      </c>
      <c r="E25" s="114">
        <v>17077</v>
      </c>
      <c r="F25" s="114">
        <v>18008</v>
      </c>
      <c r="G25" s="114">
        <v>18354</v>
      </c>
      <c r="H25" s="114">
        <v>21107</v>
      </c>
      <c r="I25" s="114">
        <v>23008</v>
      </c>
      <c r="J25" s="114">
        <v>24144</v>
      </c>
      <c r="K25" s="114">
        <v>24434</v>
      </c>
      <c r="L25" s="114">
        <v>27903</v>
      </c>
      <c r="M25" s="114">
        <v>25557</v>
      </c>
      <c r="N25" s="114">
        <v>21893</v>
      </c>
      <c r="O25" s="114">
        <v>17931</v>
      </c>
      <c r="P25" s="114">
        <v>19384</v>
      </c>
      <c r="Q25" s="114">
        <v>23355</v>
      </c>
      <c r="R25" s="114">
        <v>25592</v>
      </c>
      <c r="S25" s="114">
        <v>22723</v>
      </c>
      <c r="T25" s="114">
        <v>22900</v>
      </c>
      <c r="U25" s="114">
        <v>22271</v>
      </c>
      <c r="V25" s="114">
        <v>23520</v>
      </c>
      <c r="W25" s="114">
        <v>22372</v>
      </c>
      <c r="X25" s="114">
        <v>20047</v>
      </c>
      <c r="Y25" s="114">
        <v>20589</v>
      </c>
      <c r="Z25" s="114">
        <v>20365</v>
      </c>
      <c r="AA25" s="114">
        <v>20662</v>
      </c>
      <c r="AB25" s="114">
        <v>23821</v>
      </c>
      <c r="AC25" s="114">
        <v>25946</v>
      </c>
      <c r="AD25" s="114">
        <v>25100</v>
      </c>
      <c r="AE25" s="114">
        <v>23748</v>
      </c>
      <c r="AF25" s="114">
        <v>23149</v>
      </c>
      <c r="AG25" s="114">
        <v>22206</v>
      </c>
      <c r="AH25" s="114">
        <v>23824</v>
      </c>
      <c r="AI25" s="114">
        <v>27855</v>
      </c>
      <c r="AJ25" s="114">
        <v>28497</v>
      </c>
      <c r="AK25" s="114">
        <v>27735</v>
      </c>
      <c r="AL25" s="114">
        <v>26036</v>
      </c>
      <c r="AM25" s="114">
        <v>25205</v>
      </c>
      <c r="AN25" s="114">
        <v>24956</v>
      </c>
      <c r="AO25" s="114">
        <v>23355</v>
      </c>
      <c r="AP25" s="114">
        <v>23806</v>
      </c>
      <c r="AQ25" s="114">
        <v>25977</v>
      </c>
      <c r="AR25" s="37">
        <v>23511</v>
      </c>
      <c r="AS25" s="38">
        <v>21349</v>
      </c>
      <c r="AT25" s="37">
        <v>27195</v>
      </c>
      <c r="AU25" s="37">
        <v>22633</v>
      </c>
      <c r="AV25" s="37">
        <v>14039</v>
      </c>
      <c r="AW25" s="37"/>
    </row>
    <row r="26" spans="1:49">
      <c r="A26" s="110" t="s">
        <v>34</v>
      </c>
      <c r="B26" s="114">
        <v>96072</v>
      </c>
      <c r="C26" s="114">
        <v>85510</v>
      </c>
      <c r="D26" s="114">
        <v>65267</v>
      </c>
      <c r="E26" s="114">
        <v>58484</v>
      </c>
      <c r="F26" s="114">
        <v>81630</v>
      </c>
      <c r="G26" s="114">
        <v>79301</v>
      </c>
      <c r="H26" s="114">
        <v>135649</v>
      </c>
      <c r="I26" s="114">
        <v>121881</v>
      </c>
      <c r="J26" s="114">
        <v>74154</v>
      </c>
      <c r="K26" s="114">
        <v>94419</v>
      </c>
      <c r="L26" s="114">
        <v>107988</v>
      </c>
      <c r="M26" s="114">
        <v>104377</v>
      </c>
      <c r="N26" s="114">
        <v>106202</v>
      </c>
      <c r="O26" s="114">
        <v>91496</v>
      </c>
      <c r="P26" s="114">
        <v>94310</v>
      </c>
      <c r="Q26" s="114">
        <v>107337</v>
      </c>
      <c r="R26" s="114">
        <v>141279</v>
      </c>
      <c r="S26" s="114">
        <v>124774</v>
      </c>
      <c r="T26" s="114">
        <v>129346</v>
      </c>
      <c r="U26" s="114">
        <v>119231</v>
      </c>
      <c r="V26" s="114">
        <v>127239</v>
      </c>
      <c r="W26" s="114">
        <v>105658</v>
      </c>
      <c r="X26" s="114">
        <v>102704</v>
      </c>
      <c r="Y26" s="114">
        <v>109929</v>
      </c>
      <c r="Z26" s="114">
        <v>99302</v>
      </c>
      <c r="AA26" s="114">
        <v>123786</v>
      </c>
      <c r="AB26" s="114">
        <v>163415</v>
      </c>
      <c r="AC26" s="114">
        <v>157146</v>
      </c>
      <c r="AD26" s="114">
        <v>140841</v>
      </c>
      <c r="AE26" s="114">
        <v>134854</v>
      </c>
      <c r="AF26" s="114">
        <v>126056</v>
      </c>
      <c r="AG26" s="114">
        <v>116899</v>
      </c>
      <c r="AH26" s="114">
        <v>190960</v>
      </c>
      <c r="AI26" s="114">
        <v>310533</v>
      </c>
      <c r="AJ26" s="114">
        <v>320251</v>
      </c>
      <c r="AK26" s="114">
        <v>289851</v>
      </c>
      <c r="AL26" s="114">
        <v>254863</v>
      </c>
      <c r="AM26" s="114">
        <v>237229</v>
      </c>
      <c r="AN26" s="114">
        <v>212985</v>
      </c>
      <c r="AO26" s="114">
        <v>190813</v>
      </c>
      <c r="AP26" s="114">
        <v>171600</v>
      </c>
      <c r="AQ26" s="114">
        <v>161315</v>
      </c>
      <c r="AR26" s="37">
        <v>166205</v>
      </c>
      <c r="AS26" s="38">
        <v>166756</v>
      </c>
      <c r="AT26" s="37">
        <v>282070</v>
      </c>
      <c r="AU26" s="37">
        <v>178381</v>
      </c>
      <c r="AV26" s="37">
        <v>131973</v>
      </c>
      <c r="AW26" s="37"/>
    </row>
    <row r="27" spans="1:49">
      <c r="A27" s="110" t="s">
        <v>35</v>
      </c>
      <c r="B27" s="114">
        <v>905081</v>
      </c>
      <c r="C27" s="114">
        <v>863997</v>
      </c>
      <c r="D27" s="114">
        <v>780480</v>
      </c>
      <c r="E27" s="114">
        <v>704632</v>
      </c>
      <c r="F27" s="114">
        <v>791379</v>
      </c>
      <c r="G27" s="114">
        <v>876177</v>
      </c>
      <c r="H27" s="114">
        <v>1209561</v>
      </c>
      <c r="I27" s="114">
        <v>1203792</v>
      </c>
      <c r="J27" s="114">
        <v>980488</v>
      </c>
      <c r="K27" s="114">
        <v>931200</v>
      </c>
      <c r="L27" s="114">
        <v>897113</v>
      </c>
      <c r="M27" s="114">
        <v>798225</v>
      </c>
      <c r="N27" s="114">
        <v>748936</v>
      </c>
      <c r="O27" s="114">
        <v>746063</v>
      </c>
      <c r="P27" s="114">
        <v>874265</v>
      </c>
      <c r="Q27" s="114">
        <v>1166478</v>
      </c>
      <c r="R27" s="114">
        <v>1424054</v>
      </c>
      <c r="S27" s="114">
        <v>1444167</v>
      </c>
      <c r="T27" s="114">
        <v>1311788</v>
      </c>
      <c r="U27" s="114">
        <v>1197789</v>
      </c>
      <c r="V27" s="114">
        <v>1122173</v>
      </c>
      <c r="W27" s="114">
        <v>1005427</v>
      </c>
      <c r="X27" s="114">
        <v>960094</v>
      </c>
      <c r="Y27" s="114">
        <v>861322</v>
      </c>
      <c r="Z27" s="114">
        <v>834629</v>
      </c>
      <c r="AA27" s="114">
        <v>930759</v>
      </c>
      <c r="AB27" s="114">
        <v>1148412</v>
      </c>
      <c r="AC27" s="114">
        <v>1174778</v>
      </c>
      <c r="AD27" s="114">
        <v>1079635</v>
      </c>
      <c r="AE27" s="114">
        <v>947413</v>
      </c>
      <c r="AF27" s="114">
        <v>864687</v>
      </c>
      <c r="AG27" s="114">
        <v>961490</v>
      </c>
      <c r="AH27" s="114">
        <v>1323641</v>
      </c>
      <c r="AI27" s="114">
        <v>2032568</v>
      </c>
      <c r="AJ27" s="114">
        <v>2244326</v>
      </c>
      <c r="AK27" s="114">
        <v>2159395</v>
      </c>
      <c r="AL27" s="114">
        <v>1924708</v>
      </c>
      <c r="AM27" s="114">
        <v>1668743</v>
      </c>
      <c r="AN27" s="114">
        <v>1414276</v>
      </c>
      <c r="AO27" s="114">
        <v>1169886</v>
      </c>
      <c r="AP27" s="114">
        <v>1037683</v>
      </c>
      <c r="AQ27" s="114">
        <v>918881</v>
      </c>
      <c r="AR27" s="37">
        <v>815410</v>
      </c>
      <c r="AS27" s="38">
        <v>784194</v>
      </c>
      <c r="AT27" s="37">
        <v>1908089</v>
      </c>
      <c r="AU27" s="37">
        <v>1387063</v>
      </c>
      <c r="AV27" s="37">
        <v>760435</v>
      </c>
      <c r="AW27" s="37"/>
    </row>
    <row r="28" spans="1:49">
      <c r="A28" s="110" t="s">
        <v>36</v>
      </c>
      <c r="B28" s="114">
        <v>72352</v>
      </c>
      <c r="C28" s="114">
        <v>82131</v>
      </c>
      <c r="D28" s="114">
        <v>74685</v>
      </c>
      <c r="E28" s="114">
        <v>67857</v>
      </c>
      <c r="F28" s="114">
        <v>86267</v>
      </c>
      <c r="G28" s="114">
        <v>88396</v>
      </c>
      <c r="H28" s="114">
        <v>117152</v>
      </c>
      <c r="I28" s="114">
        <v>118050</v>
      </c>
      <c r="J28" s="114">
        <v>93288</v>
      </c>
      <c r="K28" s="114">
        <v>103915</v>
      </c>
      <c r="L28" s="114">
        <v>128194</v>
      </c>
      <c r="M28" s="114">
        <v>128256</v>
      </c>
      <c r="N28" s="114">
        <v>110399</v>
      </c>
      <c r="O28" s="114">
        <v>96313</v>
      </c>
      <c r="P28" s="114">
        <v>91860</v>
      </c>
      <c r="Q28" s="114">
        <v>94218</v>
      </c>
      <c r="R28" s="114">
        <v>110530</v>
      </c>
      <c r="S28" s="114">
        <v>102463</v>
      </c>
      <c r="T28" s="114">
        <v>86525</v>
      </c>
      <c r="U28" s="114">
        <v>85341</v>
      </c>
      <c r="V28" s="114">
        <v>91414</v>
      </c>
      <c r="W28" s="114">
        <v>76756</v>
      </c>
      <c r="X28" s="114">
        <v>83736</v>
      </c>
      <c r="Y28" s="114">
        <v>72085</v>
      </c>
      <c r="Z28" s="114">
        <v>65107</v>
      </c>
      <c r="AA28" s="114">
        <v>90935</v>
      </c>
      <c r="AB28" s="114">
        <v>135307</v>
      </c>
      <c r="AC28" s="114">
        <v>148022</v>
      </c>
      <c r="AD28" s="114">
        <v>138802</v>
      </c>
      <c r="AE28" s="114">
        <v>128818</v>
      </c>
      <c r="AF28" s="114">
        <v>112514</v>
      </c>
      <c r="AG28" s="114">
        <v>99459</v>
      </c>
      <c r="AH28" s="114">
        <v>131382</v>
      </c>
      <c r="AI28" s="114">
        <v>198539</v>
      </c>
      <c r="AJ28" s="114">
        <v>238013</v>
      </c>
      <c r="AK28" s="114">
        <v>226630</v>
      </c>
      <c r="AL28" s="114">
        <v>214616</v>
      </c>
      <c r="AM28" s="114">
        <v>189023</v>
      </c>
      <c r="AN28" s="114">
        <v>141387</v>
      </c>
      <c r="AO28" s="114">
        <v>110524</v>
      </c>
      <c r="AP28" s="114">
        <v>95813</v>
      </c>
      <c r="AQ28" s="114">
        <v>84839</v>
      </c>
      <c r="AR28" s="37">
        <v>101606</v>
      </c>
      <c r="AS28" s="38">
        <v>86668</v>
      </c>
      <c r="AT28" s="37">
        <v>226764</v>
      </c>
      <c r="AU28" s="37">
        <v>171906</v>
      </c>
      <c r="AV28" s="37">
        <v>94133</v>
      </c>
      <c r="AW28" s="37"/>
    </row>
    <row r="29" spans="1:49">
      <c r="A29" s="110" t="s">
        <v>37</v>
      </c>
      <c r="B29" s="114">
        <v>38503</v>
      </c>
      <c r="C29" s="114">
        <v>32833</v>
      </c>
      <c r="D29" s="114">
        <v>29592</v>
      </c>
      <c r="E29" s="114">
        <v>25889</v>
      </c>
      <c r="F29" s="114">
        <v>22051</v>
      </c>
      <c r="G29" s="114">
        <v>24374</v>
      </c>
      <c r="H29" s="114">
        <v>28962</v>
      </c>
      <c r="I29" s="114">
        <v>29098</v>
      </c>
      <c r="J29" s="114">
        <v>26859</v>
      </c>
      <c r="K29" s="114">
        <v>25788</v>
      </c>
      <c r="L29" s="114">
        <v>23452</v>
      </c>
      <c r="M29" s="114">
        <v>19416</v>
      </c>
      <c r="N29" s="114">
        <v>16434</v>
      </c>
      <c r="O29" s="114">
        <v>13322</v>
      </c>
      <c r="P29" s="114">
        <v>14705</v>
      </c>
      <c r="Q29" s="114">
        <v>16401</v>
      </c>
      <c r="R29" s="114">
        <v>25317</v>
      </c>
      <c r="S29" s="114">
        <v>26290</v>
      </c>
      <c r="T29" s="114">
        <v>32298</v>
      </c>
      <c r="U29" s="114">
        <v>34472</v>
      </c>
      <c r="V29" s="114">
        <v>37431</v>
      </c>
      <c r="W29" s="114">
        <v>37374</v>
      </c>
      <c r="X29" s="114">
        <v>36626</v>
      </c>
      <c r="Y29" s="114">
        <v>32513</v>
      </c>
      <c r="Z29" s="114">
        <v>25733</v>
      </c>
      <c r="AA29" s="114">
        <v>27443</v>
      </c>
      <c r="AB29" s="114">
        <v>25330</v>
      </c>
      <c r="AC29" s="114">
        <v>24799</v>
      </c>
      <c r="AD29" s="114">
        <v>20756</v>
      </c>
      <c r="AE29" s="114">
        <v>17955</v>
      </c>
      <c r="AF29" s="114">
        <v>16687</v>
      </c>
      <c r="AG29" s="114">
        <v>17860</v>
      </c>
      <c r="AH29" s="114">
        <v>27571</v>
      </c>
      <c r="AI29" s="114">
        <v>45168</v>
      </c>
      <c r="AJ29" s="114">
        <v>44967</v>
      </c>
      <c r="AK29" s="114">
        <v>45014</v>
      </c>
      <c r="AL29" s="114">
        <v>38925</v>
      </c>
      <c r="AM29" s="114">
        <v>31552</v>
      </c>
      <c r="AN29" s="114">
        <v>29153</v>
      </c>
      <c r="AO29" s="114">
        <v>24143</v>
      </c>
      <c r="AP29" s="114">
        <v>20688</v>
      </c>
      <c r="AQ29" s="114">
        <v>16177</v>
      </c>
      <c r="AR29" s="37">
        <v>16606</v>
      </c>
      <c r="AS29" s="38">
        <v>18019</v>
      </c>
      <c r="AT29" s="37">
        <v>75395</v>
      </c>
      <c r="AU29" s="37">
        <v>40361</v>
      </c>
      <c r="AV29" s="37">
        <v>22739</v>
      </c>
      <c r="AW29" s="37"/>
    </row>
    <row r="30" spans="1:49">
      <c r="A30" s="110" t="s">
        <v>38</v>
      </c>
      <c r="B30" s="114">
        <v>20767</v>
      </c>
      <c r="C30" s="114">
        <v>22947</v>
      </c>
      <c r="D30" s="114">
        <v>22694</v>
      </c>
      <c r="E30" s="114">
        <v>24959</v>
      </c>
      <c r="F30" s="114">
        <v>32291</v>
      </c>
      <c r="G30" s="114">
        <v>33334</v>
      </c>
      <c r="H30" s="114">
        <v>43973</v>
      </c>
      <c r="I30" s="114">
        <v>40590</v>
      </c>
      <c r="J30" s="114">
        <v>33861</v>
      </c>
      <c r="K30" s="114">
        <v>36730</v>
      </c>
      <c r="L30" s="114">
        <v>39832</v>
      </c>
      <c r="M30" s="114">
        <v>35851</v>
      </c>
      <c r="N30" s="114">
        <v>28877</v>
      </c>
      <c r="O30" s="114">
        <v>25906</v>
      </c>
      <c r="P30" s="114">
        <v>27235</v>
      </c>
      <c r="Q30" s="114">
        <v>31576</v>
      </c>
      <c r="R30" s="114">
        <v>33754</v>
      </c>
      <c r="S30" s="114">
        <v>33143</v>
      </c>
      <c r="T30" s="114">
        <v>31796</v>
      </c>
      <c r="U30" s="114">
        <v>32486</v>
      </c>
      <c r="V30" s="114">
        <v>32654</v>
      </c>
      <c r="W30" s="114">
        <v>32590</v>
      </c>
      <c r="X30" s="114">
        <v>33153</v>
      </c>
      <c r="Y30" s="114">
        <v>31970</v>
      </c>
      <c r="Z30" s="114">
        <v>30980</v>
      </c>
      <c r="AA30" s="114">
        <v>34385</v>
      </c>
      <c r="AB30" s="114">
        <v>38042</v>
      </c>
      <c r="AC30" s="114">
        <v>38670</v>
      </c>
      <c r="AD30" s="114">
        <v>34621</v>
      </c>
      <c r="AE30" s="114">
        <v>29379</v>
      </c>
      <c r="AF30" s="114">
        <v>26031</v>
      </c>
      <c r="AG30" s="114">
        <v>23203</v>
      </c>
      <c r="AH30" s="114">
        <v>38500</v>
      </c>
      <c r="AI30" s="114">
        <v>66409</v>
      </c>
      <c r="AJ30" s="114">
        <v>68230</v>
      </c>
      <c r="AK30" s="114">
        <v>63245</v>
      </c>
      <c r="AL30" s="114">
        <v>55378</v>
      </c>
      <c r="AM30" s="114">
        <v>47033</v>
      </c>
      <c r="AN30" s="114">
        <v>37404</v>
      </c>
      <c r="AO30" s="114">
        <v>33647</v>
      </c>
      <c r="AP30" s="114">
        <v>31137</v>
      </c>
      <c r="AQ30" s="114">
        <v>26299</v>
      </c>
      <c r="AR30" s="37">
        <v>24317</v>
      </c>
      <c r="AS30" s="38">
        <v>25646</v>
      </c>
      <c r="AT30" s="37">
        <v>47786</v>
      </c>
      <c r="AU30" s="37">
        <v>49471</v>
      </c>
      <c r="AV30" s="37">
        <v>21115</v>
      </c>
      <c r="AW30" s="37"/>
    </row>
    <row r="31" spans="1:49">
      <c r="A31" s="110" t="s">
        <v>39</v>
      </c>
      <c r="B31" s="114">
        <v>19670</v>
      </c>
      <c r="C31" s="114">
        <v>21965</v>
      </c>
      <c r="D31" s="114">
        <v>20917</v>
      </c>
      <c r="E31" s="114">
        <v>19197</v>
      </c>
      <c r="F31" s="114">
        <v>22991</v>
      </c>
      <c r="G31" s="114">
        <v>26352</v>
      </c>
      <c r="H31" s="114">
        <v>33098</v>
      </c>
      <c r="I31" s="114">
        <v>34231</v>
      </c>
      <c r="J31" s="114">
        <v>30479</v>
      </c>
      <c r="K31" s="114">
        <v>30929</v>
      </c>
      <c r="L31" s="114">
        <v>31872</v>
      </c>
      <c r="M31" s="114">
        <v>29836</v>
      </c>
      <c r="N31" s="114">
        <v>26893</v>
      </c>
      <c r="O31" s="114">
        <v>23655</v>
      </c>
      <c r="P31" s="114">
        <v>24036</v>
      </c>
      <c r="Q31" s="114">
        <v>28033</v>
      </c>
      <c r="R31" s="114">
        <v>28076</v>
      </c>
      <c r="S31" s="114">
        <v>25544</v>
      </c>
      <c r="T31" s="114">
        <v>22651</v>
      </c>
      <c r="U31" s="114">
        <v>25091</v>
      </c>
      <c r="V31" s="114">
        <v>23838</v>
      </c>
      <c r="W31" s="114">
        <v>24153</v>
      </c>
      <c r="X31" s="114">
        <v>25526</v>
      </c>
      <c r="Y31" s="114">
        <v>24380</v>
      </c>
      <c r="Z31" s="114">
        <v>23156</v>
      </c>
      <c r="AA31" s="114">
        <v>21154</v>
      </c>
      <c r="AB31" s="114">
        <v>20563</v>
      </c>
      <c r="AC31" s="114">
        <v>22223</v>
      </c>
      <c r="AD31" s="114">
        <v>22858</v>
      </c>
      <c r="AE31" s="114">
        <v>21147</v>
      </c>
      <c r="AF31" s="114">
        <v>17237</v>
      </c>
      <c r="AG31" s="114">
        <v>17881</v>
      </c>
      <c r="AH31" s="114">
        <v>25816</v>
      </c>
      <c r="AI31" s="114">
        <v>34301</v>
      </c>
      <c r="AJ31" s="114">
        <v>36527</v>
      </c>
      <c r="AK31" s="114">
        <v>34880</v>
      </c>
      <c r="AL31" s="114">
        <v>30427</v>
      </c>
      <c r="AM31" s="114">
        <v>27914</v>
      </c>
      <c r="AN31" s="114">
        <v>24346</v>
      </c>
      <c r="AO31" s="114">
        <v>21573</v>
      </c>
      <c r="AP31" s="114">
        <v>21831</v>
      </c>
      <c r="AQ31" s="114">
        <v>21174</v>
      </c>
      <c r="AR31" s="37">
        <v>19656</v>
      </c>
      <c r="AS31" s="38">
        <v>18580</v>
      </c>
      <c r="AT31" s="37">
        <v>31788</v>
      </c>
      <c r="AU31" s="37">
        <v>31789</v>
      </c>
      <c r="AV31" s="37">
        <v>15017</v>
      </c>
      <c r="AW31" s="37"/>
    </row>
    <row r="32" spans="1:49">
      <c r="A32" s="110" t="s">
        <v>40</v>
      </c>
      <c r="B32" s="114">
        <v>28872</v>
      </c>
      <c r="C32" s="114">
        <v>23484</v>
      </c>
      <c r="D32" s="114">
        <v>16658</v>
      </c>
      <c r="E32" s="114">
        <v>19779</v>
      </c>
      <c r="F32" s="114">
        <v>26506</v>
      </c>
      <c r="G32" s="114">
        <v>33347</v>
      </c>
      <c r="H32" s="114">
        <v>47643</v>
      </c>
      <c r="I32" s="114">
        <v>46566</v>
      </c>
      <c r="J32" s="114">
        <v>39459</v>
      </c>
      <c r="K32" s="114">
        <v>39843</v>
      </c>
      <c r="L32" s="114">
        <v>32835</v>
      </c>
      <c r="M32" s="114">
        <v>33752</v>
      </c>
      <c r="N32" s="114">
        <v>30295</v>
      </c>
      <c r="O32" s="114">
        <v>28599</v>
      </c>
      <c r="P32" s="114">
        <v>31578</v>
      </c>
      <c r="Q32" s="114">
        <v>40964</v>
      </c>
      <c r="R32" s="114">
        <v>48678</v>
      </c>
      <c r="S32" s="114">
        <v>52651</v>
      </c>
      <c r="T32" s="114">
        <v>50186</v>
      </c>
      <c r="U32" s="114">
        <v>46923</v>
      </c>
      <c r="V32" s="114">
        <v>44932</v>
      </c>
      <c r="W32" s="114">
        <v>41284</v>
      </c>
      <c r="X32" s="114">
        <v>41350</v>
      </c>
      <c r="Y32" s="114">
        <v>40654</v>
      </c>
      <c r="Z32" s="114">
        <v>44560</v>
      </c>
      <c r="AA32" s="114">
        <v>57817</v>
      </c>
      <c r="AB32" s="114">
        <v>63547</v>
      </c>
      <c r="AC32" s="114">
        <v>58249</v>
      </c>
      <c r="AD32" s="114">
        <v>50691</v>
      </c>
      <c r="AE32" s="114">
        <v>50122</v>
      </c>
      <c r="AF32" s="114">
        <v>52031</v>
      </c>
      <c r="AG32" s="114">
        <v>59824</v>
      </c>
      <c r="AH32" s="114">
        <v>91387</v>
      </c>
      <c r="AI32" s="114">
        <v>152541</v>
      </c>
      <c r="AJ32" s="114">
        <v>183804</v>
      </c>
      <c r="AK32" s="114">
        <v>179602</v>
      </c>
      <c r="AL32" s="114">
        <v>153946</v>
      </c>
      <c r="AM32" s="114">
        <v>132137</v>
      </c>
      <c r="AN32" s="114">
        <v>108125</v>
      </c>
      <c r="AO32" s="114">
        <v>96238</v>
      </c>
      <c r="AP32" s="114">
        <v>81106</v>
      </c>
      <c r="AQ32" s="114">
        <v>73583</v>
      </c>
      <c r="AR32" s="37">
        <v>68418</v>
      </c>
      <c r="AS32" s="38">
        <v>59976</v>
      </c>
      <c r="AT32" s="37">
        <v>196456</v>
      </c>
      <c r="AU32" s="37">
        <v>203641</v>
      </c>
      <c r="AV32" s="37">
        <v>80940</v>
      </c>
      <c r="AW32" s="37"/>
    </row>
    <row r="33" spans="1:49">
      <c r="A33" s="110" t="s">
        <v>41</v>
      </c>
      <c r="B33" s="114">
        <v>42724</v>
      </c>
      <c r="C33" s="114">
        <v>39166</v>
      </c>
      <c r="D33" s="114">
        <v>31939</v>
      </c>
      <c r="E33" s="114">
        <v>35515</v>
      </c>
      <c r="F33" s="114">
        <v>42881</v>
      </c>
      <c r="G33" s="114">
        <v>42138</v>
      </c>
      <c r="H33" s="114">
        <v>54855</v>
      </c>
      <c r="I33" s="114">
        <v>58838</v>
      </c>
      <c r="J33" s="114">
        <v>48883</v>
      </c>
      <c r="K33" s="114">
        <v>54124</v>
      </c>
      <c r="L33" s="114">
        <v>62577</v>
      </c>
      <c r="M33" s="114">
        <v>58842</v>
      </c>
      <c r="N33" s="114">
        <v>51272</v>
      </c>
      <c r="O33" s="114">
        <v>46731</v>
      </c>
      <c r="P33" s="114">
        <v>46879</v>
      </c>
      <c r="Q33" s="114">
        <v>51752</v>
      </c>
      <c r="R33" s="114">
        <v>53285</v>
      </c>
      <c r="S33" s="114">
        <v>52863</v>
      </c>
      <c r="T33" s="114">
        <v>50631</v>
      </c>
      <c r="U33" s="114">
        <v>52546</v>
      </c>
      <c r="V33" s="114">
        <v>58616</v>
      </c>
      <c r="W33" s="114">
        <v>52032</v>
      </c>
      <c r="X33" s="114">
        <v>50723</v>
      </c>
      <c r="Y33" s="114">
        <v>46560</v>
      </c>
      <c r="Z33" s="114">
        <v>41652</v>
      </c>
      <c r="AA33" s="114">
        <v>42307</v>
      </c>
      <c r="AB33" s="114">
        <v>48410</v>
      </c>
      <c r="AC33" s="114">
        <v>52063</v>
      </c>
      <c r="AD33" s="114">
        <v>49653</v>
      </c>
      <c r="AE33" s="114">
        <v>46908</v>
      </c>
      <c r="AF33" s="114">
        <v>38646</v>
      </c>
      <c r="AG33" s="114">
        <v>35029</v>
      </c>
      <c r="AH33" s="114">
        <v>42137</v>
      </c>
      <c r="AI33" s="114">
        <v>70861</v>
      </c>
      <c r="AJ33" s="114">
        <v>75934</v>
      </c>
      <c r="AK33" s="114">
        <v>70259</v>
      </c>
      <c r="AL33" s="114">
        <v>66221</v>
      </c>
      <c r="AM33" s="114">
        <v>63690</v>
      </c>
      <c r="AN33" s="114">
        <v>60057</v>
      </c>
      <c r="AO33" s="114">
        <v>60673</v>
      </c>
      <c r="AP33" s="114">
        <v>62443</v>
      </c>
      <c r="AQ33" s="114">
        <v>57185</v>
      </c>
      <c r="AR33" s="37">
        <v>46536</v>
      </c>
      <c r="AS33" s="38">
        <v>46430</v>
      </c>
      <c r="AT33" s="37">
        <v>79413</v>
      </c>
      <c r="AU33" s="37">
        <v>73571</v>
      </c>
      <c r="AV33" s="37">
        <v>38901</v>
      </c>
      <c r="AW33" s="37"/>
    </row>
    <row r="34" spans="1:49">
      <c r="A34" s="110" t="s">
        <v>42</v>
      </c>
      <c r="B34" s="114">
        <v>102166</v>
      </c>
      <c r="C34" s="114">
        <v>85967</v>
      </c>
      <c r="D34" s="114">
        <v>73510</v>
      </c>
      <c r="E34" s="114">
        <v>83884</v>
      </c>
      <c r="F34" s="114">
        <v>110033</v>
      </c>
      <c r="G34" s="114">
        <v>130426</v>
      </c>
      <c r="H34" s="114">
        <v>153453</v>
      </c>
      <c r="I34" s="114">
        <v>144051</v>
      </c>
      <c r="J34" s="114">
        <v>125178</v>
      </c>
      <c r="K34" s="114">
        <v>116734</v>
      </c>
      <c r="L34" s="114">
        <v>109155</v>
      </c>
      <c r="M34" s="114">
        <v>87071</v>
      </c>
      <c r="N34" s="114">
        <v>82476</v>
      </c>
      <c r="O34" s="114">
        <v>79680</v>
      </c>
      <c r="P34" s="114">
        <v>82035</v>
      </c>
      <c r="Q34" s="114">
        <v>96752</v>
      </c>
      <c r="R34" s="114">
        <v>115073</v>
      </c>
      <c r="S34" s="114">
        <v>112454</v>
      </c>
      <c r="T34" s="114">
        <v>89473</v>
      </c>
      <c r="U34" s="114">
        <v>82026</v>
      </c>
      <c r="V34" s="114">
        <v>98023</v>
      </c>
      <c r="W34" s="114">
        <v>99039</v>
      </c>
      <c r="X34" s="114">
        <v>102236</v>
      </c>
      <c r="Y34" s="114">
        <v>98818</v>
      </c>
      <c r="Z34" s="114">
        <v>92815</v>
      </c>
      <c r="AA34" s="114">
        <v>117012</v>
      </c>
      <c r="AB34" s="114">
        <v>138088</v>
      </c>
      <c r="AC34" s="114">
        <v>149638</v>
      </c>
      <c r="AD34" s="114">
        <v>134409</v>
      </c>
      <c r="AE34" s="114">
        <v>113916</v>
      </c>
      <c r="AF34" s="114">
        <v>100341</v>
      </c>
      <c r="AG34" s="114">
        <v>98994</v>
      </c>
      <c r="AH34" s="114">
        <v>127769</v>
      </c>
      <c r="AI34" s="114">
        <v>222956</v>
      </c>
      <c r="AJ34" s="114">
        <v>210963</v>
      </c>
      <c r="AK34" s="114">
        <v>188848</v>
      </c>
      <c r="AL34" s="114">
        <v>172240</v>
      </c>
      <c r="AM34" s="114">
        <v>150186</v>
      </c>
      <c r="AN34" s="114">
        <v>134956</v>
      </c>
      <c r="AO34" s="114">
        <v>110823</v>
      </c>
      <c r="AP34" s="114">
        <v>100293</v>
      </c>
      <c r="AQ34" s="114">
        <v>86786</v>
      </c>
      <c r="AR34" s="37">
        <v>87361</v>
      </c>
      <c r="AS34" s="38">
        <v>78769</v>
      </c>
      <c r="AT34" s="37">
        <v>159445</v>
      </c>
      <c r="AU34" s="37">
        <v>159795</v>
      </c>
      <c r="AV34" s="37">
        <v>79636</v>
      </c>
      <c r="AW34" s="37"/>
    </row>
    <row r="35" spans="1:49">
      <c r="A35" s="110" t="s">
        <v>43</v>
      </c>
      <c r="B35" s="114">
        <v>29529</v>
      </c>
      <c r="C35" s="114">
        <v>28023</v>
      </c>
      <c r="D35" s="114">
        <v>21569</v>
      </c>
      <c r="E35" s="114">
        <v>26196</v>
      </c>
      <c r="F35" s="114">
        <v>39050</v>
      </c>
      <c r="G35" s="114">
        <v>42414</v>
      </c>
      <c r="H35" s="114">
        <v>55171</v>
      </c>
      <c r="I35" s="114">
        <v>59990</v>
      </c>
      <c r="J35" s="114">
        <v>45574</v>
      </c>
      <c r="K35" s="114">
        <v>44141</v>
      </c>
      <c r="L35" s="114">
        <v>45656</v>
      </c>
      <c r="M35" s="114">
        <v>47053</v>
      </c>
      <c r="N35" s="114">
        <v>37746</v>
      </c>
      <c r="O35" s="114">
        <v>35845</v>
      </c>
      <c r="P35" s="114">
        <v>36134</v>
      </c>
      <c r="Q35" s="114">
        <v>40113</v>
      </c>
      <c r="R35" s="114">
        <v>43083</v>
      </c>
      <c r="S35" s="114">
        <v>38186</v>
      </c>
      <c r="T35" s="114">
        <v>37509</v>
      </c>
      <c r="U35" s="114">
        <v>35409</v>
      </c>
      <c r="V35" s="114">
        <v>34988</v>
      </c>
      <c r="W35" s="114">
        <v>34067</v>
      </c>
      <c r="X35" s="114">
        <v>40167</v>
      </c>
      <c r="Y35" s="114">
        <v>39644</v>
      </c>
      <c r="Z35" s="114">
        <v>38237</v>
      </c>
      <c r="AA35" s="114">
        <v>51470</v>
      </c>
      <c r="AB35" s="114">
        <v>68684</v>
      </c>
      <c r="AC35" s="114">
        <v>67682</v>
      </c>
      <c r="AD35" s="114">
        <v>61365</v>
      </c>
      <c r="AE35" s="114">
        <v>51828</v>
      </c>
      <c r="AF35" s="114">
        <v>39122</v>
      </c>
      <c r="AG35" s="114">
        <v>35069</v>
      </c>
      <c r="AH35" s="114">
        <v>49112</v>
      </c>
      <c r="AI35" s="114">
        <v>99841</v>
      </c>
      <c r="AJ35" s="114">
        <v>106283</v>
      </c>
      <c r="AK35" s="114">
        <v>91316</v>
      </c>
      <c r="AL35" s="114">
        <v>74712</v>
      </c>
      <c r="AM35" s="114">
        <v>65722</v>
      </c>
      <c r="AN35" s="114">
        <v>54158</v>
      </c>
      <c r="AO35" s="114">
        <v>53249</v>
      </c>
      <c r="AP35" s="114">
        <v>51762</v>
      </c>
      <c r="AQ35" s="114">
        <v>50638</v>
      </c>
      <c r="AR35" s="37">
        <v>48978</v>
      </c>
      <c r="AS35" s="38">
        <v>41906</v>
      </c>
      <c r="AT35" s="37">
        <v>76433</v>
      </c>
      <c r="AU35" s="37">
        <v>79599</v>
      </c>
      <c r="AV35" s="37">
        <v>38954</v>
      </c>
      <c r="AW35" s="37"/>
    </row>
    <row r="36" spans="1:49">
      <c r="A36" s="110" t="s">
        <v>44</v>
      </c>
      <c r="B36" s="114">
        <v>143938</v>
      </c>
      <c r="C36" s="114">
        <v>143497</v>
      </c>
      <c r="D36" s="114">
        <v>123974</v>
      </c>
      <c r="E36" s="114">
        <v>128362</v>
      </c>
      <c r="F36" s="114">
        <v>160792</v>
      </c>
      <c r="G36" s="114">
        <v>190781</v>
      </c>
      <c r="H36" s="114">
        <v>241777</v>
      </c>
      <c r="I36" s="114">
        <v>228093</v>
      </c>
      <c r="J36" s="114">
        <v>191599</v>
      </c>
      <c r="K36" s="114">
        <v>175267</v>
      </c>
      <c r="L36" s="114">
        <v>177636</v>
      </c>
      <c r="M36" s="114">
        <v>165576</v>
      </c>
      <c r="N36" s="114">
        <v>146692</v>
      </c>
      <c r="O36" s="114">
        <v>144244</v>
      </c>
      <c r="P36" s="114">
        <v>132435</v>
      </c>
      <c r="Q36" s="114">
        <v>161657</v>
      </c>
      <c r="R36" s="114">
        <v>193332</v>
      </c>
      <c r="S36" s="114">
        <v>197271</v>
      </c>
      <c r="T36" s="114">
        <v>179540</v>
      </c>
      <c r="U36" s="114">
        <v>181112</v>
      </c>
      <c r="V36" s="114">
        <v>174654</v>
      </c>
      <c r="W36" s="114">
        <v>146230</v>
      </c>
      <c r="X36" s="114">
        <v>146201</v>
      </c>
      <c r="Y36" s="114">
        <v>150342</v>
      </c>
      <c r="Z36" s="114">
        <v>157847</v>
      </c>
      <c r="AA36" s="114">
        <v>191492</v>
      </c>
      <c r="AB36" s="114">
        <v>228077</v>
      </c>
      <c r="AC36" s="114">
        <v>231541</v>
      </c>
      <c r="AD36" s="114">
        <v>200300</v>
      </c>
      <c r="AE36" s="114">
        <v>181304</v>
      </c>
      <c r="AF36" s="114">
        <v>167312</v>
      </c>
      <c r="AG36" s="114">
        <v>159855</v>
      </c>
      <c r="AH36" s="114">
        <v>187268</v>
      </c>
      <c r="AI36" s="114">
        <v>323551</v>
      </c>
      <c r="AJ36" s="114">
        <v>350782</v>
      </c>
      <c r="AK36" s="114">
        <v>319201</v>
      </c>
      <c r="AL36" s="114">
        <v>281143</v>
      </c>
      <c r="AM36" s="114">
        <v>243072</v>
      </c>
      <c r="AN36" s="114">
        <v>217821</v>
      </c>
      <c r="AO36" s="114">
        <v>199837</v>
      </c>
      <c r="AP36" s="114">
        <v>198001</v>
      </c>
      <c r="AQ36" s="114">
        <v>177292</v>
      </c>
      <c r="AR36" s="37">
        <v>170796</v>
      </c>
      <c r="AS36" s="38">
        <v>166441</v>
      </c>
      <c r="AT36" s="37">
        <v>329087</v>
      </c>
      <c r="AU36" s="37">
        <v>332714</v>
      </c>
      <c r="AV36" s="37">
        <v>155078</v>
      </c>
      <c r="AW36" s="37"/>
    </row>
    <row r="37" spans="1:49">
      <c r="A37" s="115" t="s">
        <v>45</v>
      </c>
      <c r="B37" s="116">
        <v>7138</v>
      </c>
      <c r="C37" s="116">
        <v>6598</v>
      </c>
      <c r="D37" s="116">
        <v>6284</v>
      </c>
      <c r="E37" s="116">
        <v>6091</v>
      </c>
      <c r="F37" s="116">
        <v>9087</v>
      </c>
      <c r="G37" s="116">
        <v>10132</v>
      </c>
      <c r="H37" s="116">
        <v>15970</v>
      </c>
      <c r="I37" s="116">
        <v>21174</v>
      </c>
      <c r="J37" s="116">
        <v>15893</v>
      </c>
      <c r="K37" s="116">
        <v>17264</v>
      </c>
      <c r="L37" s="116">
        <v>22300</v>
      </c>
      <c r="M37" s="116">
        <v>19361</v>
      </c>
      <c r="N37" s="116">
        <v>15361</v>
      </c>
      <c r="O37" s="116">
        <v>14611</v>
      </c>
      <c r="P37" s="116">
        <v>12527</v>
      </c>
      <c r="Q37" s="116">
        <v>12344</v>
      </c>
      <c r="R37" s="116">
        <v>13355</v>
      </c>
      <c r="S37" s="116">
        <v>12973</v>
      </c>
      <c r="T37" s="116">
        <v>12442</v>
      </c>
      <c r="U37" s="116">
        <v>12259</v>
      </c>
      <c r="V37" s="116">
        <v>12631</v>
      </c>
      <c r="W37" s="116">
        <v>12144</v>
      </c>
      <c r="X37" s="116">
        <v>12099</v>
      </c>
      <c r="Y37" s="116">
        <v>12153</v>
      </c>
      <c r="Z37" s="116">
        <v>10394</v>
      </c>
      <c r="AA37" s="116">
        <v>10270</v>
      </c>
      <c r="AB37" s="116">
        <v>10896</v>
      </c>
      <c r="AC37" s="116">
        <v>11650</v>
      </c>
      <c r="AD37" s="116">
        <v>10473</v>
      </c>
      <c r="AE37" s="116">
        <v>9897</v>
      </c>
      <c r="AF37" s="116">
        <v>8911</v>
      </c>
      <c r="AG37" s="116">
        <v>8074</v>
      </c>
      <c r="AH37" s="116">
        <v>8969</v>
      </c>
      <c r="AI37" s="116">
        <v>18970</v>
      </c>
      <c r="AJ37" s="116">
        <v>19553</v>
      </c>
      <c r="AK37" s="116">
        <v>17787</v>
      </c>
      <c r="AL37" s="116">
        <v>16365</v>
      </c>
      <c r="AM37" s="116">
        <v>14507</v>
      </c>
      <c r="AN37" s="116">
        <v>13239</v>
      </c>
      <c r="AO37" s="116">
        <v>12961</v>
      </c>
      <c r="AP37" s="116">
        <v>15958</v>
      </c>
      <c r="AQ37" s="116">
        <v>12330</v>
      </c>
      <c r="AR37" s="37">
        <v>11754</v>
      </c>
      <c r="AS37" s="38">
        <v>10528</v>
      </c>
      <c r="AT37" s="37">
        <v>17339</v>
      </c>
      <c r="AU37" s="37">
        <v>17260</v>
      </c>
      <c r="AV37" s="37">
        <v>9481</v>
      </c>
      <c r="AW37" s="37"/>
    </row>
    <row r="38" spans="1:49">
      <c r="A38" s="111" t="s">
        <v>79</v>
      </c>
      <c r="B38" s="10">
        <f>SUM(B40:B51)</f>
        <v>1736186</v>
      </c>
      <c r="C38" s="10">
        <f t="shared" ref="C38:AS38" si="4">SUM(C40:C51)</f>
        <v>1617096</v>
      </c>
      <c r="D38" s="10">
        <f t="shared" si="4"/>
        <v>1470732</v>
      </c>
      <c r="E38" s="10">
        <f t="shared" si="4"/>
        <v>1548057</v>
      </c>
      <c r="F38" s="10">
        <f t="shared" si="4"/>
        <v>2319590</v>
      </c>
      <c r="G38" s="10">
        <f t="shared" si="4"/>
        <v>2452946</v>
      </c>
      <c r="H38" s="10">
        <f t="shared" si="4"/>
        <v>3175289</v>
      </c>
      <c r="I38" s="10">
        <f t="shared" si="4"/>
        <v>3113953</v>
      </c>
      <c r="J38" s="10">
        <f t="shared" si="4"/>
        <v>2411117</v>
      </c>
      <c r="K38" s="10">
        <f t="shared" si="4"/>
        <v>2329539</v>
      </c>
      <c r="L38" s="10">
        <f t="shared" si="4"/>
        <v>2168463</v>
      </c>
      <c r="M38" s="10">
        <f t="shared" si="4"/>
        <v>1981273</v>
      </c>
      <c r="N38" s="10">
        <f t="shared" si="4"/>
        <v>1742778</v>
      </c>
      <c r="O38" s="10">
        <f t="shared" si="4"/>
        <v>1654640</v>
      </c>
      <c r="P38" s="10">
        <f t="shared" si="4"/>
        <v>1715018</v>
      </c>
      <c r="Q38" s="10">
        <f t="shared" si="4"/>
        <v>1988264</v>
      </c>
      <c r="R38" s="10">
        <f t="shared" si="4"/>
        <v>2093758</v>
      </c>
      <c r="S38" s="10">
        <f t="shared" si="4"/>
        <v>1919548</v>
      </c>
      <c r="T38" s="10">
        <f t="shared" si="4"/>
        <v>1642356</v>
      </c>
      <c r="U38" s="10">
        <f t="shared" si="4"/>
        <v>1487186</v>
      </c>
      <c r="V38" s="10">
        <f t="shared" si="4"/>
        <v>1489774</v>
      </c>
      <c r="W38" s="10">
        <f t="shared" si="4"/>
        <v>1352484</v>
      </c>
      <c r="X38" s="10">
        <f t="shared" si="4"/>
        <v>1251932</v>
      </c>
      <c r="Y38" s="10">
        <f t="shared" si="4"/>
        <v>1213071</v>
      </c>
      <c r="Z38" s="10">
        <f t="shared" si="4"/>
        <v>1235183</v>
      </c>
      <c r="AA38" s="10">
        <f t="shared" si="4"/>
        <v>1539465</v>
      </c>
      <c r="AB38" s="10">
        <f t="shared" si="4"/>
        <v>1880977</v>
      </c>
      <c r="AC38" s="10">
        <f t="shared" si="4"/>
        <v>2022472</v>
      </c>
      <c r="AD38" s="10">
        <f t="shared" si="4"/>
        <v>1968275</v>
      </c>
      <c r="AE38" s="10">
        <f t="shared" si="4"/>
        <v>1863650</v>
      </c>
      <c r="AF38" s="10">
        <f t="shared" si="4"/>
        <v>1723170</v>
      </c>
      <c r="AG38" s="10">
        <f t="shared" si="4"/>
        <v>1779564</v>
      </c>
      <c r="AH38" s="10">
        <f t="shared" si="4"/>
        <v>2079530</v>
      </c>
      <c r="AI38" s="10">
        <f t="shared" si="4"/>
        <v>3356918</v>
      </c>
      <c r="AJ38" s="10">
        <f t="shared" si="4"/>
        <v>3289227</v>
      </c>
      <c r="AK38" s="10">
        <f t="shared" si="4"/>
        <v>2882760</v>
      </c>
      <c r="AL38" s="10">
        <f t="shared" si="4"/>
        <v>2536608</v>
      </c>
      <c r="AM38" s="10">
        <f t="shared" si="4"/>
        <v>2470672</v>
      </c>
      <c r="AN38" s="10">
        <f t="shared" si="4"/>
        <v>2014052</v>
      </c>
      <c r="AO38" s="10">
        <f t="shared" si="4"/>
        <v>1670865</v>
      </c>
      <c r="AP38" s="10">
        <f t="shared" si="4"/>
        <v>1620966</v>
      </c>
      <c r="AQ38" s="10">
        <f t="shared" si="4"/>
        <v>1439953</v>
      </c>
      <c r="AR38" s="36">
        <f t="shared" si="4"/>
        <v>1287274</v>
      </c>
      <c r="AS38" s="31">
        <f t="shared" si="4"/>
        <v>1265609</v>
      </c>
      <c r="AT38" s="36">
        <f>SUM(AT40:AT51)</f>
        <v>2605825</v>
      </c>
      <c r="AU38" s="55">
        <f>SUM(AU40:AU51)</f>
        <v>1614068</v>
      </c>
      <c r="AV38" s="36">
        <f t="shared" ref="AV38" si="5">SUM(AV40:AV51)</f>
        <v>1143335</v>
      </c>
      <c r="AW38" s="36"/>
    </row>
    <row r="39" spans="1:49">
      <c r="A39" s="111" t="s">
        <v>15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37"/>
      <c r="AU39" s="27"/>
      <c r="AV39" s="27"/>
      <c r="AW39" s="27"/>
    </row>
    <row r="40" spans="1:49">
      <c r="A40" s="110" t="s">
        <v>47</v>
      </c>
      <c r="B40" s="114">
        <v>341491</v>
      </c>
      <c r="C40" s="114">
        <v>326705</v>
      </c>
      <c r="D40" s="114">
        <v>324803</v>
      </c>
      <c r="E40" s="114">
        <v>301224</v>
      </c>
      <c r="F40" s="114">
        <v>452846</v>
      </c>
      <c r="G40" s="114">
        <v>477726</v>
      </c>
      <c r="H40" s="114">
        <v>637866</v>
      </c>
      <c r="I40" s="114">
        <v>659820</v>
      </c>
      <c r="J40" s="114">
        <v>506861</v>
      </c>
      <c r="K40" s="114">
        <v>513554</v>
      </c>
      <c r="L40" s="114">
        <v>471372</v>
      </c>
      <c r="M40" s="114">
        <v>428440</v>
      </c>
      <c r="N40" s="114">
        <v>390232</v>
      </c>
      <c r="O40" s="114">
        <v>361268</v>
      </c>
      <c r="P40" s="114">
        <v>365147</v>
      </c>
      <c r="Q40" s="114">
        <v>430963</v>
      </c>
      <c r="R40" s="114">
        <v>475377</v>
      </c>
      <c r="S40" s="114">
        <v>451751</v>
      </c>
      <c r="T40" s="114">
        <v>353103</v>
      </c>
      <c r="U40" s="114">
        <v>318682</v>
      </c>
      <c r="V40" s="114">
        <v>330382</v>
      </c>
      <c r="W40" s="114">
        <v>301317</v>
      </c>
      <c r="X40" s="114">
        <v>280521</v>
      </c>
      <c r="Y40" s="114">
        <v>281445</v>
      </c>
      <c r="Z40" s="114">
        <v>282062</v>
      </c>
      <c r="AA40" s="114">
        <v>344245</v>
      </c>
      <c r="AB40" s="114">
        <v>415342</v>
      </c>
      <c r="AC40" s="114">
        <v>425613</v>
      </c>
      <c r="AD40" s="114">
        <v>392320</v>
      </c>
      <c r="AE40" s="114">
        <v>363895</v>
      </c>
      <c r="AF40" s="114">
        <v>295428</v>
      </c>
      <c r="AG40" s="114">
        <v>331591</v>
      </c>
      <c r="AH40" s="114">
        <v>418616</v>
      </c>
      <c r="AI40" s="114">
        <v>675429</v>
      </c>
      <c r="AJ40" s="114">
        <v>688274</v>
      </c>
      <c r="AK40" s="114">
        <v>636992</v>
      </c>
      <c r="AL40" s="114">
        <v>591333</v>
      </c>
      <c r="AM40" s="114">
        <v>594127</v>
      </c>
      <c r="AN40" s="114">
        <v>460363</v>
      </c>
      <c r="AO40" s="114">
        <v>386452</v>
      </c>
      <c r="AP40" s="114">
        <v>384141</v>
      </c>
      <c r="AQ40" s="114">
        <v>321902</v>
      </c>
      <c r="AR40" s="37">
        <v>278349</v>
      </c>
      <c r="AS40" s="38">
        <v>255853</v>
      </c>
      <c r="AT40" s="37">
        <v>591615</v>
      </c>
      <c r="AU40" s="37">
        <v>385984</v>
      </c>
      <c r="AV40" s="37">
        <v>286408</v>
      </c>
      <c r="AW40" s="37"/>
    </row>
    <row r="41" spans="1:49">
      <c r="A41" s="110" t="s">
        <v>48</v>
      </c>
      <c r="B41" s="114">
        <v>147546</v>
      </c>
      <c r="C41" s="114">
        <v>144354</v>
      </c>
      <c r="D41" s="114">
        <v>144760</v>
      </c>
      <c r="E41" s="114">
        <v>170853</v>
      </c>
      <c r="F41" s="114">
        <v>253333</v>
      </c>
      <c r="G41" s="114">
        <v>258566</v>
      </c>
      <c r="H41" s="114">
        <v>311359</v>
      </c>
      <c r="I41" s="114">
        <v>289075</v>
      </c>
      <c r="J41" s="114">
        <v>225039</v>
      </c>
      <c r="K41" s="114">
        <v>211261</v>
      </c>
      <c r="L41" s="114">
        <v>188309</v>
      </c>
      <c r="M41" s="114">
        <v>171936</v>
      </c>
      <c r="N41" s="114">
        <v>146976</v>
      </c>
      <c r="O41" s="114">
        <v>138525</v>
      </c>
      <c r="P41" s="114">
        <v>148542</v>
      </c>
      <c r="Q41" s="114">
        <v>166675</v>
      </c>
      <c r="R41" s="114">
        <v>187573</v>
      </c>
      <c r="S41" s="114">
        <v>158776</v>
      </c>
      <c r="T41" s="114">
        <v>149257</v>
      </c>
      <c r="U41" s="114">
        <v>144076</v>
      </c>
      <c r="V41" s="114">
        <v>126460</v>
      </c>
      <c r="W41" s="114">
        <v>109304</v>
      </c>
      <c r="X41" s="114">
        <v>96716</v>
      </c>
      <c r="Y41" s="114">
        <v>95017</v>
      </c>
      <c r="Z41" s="114">
        <v>97306</v>
      </c>
      <c r="AA41" s="114">
        <v>133392</v>
      </c>
      <c r="AB41" s="114">
        <v>164357</v>
      </c>
      <c r="AC41" s="114">
        <v>168333</v>
      </c>
      <c r="AD41" s="114">
        <v>169729</v>
      </c>
      <c r="AE41" s="114">
        <v>175477</v>
      </c>
      <c r="AF41" s="114">
        <v>162997</v>
      </c>
      <c r="AG41" s="114">
        <v>146645</v>
      </c>
      <c r="AH41" s="114">
        <v>190269</v>
      </c>
      <c r="AI41" s="114">
        <v>329004</v>
      </c>
      <c r="AJ41" s="114">
        <v>329584</v>
      </c>
      <c r="AK41" s="114">
        <v>290136</v>
      </c>
      <c r="AL41" s="114">
        <v>264241</v>
      </c>
      <c r="AM41" s="114">
        <v>244752</v>
      </c>
      <c r="AN41" s="114">
        <v>194959</v>
      </c>
      <c r="AO41" s="114">
        <v>157534</v>
      </c>
      <c r="AP41" s="114">
        <v>147087</v>
      </c>
      <c r="AQ41" s="114">
        <v>117058</v>
      </c>
      <c r="AR41" s="37">
        <v>116133</v>
      </c>
      <c r="AS41" s="38">
        <v>112310</v>
      </c>
      <c r="AT41" s="37">
        <v>236028</v>
      </c>
      <c r="AU41" s="37">
        <v>130582</v>
      </c>
      <c r="AV41" s="37">
        <v>97663</v>
      </c>
      <c r="AW41" s="37"/>
    </row>
    <row r="42" spans="1:49">
      <c r="A42" s="110" t="s">
        <v>49</v>
      </c>
      <c r="B42" s="114">
        <v>53587</v>
      </c>
      <c r="C42" s="114">
        <v>53945</v>
      </c>
      <c r="D42" s="114">
        <v>54791</v>
      </c>
      <c r="E42" s="114">
        <v>59810</v>
      </c>
      <c r="F42" s="114">
        <v>86301</v>
      </c>
      <c r="G42" s="114">
        <v>93758</v>
      </c>
      <c r="H42" s="114">
        <v>121091</v>
      </c>
      <c r="I42" s="114">
        <v>115466</v>
      </c>
      <c r="J42" s="114">
        <v>98750</v>
      </c>
      <c r="K42" s="114">
        <v>105623</v>
      </c>
      <c r="L42" s="114">
        <v>96892</v>
      </c>
      <c r="M42" s="114">
        <v>79759</v>
      </c>
      <c r="N42" s="114">
        <v>67000</v>
      </c>
      <c r="O42" s="114">
        <v>63260</v>
      </c>
      <c r="P42" s="114">
        <v>64082</v>
      </c>
      <c r="Q42" s="114">
        <v>68625</v>
      </c>
      <c r="R42" s="114">
        <v>67476</v>
      </c>
      <c r="S42" s="114">
        <v>62924</v>
      </c>
      <c r="T42" s="114">
        <v>55535</v>
      </c>
      <c r="U42" s="114">
        <v>54651</v>
      </c>
      <c r="V42" s="114">
        <v>56637</v>
      </c>
      <c r="W42" s="114">
        <v>49989</v>
      </c>
      <c r="X42" s="114">
        <v>43822</v>
      </c>
      <c r="Y42" s="114">
        <v>41324</v>
      </c>
      <c r="Z42" s="114">
        <v>41817</v>
      </c>
      <c r="AA42" s="114">
        <v>53723</v>
      </c>
      <c r="AB42" s="114">
        <v>65349</v>
      </c>
      <c r="AC42" s="114">
        <v>72309</v>
      </c>
      <c r="AD42" s="114">
        <v>72027</v>
      </c>
      <c r="AE42" s="114">
        <v>69595</v>
      </c>
      <c r="AF42" s="114">
        <v>61054</v>
      </c>
      <c r="AG42" s="114">
        <v>61345</v>
      </c>
      <c r="AH42" s="114">
        <v>70598</v>
      </c>
      <c r="AI42" s="114">
        <v>108163</v>
      </c>
      <c r="AJ42" s="114">
        <v>100834</v>
      </c>
      <c r="AK42" s="114">
        <v>92448</v>
      </c>
      <c r="AL42" s="114">
        <v>83155</v>
      </c>
      <c r="AM42" s="114">
        <v>79755</v>
      </c>
      <c r="AN42" s="114">
        <v>75249</v>
      </c>
      <c r="AO42" s="114">
        <v>64902</v>
      </c>
      <c r="AP42" s="114">
        <v>62395</v>
      </c>
      <c r="AQ42" s="114">
        <v>52513</v>
      </c>
      <c r="AR42" s="37">
        <v>42560</v>
      </c>
      <c r="AS42" s="38">
        <v>47808</v>
      </c>
      <c r="AT42" s="37">
        <v>87655</v>
      </c>
      <c r="AU42" s="37">
        <v>64200</v>
      </c>
      <c r="AV42" s="37">
        <v>41486</v>
      </c>
      <c r="AW42" s="37"/>
    </row>
    <row r="43" spans="1:49">
      <c r="A43" s="110" t="s">
        <v>50</v>
      </c>
      <c r="B43" s="114">
        <v>45189</v>
      </c>
      <c r="C43" s="114">
        <v>43253</v>
      </c>
      <c r="D43" s="114">
        <v>35558</v>
      </c>
      <c r="E43" s="114">
        <v>37727</v>
      </c>
      <c r="F43" s="114">
        <v>52811</v>
      </c>
      <c r="G43" s="114">
        <v>51162</v>
      </c>
      <c r="H43" s="114">
        <v>74884</v>
      </c>
      <c r="I43" s="114">
        <v>69705</v>
      </c>
      <c r="J43" s="114">
        <v>58935</v>
      </c>
      <c r="K43" s="114">
        <v>62661</v>
      </c>
      <c r="L43" s="114">
        <v>66151</v>
      </c>
      <c r="M43" s="114">
        <v>61052</v>
      </c>
      <c r="N43" s="114">
        <v>57940</v>
      </c>
      <c r="O43" s="114">
        <v>53659</v>
      </c>
      <c r="P43" s="114">
        <v>54632</v>
      </c>
      <c r="Q43" s="114">
        <v>56519</v>
      </c>
      <c r="R43" s="114">
        <v>58642</v>
      </c>
      <c r="S43" s="114">
        <v>66217</v>
      </c>
      <c r="T43" s="114">
        <v>66060</v>
      </c>
      <c r="U43" s="114">
        <v>59589</v>
      </c>
      <c r="V43" s="114">
        <v>57740</v>
      </c>
      <c r="W43" s="114">
        <v>51951</v>
      </c>
      <c r="X43" s="114">
        <v>49989</v>
      </c>
      <c r="Y43" s="114">
        <v>46732</v>
      </c>
      <c r="Z43" s="114">
        <v>50433</v>
      </c>
      <c r="AA43" s="114">
        <v>58586</v>
      </c>
      <c r="AB43" s="114">
        <v>71411</v>
      </c>
      <c r="AC43" s="114">
        <v>79160</v>
      </c>
      <c r="AD43" s="114">
        <v>79840</v>
      </c>
      <c r="AE43" s="114">
        <v>73616</v>
      </c>
      <c r="AF43" s="114">
        <v>64299</v>
      </c>
      <c r="AG43" s="114">
        <v>63009</v>
      </c>
      <c r="AH43" s="114">
        <v>69048</v>
      </c>
      <c r="AI43" s="114">
        <v>104334</v>
      </c>
      <c r="AJ43" s="114">
        <v>105806</v>
      </c>
      <c r="AK43" s="114">
        <v>97028</v>
      </c>
      <c r="AL43" s="114">
        <v>85335</v>
      </c>
      <c r="AM43" s="114">
        <v>79202</v>
      </c>
      <c r="AN43" s="114">
        <v>67994</v>
      </c>
      <c r="AO43" s="114">
        <v>62401</v>
      </c>
      <c r="AP43" s="114">
        <v>61879</v>
      </c>
      <c r="AQ43" s="114">
        <v>53567</v>
      </c>
      <c r="AR43" s="37">
        <v>49833</v>
      </c>
      <c r="AS43" s="38">
        <v>47057</v>
      </c>
      <c r="AT43" s="37">
        <v>88008</v>
      </c>
      <c r="AU43" s="37">
        <v>49473</v>
      </c>
      <c r="AV43" s="37">
        <v>36981</v>
      </c>
      <c r="AW43" s="37"/>
    </row>
    <row r="44" spans="1:49">
      <c r="A44" s="110" t="s">
        <v>51</v>
      </c>
      <c r="B44" s="114">
        <v>375174</v>
      </c>
      <c r="C44" s="114">
        <v>337654</v>
      </c>
      <c r="D44" s="114">
        <v>294219</v>
      </c>
      <c r="E44" s="114">
        <v>334533</v>
      </c>
      <c r="F44" s="114">
        <v>530409</v>
      </c>
      <c r="G44" s="114">
        <v>534679</v>
      </c>
      <c r="H44" s="114">
        <v>659554</v>
      </c>
      <c r="I44" s="114">
        <v>616196</v>
      </c>
      <c r="J44" s="114">
        <v>486398</v>
      </c>
      <c r="K44" s="114">
        <v>433997</v>
      </c>
      <c r="L44" s="114">
        <v>387777</v>
      </c>
      <c r="M44" s="114">
        <v>374624</v>
      </c>
      <c r="N44" s="114">
        <v>341130</v>
      </c>
      <c r="O44" s="114">
        <v>327379</v>
      </c>
      <c r="P44" s="114">
        <v>351475</v>
      </c>
      <c r="Q44" s="114">
        <v>422991</v>
      </c>
      <c r="R44" s="114">
        <v>420012</v>
      </c>
      <c r="S44" s="114">
        <v>342262</v>
      </c>
      <c r="T44" s="114">
        <v>288360</v>
      </c>
      <c r="U44" s="114">
        <v>253579</v>
      </c>
      <c r="V44" s="114">
        <v>238793</v>
      </c>
      <c r="W44" s="114">
        <v>211395</v>
      </c>
      <c r="X44" s="114">
        <v>195438</v>
      </c>
      <c r="Y44" s="114">
        <v>189758</v>
      </c>
      <c r="Z44" s="114">
        <v>186452</v>
      </c>
      <c r="AA44" s="114">
        <v>265326</v>
      </c>
      <c r="AB44" s="114">
        <v>314742</v>
      </c>
      <c r="AC44" s="114">
        <v>360756</v>
      </c>
      <c r="AD44" s="114">
        <v>356785</v>
      </c>
      <c r="AE44" s="114">
        <v>344228</v>
      </c>
      <c r="AF44" s="114">
        <v>355571</v>
      </c>
      <c r="AG44" s="114">
        <v>352181</v>
      </c>
      <c r="AH44" s="114">
        <v>392177</v>
      </c>
      <c r="AI44" s="114">
        <v>669741</v>
      </c>
      <c r="AJ44" s="114">
        <v>604913</v>
      </c>
      <c r="AK44" s="114">
        <v>488672</v>
      </c>
      <c r="AL44" s="114">
        <v>427065</v>
      </c>
      <c r="AM44" s="114">
        <v>421928</v>
      </c>
      <c r="AN44" s="114">
        <v>347972</v>
      </c>
      <c r="AO44" s="114">
        <v>257459</v>
      </c>
      <c r="AP44" s="114">
        <v>237711</v>
      </c>
      <c r="AQ44" s="114">
        <v>226543</v>
      </c>
      <c r="AR44" s="37">
        <v>203224</v>
      </c>
      <c r="AS44" s="38">
        <v>201440</v>
      </c>
      <c r="AT44" s="37">
        <v>478115</v>
      </c>
      <c r="AU44" s="37">
        <v>277993</v>
      </c>
      <c r="AV44" s="37">
        <v>191817</v>
      </c>
      <c r="AW44" s="37"/>
    </row>
    <row r="45" spans="1:49">
      <c r="A45" s="110" t="s">
        <v>52</v>
      </c>
      <c r="B45" s="114">
        <v>108222</v>
      </c>
      <c r="C45" s="114">
        <v>100825</v>
      </c>
      <c r="D45" s="114">
        <v>76198</v>
      </c>
      <c r="E45" s="114">
        <v>86398</v>
      </c>
      <c r="F45" s="114">
        <v>121479</v>
      </c>
      <c r="G45" s="114">
        <v>123146</v>
      </c>
      <c r="H45" s="114">
        <v>170390</v>
      </c>
      <c r="I45" s="114">
        <v>174078</v>
      </c>
      <c r="J45" s="114">
        <v>138384</v>
      </c>
      <c r="K45" s="114">
        <v>133660</v>
      </c>
      <c r="L45" s="114">
        <v>123766</v>
      </c>
      <c r="M45" s="114">
        <v>116886</v>
      </c>
      <c r="N45" s="114">
        <v>98743</v>
      </c>
      <c r="O45" s="114">
        <v>101956</v>
      </c>
      <c r="P45" s="114">
        <v>114752</v>
      </c>
      <c r="Q45" s="114">
        <v>124980</v>
      </c>
      <c r="R45" s="114">
        <v>126132</v>
      </c>
      <c r="S45" s="114">
        <v>124840</v>
      </c>
      <c r="T45" s="114">
        <v>104383</v>
      </c>
      <c r="U45" s="114">
        <v>97326</v>
      </c>
      <c r="V45" s="114">
        <v>104831</v>
      </c>
      <c r="W45" s="114">
        <v>87259</v>
      </c>
      <c r="X45" s="114">
        <v>73063</v>
      </c>
      <c r="Y45" s="114">
        <v>76116</v>
      </c>
      <c r="Z45" s="114">
        <v>88829</v>
      </c>
      <c r="AA45" s="114">
        <v>107242</v>
      </c>
      <c r="AB45" s="114">
        <v>128522</v>
      </c>
      <c r="AC45" s="114">
        <v>140376</v>
      </c>
      <c r="AD45" s="114">
        <v>134813</v>
      </c>
      <c r="AE45" s="114">
        <v>117027</v>
      </c>
      <c r="AF45" s="114">
        <v>115717</v>
      </c>
      <c r="AG45" s="114">
        <v>132686</v>
      </c>
      <c r="AH45" s="114">
        <v>158746</v>
      </c>
      <c r="AI45" s="114">
        <v>228550</v>
      </c>
      <c r="AJ45" s="114">
        <v>217601</v>
      </c>
      <c r="AK45" s="114">
        <v>190791</v>
      </c>
      <c r="AL45" s="114">
        <v>165089</v>
      </c>
      <c r="AM45" s="114">
        <v>146423</v>
      </c>
      <c r="AN45" s="114">
        <v>121626</v>
      </c>
      <c r="AO45" s="114">
        <v>110949</v>
      </c>
      <c r="AP45" s="114">
        <v>117040</v>
      </c>
      <c r="AQ45" s="114">
        <v>105766</v>
      </c>
      <c r="AR45" s="37">
        <v>89339</v>
      </c>
      <c r="AS45" s="38">
        <v>100492</v>
      </c>
      <c r="AT45" s="37">
        <v>191140</v>
      </c>
      <c r="AU45" s="37">
        <v>115175</v>
      </c>
      <c r="AV45" s="37">
        <v>72474</v>
      </c>
      <c r="AW45" s="37"/>
    </row>
    <row r="46" spans="1:49">
      <c r="A46" s="110" t="s">
        <v>53</v>
      </c>
      <c r="B46" s="114">
        <v>132426</v>
      </c>
      <c r="C46" s="114">
        <v>133551</v>
      </c>
      <c r="D46" s="114">
        <v>110777</v>
      </c>
      <c r="E46" s="114">
        <v>109732</v>
      </c>
      <c r="F46" s="114">
        <v>166196</v>
      </c>
      <c r="G46" s="114">
        <v>177443</v>
      </c>
      <c r="H46" s="114">
        <v>214634</v>
      </c>
      <c r="I46" s="114">
        <v>232536</v>
      </c>
      <c r="J46" s="114">
        <v>171009</v>
      </c>
      <c r="K46" s="114">
        <v>160884</v>
      </c>
      <c r="L46" s="114">
        <v>157858</v>
      </c>
      <c r="M46" s="114">
        <v>162039</v>
      </c>
      <c r="N46" s="114">
        <v>147749</v>
      </c>
      <c r="O46" s="114">
        <v>144700</v>
      </c>
      <c r="P46" s="114">
        <v>152572</v>
      </c>
      <c r="Q46" s="114">
        <v>173990</v>
      </c>
      <c r="R46" s="114">
        <v>163944</v>
      </c>
      <c r="S46" s="114">
        <v>167139</v>
      </c>
      <c r="T46" s="114">
        <v>140045</v>
      </c>
      <c r="U46" s="114">
        <v>135009</v>
      </c>
      <c r="V46" s="114">
        <v>139189</v>
      </c>
      <c r="W46" s="114">
        <v>127326</v>
      </c>
      <c r="X46" s="114">
        <v>121639</v>
      </c>
      <c r="Y46" s="114">
        <v>95646</v>
      </c>
      <c r="Z46" s="114">
        <v>106055</v>
      </c>
      <c r="AA46" s="114">
        <v>138627</v>
      </c>
      <c r="AB46" s="114">
        <v>161441</v>
      </c>
      <c r="AC46" s="114">
        <v>169834</v>
      </c>
      <c r="AD46" s="114">
        <v>176778</v>
      </c>
      <c r="AE46" s="114">
        <v>162328</v>
      </c>
      <c r="AF46" s="114">
        <v>146932</v>
      </c>
      <c r="AG46" s="114">
        <v>154932</v>
      </c>
      <c r="AH46" s="114">
        <v>186012</v>
      </c>
      <c r="AI46" s="114">
        <v>282852</v>
      </c>
      <c r="AJ46" s="114">
        <v>292949</v>
      </c>
      <c r="AK46" s="114">
        <v>258745</v>
      </c>
      <c r="AL46" s="114">
        <v>210415</v>
      </c>
      <c r="AM46" s="114">
        <v>202049</v>
      </c>
      <c r="AN46" s="114">
        <v>186901</v>
      </c>
      <c r="AO46" s="114">
        <v>154857</v>
      </c>
      <c r="AP46" s="114">
        <v>140815</v>
      </c>
      <c r="AQ46" s="114">
        <v>114587</v>
      </c>
      <c r="AR46" s="37">
        <v>97578</v>
      </c>
      <c r="AS46" s="38">
        <v>101557</v>
      </c>
      <c r="AT46" s="37">
        <v>185538</v>
      </c>
      <c r="AU46" s="37">
        <v>124810</v>
      </c>
      <c r="AV46" s="37">
        <v>65447</v>
      </c>
      <c r="AW46" s="37"/>
    </row>
    <row r="47" spans="1:49">
      <c r="A47" s="110" t="s">
        <v>54</v>
      </c>
      <c r="B47" s="114">
        <v>23165</v>
      </c>
      <c r="C47" s="114">
        <v>25534</v>
      </c>
      <c r="D47" s="114">
        <v>23698</v>
      </c>
      <c r="E47" s="114">
        <v>23250</v>
      </c>
      <c r="F47" s="114">
        <v>30249</v>
      </c>
      <c r="G47" s="114">
        <v>32876</v>
      </c>
      <c r="H47" s="114">
        <v>44182</v>
      </c>
      <c r="I47" s="114">
        <v>43848</v>
      </c>
      <c r="J47" s="114">
        <v>35444</v>
      </c>
      <c r="K47" s="114">
        <v>41759</v>
      </c>
      <c r="L47" s="114">
        <v>40586</v>
      </c>
      <c r="M47" s="114">
        <v>35723</v>
      </c>
      <c r="N47" s="114">
        <v>29166</v>
      </c>
      <c r="O47" s="114">
        <v>23955</v>
      </c>
      <c r="P47" s="114">
        <v>19316</v>
      </c>
      <c r="Q47" s="114">
        <v>22274</v>
      </c>
      <c r="R47" s="114">
        <v>24225</v>
      </c>
      <c r="S47" s="114">
        <v>23819</v>
      </c>
      <c r="T47" s="114">
        <v>23455</v>
      </c>
      <c r="U47" s="114">
        <v>23897</v>
      </c>
      <c r="V47" s="114">
        <v>24941</v>
      </c>
      <c r="W47" s="114">
        <v>23002</v>
      </c>
      <c r="X47" s="114">
        <v>23750</v>
      </c>
      <c r="Y47" s="114">
        <v>26115</v>
      </c>
      <c r="Z47" s="114">
        <v>26603</v>
      </c>
      <c r="AA47" s="114">
        <v>29761</v>
      </c>
      <c r="AB47" s="114">
        <v>34823</v>
      </c>
      <c r="AC47" s="114">
        <v>37943</v>
      </c>
      <c r="AD47" s="114">
        <v>37466</v>
      </c>
      <c r="AE47" s="114">
        <v>37086</v>
      </c>
      <c r="AF47" s="114">
        <v>30178</v>
      </c>
      <c r="AG47" s="114">
        <v>29269</v>
      </c>
      <c r="AH47" s="114">
        <v>32998</v>
      </c>
      <c r="AI47" s="114">
        <v>45935</v>
      </c>
      <c r="AJ47" s="114">
        <v>46038</v>
      </c>
      <c r="AK47" s="114">
        <v>44092</v>
      </c>
      <c r="AL47" s="114">
        <v>40485</v>
      </c>
      <c r="AM47" s="114">
        <v>38571</v>
      </c>
      <c r="AN47" s="114">
        <v>33903</v>
      </c>
      <c r="AO47" s="114">
        <v>30719</v>
      </c>
      <c r="AP47" s="114">
        <v>32474</v>
      </c>
      <c r="AQ47" s="114">
        <v>29567</v>
      </c>
      <c r="AR47" s="37">
        <v>28509</v>
      </c>
      <c r="AS47" s="38">
        <v>31560</v>
      </c>
      <c r="AT47" s="37">
        <v>43787</v>
      </c>
      <c r="AU47" s="37">
        <v>28254</v>
      </c>
      <c r="AV47" s="37">
        <v>22562</v>
      </c>
      <c r="AW47" s="37"/>
    </row>
    <row r="48" spans="1:49">
      <c r="A48" s="110" t="s">
        <v>55</v>
      </c>
      <c r="B48" s="114">
        <v>10292</v>
      </c>
      <c r="C48" s="114">
        <v>13047</v>
      </c>
      <c r="D48" s="114">
        <v>12497</v>
      </c>
      <c r="E48" s="114">
        <v>12024</v>
      </c>
      <c r="F48" s="114">
        <v>14955</v>
      </c>
      <c r="G48" s="114">
        <v>14938</v>
      </c>
      <c r="H48" s="114">
        <v>17542</v>
      </c>
      <c r="I48" s="114">
        <v>18120</v>
      </c>
      <c r="J48" s="114">
        <v>17241</v>
      </c>
      <c r="K48" s="114">
        <v>18927</v>
      </c>
      <c r="L48" s="114">
        <v>19466</v>
      </c>
      <c r="M48" s="114">
        <v>16624</v>
      </c>
      <c r="N48" s="114">
        <v>15505</v>
      </c>
      <c r="O48" s="114">
        <v>14196</v>
      </c>
      <c r="P48" s="114">
        <v>12781</v>
      </c>
      <c r="Q48" s="114">
        <v>13735</v>
      </c>
      <c r="R48" s="114">
        <v>14985</v>
      </c>
      <c r="S48" s="114">
        <v>13866</v>
      </c>
      <c r="T48" s="114">
        <v>12493</v>
      </c>
      <c r="U48" s="114">
        <v>10951</v>
      </c>
      <c r="V48" s="114">
        <v>10125</v>
      </c>
      <c r="W48" s="114">
        <v>9568</v>
      </c>
      <c r="X48" s="114">
        <v>10091</v>
      </c>
      <c r="Y48" s="114">
        <v>11272</v>
      </c>
      <c r="Z48" s="114">
        <v>10161</v>
      </c>
      <c r="AA48" s="114">
        <v>9996</v>
      </c>
      <c r="AB48" s="114">
        <v>12674</v>
      </c>
      <c r="AC48" s="114">
        <v>12824</v>
      </c>
      <c r="AD48" s="114">
        <v>12063</v>
      </c>
      <c r="AE48" s="114">
        <v>12037</v>
      </c>
      <c r="AF48" s="114">
        <v>11638</v>
      </c>
      <c r="AG48" s="114">
        <v>11468</v>
      </c>
      <c r="AH48" s="114">
        <v>11692</v>
      </c>
      <c r="AI48" s="114">
        <v>15210</v>
      </c>
      <c r="AJ48" s="114">
        <v>14289</v>
      </c>
      <c r="AK48" s="114">
        <v>13468</v>
      </c>
      <c r="AL48" s="114">
        <v>12174</v>
      </c>
      <c r="AM48" s="114">
        <v>11868</v>
      </c>
      <c r="AN48" s="114">
        <v>11503</v>
      </c>
      <c r="AO48" s="114">
        <v>11577</v>
      </c>
      <c r="AP48" s="114">
        <v>13160</v>
      </c>
      <c r="AQ48" s="114">
        <v>10789</v>
      </c>
      <c r="AR48" s="37">
        <v>10544</v>
      </c>
      <c r="AS48" s="38">
        <v>9575</v>
      </c>
      <c r="AT48" s="37">
        <v>20833</v>
      </c>
      <c r="AU48" s="37">
        <v>12536</v>
      </c>
      <c r="AV48" s="37">
        <v>8244</v>
      </c>
      <c r="AW48" s="37"/>
    </row>
    <row r="49" spans="1:49">
      <c r="A49" s="110" t="s">
        <v>56</v>
      </c>
      <c r="B49" s="114">
        <v>370143</v>
      </c>
      <c r="C49" s="114">
        <v>316158</v>
      </c>
      <c r="D49" s="114">
        <v>270399</v>
      </c>
      <c r="E49" s="114">
        <v>295230</v>
      </c>
      <c r="F49" s="114">
        <v>425069</v>
      </c>
      <c r="G49" s="114">
        <v>481475</v>
      </c>
      <c r="H49" s="114">
        <v>651027</v>
      </c>
      <c r="I49" s="114">
        <v>630145</v>
      </c>
      <c r="J49" s="114">
        <v>481880</v>
      </c>
      <c r="K49" s="114">
        <v>459356</v>
      </c>
      <c r="L49" s="114">
        <v>431890</v>
      </c>
      <c r="M49" s="114">
        <v>372430</v>
      </c>
      <c r="N49" s="114">
        <v>321241</v>
      </c>
      <c r="O49" s="114">
        <v>298549</v>
      </c>
      <c r="P49" s="114">
        <v>305381</v>
      </c>
      <c r="Q49" s="114">
        <v>351623</v>
      </c>
      <c r="R49" s="114">
        <v>406156</v>
      </c>
      <c r="S49" s="114">
        <v>364692</v>
      </c>
      <c r="T49" s="114">
        <v>309553</v>
      </c>
      <c r="U49" s="114">
        <v>268751</v>
      </c>
      <c r="V49" s="114">
        <v>282437</v>
      </c>
      <c r="W49" s="114">
        <v>264126</v>
      </c>
      <c r="X49" s="114">
        <v>246193</v>
      </c>
      <c r="Y49" s="114">
        <v>246553</v>
      </c>
      <c r="Z49" s="114">
        <v>230586</v>
      </c>
      <c r="AA49" s="114">
        <v>249702</v>
      </c>
      <c r="AB49" s="114">
        <v>336340</v>
      </c>
      <c r="AC49" s="114">
        <v>366514</v>
      </c>
      <c r="AD49" s="114">
        <v>368035</v>
      </c>
      <c r="AE49" s="114">
        <v>348964</v>
      </c>
      <c r="AF49" s="114">
        <v>321047</v>
      </c>
      <c r="AG49" s="114">
        <v>332574</v>
      </c>
      <c r="AH49" s="114">
        <v>384323</v>
      </c>
      <c r="AI49" s="114">
        <v>609670</v>
      </c>
      <c r="AJ49" s="114">
        <v>599836</v>
      </c>
      <c r="AK49" s="114">
        <v>510587</v>
      </c>
      <c r="AL49" s="114">
        <v>421748</v>
      </c>
      <c r="AM49" s="114">
        <v>426918</v>
      </c>
      <c r="AN49" s="114">
        <v>327969</v>
      </c>
      <c r="AO49" s="114">
        <v>278883</v>
      </c>
      <c r="AP49" s="114">
        <v>282298</v>
      </c>
      <c r="AQ49" s="114">
        <v>288847</v>
      </c>
      <c r="AR49" s="37">
        <v>263346</v>
      </c>
      <c r="AS49" s="38">
        <v>238746</v>
      </c>
      <c r="AT49" s="37">
        <v>468802</v>
      </c>
      <c r="AU49" s="37">
        <v>293954</v>
      </c>
      <c r="AV49" s="37">
        <v>222664</v>
      </c>
      <c r="AW49" s="37"/>
    </row>
    <row r="50" spans="1:49">
      <c r="A50" s="110" t="s">
        <v>57</v>
      </c>
      <c r="B50" s="114">
        <v>10086</v>
      </c>
      <c r="C50" s="114">
        <v>10425</v>
      </c>
      <c r="D50" s="114">
        <v>10077</v>
      </c>
      <c r="E50" s="114">
        <v>11201</v>
      </c>
      <c r="F50" s="114">
        <v>16097</v>
      </c>
      <c r="G50" s="114">
        <v>16578</v>
      </c>
      <c r="H50" s="114">
        <v>18136</v>
      </c>
      <c r="I50" s="114">
        <v>17453</v>
      </c>
      <c r="J50" s="114">
        <v>14968</v>
      </c>
      <c r="K50" s="114">
        <v>16732</v>
      </c>
      <c r="L50" s="114">
        <v>15966</v>
      </c>
      <c r="M50" s="114">
        <v>14869</v>
      </c>
      <c r="N50" s="114">
        <v>14674</v>
      </c>
      <c r="O50" s="114">
        <v>14462</v>
      </c>
      <c r="P50" s="114">
        <v>13091</v>
      </c>
      <c r="Q50" s="114">
        <v>12251</v>
      </c>
      <c r="R50" s="114">
        <v>11854</v>
      </c>
      <c r="S50" s="114">
        <v>12268</v>
      </c>
      <c r="T50" s="114">
        <v>12345</v>
      </c>
      <c r="U50" s="114">
        <v>11796</v>
      </c>
      <c r="V50" s="114">
        <v>12330</v>
      </c>
      <c r="W50" s="114">
        <v>11533</v>
      </c>
      <c r="X50" s="114">
        <v>11151</v>
      </c>
      <c r="Y50" s="114">
        <v>11058</v>
      </c>
      <c r="Z50" s="114">
        <v>10040</v>
      </c>
      <c r="AA50" s="114">
        <v>12747</v>
      </c>
      <c r="AB50" s="114">
        <v>13278</v>
      </c>
      <c r="AC50" s="114">
        <v>14947</v>
      </c>
      <c r="AD50" s="114">
        <v>15902</v>
      </c>
      <c r="AE50" s="114">
        <v>16397</v>
      </c>
      <c r="AF50" s="114">
        <v>13524</v>
      </c>
      <c r="AG50" s="114">
        <v>12488</v>
      </c>
      <c r="AH50" s="114">
        <v>13693</v>
      </c>
      <c r="AI50" s="114">
        <v>22017</v>
      </c>
      <c r="AJ50" s="114">
        <v>21984</v>
      </c>
      <c r="AK50" s="114">
        <v>20867</v>
      </c>
      <c r="AL50" s="114">
        <v>18907</v>
      </c>
      <c r="AM50" s="114">
        <v>16813</v>
      </c>
      <c r="AN50" s="114">
        <v>15228</v>
      </c>
      <c r="AO50" s="114">
        <v>13855</v>
      </c>
      <c r="AP50" s="114">
        <v>12770</v>
      </c>
      <c r="AQ50" s="114">
        <v>15147</v>
      </c>
      <c r="AR50" s="37">
        <v>13860</v>
      </c>
      <c r="AS50" s="38">
        <v>15284</v>
      </c>
      <c r="AT50" s="37">
        <v>21511</v>
      </c>
      <c r="AU50" s="37">
        <v>12409</v>
      </c>
      <c r="AV50" s="37">
        <v>9361</v>
      </c>
      <c r="AW50" s="37"/>
    </row>
    <row r="51" spans="1:49">
      <c r="A51" s="115" t="s">
        <v>58</v>
      </c>
      <c r="B51" s="116">
        <v>118865</v>
      </c>
      <c r="C51" s="116">
        <v>111645</v>
      </c>
      <c r="D51" s="116">
        <v>112955</v>
      </c>
      <c r="E51" s="116">
        <v>106075</v>
      </c>
      <c r="F51" s="116">
        <v>169845</v>
      </c>
      <c r="G51" s="116">
        <v>190599</v>
      </c>
      <c r="H51" s="116">
        <v>254624</v>
      </c>
      <c r="I51" s="116">
        <v>247511</v>
      </c>
      <c r="J51" s="116">
        <v>176208</v>
      </c>
      <c r="K51" s="116">
        <v>171125</v>
      </c>
      <c r="L51" s="116">
        <v>168430</v>
      </c>
      <c r="M51" s="116">
        <v>146891</v>
      </c>
      <c r="N51" s="116">
        <v>112422</v>
      </c>
      <c r="O51" s="116">
        <v>112731</v>
      </c>
      <c r="P51" s="116">
        <v>113247</v>
      </c>
      <c r="Q51" s="116">
        <v>143638</v>
      </c>
      <c r="R51" s="116">
        <v>137382</v>
      </c>
      <c r="S51" s="116">
        <v>130994</v>
      </c>
      <c r="T51" s="116">
        <v>127767</v>
      </c>
      <c r="U51" s="116">
        <v>108879</v>
      </c>
      <c r="V51" s="116">
        <v>105909</v>
      </c>
      <c r="W51" s="116">
        <v>105714</v>
      </c>
      <c r="X51" s="116">
        <v>99559</v>
      </c>
      <c r="Y51" s="116">
        <v>92035</v>
      </c>
      <c r="Z51" s="116">
        <v>104839</v>
      </c>
      <c r="AA51" s="116">
        <v>136118</v>
      </c>
      <c r="AB51" s="116">
        <v>162698</v>
      </c>
      <c r="AC51" s="116">
        <v>173863</v>
      </c>
      <c r="AD51" s="116">
        <v>152517</v>
      </c>
      <c r="AE51" s="116">
        <v>143000</v>
      </c>
      <c r="AF51" s="116">
        <v>144785</v>
      </c>
      <c r="AG51" s="116">
        <v>151376</v>
      </c>
      <c r="AH51" s="116">
        <v>151358</v>
      </c>
      <c r="AI51" s="116">
        <v>266013</v>
      </c>
      <c r="AJ51" s="116">
        <v>267119</v>
      </c>
      <c r="AK51" s="116">
        <v>238934</v>
      </c>
      <c r="AL51" s="116">
        <v>216661</v>
      </c>
      <c r="AM51" s="116">
        <v>208266</v>
      </c>
      <c r="AN51" s="116">
        <v>170385</v>
      </c>
      <c r="AO51" s="116">
        <v>141277</v>
      </c>
      <c r="AP51" s="116">
        <v>129196</v>
      </c>
      <c r="AQ51" s="116">
        <v>103667</v>
      </c>
      <c r="AR51" s="37">
        <v>93999</v>
      </c>
      <c r="AS51" s="38">
        <v>103927</v>
      </c>
      <c r="AT51" s="37">
        <v>192793</v>
      </c>
      <c r="AU51" s="37">
        <v>118698</v>
      </c>
      <c r="AV51" s="37">
        <v>88228</v>
      </c>
      <c r="AW51" s="37"/>
    </row>
    <row r="52" spans="1:49">
      <c r="A52" s="111" t="s">
        <v>80</v>
      </c>
      <c r="B52" s="10">
        <f>SUM(B54:B62)</f>
        <v>2057981</v>
      </c>
      <c r="C52" s="10">
        <f t="shared" ref="C52:AR52" si="6">SUM(C54:C62)</f>
        <v>1855428</v>
      </c>
      <c r="D52" s="10">
        <f t="shared" si="6"/>
        <v>1572204</v>
      </c>
      <c r="E52" s="10">
        <f t="shared" si="6"/>
        <v>1516892</v>
      </c>
      <c r="F52" s="10">
        <f t="shared" si="6"/>
        <v>1652418</v>
      </c>
      <c r="G52" s="10">
        <f t="shared" si="6"/>
        <v>1740338</v>
      </c>
      <c r="H52" s="10">
        <f t="shared" si="6"/>
        <v>2086971</v>
      </c>
      <c r="I52" s="10">
        <f t="shared" si="6"/>
        <v>2051612</v>
      </c>
      <c r="J52" s="10">
        <f t="shared" si="6"/>
        <v>1634724</v>
      </c>
      <c r="K52" s="10">
        <f t="shared" si="6"/>
        <v>1498224</v>
      </c>
      <c r="L52" s="10">
        <f t="shared" si="6"/>
        <v>1371302</v>
      </c>
      <c r="M52" s="10">
        <f t="shared" si="6"/>
        <v>1124008</v>
      </c>
      <c r="N52" s="10">
        <f t="shared" si="6"/>
        <v>1023477</v>
      </c>
      <c r="O52" s="10">
        <f t="shared" si="6"/>
        <v>1147569</v>
      </c>
      <c r="P52" s="10">
        <f t="shared" si="6"/>
        <v>1405147</v>
      </c>
      <c r="Q52" s="10">
        <f t="shared" si="6"/>
        <v>1871123</v>
      </c>
      <c r="R52" s="10">
        <f t="shared" si="6"/>
        <v>2107014</v>
      </c>
      <c r="S52" s="10">
        <f t="shared" si="6"/>
        <v>1888344</v>
      </c>
      <c r="T52" s="10">
        <f t="shared" si="6"/>
        <v>1663664</v>
      </c>
      <c r="U52" s="10">
        <f t="shared" si="6"/>
        <v>1532554</v>
      </c>
      <c r="V52" s="10">
        <f t="shared" si="6"/>
        <v>1472967</v>
      </c>
      <c r="W52" s="10">
        <f t="shared" si="6"/>
        <v>1425474</v>
      </c>
      <c r="X52" s="10">
        <f t="shared" si="6"/>
        <v>1238403</v>
      </c>
      <c r="Y52" s="10">
        <f t="shared" si="6"/>
        <v>1166156</v>
      </c>
      <c r="Z52" s="10">
        <f t="shared" si="6"/>
        <v>1030583</v>
      </c>
      <c r="AA52" s="10">
        <f t="shared" si="6"/>
        <v>1188336</v>
      </c>
      <c r="AB52" s="10">
        <f t="shared" si="6"/>
        <v>1531117</v>
      </c>
      <c r="AC52" s="10">
        <f t="shared" si="6"/>
        <v>1593595</v>
      </c>
      <c r="AD52" s="10">
        <f t="shared" si="6"/>
        <v>1453554</v>
      </c>
      <c r="AE52" s="10">
        <f t="shared" si="6"/>
        <v>1333742</v>
      </c>
      <c r="AF52" s="10">
        <f t="shared" si="6"/>
        <v>1272817</v>
      </c>
      <c r="AG52" s="10">
        <f t="shared" si="6"/>
        <v>1246313</v>
      </c>
      <c r="AH52" s="10">
        <f t="shared" si="6"/>
        <v>1534061</v>
      </c>
      <c r="AI52" s="10">
        <f t="shared" si="6"/>
        <v>2350215</v>
      </c>
      <c r="AJ52" s="10">
        <f t="shared" si="6"/>
        <v>2448180</v>
      </c>
      <c r="AK52" s="10">
        <f t="shared" si="6"/>
        <v>2319027</v>
      </c>
      <c r="AL52" s="10">
        <f t="shared" si="6"/>
        <v>2311755</v>
      </c>
      <c r="AM52" s="10">
        <f t="shared" si="6"/>
        <v>2121447</v>
      </c>
      <c r="AN52" s="10">
        <f t="shared" si="6"/>
        <v>1733364</v>
      </c>
      <c r="AO52" s="10">
        <f t="shared" si="6"/>
        <v>1492531</v>
      </c>
      <c r="AP52" s="10">
        <f t="shared" si="6"/>
        <v>1356887</v>
      </c>
      <c r="AQ52" s="10">
        <f t="shared" si="6"/>
        <v>1283815</v>
      </c>
      <c r="AR52" s="36">
        <f t="shared" si="6"/>
        <v>1132722</v>
      </c>
      <c r="AS52" s="31">
        <f>SUM(AS54:AS62)</f>
        <v>1071487</v>
      </c>
      <c r="AT52" s="36">
        <f>SUM(AT54:AT62)</f>
        <v>2577154</v>
      </c>
      <c r="AU52" s="55">
        <f ca="1">SUM(AU51:AU62)</f>
        <v>118698</v>
      </c>
      <c r="AV52" s="36">
        <f t="shared" ref="AV52" si="7">SUM(AV54:AV62)</f>
        <v>1130533</v>
      </c>
      <c r="AW52" s="36"/>
    </row>
    <row r="53" spans="1:49">
      <c r="A53" s="111" t="s">
        <v>15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37"/>
      <c r="AU53" s="27"/>
      <c r="AV53" s="27"/>
      <c r="AW53" s="27"/>
    </row>
    <row r="54" spans="1:49">
      <c r="A54" s="110" t="s">
        <v>60</v>
      </c>
      <c r="B54" s="114">
        <v>135230</v>
      </c>
      <c r="C54" s="114">
        <v>103913</v>
      </c>
      <c r="D54" s="114">
        <v>78924</v>
      </c>
      <c r="E54" s="114">
        <v>80218</v>
      </c>
      <c r="F54" s="114">
        <v>92202</v>
      </c>
      <c r="G54" s="114">
        <v>98628</v>
      </c>
      <c r="H54" s="114">
        <v>110315</v>
      </c>
      <c r="I54" s="114">
        <v>97257</v>
      </c>
      <c r="J54" s="114">
        <v>77614</v>
      </c>
      <c r="K54" s="114">
        <v>80961</v>
      </c>
      <c r="L54" s="114">
        <v>66775</v>
      </c>
      <c r="M54" s="114">
        <v>58847</v>
      </c>
      <c r="N54" s="114">
        <v>51774</v>
      </c>
      <c r="O54" s="114">
        <v>66736</v>
      </c>
      <c r="P54" s="114">
        <v>93293</v>
      </c>
      <c r="Q54" s="114">
        <v>120448</v>
      </c>
      <c r="R54" s="114">
        <v>138023</v>
      </c>
      <c r="S54" s="114">
        <v>119138</v>
      </c>
      <c r="T54" s="114">
        <v>98471</v>
      </c>
      <c r="U54" s="114">
        <v>95004</v>
      </c>
      <c r="V54" s="114">
        <v>95775</v>
      </c>
      <c r="W54" s="114">
        <v>87628</v>
      </c>
      <c r="X54" s="114">
        <v>59854</v>
      </c>
      <c r="Y54" s="114">
        <v>50431</v>
      </c>
      <c r="Z54" s="114">
        <v>42213</v>
      </c>
      <c r="AA54" s="114">
        <v>55055</v>
      </c>
      <c r="AB54" s="114">
        <v>77025</v>
      </c>
      <c r="AC54" s="114">
        <v>96336</v>
      </c>
      <c r="AD54" s="114">
        <v>87980</v>
      </c>
      <c r="AE54" s="114">
        <v>87594</v>
      </c>
      <c r="AF54" s="114">
        <v>79460</v>
      </c>
      <c r="AG54" s="114">
        <v>83050</v>
      </c>
      <c r="AH54" s="114">
        <v>106773</v>
      </c>
      <c r="AI54" s="114">
        <v>150106</v>
      </c>
      <c r="AJ54" s="114">
        <v>174263</v>
      </c>
      <c r="AK54" s="114">
        <v>168518</v>
      </c>
      <c r="AL54" s="114">
        <v>157446</v>
      </c>
      <c r="AM54" s="114">
        <v>144580</v>
      </c>
      <c r="AN54" s="114">
        <v>124705</v>
      </c>
      <c r="AO54" s="114">
        <v>108237</v>
      </c>
      <c r="AP54" s="114">
        <v>96273</v>
      </c>
      <c r="AQ54" s="114">
        <v>89718</v>
      </c>
      <c r="AR54" s="37">
        <v>78242</v>
      </c>
      <c r="AS54" s="38">
        <v>71366</v>
      </c>
      <c r="AT54" s="37">
        <v>148010</v>
      </c>
      <c r="AU54" s="37">
        <v>116306</v>
      </c>
      <c r="AV54" s="37">
        <v>79812</v>
      </c>
      <c r="AW54" s="37"/>
    </row>
    <row r="55" spans="1:49">
      <c r="A55" s="110" t="s">
        <v>61</v>
      </c>
      <c r="B55" s="114">
        <v>41398</v>
      </c>
      <c r="C55" s="114">
        <v>39596</v>
      </c>
      <c r="D55" s="114">
        <v>31033</v>
      </c>
      <c r="E55" s="114">
        <v>33806</v>
      </c>
      <c r="F55" s="114">
        <v>38574</v>
      </c>
      <c r="G55" s="114">
        <v>37520</v>
      </c>
      <c r="H55" s="114">
        <v>43421</v>
      </c>
      <c r="I55" s="114">
        <v>44484</v>
      </c>
      <c r="J55" s="114">
        <v>34099</v>
      </c>
      <c r="K55" s="114">
        <v>30376</v>
      </c>
      <c r="L55" s="114">
        <v>29701</v>
      </c>
      <c r="M55" s="114">
        <v>25545</v>
      </c>
      <c r="N55" s="114">
        <v>21764</v>
      </c>
      <c r="O55" s="114">
        <v>24714</v>
      </c>
      <c r="P55" s="114">
        <v>33563</v>
      </c>
      <c r="Q55" s="114">
        <v>48636</v>
      </c>
      <c r="R55" s="114">
        <v>47134</v>
      </c>
      <c r="S55" s="114">
        <v>45634</v>
      </c>
      <c r="T55" s="114">
        <v>43430</v>
      </c>
      <c r="U55" s="114">
        <v>38000</v>
      </c>
      <c r="V55" s="114">
        <v>34157</v>
      </c>
      <c r="W55" s="114">
        <v>33179</v>
      </c>
      <c r="X55" s="114">
        <v>29417</v>
      </c>
      <c r="Y55" s="114">
        <v>26412</v>
      </c>
      <c r="Z55" s="114">
        <v>22815</v>
      </c>
      <c r="AA55" s="114">
        <v>25774</v>
      </c>
      <c r="AB55" s="114">
        <v>29297</v>
      </c>
      <c r="AC55" s="114">
        <v>33964</v>
      </c>
      <c r="AD55" s="114">
        <v>31839</v>
      </c>
      <c r="AE55" s="114">
        <v>34021</v>
      </c>
      <c r="AF55" s="114">
        <v>31987</v>
      </c>
      <c r="AG55" s="114">
        <v>32687</v>
      </c>
      <c r="AH55" s="114">
        <v>38488</v>
      </c>
      <c r="AI55" s="114">
        <v>56265</v>
      </c>
      <c r="AJ55" s="114">
        <v>56552</v>
      </c>
      <c r="AK55" s="114">
        <v>55080</v>
      </c>
      <c r="AL55" s="114">
        <v>52431</v>
      </c>
      <c r="AM55" s="114">
        <v>46929</v>
      </c>
      <c r="AN55" s="114">
        <v>39876</v>
      </c>
      <c r="AO55" s="114">
        <v>29924</v>
      </c>
      <c r="AP55" s="114">
        <v>26614</v>
      </c>
      <c r="AQ55" s="114">
        <v>22958</v>
      </c>
      <c r="AR55" s="37">
        <v>23524</v>
      </c>
      <c r="AS55" s="38">
        <v>20980</v>
      </c>
      <c r="AT55" s="37">
        <v>36788</v>
      </c>
      <c r="AU55" s="37">
        <v>31827</v>
      </c>
      <c r="AV55" s="37">
        <v>17702</v>
      </c>
      <c r="AW55" s="37"/>
    </row>
    <row r="56" spans="1:49">
      <c r="A56" s="110" t="s">
        <v>62</v>
      </c>
      <c r="B56" s="114">
        <v>261772</v>
      </c>
      <c r="C56" s="114">
        <v>214898</v>
      </c>
      <c r="D56" s="114">
        <v>174850</v>
      </c>
      <c r="E56" s="114">
        <v>157143</v>
      </c>
      <c r="F56" s="114">
        <v>161636</v>
      </c>
      <c r="G56" s="114">
        <v>190449</v>
      </c>
      <c r="H56" s="114">
        <v>230644</v>
      </c>
      <c r="I56" s="114">
        <v>202403</v>
      </c>
      <c r="J56" s="114">
        <v>144552</v>
      </c>
      <c r="K56" s="114">
        <v>120870</v>
      </c>
      <c r="L56" s="114">
        <v>119151</v>
      </c>
      <c r="M56" s="114">
        <v>100332</v>
      </c>
      <c r="N56" s="114">
        <v>102605</v>
      </c>
      <c r="O56" s="114">
        <v>131820</v>
      </c>
      <c r="P56" s="114">
        <v>201913</v>
      </c>
      <c r="Q56" s="114">
        <v>275443</v>
      </c>
      <c r="R56" s="114">
        <v>269002</v>
      </c>
      <c r="S56" s="114">
        <v>221718</v>
      </c>
      <c r="T56" s="114">
        <v>193475</v>
      </c>
      <c r="U56" s="114">
        <v>169956</v>
      </c>
      <c r="V56" s="114">
        <v>143803</v>
      </c>
      <c r="W56" s="114">
        <v>129526</v>
      </c>
      <c r="X56" s="114">
        <v>110186</v>
      </c>
      <c r="Y56" s="114">
        <v>106853</v>
      </c>
      <c r="Z56" s="114">
        <v>89932</v>
      </c>
      <c r="AA56" s="114">
        <v>126153</v>
      </c>
      <c r="AB56" s="114">
        <v>180997</v>
      </c>
      <c r="AC56" s="114">
        <v>195428</v>
      </c>
      <c r="AD56" s="114">
        <v>174673</v>
      </c>
      <c r="AE56" s="114">
        <v>164027</v>
      </c>
      <c r="AF56" s="114">
        <v>167023</v>
      </c>
      <c r="AG56" s="114">
        <v>157913</v>
      </c>
      <c r="AH56" s="114">
        <v>191060</v>
      </c>
      <c r="AI56" s="114">
        <v>281372</v>
      </c>
      <c r="AJ56" s="114">
        <v>289265</v>
      </c>
      <c r="AK56" s="114">
        <v>251469</v>
      </c>
      <c r="AL56" s="114">
        <v>232788</v>
      </c>
      <c r="AM56" s="114">
        <v>236540</v>
      </c>
      <c r="AN56" s="114">
        <v>204809</v>
      </c>
      <c r="AO56" s="114">
        <v>173866</v>
      </c>
      <c r="AP56" s="114">
        <v>132783</v>
      </c>
      <c r="AQ56" s="114">
        <v>135691</v>
      </c>
      <c r="AR56" s="37">
        <v>127048</v>
      </c>
      <c r="AS56" s="38">
        <v>110881</v>
      </c>
      <c r="AT56" s="37">
        <v>324195</v>
      </c>
      <c r="AU56" s="37">
        <v>207291</v>
      </c>
      <c r="AV56" s="37">
        <v>140265</v>
      </c>
      <c r="AW56" s="37"/>
    </row>
    <row r="57" spans="1:49">
      <c r="A57" s="110" t="s">
        <v>63</v>
      </c>
      <c r="B57" s="114">
        <v>25946</v>
      </c>
      <c r="C57" s="114">
        <v>22772</v>
      </c>
      <c r="D57" s="114">
        <v>16624</v>
      </c>
      <c r="E57" s="114">
        <v>14467</v>
      </c>
      <c r="F57" s="114">
        <v>21127</v>
      </c>
      <c r="G57" s="114">
        <v>24596</v>
      </c>
      <c r="H57" s="114">
        <v>33034</v>
      </c>
      <c r="I57" s="114">
        <v>27412</v>
      </c>
      <c r="J57" s="114">
        <v>22366</v>
      </c>
      <c r="K57" s="114">
        <v>20168</v>
      </c>
      <c r="L57" s="114">
        <v>15514</v>
      </c>
      <c r="M57" s="114">
        <v>13526</v>
      </c>
      <c r="N57" s="114">
        <v>14458</v>
      </c>
      <c r="O57" s="114">
        <v>21224</v>
      </c>
      <c r="P57" s="114">
        <v>35093</v>
      </c>
      <c r="Q57" s="114">
        <v>44860</v>
      </c>
      <c r="R57" s="114">
        <v>44719</v>
      </c>
      <c r="S57" s="114">
        <v>37895</v>
      </c>
      <c r="T57" s="114">
        <v>29592</v>
      </c>
      <c r="U57" s="114">
        <v>25044</v>
      </c>
      <c r="V57" s="114">
        <v>24332</v>
      </c>
      <c r="W57" s="114">
        <v>21578</v>
      </c>
      <c r="X57" s="114">
        <v>18608</v>
      </c>
      <c r="Y57" s="114">
        <v>18233</v>
      </c>
      <c r="Z57" s="114">
        <v>18287</v>
      </c>
      <c r="AA57" s="114">
        <v>23982</v>
      </c>
      <c r="AB57" s="114">
        <v>31400</v>
      </c>
      <c r="AC57" s="114">
        <v>30494</v>
      </c>
      <c r="AD57" s="114">
        <v>27036</v>
      </c>
      <c r="AE57" s="114">
        <v>25823</v>
      </c>
      <c r="AF57" s="114">
        <v>25077</v>
      </c>
      <c r="AG57" s="114">
        <v>25934</v>
      </c>
      <c r="AH57" s="114">
        <v>28677</v>
      </c>
      <c r="AI57" s="114">
        <v>46425</v>
      </c>
      <c r="AJ57" s="114">
        <v>43122</v>
      </c>
      <c r="AK57" s="114">
        <v>39751</v>
      </c>
      <c r="AL57" s="114">
        <v>40734</v>
      </c>
      <c r="AM57" s="114">
        <v>37723</v>
      </c>
      <c r="AN57" s="114">
        <v>31959</v>
      </c>
      <c r="AO57" s="114">
        <v>25063</v>
      </c>
      <c r="AP57" s="114">
        <v>21143</v>
      </c>
      <c r="AQ57" s="114">
        <v>19942</v>
      </c>
      <c r="AR57" s="37">
        <v>19240</v>
      </c>
      <c r="AS57" s="38">
        <v>19686</v>
      </c>
      <c r="AT57" s="37">
        <v>50915</v>
      </c>
      <c r="AU57" s="37">
        <v>25741</v>
      </c>
      <c r="AV57" s="37">
        <v>17063</v>
      </c>
      <c r="AW57" s="37"/>
    </row>
    <row r="58" spans="1:49">
      <c r="A58" s="110" t="s">
        <v>64</v>
      </c>
      <c r="B58" s="114">
        <v>344369</v>
      </c>
      <c r="C58" s="114">
        <v>316748</v>
      </c>
      <c r="D58" s="114">
        <v>251557</v>
      </c>
      <c r="E58" s="114">
        <v>247434</v>
      </c>
      <c r="F58" s="114">
        <v>257680</v>
      </c>
      <c r="G58" s="114">
        <v>268052</v>
      </c>
      <c r="H58" s="114">
        <v>316765</v>
      </c>
      <c r="I58" s="114">
        <v>295878</v>
      </c>
      <c r="J58" s="114">
        <v>235907</v>
      </c>
      <c r="K58" s="114">
        <v>216091</v>
      </c>
      <c r="L58" s="114">
        <v>195726</v>
      </c>
      <c r="M58" s="114">
        <v>162203</v>
      </c>
      <c r="N58" s="114">
        <v>151724</v>
      </c>
      <c r="O58" s="114">
        <v>163689</v>
      </c>
      <c r="P58" s="114">
        <v>204728</v>
      </c>
      <c r="Q58" s="114">
        <v>272005</v>
      </c>
      <c r="R58" s="114">
        <v>339998</v>
      </c>
      <c r="S58" s="114">
        <v>305542</v>
      </c>
      <c r="T58" s="114">
        <v>276723</v>
      </c>
      <c r="U58" s="114">
        <v>264089</v>
      </c>
      <c r="V58" s="114">
        <v>258562</v>
      </c>
      <c r="W58" s="114">
        <v>223994</v>
      </c>
      <c r="X58" s="114">
        <v>194886</v>
      </c>
      <c r="Y58" s="114">
        <v>193327</v>
      </c>
      <c r="Z58" s="114">
        <v>158352</v>
      </c>
      <c r="AA58" s="114">
        <v>182601</v>
      </c>
      <c r="AB58" s="114">
        <v>251063</v>
      </c>
      <c r="AC58" s="114">
        <v>253468</v>
      </c>
      <c r="AD58" s="114">
        <v>210341</v>
      </c>
      <c r="AE58" s="114">
        <v>196684</v>
      </c>
      <c r="AF58" s="114">
        <v>209394</v>
      </c>
      <c r="AG58" s="114">
        <v>189982</v>
      </c>
      <c r="AH58" s="114">
        <v>240467</v>
      </c>
      <c r="AI58" s="114">
        <v>412075</v>
      </c>
      <c r="AJ58" s="114">
        <v>433875</v>
      </c>
      <c r="AK58" s="114">
        <v>425263</v>
      </c>
      <c r="AL58" s="114">
        <v>426038</v>
      </c>
      <c r="AM58" s="114">
        <v>369958</v>
      </c>
      <c r="AN58" s="114">
        <v>300277</v>
      </c>
      <c r="AO58" s="114">
        <v>262642</v>
      </c>
      <c r="AP58" s="114">
        <v>224327</v>
      </c>
      <c r="AQ58" s="114">
        <v>209126</v>
      </c>
      <c r="AR58" s="37">
        <v>183375</v>
      </c>
      <c r="AS58" s="38">
        <v>159792</v>
      </c>
      <c r="AT58" s="37">
        <v>439906</v>
      </c>
      <c r="AU58" s="37">
        <v>308891</v>
      </c>
      <c r="AV58" s="37">
        <v>172240</v>
      </c>
      <c r="AW58" s="37"/>
    </row>
    <row r="59" spans="1:49">
      <c r="A59" s="110" t="s">
        <v>65</v>
      </c>
      <c r="B59" s="114">
        <v>787192</v>
      </c>
      <c r="C59" s="114">
        <v>706618</v>
      </c>
      <c r="D59" s="114">
        <v>608319</v>
      </c>
      <c r="E59" s="114">
        <v>572868</v>
      </c>
      <c r="F59" s="114">
        <v>595598</v>
      </c>
      <c r="G59" s="114">
        <v>609893</v>
      </c>
      <c r="H59" s="114">
        <v>675669</v>
      </c>
      <c r="I59" s="114">
        <v>696943</v>
      </c>
      <c r="J59" s="114">
        <v>580707</v>
      </c>
      <c r="K59" s="114">
        <v>548594</v>
      </c>
      <c r="L59" s="114">
        <v>524993</v>
      </c>
      <c r="M59" s="114">
        <v>414591</v>
      </c>
      <c r="N59" s="114">
        <v>365353</v>
      </c>
      <c r="O59" s="114">
        <v>433607</v>
      </c>
      <c r="P59" s="114">
        <v>469918</v>
      </c>
      <c r="Q59" s="114">
        <v>632839</v>
      </c>
      <c r="R59" s="114">
        <v>753632</v>
      </c>
      <c r="S59" s="114">
        <v>689074</v>
      </c>
      <c r="T59" s="114">
        <v>602579</v>
      </c>
      <c r="U59" s="114">
        <v>548432</v>
      </c>
      <c r="V59" s="114">
        <v>548587</v>
      </c>
      <c r="W59" s="114">
        <v>579640</v>
      </c>
      <c r="X59" s="114">
        <v>509640</v>
      </c>
      <c r="Y59" s="114">
        <v>471981</v>
      </c>
      <c r="Z59" s="114">
        <v>415120</v>
      </c>
      <c r="AA59" s="114">
        <v>441848</v>
      </c>
      <c r="AB59" s="114">
        <v>570163</v>
      </c>
      <c r="AC59" s="114">
        <v>590492</v>
      </c>
      <c r="AD59" s="114">
        <v>543335</v>
      </c>
      <c r="AE59" s="114">
        <v>474007</v>
      </c>
      <c r="AF59" s="114">
        <v>430620</v>
      </c>
      <c r="AG59" s="114">
        <v>433849</v>
      </c>
      <c r="AH59" s="114">
        <v>525693</v>
      </c>
      <c r="AI59" s="114">
        <v>802999</v>
      </c>
      <c r="AJ59" s="114">
        <v>825639</v>
      </c>
      <c r="AK59" s="114">
        <v>789827</v>
      </c>
      <c r="AL59" s="114">
        <v>818935</v>
      </c>
      <c r="AM59" s="114">
        <v>740805</v>
      </c>
      <c r="AN59" s="114">
        <v>605041</v>
      </c>
      <c r="AO59" s="114">
        <v>506619</v>
      </c>
      <c r="AP59" s="114">
        <v>463127</v>
      </c>
      <c r="AQ59" s="114">
        <v>455470</v>
      </c>
      <c r="AR59" s="37">
        <v>393648</v>
      </c>
      <c r="AS59" s="38">
        <v>376827</v>
      </c>
      <c r="AT59" s="37">
        <v>928165</v>
      </c>
      <c r="AU59" s="37">
        <v>671757</v>
      </c>
      <c r="AV59" s="37">
        <v>398337</v>
      </c>
      <c r="AW59" s="37"/>
    </row>
    <row r="60" spans="1:49">
      <c r="A60" s="110" t="s">
        <v>66</v>
      </c>
      <c r="B60" s="114">
        <v>408119</v>
      </c>
      <c r="C60" s="114">
        <v>399120</v>
      </c>
      <c r="D60" s="114">
        <v>367918</v>
      </c>
      <c r="E60" s="114">
        <v>368835</v>
      </c>
      <c r="F60" s="114">
        <v>436264</v>
      </c>
      <c r="G60" s="114">
        <v>459309</v>
      </c>
      <c r="H60" s="114">
        <v>612633</v>
      </c>
      <c r="I60" s="114">
        <v>630666</v>
      </c>
      <c r="J60" s="114">
        <v>498989</v>
      </c>
      <c r="K60" s="114">
        <v>444674</v>
      </c>
      <c r="L60" s="114">
        <v>386388</v>
      </c>
      <c r="M60" s="114">
        <v>319776</v>
      </c>
      <c r="N60" s="114">
        <v>290591</v>
      </c>
      <c r="O60" s="114">
        <v>273308</v>
      </c>
      <c r="P60" s="114">
        <v>318015</v>
      </c>
      <c r="Q60" s="114">
        <v>412611</v>
      </c>
      <c r="R60" s="114">
        <v>448987</v>
      </c>
      <c r="S60" s="114">
        <v>412752</v>
      </c>
      <c r="T60" s="114">
        <v>369506</v>
      </c>
      <c r="U60" s="114">
        <v>345982</v>
      </c>
      <c r="V60" s="114">
        <v>325751</v>
      </c>
      <c r="W60" s="114">
        <v>309930</v>
      </c>
      <c r="X60" s="114">
        <v>279933</v>
      </c>
      <c r="Y60" s="114">
        <v>266616</v>
      </c>
      <c r="Z60" s="114">
        <v>252341</v>
      </c>
      <c r="AA60" s="114">
        <v>296929</v>
      </c>
      <c r="AB60" s="114">
        <v>350036</v>
      </c>
      <c r="AC60" s="114">
        <v>348648</v>
      </c>
      <c r="AD60" s="114">
        <v>336781</v>
      </c>
      <c r="AE60" s="114">
        <v>310832</v>
      </c>
      <c r="AF60" s="114">
        <v>287870</v>
      </c>
      <c r="AG60" s="114">
        <v>278934</v>
      </c>
      <c r="AH60" s="114">
        <v>341890</v>
      </c>
      <c r="AI60" s="114">
        <v>514912</v>
      </c>
      <c r="AJ60" s="114">
        <v>540062</v>
      </c>
      <c r="AK60" s="114">
        <v>507166</v>
      </c>
      <c r="AL60" s="114">
        <v>507943</v>
      </c>
      <c r="AM60" s="114">
        <v>477843</v>
      </c>
      <c r="AN60" s="114">
        <v>369962</v>
      </c>
      <c r="AO60" s="114">
        <v>340563</v>
      </c>
      <c r="AP60" s="114">
        <v>351961</v>
      </c>
      <c r="AQ60" s="114">
        <v>315737</v>
      </c>
      <c r="AR60" s="37">
        <v>275786</v>
      </c>
      <c r="AS60" s="38">
        <v>284013</v>
      </c>
      <c r="AT60" s="37">
        <v>579927</v>
      </c>
      <c r="AU60" s="37">
        <v>386386</v>
      </c>
      <c r="AV60" s="37">
        <v>278922</v>
      </c>
      <c r="AW60" s="37"/>
    </row>
    <row r="61" spans="1:49">
      <c r="A61" s="110" t="s">
        <v>67</v>
      </c>
      <c r="B61" s="114">
        <v>35941</v>
      </c>
      <c r="C61" s="114">
        <v>35830</v>
      </c>
      <c r="D61" s="114">
        <v>29555</v>
      </c>
      <c r="E61" s="114">
        <v>29514</v>
      </c>
      <c r="F61" s="114">
        <v>33863</v>
      </c>
      <c r="G61" s="114">
        <v>36943</v>
      </c>
      <c r="H61" s="114">
        <v>46140</v>
      </c>
      <c r="I61" s="114">
        <v>39566</v>
      </c>
      <c r="J61" s="114">
        <v>26857</v>
      </c>
      <c r="K61" s="114">
        <v>23132</v>
      </c>
      <c r="L61" s="114">
        <v>20701</v>
      </c>
      <c r="M61" s="114">
        <v>18648</v>
      </c>
      <c r="N61" s="114">
        <v>16214</v>
      </c>
      <c r="O61" s="114">
        <v>21635</v>
      </c>
      <c r="P61" s="114">
        <v>33359</v>
      </c>
      <c r="Q61" s="114">
        <v>44367</v>
      </c>
      <c r="R61" s="114">
        <v>46751</v>
      </c>
      <c r="S61" s="114">
        <v>40470</v>
      </c>
      <c r="T61" s="114">
        <v>35458</v>
      </c>
      <c r="U61" s="114">
        <v>32338</v>
      </c>
      <c r="V61" s="114">
        <v>28087</v>
      </c>
      <c r="W61" s="114">
        <v>27174</v>
      </c>
      <c r="X61" s="114">
        <v>24545</v>
      </c>
      <c r="Y61" s="114">
        <v>22336</v>
      </c>
      <c r="Z61" s="114">
        <v>22248</v>
      </c>
      <c r="AA61" s="114">
        <v>24818</v>
      </c>
      <c r="AB61" s="114">
        <v>27424</v>
      </c>
      <c r="AC61" s="114">
        <v>29916</v>
      </c>
      <c r="AD61" s="114">
        <v>28795</v>
      </c>
      <c r="AE61" s="114">
        <v>28541</v>
      </c>
      <c r="AF61" s="114">
        <v>28244</v>
      </c>
      <c r="AG61" s="114">
        <v>29772</v>
      </c>
      <c r="AH61" s="114">
        <v>44387</v>
      </c>
      <c r="AI61" s="114">
        <v>62329</v>
      </c>
      <c r="AJ61" s="114">
        <v>63488</v>
      </c>
      <c r="AK61" s="114">
        <v>62205</v>
      </c>
      <c r="AL61" s="114">
        <v>57806</v>
      </c>
      <c r="AM61" s="114">
        <v>51540</v>
      </c>
      <c r="AN61" s="114">
        <v>42430</v>
      </c>
      <c r="AO61" s="114">
        <v>33258</v>
      </c>
      <c r="AP61" s="114">
        <v>29407</v>
      </c>
      <c r="AQ61" s="114">
        <v>24791</v>
      </c>
      <c r="AR61" s="37">
        <v>22636</v>
      </c>
      <c r="AS61" s="38">
        <v>19786</v>
      </c>
      <c r="AT61" s="37">
        <v>50835</v>
      </c>
      <c r="AU61" s="37">
        <v>31516</v>
      </c>
      <c r="AV61" s="37">
        <v>16975</v>
      </c>
      <c r="AW61" s="37"/>
    </row>
    <row r="62" spans="1:49">
      <c r="A62" s="115" t="s">
        <v>68</v>
      </c>
      <c r="B62" s="116">
        <v>18014</v>
      </c>
      <c r="C62" s="116">
        <v>15933</v>
      </c>
      <c r="D62" s="116">
        <v>13424</v>
      </c>
      <c r="E62" s="116">
        <v>12607</v>
      </c>
      <c r="F62" s="116">
        <v>15474</v>
      </c>
      <c r="G62" s="116">
        <v>14948</v>
      </c>
      <c r="H62" s="116">
        <v>18350</v>
      </c>
      <c r="I62" s="116">
        <v>17003</v>
      </c>
      <c r="J62" s="116">
        <v>13633</v>
      </c>
      <c r="K62" s="116">
        <v>13358</v>
      </c>
      <c r="L62" s="116">
        <v>12353</v>
      </c>
      <c r="M62" s="116">
        <v>10540</v>
      </c>
      <c r="N62" s="116">
        <v>8994</v>
      </c>
      <c r="O62" s="116">
        <v>10836</v>
      </c>
      <c r="P62" s="116">
        <v>15265</v>
      </c>
      <c r="Q62" s="116">
        <v>19914</v>
      </c>
      <c r="R62" s="116">
        <v>18768</v>
      </c>
      <c r="S62" s="116">
        <v>16121</v>
      </c>
      <c r="T62" s="116">
        <v>14430</v>
      </c>
      <c r="U62" s="116">
        <v>13709</v>
      </c>
      <c r="V62" s="116">
        <v>13913</v>
      </c>
      <c r="W62" s="116">
        <v>12825</v>
      </c>
      <c r="X62" s="116">
        <v>11334</v>
      </c>
      <c r="Y62" s="116">
        <v>9967</v>
      </c>
      <c r="Z62" s="116">
        <v>9275</v>
      </c>
      <c r="AA62" s="116">
        <v>11176</v>
      </c>
      <c r="AB62" s="116">
        <v>13712</v>
      </c>
      <c r="AC62" s="116">
        <v>14849</v>
      </c>
      <c r="AD62" s="116">
        <v>12774</v>
      </c>
      <c r="AE62" s="116">
        <v>12213</v>
      </c>
      <c r="AF62" s="116">
        <v>13142</v>
      </c>
      <c r="AG62" s="116">
        <v>14192</v>
      </c>
      <c r="AH62" s="116">
        <v>16626</v>
      </c>
      <c r="AI62" s="116">
        <v>23732</v>
      </c>
      <c r="AJ62" s="116">
        <v>21914</v>
      </c>
      <c r="AK62" s="116">
        <v>19748</v>
      </c>
      <c r="AL62" s="116">
        <v>17634</v>
      </c>
      <c r="AM62" s="116">
        <v>15529</v>
      </c>
      <c r="AN62" s="116">
        <v>14305</v>
      </c>
      <c r="AO62" s="116">
        <v>12359</v>
      </c>
      <c r="AP62" s="116">
        <v>11252</v>
      </c>
      <c r="AQ62" s="116">
        <v>10382</v>
      </c>
      <c r="AR62" s="37">
        <v>9223</v>
      </c>
      <c r="AS62" s="39">
        <v>8156</v>
      </c>
      <c r="AT62" s="37">
        <v>18413</v>
      </c>
      <c r="AU62" s="37">
        <v>12469</v>
      </c>
      <c r="AV62" s="37">
        <v>9217</v>
      </c>
      <c r="AW62" s="37"/>
    </row>
    <row r="63" spans="1:49">
      <c r="A63" s="117" t="s">
        <v>69</v>
      </c>
      <c r="B63" s="43">
        <v>30177</v>
      </c>
      <c r="C63" s="43">
        <v>30245</v>
      </c>
      <c r="D63" s="43">
        <v>27674</v>
      </c>
      <c r="E63" s="43">
        <v>23148</v>
      </c>
      <c r="F63" s="43">
        <v>23736</v>
      </c>
      <c r="G63" s="43">
        <v>27330</v>
      </c>
      <c r="H63" s="43">
        <v>32112</v>
      </c>
      <c r="I63" s="43">
        <v>35544</v>
      </c>
      <c r="J63" s="43">
        <v>29415</v>
      </c>
      <c r="K63" s="43">
        <v>26364</v>
      </c>
      <c r="L63" s="43">
        <v>24364</v>
      </c>
      <c r="M63" s="43">
        <v>20869</v>
      </c>
      <c r="N63" s="43">
        <v>16592</v>
      </c>
      <c r="O63" s="43">
        <v>15445</v>
      </c>
      <c r="P63" s="43">
        <v>20643</v>
      </c>
      <c r="Q63" s="43">
        <v>24956</v>
      </c>
      <c r="R63" s="43">
        <v>27273</v>
      </c>
      <c r="S63" s="43">
        <v>26931</v>
      </c>
      <c r="T63" s="43">
        <v>24756</v>
      </c>
      <c r="U63" s="43">
        <v>26317</v>
      </c>
      <c r="V63" s="43">
        <v>24215</v>
      </c>
      <c r="W63" s="43">
        <v>22639</v>
      </c>
      <c r="X63" s="43">
        <v>24590</v>
      </c>
      <c r="Y63" s="43">
        <v>19481</v>
      </c>
      <c r="Z63" s="43">
        <v>17383</v>
      </c>
      <c r="AA63" s="43">
        <v>19704</v>
      </c>
      <c r="AB63" s="43">
        <v>19603</v>
      </c>
      <c r="AC63" s="43">
        <v>20968</v>
      </c>
      <c r="AD63" s="43">
        <v>24344</v>
      </c>
      <c r="AE63" s="43">
        <v>20132</v>
      </c>
      <c r="AF63" s="43">
        <v>18297</v>
      </c>
      <c r="AG63" s="43">
        <v>17811</v>
      </c>
      <c r="AH63" s="43">
        <v>21352</v>
      </c>
      <c r="AI63" s="43">
        <v>31172</v>
      </c>
      <c r="AJ63" s="43">
        <v>32557</v>
      </c>
      <c r="AK63" s="43">
        <v>35683</v>
      </c>
      <c r="AL63" s="43">
        <v>33012</v>
      </c>
      <c r="AM63" s="43">
        <v>31742</v>
      </c>
      <c r="AN63" s="43">
        <v>29399</v>
      </c>
      <c r="AO63" s="43">
        <v>26650</v>
      </c>
      <c r="AP63" s="43">
        <v>23602</v>
      </c>
      <c r="AQ63" s="43">
        <v>24261</v>
      </c>
      <c r="AR63" s="118">
        <v>22470</v>
      </c>
      <c r="AS63" s="40">
        <v>22487</v>
      </c>
      <c r="AT63" s="37">
        <v>32895</v>
      </c>
      <c r="AU63" s="37">
        <v>25635</v>
      </c>
      <c r="AV63" s="37">
        <v>18057</v>
      </c>
      <c r="AW63" s="37"/>
    </row>
    <row r="64" spans="1:49">
      <c r="A64" s="11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37"/>
      <c r="AU64" s="27" t="s">
        <v>131</v>
      </c>
      <c r="AV64" s="129" t="s">
        <v>154</v>
      </c>
      <c r="AW64" s="129"/>
    </row>
    <row r="65" spans="2:46">
      <c r="B65" s="27" t="s">
        <v>132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30" t="s">
        <v>146</v>
      </c>
      <c r="AD65" s="30" t="s">
        <v>147</v>
      </c>
      <c r="AE65" s="30" t="s">
        <v>148</v>
      </c>
      <c r="AF65" s="30" t="s">
        <v>149</v>
      </c>
      <c r="AG65" s="30" t="s">
        <v>150</v>
      </c>
      <c r="AH65" s="30"/>
      <c r="AI65" s="30" t="s">
        <v>151</v>
      </c>
      <c r="AJ65" s="30"/>
      <c r="AK65" s="30"/>
      <c r="AL65" s="30"/>
      <c r="AM65" s="30"/>
      <c r="AN65" s="30"/>
      <c r="AO65" s="30"/>
      <c r="AP65" s="30"/>
      <c r="AQ65" s="30" t="s">
        <v>152</v>
      </c>
      <c r="AR65" s="37"/>
      <c r="AS65" s="30" t="s">
        <v>155</v>
      </c>
      <c r="AT65" s="44"/>
    </row>
    <row r="66" spans="2:46">
      <c r="B66" s="29" t="s">
        <v>143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37"/>
    </row>
  </sheetData>
  <mergeCells count="1">
    <mergeCell ref="AV64:AW64"/>
  </mergeCells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EC106E-F914-4296-B70A-E2B36718CBF8}"/>
</file>

<file path=customXml/itemProps2.xml><?xml version="1.0" encoding="utf-8"?>
<ds:datastoreItem xmlns:ds="http://schemas.openxmlformats.org/officeDocument/2006/customXml" ds:itemID="{6869BDE3-709D-41A3-A2CA-DCE975AD9FBA}"/>
</file>

<file path=customXml/itemProps3.xml><?xml version="1.0" encoding="utf-8"?>
<ds:datastoreItem xmlns:ds="http://schemas.openxmlformats.org/officeDocument/2006/customXml" ds:itemID="{B6840DEC-E135-4524-AB69-07D597EE53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MJ Kim</cp:lastModifiedBy>
  <cp:revision/>
  <dcterms:created xsi:type="dcterms:W3CDTF">2000-03-02T15:04:17Z</dcterms:created>
  <dcterms:modified xsi:type="dcterms:W3CDTF">2024-09-06T17:32:55Z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2018-09-18T19:46:28.9172084Z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