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https://appriver3651005261-my.sharepoint.com/personal/athanasia_platis_sreb_org/Documents/InEdit_Tables/"/>
    </mc:Choice>
  </mc:AlternateContent>
  <xr:revisionPtr revIDLastSave="461" documentId="8_{D9D1D4C6-9006-4ADD-AE5F-99E4A4D35358}" xr6:coauthVersionLast="47" xr6:coauthVersionMax="47" xr10:uidLastSave="{B0D96E4F-7EAB-4EA5-9C2F-F87171926D80}"/>
  <bookViews>
    <workbookView xWindow="-28920" yWindow="-120" windowWidth="29040" windowHeight="15840" tabRatio="680" xr2:uid="{00000000-000D-0000-FFFF-FFFF00000000}"/>
  </bookViews>
  <sheets>
    <sheet name="TABLE 48" sheetId="2" r:id="rId1"/>
    <sheet name="Awards at Online-Only Cols" sheetId="7" r:id="rId2"/>
  </sheets>
  <definedNames>
    <definedName name="__123Graph_A" hidden="1">#REF!</definedName>
    <definedName name="__123Graph_LBL_A" hidden="1">#REF!</definedName>
    <definedName name="__123Graph_X" hidden="1">#REF!</definedName>
    <definedName name="_1__123Graph_AASSO" hidden="1">#REF!</definedName>
    <definedName name="_2__123Graph_AASSO" hidden="1">#REF!</definedName>
    <definedName name="_3__123Graph_LBL_AASSO" hidden="1">#REF!</definedName>
    <definedName name="_4__123Graph_LBL_AASSO" hidden="1">#REF!</definedName>
    <definedName name="_5__123Graph_XASSO" hidden="1">#REF!</definedName>
    <definedName name="_6__123Graph_XASSO" hidden="1">#REF!</definedName>
    <definedName name="_xlnm._FilterDatabase" localSheetId="0" hidden="1">'TABLE 48'!$A$6:$P$65</definedName>
    <definedName name="DATA">#REF!</definedName>
    <definedName name="_xlnm.Print_Area" localSheetId="0">'TABLE 48'!$A$1:$I$68</definedName>
    <definedName name="T_1">'TABLE 48'!$A$1:$D$5</definedName>
    <definedName name="T_2">#REF!</definedName>
    <definedName name="T_3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F22" i="2"/>
  <c r="F21" i="2"/>
  <c r="I65" i="2"/>
  <c r="I64" i="2"/>
  <c r="I61" i="2"/>
  <c r="I62" i="2"/>
  <c r="I63" i="2"/>
  <c r="I60" i="2"/>
  <c r="I57" i="2"/>
  <c r="I58" i="2"/>
  <c r="I59" i="2"/>
  <c r="I56" i="2"/>
  <c r="I51" i="2"/>
  <c r="I52" i="2"/>
  <c r="I53" i="2"/>
  <c r="I50" i="2"/>
  <c r="I47" i="2"/>
  <c r="I48" i="2"/>
  <c r="I49" i="2"/>
  <c r="I46" i="2"/>
  <c r="I43" i="2"/>
  <c r="I44" i="2"/>
  <c r="I45" i="2"/>
  <c r="I42" i="2"/>
  <c r="I39" i="2"/>
  <c r="I36" i="2"/>
  <c r="I37" i="2"/>
  <c r="I38" i="2"/>
  <c r="I35" i="2"/>
  <c r="I32" i="2"/>
  <c r="I33" i="2"/>
  <c r="I34" i="2"/>
  <c r="I31" i="2"/>
  <c r="I28" i="2"/>
  <c r="I29" i="2"/>
  <c r="I30" i="2"/>
  <c r="I27" i="2"/>
  <c r="I22" i="2"/>
  <c r="I23" i="2"/>
  <c r="I24" i="2"/>
  <c r="I21" i="2"/>
  <c r="I18" i="2"/>
  <c r="I19" i="2"/>
  <c r="I20" i="2"/>
  <c r="I17" i="2"/>
  <c r="I14" i="2"/>
  <c r="I15" i="2"/>
  <c r="I16" i="2"/>
  <c r="I13" i="2"/>
  <c r="I10" i="2"/>
  <c r="I11" i="2"/>
  <c r="I12" i="2"/>
  <c r="I9" i="2"/>
  <c r="BZ53" i="7"/>
  <c r="I54" i="2" s="1"/>
  <c r="BU53" i="7"/>
  <c r="BV53" i="7"/>
  <c r="BW53" i="7"/>
  <c r="BX53" i="7"/>
  <c r="BY53" i="7"/>
  <c r="BM39" i="7"/>
  <c r="BN39" i="7"/>
  <c r="BO39" i="7"/>
  <c r="BP39" i="7"/>
  <c r="BP40" i="7" s="1"/>
  <c r="BQ39" i="7"/>
  <c r="BR39" i="7"/>
  <c r="BS39" i="7"/>
  <c r="BT39" i="7"/>
  <c r="BU39" i="7"/>
  <c r="BV39" i="7"/>
  <c r="BW39" i="7"/>
  <c r="BX39" i="7"/>
  <c r="BY39" i="7"/>
  <c r="BZ39" i="7"/>
  <c r="I40" i="2" s="1"/>
  <c r="BU6" i="7"/>
  <c r="BV6" i="7"/>
  <c r="BW6" i="7"/>
  <c r="BX6" i="7"/>
  <c r="BY6" i="7"/>
  <c r="BZ6" i="7"/>
  <c r="I7" i="2" s="1"/>
  <c r="BZ24" i="7"/>
  <c r="H65" i="2"/>
  <c r="H64" i="2"/>
  <c r="H61" i="2"/>
  <c r="H62" i="2"/>
  <c r="H63" i="2"/>
  <c r="H60" i="2"/>
  <c r="H57" i="2"/>
  <c r="H58" i="2"/>
  <c r="H59" i="2"/>
  <c r="H56" i="2"/>
  <c r="H53" i="2"/>
  <c r="H51" i="2"/>
  <c r="H52" i="2"/>
  <c r="H50" i="2"/>
  <c r="H47" i="2"/>
  <c r="H48" i="2"/>
  <c r="H49" i="2"/>
  <c r="H46" i="2"/>
  <c r="H43" i="2"/>
  <c r="H44" i="2"/>
  <c r="H45" i="2"/>
  <c r="H42" i="2"/>
  <c r="H40" i="2"/>
  <c r="H39" i="2"/>
  <c r="H36" i="2"/>
  <c r="H37" i="2"/>
  <c r="H38" i="2"/>
  <c r="H35" i="2"/>
  <c r="H32" i="2"/>
  <c r="H33" i="2"/>
  <c r="H34" i="2"/>
  <c r="H31" i="2"/>
  <c r="H28" i="2"/>
  <c r="H29" i="2"/>
  <c r="H30" i="2"/>
  <c r="H27" i="2"/>
  <c r="H24" i="2"/>
  <c r="H22" i="2"/>
  <c r="H23" i="2"/>
  <c r="H21" i="2"/>
  <c r="H18" i="2"/>
  <c r="H19" i="2"/>
  <c r="H20" i="2"/>
  <c r="H17" i="2"/>
  <c r="H14" i="2"/>
  <c r="H15" i="2"/>
  <c r="H16" i="2"/>
  <c r="H13" i="2"/>
  <c r="H10" i="2"/>
  <c r="H11" i="2"/>
  <c r="H12" i="2"/>
  <c r="H9" i="2"/>
  <c r="BO53" i="7"/>
  <c r="H54" i="2" s="1"/>
  <c r="BO24" i="7"/>
  <c r="H25" i="2" s="1"/>
  <c r="BO6" i="7"/>
  <c r="H7" i="2" s="1"/>
  <c r="G65" i="2"/>
  <c r="G64" i="2"/>
  <c r="G61" i="2"/>
  <c r="G62" i="2"/>
  <c r="G63" i="2"/>
  <c r="G60" i="2"/>
  <c r="G57" i="2"/>
  <c r="G58" i="2"/>
  <c r="G59" i="2"/>
  <c r="G56" i="2"/>
  <c r="G53" i="2"/>
  <c r="G51" i="2"/>
  <c r="G52" i="2"/>
  <c r="G50" i="2"/>
  <c r="G47" i="2"/>
  <c r="G48" i="2"/>
  <c r="G49" i="2"/>
  <c r="G46" i="2"/>
  <c r="G43" i="2"/>
  <c r="G44" i="2"/>
  <c r="G45" i="2"/>
  <c r="G42" i="2"/>
  <c r="G39" i="2"/>
  <c r="G36" i="2"/>
  <c r="G37" i="2"/>
  <c r="G38" i="2"/>
  <c r="G35" i="2"/>
  <c r="G32" i="2"/>
  <c r="G33" i="2"/>
  <c r="G34" i="2"/>
  <c r="G31" i="2"/>
  <c r="G28" i="2"/>
  <c r="G29" i="2"/>
  <c r="G30" i="2"/>
  <c r="G27" i="2"/>
  <c r="G24" i="2"/>
  <c r="G22" i="2"/>
  <c r="G23" i="2"/>
  <c r="G21" i="2"/>
  <c r="G18" i="2"/>
  <c r="G19" i="2"/>
  <c r="G20" i="2"/>
  <c r="G17" i="2"/>
  <c r="G14" i="2"/>
  <c r="G15" i="2"/>
  <c r="G16" i="2"/>
  <c r="G13" i="2"/>
  <c r="G10" i="2"/>
  <c r="G11" i="2"/>
  <c r="G12" i="2"/>
  <c r="G9" i="2"/>
  <c r="AT53" i="7"/>
  <c r="AT54" i="7" s="1"/>
  <c r="AU53" i="7"/>
  <c r="AV53" i="7"/>
  <c r="AW53" i="7"/>
  <c r="AX53" i="7"/>
  <c r="AY53" i="7"/>
  <c r="AZ53" i="7"/>
  <c r="BA53" i="7"/>
  <c r="BB53" i="7"/>
  <c r="BC53" i="7"/>
  <c r="BD53" i="7"/>
  <c r="G54" i="2" s="1"/>
  <c r="BD39" i="7"/>
  <c r="G40" i="2" s="1"/>
  <c r="BD24" i="7"/>
  <c r="G25" i="2" s="1"/>
  <c r="BD6" i="7"/>
  <c r="G7" i="2" s="1"/>
  <c r="F65" i="2"/>
  <c r="F64" i="2"/>
  <c r="F61" i="2"/>
  <c r="F62" i="2"/>
  <c r="F63" i="2"/>
  <c r="F60" i="2"/>
  <c r="F59" i="2"/>
  <c r="F57" i="2"/>
  <c r="F58" i="2"/>
  <c r="F56" i="2"/>
  <c r="F53" i="2"/>
  <c r="F51" i="2"/>
  <c r="F52" i="2"/>
  <c r="F50" i="2"/>
  <c r="F47" i="2"/>
  <c r="F48" i="2"/>
  <c r="F49" i="2"/>
  <c r="F46" i="2"/>
  <c r="F43" i="2"/>
  <c r="F44" i="2"/>
  <c r="F45" i="2"/>
  <c r="F42" i="2"/>
  <c r="F39" i="2"/>
  <c r="F36" i="2"/>
  <c r="F37" i="2"/>
  <c r="F38" i="2"/>
  <c r="F35" i="2"/>
  <c r="F32" i="2"/>
  <c r="F33" i="2"/>
  <c r="F34" i="2"/>
  <c r="F31" i="2"/>
  <c r="F28" i="2"/>
  <c r="F29" i="2"/>
  <c r="F30" i="2"/>
  <c r="F27" i="2"/>
  <c r="F24" i="2"/>
  <c r="F18" i="2"/>
  <c r="F19" i="2"/>
  <c r="F20" i="2"/>
  <c r="F17" i="2"/>
  <c r="F14" i="2"/>
  <c r="F15" i="2"/>
  <c r="F16" i="2"/>
  <c r="F13" i="2"/>
  <c r="F10" i="2"/>
  <c r="F11" i="2"/>
  <c r="F12" i="2"/>
  <c r="F9" i="2"/>
  <c r="AS53" i="7"/>
  <c r="F54" i="2" s="1"/>
  <c r="AS39" i="7"/>
  <c r="F40" i="2" s="1"/>
  <c r="AS24" i="7"/>
  <c r="F25" i="2" s="1"/>
  <c r="AS6" i="7"/>
  <c r="F7" i="2" s="1"/>
  <c r="E65" i="2"/>
  <c r="E64" i="2"/>
  <c r="E61" i="2"/>
  <c r="E62" i="2"/>
  <c r="E63" i="2"/>
  <c r="E60" i="2"/>
  <c r="E57" i="2"/>
  <c r="E58" i="2"/>
  <c r="E59" i="2"/>
  <c r="E56" i="2"/>
  <c r="E53" i="2"/>
  <c r="E51" i="2"/>
  <c r="E52" i="2"/>
  <c r="E50" i="2"/>
  <c r="E47" i="2"/>
  <c r="E48" i="2"/>
  <c r="E49" i="2"/>
  <c r="E46" i="2"/>
  <c r="E43" i="2"/>
  <c r="E44" i="2"/>
  <c r="E45" i="2"/>
  <c r="E42" i="2"/>
  <c r="E39" i="2"/>
  <c r="E36" i="2"/>
  <c r="E37" i="2"/>
  <c r="E38" i="2"/>
  <c r="E35" i="2"/>
  <c r="E32" i="2"/>
  <c r="E33" i="2"/>
  <c r="E34" i="2"/>
  <c r="E31" i="2"/>
  <c r="E28" i="2"/>
  <c r="E29" i="2"/>
  <c r="E30" i="2"/>
  <c r="E27" i="2"/>
  <c r="E24" i="2"/>
  <c r="E22" i="2"/>
  <c r="E23" i="2"/>
  <c r="E21" i="2"/>
  <c r="E18" i="2"/>
  <c r="E19" i="2"/>
  <c r="E20" i="2"/>
  <c r="E17" i="2"/>
  <c r="E14" i="2"/>
  <c r="E15" i="2"/>
  <c r="E16" i="2"/>
  <c r="E13" i="2"/>
  <c r="E10" i="2"/>
  <c r="E11" i="2"/>
  <c r="E12" i="2"/>
  <c r="E9" i="2"/>
  <c r="AH53" i="7"/>
  <c r="E54" i="2" s="1"/>
  <c r="AH39" i="7"/>
  <c r="E40" i="2" s="1"/>
  <c r="AH24" i="7"/>
  <c r="E25" i="2" s="1"/>
  <c r="AH6" i="7"/>
  <c r="E7" i="2" s="1"/>
  <c r="D65" i="2"/>
  <c r="D64" i="2"/>
  <c r="D61" i="2"/>
  <c r="D62" i="2"/>
  <c r="D63" i="2"/>
  <c r="D60" i="2"/>
  <c r="D57" i="2"/>
  <c r="D58" i="2"/>
  <c r="D59" i="2"/>
  <c r="D56" i="2"/>
  <c r="D53" i="2"/>
  <c r="D51" i="2"/>
  <c r="D52" i="2"/>
  <c r="D50" i="2"/>
  <c r="D47" i="2"/>
  <c r="D48" i="2"/>
  <c r="D49" i="2"/>
  <c r="D46" i="2"/>
  <c r="D43" i="2"/>
  <c r="D44" i="2"/>
  <c r="D45" i="2"/>
  <c r="D42" i="2"/>
  <c r="D39" i="2"/>
  <c r="D36" i="2"/>
  <c r="D37" i="2"/>
  <c r="D38" i="2"/>
  <c r="D35" i="2"/>
  <c r="D32" i="2"/>
  <c r="D33" i="2"/>
  <c r="D34" i="2"/>
  <c r="D31" i="2"/>
  <c r="D28" i="2"/>
  <c r="D29" i="2"/>
  <c r="D30" i="2"/>
  <c r="D27" i="2"/>
  <c r="D24" i="2"/>
  <c r="D22" i="2"/>
  <c r="D23" i="2"/>
  <c r="D21" i="2"/>
  <c r="D18" i="2"/>
  <c r="D19" i="2"/>
  <c r="D20" i="2"/>
  <c r="D17" i="2"/>
  <c r="D14" i="2"/>
  <c r="D15" i="2"/>
  <c r="D16" i="2"/>
  <c r="D13" i="2"/>
  <c r="D10" i="2"/>
  <c r="D11" i="2"/>
  <c r="D12" i="2"/>
  <c r="D9" i="2"/>
  <c r="W53" i="7"/>
  <c r="D54" i="2" s="1"/>
  <c r="W39" i="7"/>
  <c r="D40" i="2" s="1"/>
  <c r="W6" i="7"/>
  <c r="D7" i="2" s="1"/>
  <c r="C65" i="2"/>
  <c r="C61" i="2"/>
  <c r="C62" i="2"/>
  <c r="C63" i="2"/>
  <c r="C64" i="2"/>
  <c r="C60" i="2"/>
  <c r="C57" i="2"/>
  <c r="C58" i="2"/>
  <c r="C59" i="2"/>
  <c r="C56" i="2"/>
  <c r="C53" i="2"/>
  <c r="C51" i="2"/>
  <c r="C52" i="2"/>
  <c r="C50" i="2"/>
  <c r="C47" i="2"/>
  <c r="C48" i="2"/>
  <c r="C49" i="2"/>
  <c r="C46" i="2"/>
  <c r="C43" i="2"/>
  <c r="C44" i="2"/>
  <c r="C45" i="2"/>
  <c r="C42" i="2"/>
  <c r="C36" i="2"/>
  <c r="C37" i="2"/>
  <c r="C38" i="2"/>
  <c r="C39" i="2"/>
  <c r="C35" i="2"/>
  <c r="C32" i="2"/>
  <c r="C33" i="2"/>
  <c r="C34" i="2"/>
  <c r="C31" i="2"/>
  <c r="C28" i="2"/>
  <c r="C29" i="2"/>
  <c r="C30" i="2"/>
  <c r="C27" i="2"/>
  <c r="C24" i="2"/>
  <c r="C22" i="2"/>
  <c r="C23" i="2"/>
  <c r="C21" i="2"/>
  <c r="C18" i="2"/>
  <c r="C19" i="2"/>
  <c r="C20" i="2"/>
  <c r="C17" i="2"/>
  <c r="C14" i="2"/>
  <c r="C15" i="2"/>
  <c r="C16" i="2"/>
  <c r="C13" i="2"/>
  <c r="C10" i="2"/>
  <c r="C11" i="2"/>
  <c r="C12" i="2"/>
  <c r="C9" i="2"/>
  <c r="C6" i="2"/>
  <c r="L53" i="7"/>
  <c r="L54" i="7" s="1"/>
  <c r="C55" i="2" s="1"/>
  <c r="L39" i="7"/>
  <c r="C40" i="2" s="1"/>
  <c r="L24" i="7"/>
  <c r="C25" i="2" s="1"/>
  <c r="L6" i="7"/>
  <c r="L7" i="7" s="1"/>
  <c r="C8" i="2" s="1"/>
  <c r="BM53" i="7"/>
  <c r="BN53" i="7"/>
  <c r="BY24" i="7"/>
  <c r="BX24" i="7"/>
  <c r="BN24" i="7"/>
  <c r="BM24" i="7"/>
  <c r="BN6" i="7"/>
  <c r="BM6" i="7"/>
  <c r="BB39" i="7"/>
  <c r="BC39" i="7"/>
  <c r="BB24" i="7"/>
  <c r="BC24" i="7"/>
  <c r="BB6" i="7"/>
  <c r="BC6" i="7"/>
  <c r="AR53" i="7"/>
  <c r="AQ53" i="7"/>
  <c r="AR39" i="7"/>
  <c r="AQ39" i="7"/>
  <c r="AQ24" i="7"/>
  <c r="AR6" i="7"/>
  <c r="AQ6" i="7"/>
  <c r="AG53" i="7"/>
  <c r="AF53" i="7"/>
  <c r="AG39" i="7"/>
  <c r="AF39" i="7"/>
  <c r="AG24" i="7"/>
  <c r="AF24" i="7"/>
  <c r="AF6" i="7"/>
  <c r="V53" i="7"/>
  <c r="U53" i="7"/>
  <c r="V39" i="7"/>
  <c r="U39" i="7"/>
  <c r="V24" i="7"/>
  <c r="U24" i="7"/>
  <c r="V6" i="7"/>
  <c r="U6" i="7"/>
  <c r="J53" i="7"/>
  <c r="K53" i="7"/>
  <c r="J39" i="7"/>
  <c r="K39" i="7"/>
  <c r="J24" i="7"/>
  <c r="K24" i="7"/>
  <c r="J6" i="7"/>
  <c r="K6" i="7"/>
  <c r="I25" i="2" l="1"/>
  <c r="BZ5" i="7"/>
  <c r="BZ54" i="7"/>
  <c r="I55" i="2" s="1"/>
  <c r="BZ7" i="7"/>
  <c r="I8" i="2" s="1"/>
  <c r="BZ40" i="7"/>
  <c r="I41" i="2" s="1"/>
  <c r="BO5" i="7"/>
  <c r="BD5" i="7"/>
  <c r="C54" i="2"/>
  <c r="AS5" i="7"/>
  <c r="AH5" i="7"/>
  <c r="C7" i="2"/>
  <c r="L25" i="7"/>
  <c r="C26" i="2" s="1"/>
  <c r="L40" i="7"/>
  <c r="C41" i="2" s="1"/>
  <c r="BN5" i="7"/>
  <c r="BN40" i="7" s="1"/>
  <c r="AG6" i="7"/>
  <c r="BX5" i="7"/>
  <c r="BX54" i="7" s="1"/>
  <c r="BY5" i="7"/>
  <c r="BM5" i="7"/>
  <c r="BM40" i="7" s="1"/>
  <c r="AQ5" i="7"/>
  <c r="AQ25" i="7" s="1"/>
  <c r="BC5" i="7"/>
  <c r="BC54" i="7" s="1"/>
  <c r="BB5" i="7"/>
  <c r="BB25" i="7" s="1"/>
  <c r="AF5" i="7"/>
  <c r="AF40" i="7" s="1"/>
  <c r="U5" i="7"/>
  <c r="U54" i="7" s="1"/>
  <c r="V5" i="7"/>
  <c r="K5" i="7"/>
  <c r="J5" i="7"/>
  <c r="I39" i="7"/>
  <c r="H53" i="7"/>
  <c r="I53" i="7"/>
  <c r="BW24" i="7"/>
  <c r="BV24" i="7"/>
  <c r="BL53" i="7"/>
  <c r="BK53" i="7"/>
  <c r="BL39" i="7"/>
  <c r="BK39" i="7"/>
  <c r="BL24" i="7"/>
  <c r="BK24" i="7"/>
  <c r="BL6" i="7"/>
  <c r="BK6" i="7"/>
  <c r="BA39" i="7"/>
  <c r="AZ39" i="7"/>
  <c r="BA24" i="7"/>
  <c r="AZ24" i="7"/>
  <c r="BA6" i="7"/>
  <c r="AZ6" i="7"/>
  <c r="AP53" i="7"/>
  <c r="AO53" i="7"/>
  <c r="AP39" i="7"/>
  <c r="AO39" i="7"/>
  <c r="AP24" i="7"/>
  <c r="AO24" i="7"/>
  <c r="AP6" i="7"/>
  <c r="AO6" i="7"/>
  <c r="AE53" i="7"/>
  <c r="AD53" i="7"/>
  <c r="AE39" i="7"/>
  <c r="AD39" i="7"/>
  <c r="AE24" i="7"/>
  <c r="AD24" i="7"/>
  <c r="AE6" i="7"/>
  <c r="AD6" i="7"/>
  <c r="T53" i="7"/>
  <c r="S53" i="7"/>
  <c r="T39" i="7"/>
  <c r="S39" i="7"/>
  <c r="T24" i="7"/>
  <c r="S24" i="7"/>
  <c r="T6" i="7"/>
  <c r="S6" i="7"/>
  <c r="H39" i="7"/>
  <c r="H24" i="7"/>
  <c r="I24" i="7"/>
  <c r="H6" i="7"/>
  <c r="I6" i="7"/>
  <c r="AJ6" i="7"/>
  <c r="AJ24" i="7"/>
  <c r="AJ39" i="7"/>
  <c r="AJ53" i="7"/>
  <c r="BZ25" i="7" l="1"/>
  <c r="I26" i="2" s="1"/>
  <c r="I6" i="2"/>
  <c r="BY40" i="7"/>
  <c r="BY54" i="7"/>
  <c r="BO7" i="7"/>
  <c r="H8" i="2" s="1"/>
  <c r="H6" i="2"/>
  <c r="BX40" i="7"/>
  <c r="BO40" i="7"/>
  <c r="H41" i="2" s="1"/>
  <c r="BY7" i="7"/>
  <c r="BX7" i="7"/>
  <c r="BO25" i="7"/>
  <c r="H26" i="2" s="1"/>
  <c r="BO54" i="7"/>
  <c r="H55" i="2" s="1"/>
  <c r="BD25" i="7"/>
  <c r="G26" i="2" s="1"/>
  <c r="G6" i="2"/>
  <c r="BD7" i="7"/>
  <c r="G8" i="2" s="1"/>
  <c r="BD40" i="7"/>
  <c r="G41" i="2" s="1"/>
  <c r="BB54" i="7"/>
  <c r="BD54" i="7"/>
  <c r="G55" i="2" s="1"/>
  <c r="AS7" i="7"/>
  <c r="F8" i="2" s="1"/>
  <c r="F6" i="2"/>
  <c r="AS25" i="7"/>
  <c r="F26" i="2" s="1"/>
  <c r="AS54" i="7"/>
  <c r="F55" i="2" s="1"/>
  <c r="AS40" i="7"/>
  <c r="F41" i="2" s="1"/>
  <c r="AH25" i="7"/>
  <c r="E26" i="2" s="1"/>
  <c r="E6" i="2"/>
  <c r="AH40" i="7"/>
  <c r="E41" i="2" s="1"/>
  <c r="AH54" i="7"/>
  <c r="E55" i="2" s="1"/>
  <c r="AH7" i="7"/>
  <c r="E8" i="2" s="1"/>
  <c r="K7" i="7"/>
  <c r="BC25" i="7"/>
  <c r="BN25" i="7"/>
  <c r="V7" i="7"/>
  <c r="AG5" i="7"/>
  <c r="AG25" i="7" s="1"/>
  <c r="BM25" i="7"/>
  <c r="BM54" i="7"/>
  <c r="BN7" i="7"/>
  <c r="BN54" i="7"/>
  <c r="BM7" i="7"/>
  <c r="BC40" i="7"/>
  <c r="AQ7" i="7"/>
  <c r="AQ54" i="7"/>
  <c r="AQ40" i="7"/>
  <c r="BY25" i="7"/>
  <c r="BX25" i="7"/>
  <c r="BB40" i="7"/>
  <c r="BC7" i="7"/>
  <c r="BB7" i="7"/>
  <c r="AF54" i="7"/>
  <c r="U7" i="7"/>
  <c r="AF25" i="7"/>
  <c r="AF7" i="7"/>
  <c r="U40" i="7"/>
  <c r="U25" i="7"/>
  <c r="V54" i="7"/>
  <c r="V40" i="7"/>
  <c r="V25" i="7"/>
  <c r="J25" i="7"/>
  <c r="J54" i="7"/>
  <c r="J40" i="7"/>
  <c r="K54" i="7"/>
  <c r="K40" i="7"/>
  <c r="J7" i="7"/>
  <c r="K25" i="7"/>
  <c r="AJ5" i="7"/>
  <c r="AJ54" i="7" s="1"/>
  <c r="BW5" i="7"/>
  <c r="BV5" i="7"/>
  <c r="BL5" i="7"/>
  <c r="BL54" i="7" s="1"/>
  <c r="BK5" i="7"/>
  <c r="BK25" i="7" s="1"/>
  <c r="BA5" i="7"/>
  <c r="BA54" i="7" s="1"/>
  <c r="AZ5" i="7"/>
  <c r="AP5" i="7"/>
  <c r="AP7" i="7" s="1"/>
  <c r="AO5" i="7"/>
  <c r="AO7" i="7" s="1"/>
  <c r="AE5" i="7"/>
  <c r="AD5" i="7"/>
  <c r="AD54" i="7" s="1"/>
  <c r="T5" i="7"/>
  <c r="T40" i="7" s="1"/>
  <c r="S5" i="7"/>
  <c r="S54" i="7" s="1"/>
  <c r="H5" i="7"/>
  <c r="H25" i="7" s="1"/>
  <c r="I5" i="7"/>
  <c r="BV40" i="7" l="1"/>
  <c r="BV54" i="7"/>
  <c r="BW40" i="7"/>
  <c r="BW54" i="7"/>
  <c r="BW7" i="7"/>
  <c r="BV7" i="7"/>
  <c r="AZ40" i="7"/>
  <c r="AZ54" i="7"/>
  <c r="AG40" i="7"/>
  <c r="BV25" i="7"/>
  <c r="AG7" i="7"/>
  <c r="AG54" i="7"/>
  <c r="AP40" i="7"/>
  <c r="AJ40" i="7"/>
  <c r="AJ25" i="7"/>
  <c r="BW25" i="7"/>
  <c r="AJ7" i="7"/>
  <c r="BL40" i="7"/>
  <c r="BK54" i="7"/>
  <c r="S7" i="7"/>
  <c r="AD7" i="7"/>
  <c r="BA7" i="7"/>
  <c r="S40" i="7"/>
  <c r="T25" i="7"/>
  <c r="I40" i="7"/>
  <c r="AZ7" i="7"/>
  <c r="AZ25" i="7"/>
  <c r="BL25" i="7"/>
  <c r="BA40" i="7"/>
  <c r="AE25" i="7"/>
  <c r="BA25" i="7"/>
  <c r="BK7" i="7"/>
  <c r="AP54" i="7"/>
  <c r="BL7" i="7"/>
  <c r="BK40" i="7"/>
  <c r="AP25" i="7"/>
  <c r="AO40" i="7"/>
  <c r="AO25" i="7"/>
  <c r="AO54" i="7"/>
  <c r="AE54" i="7"/>
  <c r="AE7" i="7"/>
  <c r="AE40" i="7"/>
  <c r="AD40" i="7"/>
  <c r="AD25" i="7"/>
  <c r="T7" i="7"/>
  <c r="T54" i="7"/>
  <c r="S25" i="7"/>
  <c r="I7" i="7"/>
  <c r="I54" i="7"/>
  <c r="H54" i="7"/>
  <c r="H7" i="7"/>
  <c r="H40" i="7"/>
  <c r="I25" i="7"/>
  <c r="BT6" i="7" l="1"/>
  <c r="BI39" i="7"/>
  <c r="BJ39" i="7"/>
  <c r="BI24" i="7"/>
  <c r="BJ24" i="7"/>
  <c r="BI6" i="7"/>
  <c r="BJ6" i="7"/>
  <c r="BJ5" i="7" l="1"/>
  <c r="BJ7" i="7" s="1"/>
  <c r="BI5" i="7"/>
  <c r="BI7" i="7" s="1"/>
  <c r="BI40" i="7" l="1"/>
  <c r="BJ40" i="7"/>
  <c r="BI25" i="7"/>
  <c r="BJ25" i="7"/>
  <c r="BT24" i="7" l="1"/>
  <c r="BU24" i="7"/>
  <c r="BT53" i="7"/>
  <c r="AX6" i="7"/>
  <c r="AY6" i="7"/>
  <c r="AX24" i="7"/>
  <c r="AY24" i="7"/>
  <c r="AX39" i="7"/>
  <c r="AY39" i="7"/>
  <c r="AM6" i="7"/>
  <c r="AN6" i="7"/>
  <c r="AM24" i="7"/>
  <c r="AN24" i="7"/>
  <c r="AM39" i="7"/>
  <c r="AN39" i="7"/>
  <c r="AM53" i="7"/>
  <c r="AN53" i="7"/>
  <c r="AB6" i="7"/>
  <c r="AC6" i="7"/>
  <c r="AB24" i="7"/>
  <c r="AC24" i="7"/>
  <c r="AB39" i="7"/>
  <c r="AC39" i="7"/>
  <c r="AB53" i="7"/>
  <c r="AC53" i="7"/>
  <c r="F53" i="7"/>
  <c r="G53" i="7"/>
  <c r="F39" i="7"/>
  <c r="G39" i="7"/>
  <c r="F24" i="7"/>
  <c r="G24" i="7"/>
  <c r="F6" i="7"/>
  <c r="G6" i="7"/>
  <c r="Q53" i="7"/>
  <c r="R53" i="7"/>
  <c r="R39" i="7"/>
  <c r="Q39" i="7"/>
  <c r="Q24" i="7"/>
  <c r="R24" i="7"/>
  <c r="Q6" i="7"/>
  <c r="R6" i="7"/>
  <c r="BT5" i="7" l="1"/>
  <c r="AY5" i="7"/>
  <c r="AX5" i="7"/>
  <c r="AB5" i="7"/>
  <c r="AB7" i="7" s="1"/>
  <c r="AM5" i="7"/>
  <c r="AM40" i="7" s="1"/>
  <c r="AN5" i="7"/>
  <c r="AN7" i="7" s="1"/>
  <c r="AC5" i="7"/>
  <c r="AC7" i="7" s="1"/>
  <c r="BU5" i="7"/>
  <c r="G5" i="7"/>
  <c r="F5" i="7"/>
  <c r="R5" i="7"/>
  <c r="Q5" i="7"/>
  <c r="BU40" i="7" l="1"/>
  <c r="BU54" i="7"/>
  <c r="BT54" i="7"/>
  <c r="BT40" i="7"/>
  <c r="BU7" i="7"/>
  <c r="AX7" i="7"/>
  <c r="AX54" i="7"/>
  <c r="AY7" i="7"/>
  <c r="AY54" i="7"/>
  <c r="BT25" i="7"/>
  <c r="AB54" i="7"/>
  <c r="AB40" i="7"/>
  <c r="AB25" i="7"/>
  <c r="AC54" i="7"/>
  <c r="BT7" i="7"/>
  <c r="AY40" i="7"/>
  <c r="AY25" i="7"/>
  <c r="AC25" i="7"/>
  <c r="AM25" i="7"/>
  <c r="AX40" i="7"/>
  <c r="AX25" i="7"/>
  <c r="AM7" i="7"/>
  <c r="AN25" i="7"/>
  <c r="AN54" i="7"/>
  <c r="AM54" i="7"/>
  <c r="AN40" i="7"/>
  <c r="AC40" i="7"/>
  <c r="R54" i="7"/>
  <c r="G7" i="7"/>
  <c r="BU25" i="7"/>
  <c r="F40" i="7"/>
  <c r="F54" i="7"/>
  <c r="G54" i="7"/>
  <c r="G40" i="7"/>
  <c r="F7" i="7"/>
  <c r="F25" i="7"/>
  <c r="G25" i="7"/>
  <c r="Q40" i="7"/>
  <c r="Q54" i="7"/>
  <c r="R7" i="7"/>
  <c r="R40" i="7"/>
  <c r="R25" i="7"/>
  <c r="Q7" i="7"/>
  <c r="Q25" i="7"/>
  <c r="BS53" i="7" l="1"/>
  <c r="BS24" i="7"/>
  <c r="BS6" i="7"/>
  <c r="BH39" i="7"/>
  <c r="BH24" i="7"/>
  <c r="BH6" i="7"/>
  <c r="AW39" i="7"/>
  <c r="AW24" i="7"/>
  <c r="AW6" i="7"/>
  <c r="AL53" i="7"/>
  <c r="AL39" i="7"/>
  <c r="AL24" i="7"/>
  <c r="AL6" i="7"/>
  <c r="AA53" i="7"/>
  <c r="AA39" i="7"/>
  <c r="AA24" i="7"/>
  <c r="AA6" i="7"/>
  <c r="P53" i="7"/>
  <c r="P39" i="7"/>
  <c r="P24" i="7"/>
  <c r="P6" i="7"/>
  <c r="E53" i="7"/>
  <c r="E39" i="7"/>
  <c r="E24" i="7"/>
  <c r="E6" i="7"/>
  <c r="BS5" i="7" l="1"/>
  <c r="E5" i="7"/>
  <c r="E40" i="7" s="1"/>
  <c r="AA5" i="7"/>
  <c r="AA25" i="7" s="1"/>
  <c r="AW5" i="7"/>
  <c r="AW54" i="7" s="1"/>
  <c r="AL5" i="7"/>
  <c r="AL40" i="7" s="1"/>
  <c r="BH5" i="7"/>
  <c r="BH40" i="7" s="1"/>
  <c r="P5" i="7"/>
  <c r="P54" i="7" s="1"/>
  <c r="BR53" i="7"/>
  <c r="O53" i="7"/>
  <c r="O39" i="7"/>
  <c r="O24" i="7"/>
  <c r="O6" i="7"/>
  <c r="Z53" i="7"/>
  <c r="Z39" i="7"/>
  <c r="Z24" i="7"/>
  <c r="Z6" i="7"/>
  <c r="AK53" i="7"/>
  <c r="AK39" i="7"/>
  <c r="AK24" i="7"/>
  <c r="AK6" i="7"/>
  <c r="AV39" i="7"/>
  <c r="AV24" i="7"/>
  <c r="AV6" i="7"/>
  <c r="BG53" i="7"/>
  <c r="BG39" i="7"/>
  <c r="BG24" i="7"/>
  <c r="BG6" i="7"/>
  <c r="BR24" i="7"/>
  <c r="BR6" i="7"/>
  <c r="D53" i="7"/>
  <c r="D39" i="7"/>
  <c r="D24" i="7"/>
  <c r="D6" i="7"/>
  <c r="BS54" i="7" l="1"/>
  <c r="BS40" i="7"/>
  <c r="BS25" i="7"/>
  <c r="AA54" i="7"/>
  <c r="E25" i="7"/>
  <c r="E54" i="7"/>
  <c r="AA40" i="7"/>
  <c r="AL25" i="7"/>
  <c r="BH25" i="7"/>
  <c r="P25" i="7"/>
  <c r="P40" i="7"/>
  <c r="BH7" i="7"/>
  <c r="AL7" i="7"/>
  <c r="AL54" i="7"/>
  <c r="AW7" i="7"/>
  <c r="AW25" i="7"/>
  <c r="P7" i="7"/>
  <c r="AA7" i="7"/>
  <c r="AW40" i="7"/>
  <c r="E7" i="7"/>
  <c r="BS7" i="7"/>
  <c r="BG5" i="7"/>
  <c r="BG7" i="7" s="1"/>
  <c r="O5" i="7"/>
  <c r="O7" i="7" s="1"/>
  <c r="Z5" i="7"/>
  <c r="Z54" i="7" s="1"/>
  <c r="AK5" i="7"/>
  <c r="AK40" i="7" s="1"/>
  <c r="AV5" i="7"/>
  <c r="AV54" i="7" s="1"/>
  <c r="BR5" i="7"/>
  <c r="BR40" i="7" s="1"/>
  <c r="D5" i="7"/>
  <c r="D54" i="7" s="1"/>
  <c r="BR54" i="7" l="1"/>
  <c r="BG25" i="7"/>
  <c r="BG40" i="7"/>
  <c r="BG54" i="7"/>
  <c r="O25" i="7"/>
  <c r="O40" i="7"/>
  <c r="O54" i="7"/>
  <c r="Z7" i="7"/>
  <c r="Z40" i="7"/>
  <c r="Z25" i="7"/>
  <c r="AK25" i="7"/>
  <c r="AK54" i="7"/>
  <c r="AK7" i="7"/>
  <c r="AV7" i="7"/>
  <c r="AV40" i="7"/>
  <c r="AV25" i="7"/>
  <c r="BR7" i="7"/>
  <c r="BR25" i="7"/>
  <c r="D7" i="7"/>
  <c r="D40" i="7"/>
  <c r="D25" i="7"/>
  <c r="N6" i="7"/>
  <c r="Y6" i="7"/>
  <c r="AU6" i="7"/>
  <c r="BF6" i="7"/>
  <c r="BQ6" i="7"/>
  <c r="N24" i="7"/>
  <c r="Y24" i="7"/>
  <c r="AU24" i="7"/>
  <c r="BF24" i="7"/>
  <c r="BQ24" i="7"/>
  <c r="N39" i="7"/>
  <c r="Y39" i="7"/>
  <c r="AU39" i="7"/>
  <c r="BF39" i="7"/>
  <c r="N53" i="7"/>
  <c r="Y53" i="7"/>
  <c r="BF53" i="7"/>
  <c r="BQ53" i="7"/>
  <c r="C53" i="7"/>
  <c r="C39" i="7"/>
  <c r="C24" i="7"/>
  <c r="C6" i="7"/>
  <c r="C5" i="7" l="1"/>
  <c r="C7" i="7" s="1"/>
  <c r="BQ5" i="7"/>
  <c r="BQ40" i="7" s="1"/>
  <c r="BF5" i="7"/>
  <c r="BF7" i="7" s="1"/>
  <c r="AU5" i="7"/>
  <c r="Y5" i="7"/>
  <c r="N5" i="7"/>
  <c r="N40" i="7" s="1"/>
  <c r="AU25" i="7" l="1"/>
  <c r="AU54" i="7"/>
  <c r="BF40" i="7"/>
  <c r="AU40" i="7"/>
  <c r="BQ25" i="7"/>
  <c r="AU7" i="7"/>
  <c r="BQ7" i="7"/>
  <c r="BQ54" i="7"/>
  <c r="BF25" i="7"/>
  <c r="BF54" i="7"/>
  <c r="Y54" i="7"/>
  <c r="Y25" i="7"/>
  <c r="Y40" i="7"/>
  <c r="Y7" i="7"/>
  <c r="N25" i="7"/>
  <c r="N54" i="7"/>
  <c r="N7" i="7"/>
  <c r="C54" i="7"/>
  <c r="C40" i="7"/>
  <c r="C25" i="7"/>
  <c r="AR24" i="7" l="1"/>
  <c r="AR5" i="7" l="1"/>
  <c r="AR54" i="7" l="1"/>
  <c r="AR40" i="7"/>
  <c r="AR7" i="7"/>
  <c r="AR25" i="7"/>
  <c r="W24" i="7"/>
  <c r="W5" i="7" l="1"/>
  <c r="D25" i="2"/>
  <c r="W40" i="7" l="1"/>
  <c r="D41" i="2" s="1"/>
  <c r="W7" i="7"/>
  <c r="D8" i="2" s="1"/>
  <c r="W54" i="7"/>
  <c r="D55" i="2" s="1"/>
  <c r="D6" i="2"/>
  <c r="W25" i="7"/>
  <c r="D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C5" authorId="0" shapeId="0" xr:uid="{00000000-0006-0000-0100-000001000000}">
      <text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<sst xmlns="http://schemas.openxmlformats.org/spreadsheetml/2006/main" count="223" uniqueCount="92">
  <si>
    <t>Table 48</t>
  </si>
  <si>
    <t>Awards Earned at Online-Only Colleges and Universities, 2019-20</t>
  </si>
  <si>
    <t>Percent of Total Sub-Bachelor's Certificates Awarded</t>
  </si>
  <si>
    <t xml:space="preserve"> </t>
  </si>
  <si>
    <t>Doctoral</t>
  </si>
  <si>
    <r>
      <t>Certificates</t>
    </r>
    <r>
      <rPr>
        <vertAlign val="superscript"/>
        <sz val="10"/>
        <rFont val="Calibri"/>
        <family val="2"/>
      </rPr>
      <t>₂</t>
    </r>
  </si>
  <si>
    <t>Associate</t>
  </si>
  <si>
    <t>Bachelor's</t>
  </si>
  <si>
    <t>Master's</t>
  </si>
  <si>
    <t>Research/ Scholarship</t>
  </si>
  <si>
    <t>Professional Practice</t>
  </si>
  <si>
    <t>Other</t>
  </si>
  <si>
    <t>50 states and D.C.</t>
  </si>
  <si>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</si>
  <si>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</si>
  <si>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</si>
  <si>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</si>
  <si>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</si>
  <si>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</si>
  <si>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</si>
  <si>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</si>
  <si>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</si>
  <si>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</si>
  <si>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</si>
  <si>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</si>
  <si>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</si>
  <si>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</si>
  <si>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</si>
  <si>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</si>
  <si>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</si>
  <si>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</si>
  <si>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</si>
  <si>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</si>
  <si>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</si>
  <si>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</si>
  <si>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</si>
  <si>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</si>
  <si>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</si>
  <si>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</si>
  <si>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</si>
  <si>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</si>
  <si>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</si>
  <si>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</si>
  <si>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</si>
  <si>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</si>
  <si>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</si>
  <si>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</si>
  <si>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</si>
  <si>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</si>
  <si>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</si>
  <si>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</si>
  <si>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</si>
  <si>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</si>
  <si>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</si>
  <si>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</si>
  <si>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</si>
  <si>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</si>
  <si>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</si>
  <si>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</si>
  <si>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</si>
  <si>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</si>
  <si>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</si>
  <si>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</si>
  <si>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</si>
  <si>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</si>
  <si>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</si>
  <si>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</si>
  <si>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</si>
  <si>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</si>
  <si>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Table shows awards (in the first major) conferred by all degree-granting, online-only institutions eligible for federal Title IV student financial aid in the 50 states and D.C., excluding service schools.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</si>
  <si>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Table includes one- but less than two-year certificates and two- but less than four-year certificates. Less than one-year certificates are not included.</t>
    </r>
  </si>
  <si>
    <t>Source: SREB analysis of National Center for Education Statistics completions surveys — www.nces.ed.gov/ipeds.</t>
  </si>
  <si>
    <t>Online-Only</t>
  </si>
  <si>
    <t>Doctorates</t>
  </si>
  <si>
    <t>Certificates</t>
  </si>
  <si>
    <t>Associates</t>
  </si>
  <si>
    <t>Research Scholarship</t>
  </si>
  <si>
    <t>2005-06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</si>
  <si>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</si>
  <si>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</si>
  <si>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</si>
  <si>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</si>
  <si>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</si>
  <si>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</si>
  <si>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</si>
  <si>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</si>
  <si>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</si>
  <si>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</si>
  <si>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2011-13</t>
  </si>
  <si>
    <t>50 States and D.C.</t>
  </si>
  <si>
    <t>SREB States</t>
  </si>
  <si>
    <t>SREB analysis of National Center for Education Statistics completions surveys — (www.nces.ed.gov/ipeds).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</si>
</sst>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3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Helv"/>
    </font>
    <font>
      <sz val="10"/>
      <name val="Helv"/>
    </font>
    <font>
      <sz val="10"/>
      <color rgb="FF0000FF"/>
      <name val="Arial"/>
      <family val="2"/>
    </font>
    <font>
      <sz val="10"/>
      <color indexed="81"/>
      <name val="Tahoma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vertAlign val="superscript"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37" fontId="0" fillId="0" borderId="0"/>
    <xf numFmtId="0" fontId="7" fillId="0" borderId="0">
      <alignment horizontal="left" wrapText="1"/>
    </xf>
    <xf numFmtId="0" fontId="2" fillId="0" borderId="0"/>
    <xf numFmtId="43" fontId="1" fillId="0" borderId="0" applyFont="0" applyFill="0" applyBorder="0" applyAlignment="0" applyProtection="0"/>
  </cellStyleXfs>
  <cellXfs count="106">
    <xf numFmtId="37" fontId="0" fillId="0" borderId="0" xfId="0"/>
    <xf numFmtId="37" fontId="2" fillId="0" borderId="0" xfId="0" applyFont="1"/>
    <xf numFmtId="37" fontId="2" fillId="0" borderId="0" xfId="0" applyFont="1" applyAlignment="1">
      <alignment horizontal="left"/>
    </xf>
    <xf numFmtId="37" fontId="2" fillId="0" borderId="0" xfId="0" applyFont="1" applyAlignment="1">
      <alignment horizontal="centerContinuous"/>
    </xf>
    <xf numFmtId="3" fontId="2" fillId="0" borderId="0" xfId="0" applyNumberFormat="1" applyFont="1"/>
    <xf numFmtId="37" fontId="4" fillId="0" borderId="0" xfId="0" applyFont="1"/>
    <xf numFmtId="37" fontId="2" fillId="0" borderId="0" xfId="0" applyFont="1" applyAlignment="1">
      <alignment horizontal="center"/>
    </xf>
    <xf numFmtId="37" fontId="2" fillId="0" borderId="1" xfId="0" applyFont="1" applyBorder="1" applyAlignment="1">
      <alignment horizontal="center"/>
    </xf>
    <xf numFmtId="3" fontId="2" fillId="2" borderId="0" xfId="1" applyNumberFormat="1" applyFont="1" applyFill="1" applyAlignment="1"/>
    <xf numFmtId="3" fontId="2" fillId="0" borderId="0" xfId="1" applyNumberFormat="1" applyFont="1" applyAlignment="1"/>
    <xf numFmtId="3" fontId="2" fillId="0" borderId="3" xfId="1" applyNumberFormat="1" applyFont="1" applyBorder="1" applyAlignment="1"/>
    <xf numFmtId="3" fontId="2" fillId="2" borderId="3" xfId="1" applyNumberFormat="1" applyFont="1" applyFill="1" applyBorder="1" applyAlignment="1"/>
    <xf numFmtId="3" fontId="2" fillId="0" borderId="6" xfId="1" applyNumberFormat="1" applyFont="1" applyBorder="1" applyAlignment="1"/>
    <xf numFmtId="3" fontId="2" fillId="2" borderId="5" xfId="1" applyNumberFormat="1" applyFont="1" applyFill="1" applyBorder="1" applyAlignment="1"/>
    <xf numFmtId="0" fontId="2" fillId="0" borderId="0" xfId="2"/>
    <xf numFmtId="37" fontId="2" fillId="0" borderId="5" xfId="1" applyNumberFormat="1" applyFont="1" applyBorder="1" applyAlignment="1"/>
    <xf numFmtId="37" fontId="2" fillId="0" borderId="0" xfId="1" applyNumberFormat="1" applyFont="1" applyAlignment="1"/>
    <xf numFmtId="164" fontId="2" fillId="0" borderId="0" xfId="1" applyNumberFormat="1" applyFont="1" applyAlignment="1"/>
    <xf numFmtId="37" fontId="4" fillId="0" borderId="5" xfId="0" applyFont="1" applyBorder="1"/>
    <xf numFmtId="3" fontId="8" fillId="0" borderId="5" xfId="1" applyNumberFormat="1" applyFont="1" applyBorder="1" applyAlignment="1"/>
    <xf numFmtId="164" fontId="8" fillId="0" borderId="0" xfId="1" applyNumberFormat="1" applyFont="1" applyAlignment="1"/>
    <xf numFmtId="3" fontId="8" fillId="0" borderId="6" xfId="3" applyNumberFormat="1" applyFont="1" applyBorder="1"/>
    <xf numFmtId="3" fontId="2" fillId="0" borderId="5" xfId="3" applyNumberFormat="1" applyFont="1" applyBorder="1"/>
    <xf numFmtId="3" fontId="2" fillId="0" borderId="0" xfId="3" applyNumberFormat="1" applyFont="1"/>
    <xf numFmtId="3" fontId="2" fillId="0" borderId="3" xfId="3" applyNumberFormat="1" applyFont="1" applyBorder="1"/>
    <xf numFmtId="3" fontId="2" fillId="0" borderId="5" xfId="1" applyNumberFormat="1" applyFont="1" applyBorder="1" applyAlignment="1"/>
    <xf numFmtId="37" fontId="2" fillId="0" borderId="3" xfId="0" applyFont="1" applyBorder="1"/>
    <xf numFmtId="164" fontId="2" fillId="0" borderId="4" xfId="1" applyNumberFormat="1" applyFont="1" applyBorder="1" applyAlignment="1"/>
    <xf numFmtId="49" fontId="2" fillId="0" borderId="0" xfId="0" applyNumberFormat="1" applyFont="1" applyAlignment="1">
      <alignment horizontal="right"/>
    </xf>
    <xf numFmtId="3" fontId="2" fillId="2" borderId="4" xfId="1" applyNumberFormat="1" applyFont="1" applyFill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164" fontId="2" fillId="0" borderId="13" xfId="1" applyNumberFormat="1" applyFont="1" applyBorder="1" applyAlignment="1"/>
    <xf numFmtId="37" fontId="3" fillId="0" borderId="0" xfId="0" applyFont="1" applyAlignment="1">
      <alignment wrapText="1"/>
    </xf>
    <xf numFmtId="37" fontId="4" fillId="0" borderId="5" xfId="0" applyFont="1" applyBorder="1" applyAlignment="1">
      <alignment horizontal="right"/>
    </xf>
    <xf numFmtId="37" fontId="2" fillId="0" borderId="0" xfId="0" applyFont="1" applyAlignment="1">
      <alignment vertical="center"/>
    </xf>
    <xf numFmtId="3" fontId="8" fillId="0" borderId="17" xfId="1" applyNumberFormat="1" applyFont="1" applyBorder="1" applyAlignment="1"/>
    <xf numFmtId="3" fontId="8" fillId="0" borderId="18" xfId="3" applyNumberFormat="1" applyFont="1" applyBorder="1"/>
    <xf numFmtId="164" fontId="8" fillId="0" borderId="16" xfId="1" applyNumberFormat="1" applyFont="1" applyBorder="1" applyAlignment="1"/>
    <xf numFmtId="37" fontId="4" fillId="0" borderId="17" xfId="0" applyFont="1" applyBorder="1" applyAlignment="1">
      <alignment horizontal="right"/>
    </xf>
    <xf numFmtId="37" fontId="2" fillId="0" borderId="4" xfId="0" applyFont="1" applyBorder="1"/>
    <xf numFmtId="37" fontId="4" fillId="0" borderId="0" xfId="0" applyFont="1" applyAlignment="1">
      <alignment horizontal="center"/>
    </xf>
    <xf numFmtId="37" fontId="0" fillId="0" borderId="0" xfId="0" applyAlignment="1">
      <alignment vertical="top" wrapText="1"/>
    </xf>
    <xf numFmtId="37" fontId="4" fillId="0" borderId="3" xfId="0" applyFont="1" applyBorder="1"/>
    <xf numFmtId="37" fontId="4" fillId="0" borderId="0" xfId="0" applyFont="1" applyAlignment="1">
      <alignment horizontal="right"/>
    </xf>
    <xf numFmtId="37" fontId="4" fillId="0" borderId="3" xfId="0" applyFont="1" applyBorder="1" applyAlignment="1">
      <alignment horizontal="right"/>
    </xf>
    <xf numFmtId="37" fontId="4" fillId="0" borderId="3" xfId="0" applyFont="1" applyBorder="1" applyAlignment="1">
      <alignment vertical="center"/>
    </xf>
    <xf numFmtId="37" fontId="4" fillId="0" borderId="17" xfId="0" applyFont="1" applyBorder="1" applyAlignment="1">
      <alignment horizontal="centerContinuous"/>
    </xf>
    <xf numFmtId="37" fontId="4" fillId="0" borderId="5" xfId="0" applyFont="1" applyBorder="1" applyAlignment="1">
      <alignment horizontal="centerContinuous"/>
    </xf>
    <xf numFmtId="37" fontId="4" fillId="0" borderId="18" xfId="0" applyFont="1" applyBorder="1" applyAlignment="1">
      <alignment horizontal="center"/>
    </xf>
    <xf numFmtId="37" fontId="4" fillId="0" borderId="19" xfId="0" applyFont="1" applyBorder="1" applyAlignment="1">
      <alignment horizontal="right"/>
    </xf>
    <xf numFmtId="3" fontId="2" fillId="0" borderId="16" xfId="3" applyNumberFormat="1" applyFont="1" applyBorder="1"/>
    <xf numFmtId="3" fontId="2" fillId="0" borderId="19" xfId="3" applyNumberFormat="1" applyFont="1" applyBorder="1"/>
    <xf numFmtId="3" fontId="2" fillId="0" borderId="17" xfId="3" applyNumberFormat="1" applyFont="1" applyBorder="1"/>
    <xf numFmtId="37" fontId="4" fillId="0" borderId="18" xfId="0" applyFont="1" applyBorder="1" applyAlignment="1">
      <alignment horizontal="right"/>
    </xf>
    <xf numFmtId="37" fontId="4" fillId="0" borderId="19" xfId="0" applyFont="1" applyBorder="1" applyAlignment="1">
      <alignment horizontal="centerContinuous" wrapText="1"/>
    </xf>
    <xf numFmtId="37" fontId="4" fillId="0" borderId="3" xfId="0" applyFont="1" applyBorder="1" applyAlignment="1">
      <alignment horizontal="centerContinuous" wrapText="1"/>
    </xf>
    <xf numFmtId="37" fontId="4" fillId="0" borderId="17" xfId="0" applyFont="1" applyBorder="1" applyAlignment="1">
      <alignment horizontal="centerContinuous" wrapText="1"/>
    </xf>
    <xf numFmtId="37" fontId="4" fillId="0" borderId="0" xfId="0" applyFont="1" applyAlignment="1">
      <alignment horizontal="centerContinuous"/>
    </xf>
    <xf numFmtId="37" fontId="10" fillId="0" borderId="0" xfId="0" applyFont="1" applyAlignment="1">
      <alignment horizontal="left"/>
    </xf>
    <xf numFmtId="37" fontId="2" fillId="0" borderId="13" xfId="0" applyFont="1" applyBorder="1" applyAlignment="1">
      <alignment horizontal="centerContinuous"/>
    </xf>
    <xf numFmtId="37" fontId="2" fillId="0" borderId="3" xfId="0" applyFont="1" applyBorder="1" applyAlignment="1">
      <alignment horizontal="left"/>
    </xf>
    <xf numFmtId="37" fontId="2" fillId="0" borderId="3" xfId="0" applyFont="1" applyBorder="1" applyAlignment="1">
      <alignment horizontal="centerContinuous"/>
    </xf>
    <xf numFmtId="37" fontId="2" fillId="0" borderId="7" xfId="0" applyFont="1" applyBorder="1"/>
    <xf numFmtId="37" fontId="5" fillId="0" borderId="17" xfId="0" quotePrefix="1" applyFont="1" applyBorder="1" applyAlignment="1">
      <alignment horizontal="centerContinuous"/>
    </xf>
    <xf numFmtId="3" fontId="2" fillId="2" borderId="4" xfId="1" applyNumberFormat="1" applyFont="1" applyFill="1" applyBorder="1" applyAlignment="1"/>
    <xf numFmtId="3" fontId="2" fillId="2" borderId="13" xfId="1" applyNumberFormat="1" applyFont="1" applyFill="1" applyBorder="1" applyAlignment="1"/>
    <xf numFmtId="3" fontId="2" fillId="0" borderId="4" xfId="1" applyNumberFormat="1" applyFont="1" applyBorder="1" applyAlignment="1"/>
    <xf numFmtId="3" fontId="2" fillId="0" borderId="13" xfId="1" applyNumberFormat="1" applyFont="1" applyBorder="1" applyAlignment="1"/>
    <xf numFmtId="3" fontId="2" fillId="0" borderId="2" xfId="1" applyNumberFormat="1" applyFont="1" applyBorder="1" applyAlignment="1"/>
    <xf numFmtId="3" fontId="2" fillId="0" borderId="12" xfId="1" applyNumberFormat="1" applyFont="1" applyBorder="1" applyAlignment="1"/>
    <xf numFmtId="3" fontId="2" fillId="0" borderId="8" xfId="1" applyNumberFormat="1" applyFont="1" applyBorder="1" applyAlignment="1"/>
    <xf numFmtId="3" fontId="2" fillId="0" borderId="20" xfId="1" applyNumberFormat="1" applyFont="1" applyBorder="1" applyAlignment="1"/>
    <xf numFmtId="3" fontId="2" fillId="2" borderId="2" xfId="1" applyNumberFormat="1" applyFont="1" applyFill="1" applyBorder="1" applyAlignment="1"/>
    <xf numFmtId="3" fontId="2" fillId="2" borderId="12" xfId="1" applyNumberFormat="1" applyFont="1" applyFill="1" applyBorder="1" applyAlignment="1"/>
    <xf numFmtId="3" fontId="2" fillId="0" borderId="7" xfId="1" applyNumberFormat="1" applyFont="1" applyBorder="1" applyAlignment="1"/>
    <xf numFmtId="3" fontId="2" fillId="0" borderId="14" xfId="1" applyNumberFormat="1" applyFont="1" applyBorder="1" applyAlignment="1"/>
    <xf numFmtId="3" fontId="2" fillId="2" borderId="9" xfId="1" applyNumberFormat="1" applyFont="1" applyFill="1" applyBorder="1" applyAlignment="1"/>
    <xf numFmtId="3" fontId="2" fillId="2" borderId="15" xfId="1" applyNumberFormat="1" applyFont="1" applyFill="1" applyBorder="1" applyAlignment="1"/>
    <xf numFmtId="37" fontId="4" fillId="0" borderId="0" xfId="0" applyFont="1" applyAlignment="1">
      <alignment vertical="center"/>
    </xf>
    <xf numFmtId="0" fontId="0" fillId="0" borderId="0" xfId="0" applyNumberFormat="1"/>
    <xf numFmtId="3" fontId="11" fillId="0" borderId="0" xfId="0" applyNumberFormat="1" applyFont="1"/>
    <xf numFmtId="3" fontId="11" fillId="0" borderId="3" xfId="0" applyNumberFormat="1" applyFont="1" applyBorder="1"/>
    <xf numFmtId="3" fontId="2" fillId="0" borderId="12" xfId="1" applyNumberFormat="1" applyFont="1" applyBorder="1" applyAlignment="1">
      <alignment horizontal="right"/>
    </xf>
    <xf numFmtId="3" fontId="2" fillId="2" borderId="13" xfId="1" applyNumberFormat="1" applyFont="1" applyFill="1" applyBorder="1" applyAlignment="1">
      <alignment horizontal="right"/>
    </xf>
    <xf numFmtId="3" fontId="2" fillId="0" borderId="13" xfId="1" applyNumberFormat="1" applyFont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37" fontId="2" fillId="0" borderId="9" xfId="0" applyFont="1" applyBorder="1" applyAlignment="1">
      <alignment horizontal="centerContinuous"/>
    </xf>
    <xf numFmtId="37" fontId="2" fillId="0" borderId="1" xfId="0" applyFont="1" applyBorder="1" applyAlignment="1">
      <alignment horizontal="centerContinuous"/>
    </xf>
    <xf numFmtId="37" fontId="2" fillId="0" borderId="11" xfId="0" applyFont="1" applyBorder="1" applyAlignment="1">
      <alignment horizontal="centerContinuous"/>
    </xf>
    <xf numFmtId="37" fontId="2" fillId="0" borderId="10" xfId="0" applyFont="1" applyBorder="1" applyAlignment="1">
      <alignment horizontal="centerContinuous"/>
    </xf>
    <xf numFmtId="37" fontId="2" fillId="0" borderId="11" xfId="0" applyFont="1" applyBorder="1" applyAlignment="1">
      <alignment horizontal="center"/>
    </xf>
    <xf numFmtId="37" fontId="5" fillId="0" borderId="21" xfId="0" applyFont="1" applyBorder="1" applyAlignment="1">
      <alignment horizontal="center" wrapText="1"/>
    </xf>
    <xf numFmtId="37" fontId="2" fillId="0" borderId="22" xfId="0" applyFont="1" applyBorder="1" applyAlignment="1">
      <alignment horizontal="centerContinuous"/>
    </xf>
    <xf numFmtId="17" fontId="2" fillId="0" borderId="0" xfId="0" applyNumberFormat="1" applyFont="1" applyAlignment="1">
      <alignment horizontal="right"/>
    </xf>
    <xf numFmtId="37" fontId="4" fillId="3" borderId="5" xfId="0" applyFont="1" applyFill="1" applyBorder="1" applyAlignment="1">
      <alignment horizontal="right"/>
    </xf>
    <xf numFmtId="37" fontId="2" fillId="0" borderId="23" xfId="0" applyFont="1" applyBorder="1"/>
    <xf numFmtId="37" fontId="4" fillId="3" borderId="23" xfId="0" applyFont="1" applyFill="1" applyBorder="1"/>
    <xf numFmtId="3" fontId="8" fillId="0" borderId="3" xfId="1" applyNumberFormat="1" applyFont="1" applyBorder="1" applyAlignment="1"/>
    <xf numFmtId="37" fontId="2" fillId="0" borderId="0" xfId="0" applyFont="1" applyAlignment="1">
      <alignment vertical="top" wrapText="1"/>
    </xf>
    <xf numFmtId="37" fontId="0" fillId="0" borderId="0" xfId="0" applyAlignment="1">
      <alignment vertical="top" wrapText="1"/>
    </xf>
    <xf numFmtId="37" fontId="2" fillId="0" borderId="6" xfId="0" applyFont="1" applyBorder="1" applyAlignment="1">
      <alignment horizontal="left" vertical="top" wrapText="1"/>
    </xf>
    <xf numFmtId="37" fontId="0" fillId="0" borderId="6" xfId="0" applyBorder="1" applyAlignment="1">
      <alignment horizontal="left" vertical="top" wrapText="1"/>
    </xf>
    <xf numFmtId="37" fontId="2" fillId="0" borderId="0" xfId="0" applyFont="1" applyAlignment="1">
      <alignment horizontal="left" vertical="top" wrapText="1"/>
    </xf>
    <xf numFmtId="37" fontId="0" fillId="0" borderId="0" xfId="0" applyAlignment="1">
      <alignment horizontal="left" vertical="top" wrapText="1"/>
    </xf>
    <xf numFmtId="37" fontId="2" fillId="0" borderId="0" xfId="0" applyFont="1" applyAlignment="1">
      <alignment wrapText="1"/>
    </xf>
    <xf numFmtId="37" fontId="0" fillId="0" borderId="0" xfId="0" applyAlignment="1">
      <alignment wrapText="1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mruColors>
      <color rgb="FF003399"/>
      <color rgb="FF0000FF"/>
      <color rgb="FF990033"/>
      <color rgb="FF006600"/>
      <color rgb="FFFF99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65370237811183"/>
          <c:y val="0.1904133858267717"/>
          <c:w val="0.75078064105623166"/>
          <c:h val="0.726253280839895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48'!$A$6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48'!$C$5</c:f>
              <c:strCache>
                <c:ptCount val="1"/>
                <c:pt idx="0">
                  <c:v>Certificates₂</c:v>
                </c:pt>
              </c:strCache>
            </c:strRef>
          </c:cat>
          <c:val>
            <c:numRef>
              <c:f>'TABLE 48'!$C$6</c:f>
              <c:numCache>
                <c:formatCode>#,##0</c:formatCode>
                <c:ptCount val="1"/>
                <c:pt idx="0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E-48E3-AF19-26092E074FCD}"/>
            </c:ext>
          </c:extLst>
        </c:ser>
        <c:ser>
          <c:idx val="1"/>
          <c:order val="1"/>
          <c:tx>
            <c:strRef>
              <c:f>'TABLE 48'!$A$7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48'!$C$5</c:f>
              <c:strCache>
                <c:ptCount val="1"/>
                <c:pt idx="0">
                  <c:v>Certificates₂</c:v>
                </c:pt>
              </c:strCache>
            </c:strRef>
          </c:cat>
          <c:val>
            <c:numRef>
              <c:f>'TABLE 48'!$C$7</c:f>
              <c:numCache>
                <c:formatCode>#,##0</c:formatCode>
                <c:ptCount val="1"/>
                <c:pt idx="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5E-48E3-AF19-26092E074FC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48'!$C$5</c:f>
              <c:strCache>
                <c:ptCount val="1"/>
                <c:pt idx="0">
                  <c:v>Certificates₂</c:v>
                </c:pt>
              </c:strCache>
            </c:strRef>
          </c:cat>
          <c:val>
            <c:numRef>
              <c:f>'TABLE 48'!$C$14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5E-48E3-AF19-26092E074F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174336"/>
        <c:axId val="130184320"/>
      </c:barChart>
      <c:catAx>
        <c:axId val="1301743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184320"/>
        <c:crosses val="autoZero"/>
        <c:auto val="1"/>
        <c:lblAlgn val="ctr"/>
        <c:lblOffset val="100"/>
        <c:noMultiLvlLbl val="0"/>
      </c:catAx>
      <c:valAx>
        <c:axId val="130184320"/>
        <c:scaling>
          <c:orientation val="minMax"/>
          <c:max val="100"/>
        </c:scaling>
        <c:delete val="1"/>
        <c:axPos val="t"/>
        <c:numFmt formatCode="#,##0" sourceLinked="1"/>
        <c:majorTickMark val="out"/>
        <c:minorTickMark val="none"/>
        <c:tickLblPos val="none"/>
        <c:crossAx val="1301743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10824783265728"/>
          <c:y val="5.3030303030303032E-2"/>
          <c:w val="0.75411397438956496"/>
          <c:h val="0.863636363636363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48'!$A$6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48'!$D$5</c:f>
              <c:strCache>
                <c:ptCount val="1"/>
                <c:pt idx="0">
                  <c:v>Associate</c:v>
                </c:pt>
              </c:strCache>
            </c:strRef>
          </c:cat>
          <c:val>
            <c:numRef>
              <c:f>'TABLE 48'!$D$6</c:f>
              <c:numCache>
                <c:formatCode>#,##0</c:formatCode>
                <c:ptCount val="1"/>
                <c:pt idx="0">
                  <c:v>10113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4-4526-A6B2-E7094A01272B}"/>
            </c:ext>
          </c:extLst>
        </c:ser>
        <c:ser>
          <c:idx val="1"/>
          <c:order val="1"/>
          <c:tx>
            <c:strRef>
              <c:f>'TABLE 48'!$A$7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48'!$D$5</c:f>
              <c:strCache>
                <c:ptCount val="1"/>
                <c:pt idx="0">
                  <c:v>Associate</c:v>
                </c:pt>
              </c:strCache>
            </c:strRef>
          </c:cat>
          <c:val>
            <c:numRef>
              <c:f>'TABLE 48'!$D$7</c:f>
              <c:numCache>
                <c:formatCode>#,##0</c:formatCode>
                <c:ptCount val="1"/>
                <c:pt idx="0">
                  <c:v>5070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4-4526-A6B2-E7094A01272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48'!$D$5</c:f>
              <c:strCache>
                <c:ptCount val="1"/>
                <c:pt idx="0">
                  <c:v>Associate</c:v>
                </c:pt>
              </c:strCache>
            </c:strRef>
          </c:cat>
          <c:val>
            <c:numRef>
              <c:f>'TABLE 48'!$D$14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4-4526-A6B2-E7094A0127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211840"/>
        <c:axId val="130213376"/>
      </c:barChart>
      <c:catAx>
        <c:axId val="130211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213376"/>
        <c:crosses val="autoZero"/>
        <c:auto val="1"/>
        <c:lblAlgn val="ctr"/>
        <c:lblOffset val="100"/>
        <c:noMultiLvlLbl val="0"/>
      </c:catAx>
      <c:valAx>
        <c:axId val="130213376"/>
        <c:scaling>
          <c:orientation val="minMax"/>
          <c:max val="100"/>
          <c:min val="0"/>
        </c:scaling>
        <c:delete val="1"/>
        <c:axPos val="t"/>
        <c:numFmt formatCode="#,##0" sourceLinked="1"/>
        <c:majorTickMark val="out"/>
        <c:minorTickMark val="none"/>
        <c:tickLblPos val="none"/>
        <c:crossAx val="13021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48'!$A$6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48'!$E$5</c:f>
              <c:strCache>
                <c:ptCount val="1"/>
                <c:pt idx="0">
                  <c:v>Bachelor's</c:v>
                </c:pt>
              </c:strCache>
            </c:strRef>
          </c:cat>
          <c:val>
            <c:numRef>
              <c:f>'TABLE 48'!$E$6</c:f>
              <c:numCache>
                <c:formatCode>#,##0</c:formatCode>
                <c:ptCount val="1"/>
                <c:pt idx="0">
                  <c:v>62909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E-4957-A1E2-6CF8056209AF}"/>
            </c:ext>
          </c:extLst>
        </c:ser>
        <c:ser>
          <c:idx val="1"/>
          <c:order val="1"/>
          <c:tx>
            <c:strRef>
              <c:f>'TABLE 48'!$A$7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48'!$E$5</c:f>
              <c:strCache>
                <c:ptCount val="1"/>
                <c:pt idx="0">
                  <c:v>Bachelor's</c:v>
                </c:pt>
              </c:strCache>
            </c:strRef>
          </c:cat>
          <c:val>
            <c:numRef>
              <c:f>'TABLE 48'!$E$7</c:f>
              <c:numCache>
                <c:formatCode>#,##0</c:formatCode>
                <c:ptCount val="1"/>
                <c:pt idx="0">
                  <c:v>11098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E-4957-A1E2-6CF8056209AF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48'!$E$5</c:f>
              <c:strCache>
                <c:ptCount val="1"/>
                <c:pt idx="0">
                  <c:v>Bachelor's</c:v>
                </c:pt>
              </c:strCache>
            </c:strRef>
          </c:cat>
          <c:val>
            <c:numRef>
              <c:f>'TABLE 48'!$E$14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EE-4957-A1E2-6CF8056209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527232"/>
        <c:axId val="130528768"/>
      </c:barChart>
      <c:catAx>
        <c:axId val="130527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528768"/>
        <c:crosses val="autoZero"/>
        <c:auto val="1"/>
        <c:lblAlgn val="ctr"/>
        <c:lblOffset val="100"/>
        <c:noMultiLvlLbl val="0"/>
      </c:catAx>
      <c:valAx>
        <c:axId val="130528768"/>
        <c:scaling>
          <c:orientation val="minMax"/>
          <c:max val="100"/>
        </c:scaling>
        <c:delete val="1"/>
        <c:axPos val="t"/>
        <c:numFmt formatCode="#,##0" sourceLinked="1"/>
        <c:majorTickMark val="out"/>
        <c:minorTickMark val="none"/>
        <c:tickLblPos val="none"/>
        <c:crossAx val="13052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48'!$A$6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48'!$F$5</c:f>
              <c:strCache>
                <c:ptCount val="1"/>
                <c:pt idx="0">
                  <c:v>Master's</c:v>
                </c:pt>
              </c:strCache>
            </c:strRef>
          </c:cat>
          <c:val>
            <c:numRef>
              <c:f>'TABLE 48'!$F$6</c:f>
              <c:numCache>
                <c:formatCode>#,##0</c:formatCode>
                <c:ptCount val="1"/>
                <c:pt idx="0">
                  <c:v>52185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8-4FB5-B09D-D7247A3C6D72}"/>
            </c:ext>
          </c:extLst>
        </c:ser>
        <c:ser>
          <c:idx val="1"/>
          <c:order val="1"/>
          <c:tx>
            <c:strRef>
              <c:f>'TABLE 48'!$A$7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48'!$F$5</c:f>
              <c:strCache>
                <c:ptCount val="1"/>
                <c:pt idx="0">
                  <c:v>Master's</c:v>
                </c:pt>
              </c:strCache>
            </c:strRef>
          </c:cat>
          <c:val>
            <c:numRef>
              <c:f>'TABLE 48'!$F$7</c:f>
              <c:numCache>
                <c:formatCode>#,##0</c:formatCode>
                <c:ptCount val="1"/>
                <c:pt idx="0">
                  <c:v>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68-4FB5-B09D-D7247A3C6D7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48'!$F$5</c:f>
              <c:strCache>
                <c:ptCount val="1"/>
                <c:pt idx="0">
                  <c:v>Master's</c:v>
                </c:pt>
              </c:strCache>
            </c:strRef>
          </c:cat>
          <c:val>
            <c:numRef>
              <c:f>'TABLE 48'!$F$14</c:f>
              <c:numCache>
                <c:formatCode>#,##0</c:formatCode>
                <c:ptCount val="1"/>
                <c:pt idx="0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68-4FB5-B09D-D7247A3C6D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899968"/>
        <c:axId val="130901504"/>
      </c:barChart>
      <c:catAx>
        <c:axId val="13089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0901504"/>
        <c:crosses val="autoZero"/>
        <c:auto val="1"/>
        <c:lblAlgn val="ctr"/>
        <c:lblOffset val="100"/>
        <c:noMultiLvlLbl val="0"/>
      </c:catAx>
      <c:valAx>
        <c:axId val="130901504"/>
        <c:scaling>
          <c:orientation val="minMax"/>
          <c:max val="100"/>
        </c:scaling>
        <c:delete val="1"/>
        <c:axPos val="t"/>
        <c:numFmt formatCode="#,##0" sourceLinked="1"/>
        <c:majorTickMark val="out"/>
        <c:minorTickMark val="none"/>
        <c:tickLblPos val="none"/>
        <c:crossAx val="13089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</xdr:row>
      <xdr:rowOff>0</xdr:rowOff>
    </xdr:from>
    <xdr:to>
      <xdr:col>18</xdr:col>
      <xdr:colOff>219075</xdr:colOff>
      <xdr:row>11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11</xdr:row>
      <xdr:rowOff>57150</xdr:rowOff>
    </xdr:from>
    <xdr:to>
      <xdr:col>18</xdr:col>
      <xdr:colOff>228600</xdr:colOff>
      <xdr:row>20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381000</xdr:colOff>
      <xdr:row>20</xdr:row>
      <xdr:rowOff>28575</xdr:rowOff>
    </xdr:from>
    <xdr:to>
      <xdr:col>18</xdr:col>
      <xdr:colOff>228600</xdr:colOff>
      <xdr:row>29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381000</xdr:colOff>
      <xdr:row>29</xdr:row>
      <xdr:rowOff>57150</xdr:rowOff>
    </xdr:from>
    <xdr:to>
      <xdr:col>18</xdr:col>
      <xdr:colOff>228600</xdr:colOff>
      <xdr:row>38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228600</xdr:colOff>
      <xdr:row>3</xdr:row>
      <xdr:rowOff>104774</xdr:rowOff>
    </xdr:from>
    <xdr:to>
      <xdr:col>20</xdr:col>
      <xdr:colOff>381000</xdr:colOff>
      <xdr:row>15</xdr:row>
      <xdr:rowOff>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687550" y="1000124"/>
          <a:ext cx="1447800" cy="2047876"/>
        </a:xfrm>
        <a:prstGeom prst="wedgeEllipseCallout">
          <a:avLst>
            <a:gd name="adj1" fmla="val -166107"/>
            <a:gd name="adj2" fmla="val -313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P71"/>
  <sheetViews>
    <sheetView showGridLines="0" showZeros="0" tabSelected="1" view="pageBreakPreview" zoomScale="80" zoomScaleNormal="80" zoomScaleSheetLayoutView="80" workbookViewId="0">
      <selection activeCell="I70" sqref="I70"/>
    </sheetView>
  </sheetViews>
  <sheetFormatPr defaultColWidth="9.85546875" defaultRowHeight="12.6"/>
  <cols>
    <col min="1" max="1" width="7.42578125" style="1" customWidth="1"/>
    <col min="2" max="2" width="11.85546875" style="1" customWidth="1"/>
    <col min="3" max="3" width="12.85546875" style="1" customWidth="1"/>
    <col min="4" max="4" width="11" style="1" customWidth="1"/>
    <col min="5" max="5" width="10.5703125" style="1" customWidth="1"/>
    <col min="6" max="6" width="9.140625" style="1" customWidth="1"/>
    <col min="7" max="7" width="13.5703125" style="1" customWidth="1"/>
    <col min="8" max="8" width="11.42578125" style="1" customWidth="1"/>
    <col min="9" max="9" width="8.140625" style="1" customWidth="1"/>
    <col min="10" max="16384" width="9.85546875" style="1"/>
  </cols>
  <sheetData>
    <row r="1" spans="1:12" ht="12.75" customHeight="1">
      <c r="A1" s="2" t="s">
        <v>0</v>
      </c>
      <c r="B1" s="3"/>
      <c r="C1" s="3"/>
    </row>
    <row r="2" spans="1:12" ht="15" customHeight="1">
      <c r="A2" s="2" t="s">
        <v>1</v>
      </c>
      <c r="B2" s="3"/>
      <c r="C2" s="3"/>
    </row>
    <row r="3" spans="1:12" ht="12.75" customHeight="1">
      <c r="A3" s="60"/>
      <c r="B3" s="61"/>
      <c r="C3" s="61"/>
      <c r="D3" s="26"/>
      <c r="E3" s="26"/>
      <c r="F3" s="26"/>
      <c r="G3" s="26"/>
      <c r="H3" s="26"/>
      <c r="I3" s="26"/>
      <c r="L3" s="58" t="s">
        <v>2</v>
      </c>
    </row>
    <row r="4" spans="1:12" ht="15" customHeight="1">
      <c r="A4" s="6"/>
      <c r="B4" s="6"/>
      <c r="C4" s="62"/>
      <c r="D4" s="39"/>
      <c r="E4" s="39"/>
      <c r="F4" s="59" t="s">
        <v>3</v>
      </c>
      <c r="G4" s="63" t="s">
        <v>4</v>
      </c>
      <c r="H4" s="61"/>
      <c r="I4" s="86"/>
      <c r="J4" s="1" t="s">
        <v>3</v>
      </c>
    </row>
    <row r="5" spans="1:12" ht="28.5" customHeight="1">
      <c r="A5" s="7"/>
      <c r="B5" s="7"/>
      <c r="C5" s="87" t="s">
        <v>5</v>
      </c>
      <c r="D5" s="88" t="s">
        <v>6</v>
      </c>
      <c r="E5" s="89" t="s">
        <v>7</v>
      </c>
      <c r="F5" s="90" t="s">
        <v>8</v>
      </c>
      <c r="G5" s="91" t="s">
        <v>9</v>
      </c>
      <c r="H5" s="91" t="s">
        <v>10</v>
      </c>
      <c r="I5" s="92" t="s">
        <v>11</v>
      </c>
    </row>
    <row r="6" spans="1:12" ht="12.75" customHeight="1">
      <c r="A6" s="15" t="s">
        <v>12</v>
      </c>
      <c r="B6" s="26"/>
      <c r="C6" s="70">
        <f>+'Awards at Online-Only Cols'!L5</f>
        <v>1078</v>
      </c>
      <c r="D6" s="70">
        <f>+'Awards at Online-Only Cols'!W5</f>
        <v>10113</v>
      </c>
      <c r="E6" s="70">
        <f>+'Awards at Online-Only Cols'!AH5</f>
        <v>62909</v>
      </c>
      <c r="F6" s="71">
        <f>+'Awards at Online-Only Cols'!AS5</f>
        <v>52185</v>
      </c>
      <c r="G6" s="71">
        <f>+'Awards at Online-Only Cols'!BD5</f>
        <v>4105</v>
      </c>
      <c r="H6" s="71">
        <f>+'Awards at Online-Only Cols'!BO5</f>
        <v>332</v>
      </c>
      <c r="I6" s="70">
        <f>+'Awards at Online-Only Cols'!BZ5</f>
        <v>32</v>
      </c>
    </row>
    <row r="7" spans="1:12" ht="12.75" customHeight="1">
      <c r="A7" s="16" t="s">
        <v>13</v>
      </c>
      <c r="C7" s="66">
        <f>+'Awards at Online-Only Cols'!L6</f>
        <v>81</v>
      </c>
      <c r="D7" s="66">
        <f>+'Awards at Online-Only Cols'!W6</f>
        <v>5070</v>
      </c>
      <c r="E7" s="66">
        <f>+'Awards at Online-Only Cols'!AH6</f>
        <v>11098</v>
      </c>
      <c r="F7" s="67">
        <f>+'Awards at Online-Only Cols'!AS6</f>
        <v>6967</v>
      </c>
      <c r="G7" s="67">
        <f>+'Awards at Online-Only Cols'!BD6</f>
        <v>21</v>
      </c>
      <c r="H7" s="67">
        <f>+'Awards at Online-Only Cols'!BO6</f>
        <v>276</v>
      </c>
      <c r="I7" s="66">
        <f>+'Awards at Online-Only Cols'!BZ6</f>
        <v>10</v>
      </c>
    </row>
    <row r="8" spans="1:12" ht="14.25" customHeight="1">
      <c r="A8" s="17" t="s">
        <v>14</v>
      </c>
      <c r="B8" s="6"/>
      <c r="C8" s="27">
        <f>+'Awards at Online-Only Cols'!L7</f>
        <v>7.5139146567718003</v>
      </c>
      <c r="D8" s="27">
        <f>+'Awards at Online-Only Cols'!W7</f>
        <v>50.133491545535449</v>
      </c>
      <c r="E8" s="27">
        <f>+'Awards at Online-Only Cols'!AH7</f>
        <v>17.64135497305632</v>
      </c>
      <c r="F8" s="31">
        <f>+'Awards at Online-Only Cols'!AS7</f>
        <v>13.350579668487114</v>
      </c>
      <c r="G8" s="31">
        <f>+'Awards at Online-Only Cols'!BD7</f>
        <v>0.51157125456760044</v>
      </c>
      <c r="H8" s="31">
        <f>+'Awards at Online-Only Cols'!BO7</f>
        <v>83.132530120481931</v>
      </c>
      <c r="I8" s="27">
        <f>+'Awards at Online-Only Cols'!BZ7</f>
        <v>31.25</v>
      </c>
    </row>
    <row r="9" spans="1:12" ht="14.25" customHeight="1">
      <c r="A9" s="8" t="s">
        <v>15</v>
      </c>
      <c r="B9" s="8"/>
      <c r="C9" s="64">
        <f>+'Awards at Online-Only Cols'!L8</f>
        <v>0</v>
      </c>
      <c r="D9" s="64">
        <f>+'Awards at Online-Only Cols'!W8</f>
        <v>1957</v>
      </c>
      <c r="E9" s="64">
        <f>+'Awards at Online-Only Cols'!AH8</f>
        <v>3470</v>
      </c>
      <c r="F9" s="65">
        <f>+'Awards at Online-Only Cols'!AS8</f>
        <v>2045</v>
      </c>
      <c r="G9" s="65">
        <f>+'Awards at Online-Only Cols'!BD8</f>
        <v>16</v>
      </c>
      <c r="H9" s="65">
        <f>+'Awards at Online-Only Cols'!BO8</f>
        <v>0</v>
      </c>
      <c r="I9" s="64">
        <f>+'Awards at Online-Only Cols'!BZ8</f>
        <v>10</v>
      </c>
    </row>
    <row r="10" spans="1:12" ht="14.25" customHeight="1">
      <c r="A10" s="8" t="s">
        <v>16</v>
      </c>
      <c r="B10" s="8"/>
      <c r="C10" s="64">
        <f>+'Awards at Online-Only Cols'!L9</f>
        <v>0</v>
      </c>
      <c r="D10" s="64">
        <f>+'Awards at Online-Only Cols'!W9</f>
        <v>87</v>
      </c>
      <c r="E10" s="64">
        <f>+'Awards at Online-Only Cols'!AH9</f>
        <v>90</v>
      </c>
      <c r="F10" s="65">
        <f>+'Awards at Online-Only Cols'!AS9</f>
        <v>0</v>
      </c>
      <c r="G10" s="65">
        <f>+'Awards at Online-Only Cols'!BD9</f>
        <v>0</v>
      </c>
      <c r="H10" s="65">
        <f>+'Awards at Online-Only Cols'!BO9</f>
        <v>0</v>
      </c>
      <c r="I10" s="64">
        <f>+'Awards at Online-Only Cols'!BZ9</f>
        <v>0</v>
      </c>
    </row>
    <row r="11" spans="1:12" ht="14.25" customHeight="1">
      <c r="A11" s="8" t="s">
        <v>17</v>
      </c>
      <c r="B11" s="8"/>
      <c r="C11" s="64">
        <f>+'Awards at Online-Only Cols'!L10</f>
        <v>0</v>
      </c>
      <c r="D11" s="64">
        <f>+'Awards at Online-Only Cols'!W10</f>
        <v>0</v>
      </c>
      <c r="E11" s="64">
        <f>+'Awards at Online-Only Cols'!AH10</f>
        <v>0</v>
      </c>
      <c r="F11" s="65">
        <f>+'Awards at Online-Only Cols'!AS10</f>
        <v>0</v>
      </c>
      <c r="G11" s="65">
        <f>+'Awards at Online-Only Cols'!BD10</f>
        <v>0</v>
      </c>
      <c r="H11" s="65">
        <f>+'Awards at Online-Only Cols'!BO10</f>
        <v>0</v>
      </c>
      <c r="I11" s="64">
        <f>+'Awards at Online-Only Cols'!BZ10</f>
        <v>0</v>
      </c>
    </row>
    <row r="12" spans="1:12" ht="14.25" customHeight="1">
      <c r="A12" s="8" t="s">
        <v>18</v>
      </c>
      <c r="B12" s="8"/>
      <c r="C12" s="64">
        <f>+'Awards at Online-Only Cols'!L11</f>
        <v>0</v>
      </c>
      <c r="D12" s="64">
        <f>+'Awards at Online-Only Cols'!W11</f>
        <v>117</v>
      </c>
      <c r="E12" s="64">
        <f>+'Awards at Online-Only Cols'!AH11</f>
        <v>886</v>
      </c>
      <c r="F12" s="65">
        <f>+'Awards at Online-Only Cols'!AS11</f>
        <v>366</v>
      </c>
      <c r="G12" s="65">
        <f>+'Awards at Online-Only Cols'!BD11</f>
        <v>0</v>
      </c>
      <c r="H12" s="65">
        <f>+'Awards at Online-Only Cols'!BO11</f>
        <v>0</v>
      </c>
      <c r="I12" s="64">
        <f>+'Awards at Online-Only Cols'!BZ11</f>
        <v>0</v>
      </c>
    </row>
    <row r="13" spans="1:12" ht="14.25" customHeight="1">
      <c r="A13" s="9" t="s">
        <v>19</v>
      </c>
      <c r="B13" s="9"/>
      <c r="C13" s="66">
        <f>+'Awards at Online-Only Cols'!L12</f>
        <v>0</v>
      </c>
      <c r="D13" s="66">
        <f>+'Awards at Online-Only Cols'!W12</f>
        <v>58</v>
      </c>
      <c r="E13" s="66">
        <f>+'Awards at Online-Only Cols'!AH12</f>
        <v>529</v>
      </c>
      <c r="F13" s="67">
        <f>+'Awards at Online-Only Cols'!AS12</f>
        <v>1233</v>
      </c>
      <c r="G13" s="67">
        <f>+'Awards at Online-Only Cols'!BD12</f>
        <v>5</v>
      </c>
      <c r="H13" s="67">
        <f>+'Awards at Online-Only Cols'!BO12</f>
        <v>80</v>
      </c>
      <c r="I13" s="66">
        <f>+'Awards at Online-Only Cols'!BZ12</f>
        <v>0</v>
      </c>
    </row>
    <row r="14" spans="1:12" ht="14.25" customHeight="1">
      <c r="A14" s="9" t="s">
        <v>20</v>
      </c>
      <c r="B14" s="9"/>
      <c r="C14" s="66">
        <f>+'Awards at Online-Only Cols'!L13</f>
        <v>0</v>
      </c>
      <c r="D14" s="66">
        <f>+'Awards at Online-Only Cols'!W13</f>
        <v>0</v>
      </c>
      <c r="E14" s="66">
        <f>+'Awards at Online-Only Cols'!AH13</f>
        <v>0</v>
      </c>
      <c r="F14" s="67">
        <f>+'Awards at Online-Only Cols'!AS13</f>
        <v>613</v>
      </c>
      <c r="G14" s="67">
        <f>+'Awards at Online-Only Cols'!BD13</f>
        <v>0</v>
      </c>
      <c r="H14" s="67">
        <f>+'Awards at Online-Only Cols'!BO13</f>
        <v>196</v>
      </c>
      <c r="I14" s="66">
        <f>+'Awards at Online-Only Cols'!BZ13</f>
        <v>0</v>
      </c>
    </row>
    <row r="15" spans="1:12" ht="14.25" customHeight="1">
      <c r="A15" s="9" t="s">
        <v>21</v>
      </c>
      <c r="B15" s="9"/>
      <c r="C15" s="66">
        <f>+'Awards at Online-Only Cols'!L14</f>
        <v>0</v>
      </c>
      <c r="D15" s="66">
        <f>+'Awards at Online-Only Cols'!W14</f>
        <v>0</v>
      </c>
      <c r="E15" s="66">
        <f>+'Awards at Online-Only Cols'!AH14</f>
        <v>0</v>
      </c>
      <c r="F15" s="67">
        <f>+'Awards at Online-Only Cols'!AS14</f>
        <v>0</v>
      </c>
      <c r="G15" s="67">
        <f>+'Awards at Online-Only Cols'!BD14</f>
        <v>0</v>
      </c>
      <c r="H15" s="67">
        <f>+'Awards at Online-Only Cols'!BO14</f>
        <v>0</v>
      </c>
      <c r="I15" s="66">
        <f>+'Awards at Online-Only Cols'!BZ14</f>
        <v>0</v>
      </c>
    </row>
    <row r="16" spans="1:12" ht="14.25" customHeight="1">
      <c r="A16" s="9" t="s">
        <v>22</v>
      </c>
      <c r="B16" s="9"/>
      <c r="C16" s="66">
        <f>+'Awards at Online-Only Cols'!L15</f>
        <v>0</v>
      </c>
      <c r="D16" s="66">
        <f>+'Awards at Online-Only Cols'!W15</f>
        <v>0</v>
      </c>
      <c r="E16" s="66">
        <f>+'Awards at Online-Only Cols'!AH15</f>
        <v>0</v>
      </c>
      <c r="F16" s="67">
        <f>+'Awards at Online-Only Cols'!AS15</f>
        <v>0</v>
      </c>
      <c r="G16" s="67">
        <f>+'Awards at Online-Only Cols'!BD15</f>
        <v>0</v>
      </c>
      <c r="H16" s="67">
        <f>+'Awards at Online-Only Cols'!BO15</f>
        <v>0</v>
      </c>
      <c r="I16" s="66">
        <f>+'Awards at Online-Only Cols'!BZ15</f>
        <v>0</v>
      </c>
    </row>
    <row r="17" spans="1:9" ht="14.25" customHeight="1">
      <c r="A17" s="8" t="s">
        <v>23</v>
      </c>
      <c r="B17" s="8"/>
      <c r="C17" s="64">
        <f>+'Awards at Online-Only Cols'!L16</f>
        <v>0</v>
      </c>
      <c r="D17" s="64">
        <f>+'Awards at Online-Only Cols'!W16</f>
        <v>0</v>
      </c>
      <c r="E17" s="29">
        <f>+'Awards at Online-Only Cols'!AH16</f>
        <v>0</v>
      </c>
      <c r="F17" s="65">
        <f>+'Awards at Online-Only Cols'!AS16</f>
        <v>0</v>
      </c>
      <c r="G17" s="65">
        <f>+'Awards at Online-Only Cols'!BD16</f>
        <v>0</v>
      </c>
      <c r="H17" s="65">
        <f>+'Awards at Online-Only Cols'!BO16</f>
        <v>0</v>
      </c>
      <c r="I17" s="64">
        <f>+'Awards at Online-Only Cols'!BZ16</f>
        <v>0</v>
      </c>
    </row>
    <row r="18" spans="1:9" ht="14.25" customHeight="1">
      <c r="A18" s="8" t="s">
        <v>24</v>
      </c>
      <c r="B18" s="8"/>
      <c r="C18" s="64">
        <f>+'Awards at Online-Only Cols'!L17</f>
        <v>0</v>
      </c>
      <c r="D18" s="64">
        <f>+'Awards at Online-Only Cols'!W17</f>
        <v>2</v>
      </c>
      <c r="E18" s="29">
        <f>+'Awards at Online-Only Cols'!AH17</f>
        <v>9</v>
      </c>
      <c r="F18" s="65">
        <f>+'Awards at Online-Only Cols'!AS17</f>
        <v>0</v>
      </c>
      <c r="G18" s="65">
        <f>+'Awards at Online-Only Cols'!BD17</f>
        <v>0</v>
      </c>
      <c r="H18" s="65">
        <f>+'Awards at Online-Only Cols'!BO17</f>
        <v>0</v>
      </c>
      <c r="I18" s="64">
        <f>+'Awards at Online-Only Cols'!BZ17</f>
        <v>0</v>
      </c>
    </row>
    <row r="19" spans="1:9" ht="14.25" customHeight="1">
      <c r="A19" s="8" t="s">
        <v>25</v>
      </c>
      <c r="B19" s="8"/>
      <c r="C19" s="64">
        <f>+'Awards at Online-Only Cols'!L18</f>
        <v>0</v>
      </c>
      <c r="D19" s="64">
        <f>+'Awards at Online-Only Cols'!W18</f>
        <v>0</v>
      </c>
      <c r="E19" s="29">
        <f>+'Awards at Online-Only Cols'!AH18</f>
        <v>0</v>
      </c>
      <c r="F19" s="65">
        <f>+'Awards at Online-Only Cols'!AS18</f>
        <v>0</v>
      </c>
      <c r="G19" s="65">
        <f>+'Awards at Online-Only Cols'!BD18</f>
        <v>0</v>
      </c>
      <c r="H19" s="65">
        <f>+'Awards at Online-Only Cols'!BO18</f>
        <v>0</v>
      </c>
      <c r="I19" s="64">
        <f>+'Awards at Online-Only Cols'!BZ18</f>
        <v>0</v>
      </c>
    </row>
    <row r="20" spans="1:9" ht="14.25" customHeight="1">
      <c r="A20" s="8" t="s">
        <v>26</v>
      </c>
      <c r="B20" s="8"/>
      <c r="C20" s="64">
        <f>+'Awards at Online-Only Cols'!L19</f>
        <v>0</v>
      </c>
      <c r="D20" s="64">
        <f>+'Awards at Online-Only Cols'!W19</f>
        <v>0</v>
      </c>
      <c r="E20" s="29">
        <f>+'Awards at Online-Only Cols'!AH19</f>
        <v>0</v>
      </c>
      <c r="F20" s="65">
        <f>+'Awards at Online-Only Cols'!AS19</f>
        <v>0</v>
      </c>
      <c r="G20" s="65">
        <f>+'Awards at Online-Only Cols'!BD19</f>
        <v>0</v>
      </c>
      <c r="H20" s="65">
        <f>+'Awards at Online-Only Cols'!BO19</f>
        <v>0</v>
      </c>
      <c r="I20" s="64">
        <f>+'Awards at Online-Only Cols'!BZ19</f>
        <v>0</v>
      </c>
    </row>
    <row r="21" spans="1:9" ht="14.25" customHeight="1">
      <c r="A21" s="9" t="s">
        <v>27</v>
      </c>
      <c r="B21" s="9"/>
      <c r="C21" s="66">
        <f>+'Awards at Online-Only Cols'!L20</f>
        <v>0</v>
      </c>
      <c r="D21" s="66">
        <f>+'Awards at Online-Only Cols'!W20</f>
        <v>9</v>
      </c>
      <c r="E21" s="30">
        <f>+'Awards at Online-Only Cols'!AH20</f>
        <v>6</v>
      </c>
      <c r="F21" s="67">
        <f>+'Awards at Online-Only Cols'!AS20</f>
        <v>1</v>
      </c>
      <c r="G21" s="67">
        <f>+'Awards at Online-Only Cols'!BD20</f>
        <v>0</v>
      </c>
      <c r="H21" s="67">
        <f>+'Awards at Online-Only Cols'!BO20</f>
        <v>0</v>
      </c>
      <c r="I21" s="66">
        <f>+'Awards at Online-Only Cols'!BZ20</f>
        <v>0</v>
      </c>
    </row>
    <row r="22" spans="1:9" ht="14.25" customHeight="1">
      <c r="A22" s="9" t="s">
        <v>28</v>
      </c>
      <c r="B22" s="9"/>
      <c r="C22" s="66">
        <f>+'Awards at Online-Only Cols'!L21</f>
        <v>81</v>
      </c>
      <c r="D22" s="66">
        <f>+'Awards at Online-Only Cols'!W21</f>
        <v>119</v>
      </c>
      <c r="E22" s="30">
        <f>+'Awards at Online-Only Cols'!AH21</f>
        <v>44</v>
      </c>
      <c r="F22" s="67">
        <f>+'Awards at Online-Only Cols'!AS21</f>
        <v>0</v>
      </c>
      <c r="G22" s="67">
        <f>+'Awards at Online-Only Cols'!BD21</f>
        <v>0</v>
      </c>
      <c r="H22" s="67">
        <f>+'Awards at Online-Only Cols'!BO21</f>
        <v>0</v>
      </c>
      <c r="I22" s="66">
        <f>+'Awards at Online-Only Cols'!BZ21</f>
        <v>0</v>
      </c>
    </row>
    <row r="23" spans="1:9" ht="14.25" customHeight="1">
      <c r="A23" s="9" t="s">
        <v>29</v>
      </c>
      <c r="B23" s="9"/>
      <c r="C23" s="66">
        <f>+'Awards at Online-Only Cols'!L22</f>
        <v>0</v>
      </c>
      <c r="D23" s="66">
        <f>+'Awards at Online-Only Cols'!W22</f>
        <v>0</v>
      </c>
      <c r="E23" s="30">
        <f>+'Awards at Online-Only Cols'!AH22</f>
        <v>0</v>
      </c>
      <c r="F23" s="67">
        <f>+'Awards at Online-Only Cols'!AS22</f>
        <v>0</v>
      </c>
      <c r="G23" s="67">
        <f>+'Awards at Online-Only Cols'!BD22</f>
        <v>0</v>
      </c>
      <c r="H23" s="67">
        <f>+'Awards at Online-Only Cols'!BO22</f>
        <v>0</v>
      </c>
      <c r="I23" s="66">
        <f>+'Awards at Online-Only Cols'!BZ22</f>
        <v>0</v>
      </c>
    </row>
    <row r="24" spans="1:9" ht="14.25" customHeight="1">
      <c r="A24" s="10" t="s">
        <v>30</v>
      </c>
      <c r="B24" s="10"/>
      <c r="C24" s="68">
        <f>+'Awards at Online-Only Cols'!L23</f>
        <v>0</v>
      </c>
      <c r="D24" s="68">
        <f>+'Awards at Online-Only Cols'!W23</f>
        <v>2721</v>
      </c>
      <c r="E24" s="68">
        <f>+'Awards at Online-Only Cols'!AH23</f>
        <v>6064</v>
      </c>
      <c r="F24" s="69">
        <f>+'Awards at Online-Only Cols'!AS23</f>
        <v>2709</v>
      </c>
      <c r="G24" s="82">
        <f>+'Awards at Online-Only Cols'!BD23</f>
        <v>0</v>
      </c>
      <c r="H24" s="69">
        <f>+'Awards at Online-Only Cols'!BO23</f>
        <v>0</v>
      </c>
      <c r="I24" s="69">
        <f>+'Awards at Online-Only Cols'!BZ23</f>
        <v>0</v>
      </c>
    </row>
    <row r="25" spans="1:9" ht="14.25" customHeight="1">
      <c r="A25" s="9" t="s">
        <v>31</v>
      </c>
      <c r="B25" s="9"/>
      <c r="C25" s="66">
        <f>+'Awards at Online-Only Cols'!L24</f>
        <v>324</v>
      </c>
      <c r="D25" s="66">
        <f>+'Awards at Online-Only Cols'!W24</f>
        <v>1758</v>
      </c>
      <c r="E25" s="66">
        <f>+'Awards at Online-Only Cols'!AH24</f>
        <v>41573</v>
      </c>
      <c r="F25" s="67">
        <f>+'Awards at Online-Only Cols'!AS24</f>
        <v>28855</v>
      </c>
      <c r="G25" s="67">
        <f>+'Awards at Online-Only Cols'!BD24</f>
        <v>1046</v>
      </c>
      <c r="H25" s="67">
        <f>+'Awards at Online-Only Cols'!BO24</f>
        <v>56</v>
      </c>
      <c r="I25" s="66">
        <f>+'Awards at Online-Only Cols'!BZ24</f>
        <v>22</v>
      </c>
    </row>
    <row r="26" spans="1:9" ht="14.25" customHeight="1">
      <c r="A26" s="17" t="s">
        <v>14</v>
      </c>
      <c r="B26" s="9"/>
      <c r="C26" s="27">
        <f>+'Awards at Online-Only Cols'!L25</f>
        <v>30.055658627087201</v>
      </c>
      <c r="D26" s="27">
        <f>+'Awards at Online-Only Cols'!W25</f>
        <v>17.383565707505191</v>
      </c>
      <c r="E26" s="27">
        <f>+'Awards at Online-Only Cols'!AH25</f>
        <v>66.084344052520308</v>
      </c>
      <c r="F26" s="31">
        <f>+'Awards at Online-Only Cols'!AS25</f>
        <v>55.293666762479646</v>
      </c>
      <c r="G26" s="31">
        <f>+'Awards at Online-Only Cols'!BD25</f>
        <v>25.48112058465286</v>
      </c>
      <c r="H26" s="31">
        <f>+'Awards at Online-Only Cols'!BO25</f>
        <v>16.867469879518072</v>
      </c>
      <c r="I26" s="27">
        <f>+'Awards at Online-Only Cols'!BZ25</f>
        <v>68.75</v>
      </c>
    </row>
    <row r="27" spans="1:9" ht="14.25" customHeight="1">
      <c r="A27" s="8" t="s">
        <v>32</v>
      </c>
      <c r="B27" s="8"/>
      <c r="C27" s="64">
        <f>+'Awards at Online-Only Cols'!L26</f>
        <v>0</v>
      </c>
      <c r="D27" s="64">
        <f>+'Awards at Online-Only Cols'!W26</f>
        <v>0</v>
      </c>
      <c r="E27" s="64">
        <f>+'Awards at Online-Only Cols'!AH26</f>
        <v>0</v>
      </c>
      <c r="F27" s="65">
        <f>+'Awards at Online-Only Cols'!AS26</f>
        <v>0</v>
      </c>
      <c r="G27" s="83">
        <f>+'Awards at Online-Only Cols'!BD26</f>
        <v>0</v>
      </c>
      <c r="H27" s="65">
        <f>+'Awards at Online-Only Cols'!BO26</f>
        <v>0</v>
      </c>
      <c r="I27" s="64">
        <f>+'Awards at Online-Only Cols'!BZ26</f>
        <v>0</v>
      </c>
    </row>
    <row r="28" spans="1:9" ht="14.25" customHeight="1">
      <c r="A28" s="8" t="s">
        <v>33</v>
      </c>
      <c r="B28" s="8"/>
      <c r="C28" s="64">
        <f>+'Awards at Online-Only Cols'!L27</f>
        <v>262</v>
      </c>
      <c r="D28" s="64">
        <f>+'Awards at Online-Only Cols'!W27</f>
        <v>1241</v>
      </c>
      <c r="E28" s="64">
        <f>+'Awards at Online-Only Cols'!AH27</f>
        <v>7251</v>
      </c>
      <c r="F28" s="65">
        <f>+'Awards at Online-Only Cols'!AS27</f>
        <v>4940</v>
      </c>
      <c r="G28" s="83">
        <f>+'Awards at Online-Only Cols'!BD27</f>
        <v>118</v>
      </c>
      <c r="H28" s="65">
        <f>+'Awards at Online-Only Cols'!BO27</f>
        <v>0</v>
      </c>
      <c r="I28" s="64">
        <f>+'Awards at Online-Only Cols'!BZ27</f>
        <v>0</v>
      </c>
    </row>
    <row r="29" spans="1:9" ht="14.25" customHeight="1">
      <c r="A29" s="8" t="s">
        <v>34</v>
      </c>
      <c r="B29" s="8"/>
      <c r="C29" s="64">
        <f>+'Awards at Online-Only Cols'!L28</f>
        <v>1</v>
      </c>
      <c r="D29" s="64">
        <f>+'Awards at Online-Only Cols'!W28</f>
        <v>466</v>
      </c>
      <c r="E29" s="64">
        <f>+'Awards at Online-Only Cols'!AH28</f>
        <v>7022</v>
      </c>
      <c r="F29" s="65">
        <f>+'Awards at Online-Only Cols'!AS28</f>
        <v>4303</v>
      </c>
      <c r="G29" s="83">
        <f>+'Awards at Online-Only Cols'!BD28</f>
        <v>812</v>
      </c>
      <c r="H29" s="65">
        <f>+'Awards at Online-Only Cols'!BO28</f>
        <v>15</v>
      </c>
      <c r="I29" s="64">
        <f>+'Awards at Online-Only Cols'!BZ28</f>
        <v>0</v>
      </c>
    </row>
    <row r="30" spans="1:9" ht="14.25" customHeight="1">
      <c r="A30" s="8" t="s">
        <v>35</v>
      </c>
      <c r="B30" s="8"/>
      <c r="C30" s="64">
        <f>+'Awards at Online-Only Cols'!L29</f>
        <v>0</v>
      </c>
      <c r="D30" s="64">
        <f>+'Awards at Online-Only Cols'!W29</f>
        <v>5</v>
      </c>
      <c r="E30" s="64">
        <f>+'Awards at Online-Only Cols'!AH29</f>
        <v>2608</v>
      </c>
      <c r="F30" s="65">
        <f>+'Awards at Online-Only Cols'!AS29</f>
        <v>1697</v>
      </c>
      <c r="G30" s="83">
        <f>+'Awards at Online-Only Cols'!BD29</f>
        <v>116</v>
      </c>
      <c r="H30" s="65">
        <f>+'Awards at Online-Only Cols'!BO29</f>
        <v>41</v>
      </c>
      <c r="I30" s="64">
        <f>+'Awards at Online-Only Cols'!BZ29</f>
        <v>22</v>
      </c>
    </row>
    <row r="31" spans="1:9" ht="14.25" customHeight="1">
      <c r="A31" s="9" t="s">
        <v>36</v>
      </c>
      <c r="B31" s="9"/>
      <c r="C31" s="66">
        <f>+'Awards at Online-Only Cols'!L30</f>
        <v>0</v>
      </c>
      <c r="D31" s="66">
        <f>+'Awards at Online-Only Cols'!W30</f>
        <v>0</v>
      </c>
      <c r="E31" s="66">
        <f>+'Awards at Online-Only Cols'!AH30</f>
        <v>0</v>
      </c>
      <c r="F31" s="67">
        <f>+'Awards at Online-Only Cols'!AS30</f>
        <v>0</v>
      </c>
      <c r="G31" s="84">
        <f>+'Awards at Online-Only Cols'!BD30</f>
        <v>0</v>
      </c>
      <c r="H31" s="67">
        <f>+'Awards at Online-Only Cols'!BO30</f>
        <v>0</v>
      </c>
      <c r="I31" s="66">
        <f>+'Awards at Online-Only Cols'!BZ30</f>
        <v>0</v>
      </c>
    </row>
    <row r="32" spans="1:9" ht="14.25" customHeight="1">
      <c r="A32" s="9" t="s">
        <v>37</v>
      </c>
      <c r="B32" s="9"/>
      <c r="C32" s="66">
        <f>+'Awards at Online-Only Cols'!L31</f>
        <v>0</v>
      </c>
      <c r="D32" s="66">
        <f>+'Awards at Online-Only Cols'!W31</f>
        <v>0</v>
      </c>
      <c r="E32" s="66">
        <f>+'Awards at Online-Only Cols'!AH31</f>
        <v>0</v>
      </c>
      <c r="F32" s="67">
        <f>+'Awards at Online-Only Cols'!AS31</f>
        <v>0</v>
      </c>
      <c r="G32" s="84">
        <f>+'Awards at Online-Only Cols'!BD31</f>
        <v>0</v>
      </c>
      <c r="H32" s="67">
        <f>+'Awards at Online-Only Cols'!BO31</f>
        <v>0</v>
      </c>
      <c r="I32" s="66">
        <f>+'Awards at Online-Only Cols'!BZ31</f>
        <v>0</v>
      </c>
    </row>
    <row r="33" spans="1:9" ht="14.25" customHeight="1">
      <c r="A33" s="9" t="s">
        <v>38</v>
      </c>
      <c r="B33" s="9"/>
      <c r="C33" s="66">
        <f>+'Awards at Online-Only Cols'!L32</f>
        <v>0</v>
      </c>
      <c r="D33" s="66">
        <f>+'Awards at Online-Only Cols'!W32</f>
        <v>0</v>
      </c>
      <c r="E33" s="66">
        <f>+'Awards at Online-Only Cols'!AH32</f>
        <v>0</v>
      </c>
      <c r="F33" s="67">
        <f>+'Awards at Online-Only Cols'!AS32</f>
        <v>0</v>
      </c>
      <c r="G33" s="84">
        <f>+'Awards at Online-Only Cols'!BD32</f>
        <v>0</v>
      </c>
      <c r="H33" s="67">
        <f>+'Awards at Online-Only Cols'!BO32</f>
        <v>0</v>
      </c>
      <c r="I33" s="66">
        <f>+'Awards at Online-Only Cols'!BZ32</f>
        <v>0</v>
      </c>
    </row>
    <row r="34" spans="1:9" ht="14.25" customHeight="1">
      <c r="A34" s="9" t="s">
        <v>39</v>
      </c>
      <c r="B34" s="9"/>
      <c r="C34" s="66">
        <f>+'Awards at Online-Only Cols'!L33</f>
        <v>0</v>
      </c>
      <c r="D34" s="66">
        <f>+'Awards at Online-Only Cols'!W33</f>
        <v>0</v>
      </c>
      <c r="E34" s="66">
        <f>+'Awards at Online-Only Cols'!AH33</f>
        <v>0</v>
      </c>
      <c r="F34" s="67">
        <f>+'Awards at Online-Only Cols'!AS33</f>
        <v>0</v>
      </c>
      <c r="G34" s="84">
        <f>+'Awards at Online-Only Cols'!BD33</f>
        <v>0</v>
      </c>
      <c r="H34" s="67">
        <f>+'Awards at Online-Only Cols'!BO33</f>
        <v>0</v>
      </c>
      <c r="I34" s="66">
        <f>+'Awards at Online-Only Cols'!BZ33</f>
        <v>0</v>
      </c>
    </row>
    <row r="35" spans="1:9" ht="14.25" customHeight="1">
      <c r="A35" s="8" t="s">
        <v>40</v>
      </c>
      <c r="B35" s="8"/>
      <c r="C35" s="64">
        <f>+'Awards at Online-Only Cols'!L34</f>
        <v>0</v>
      </c>
      <c r="D35" s="64">
        <f>+'Awards at Online-Only Cols'!W34</f>
        <v>0</v>
      </c>
      <c r="E35" s="64">
        <f>+'Awards at Online-Only Cols'!AH34</f>
        <v>0</v>
      </c>
      <c r="F35" s="65">
        <f>+'Awards at Online-Only Cols'!AS34</f>
        <v>0</v>
      </c>
      <c r="G35" s="83">
        <f>+'Awards at Online-Only Cols'!BD34</f>
        <v>0</v>
      </c>
      <c r="H35" s="65">
        <f>+'Awards at Online-Only Cols'!BO34</f>
        <v>0</v>
      </c>
      <c r="I35" s="64">
        <f>+'Awards at Online-Only Cols'!BZ34</f>
        <v>0</v>
      </c>
    </row>
    <row r="36" spans="1:9" ht="14.25" customHeight="1">
      <c r="A36" s="8" t="s">
        <v>41</v>
      </c>
      <c r="B36" s="8"/>
      <c r="C36" s="64">
        <f>+'Awards at Online-Only Cols'!L35</f>
        <v>61</v>
      </c>
      <c r="D36" s="64">
        <f>+'Awards at Online-Only Cols'!W35</f>
        <v>38</v>
      </c>
      <c r="E36" s="64">
        <f>+'Awards at Online-Only Cols'!AH35</f>
        <v>5</v>
      </c>
      <c r="F36" s="65">
        <f>+'Awards at Online-Only Cols'!AS35</f>
        <v>105</v>
      </c>
      <c r="G36" s="83">
        <f>+'Awards at Online-Only Cols'!BD35</f>
        <v>0</v>
      </c>
      <c r="H36" s="65">
        <f>+'Awards at Online-Only Cols'!BO35</f>
        <v>0</v>
      </c>
      <c r="I36" s="64">
        <f>+'Awards at Online-Only Cols'!BZ35</f>
        <v>0</v>
      </c>
    </row>
    <row r="37" spans="1:9" ht="14.25" customHeight="1">
      <c r="A37" s="8" t="s">
        <v>42</v>
      </c>
      <c r="B37" s="8"/>
      <c r="C37" s="64">
        <f>+'Awards at Online-Only Cols'!L36</f>
        <v>0</v>
      </c>
      <c r="D37" s="64">
        <f>+'Awards at Online-Only Cols'!W36</f>
        <v>8</v>
      </c>
      <c r="E37" s="64">
        <f>+'Awards at Online-Only Cols'!AH36</f>
        <v>24687</v>
      </c>
      <c r="F37" s="65">
        <f>+'Awards at Online-Only Cols'!AS36</f>
        <v>17810</v>
      </c>
      <c r="G37" s="83">
        <f>+'Awards at Online-Only Cols'!BD36</f>
        <v>0</v>
      </c>
      <c r="H37" s="65">
        <f>+'Awards at Online-Only Cols'!BO36</f>
        <v>0</v>
      </c>
      <c r="I37" s="64">
        <f>+'Awards at Online-Only Cols'!BZ36</f>
        <v>0</v>
      </c>
    </row>
    <row r="38" spans="1:9" ht="14.25" customHeight="1">
      <c r="A38" s="8" t="s">
        <v>43</v>
      </c>
      <c r="B38" s="8"/>
      <c r="C38" s="64">
        <f>+'Awards at Online-Only Cols'!L37</f>
        <v>0</v>
      </c>
      <c r="D38" s="64">
        <f>+'Awards at Online-Only Cols'!W37</f>
        <v>0</v>
      </c>
      <c r="E38" s="64">
        <f>+'Awards at Online-Only Cols'!AH37</f>
        <v>0</v>
      </c>
      <c r="F38" s="65">
        <f>+'Awards at Online-Only Cols'!AS37</f>
        <v>0</v>
      </c>
      <c r="G38" s="83">
        <f>+'Awards at Online-Only Cols'!BD37</f>
        <v>0</v>
      </c>
      <c r="H38" s="65">
        <f>+'Awards at Online-Only Cols'!BO37</f>
        <v>0</v>
      </c>
      <c r="I38" s="64">
        <f>+'Awards at Online-Only Cols'!BZ37</f>
        <v>0</v>
      </c>
    </row>
    <row r="39" spans="1:9" ht="14.25" customHeight="1">
      <c r="A39" s="11" t="s">
        <v>44</v>
      </c>
      <c r="B39" s="11"/>
      <c r="C39" s="72">
        <f>+'Awards at Online-Only Cols'!L38</f>
        <v>0</v>
      </c>
      <c r="D39" s="72">
        <f>+'Awards at Online-Only Cols'!W38</f>
        <v>0</v>
      </c>
      <c r="E39" s="72">
        <f>+'Awards at Online-Only Cols'!AH38</f>
        <v>0</v>
      </c>
      <c r="F39" s="73">
        <f>+'Awards at Online-Only Cols'!AS38</f>
        <v>0</v>
      </c>
      <c r="G39" s="85">
        <f>+'Awards at Online-Only Cols'!BD38</f>
        <v>0</v>
      </c>
      <c r="H39" s="73">
        <f>+'Awards at Online-Only Cols'!BO38</f>
        <v>0</v>
      </c>
      <c r="I39" s="72">
        <f>+'Awards at Online-Only Cols'!BZ38</f>
        <v>0</v>
      </c>
    </row>
    <row r="40" spans="1:9" ht="14.25" customHeight="1">
      <c r="A40" s="9" t="s">
        <v>45</v>
      </c>
      <c r="B40" s="9"/>
      <c r="C40" s="66">
        <f>+'Awards at Online-Only Cols'!L39</f>
        <v>44</v>
      </c>
      <c r="D40" s="66">
        <f>+'Awards at Online-Only Cols'!W39</f>
        <v>843</v>
      </c>
      <c r="E40" s="66">
        <f>+'Awards at Online-Only Cols'!AH39</f>
        <v>6627</v>
      </c>
      <c r="F40" s="67">
        <f>+'Awards at Online-Only Cols'!AS39</f>
        <v>15673</v>
      </c>
      <c r="G40" s="67">
        <f>+'Awards at Online-Only Cols'!BD39</f>
        <v>3038</v>
      </c>
      <c r="H40" s="67">
        <f>+'Awards at Online-Only Cols'!BO39</f>
        <v>0</v>
      </c>
      <c r="I40" s="66">
        <f>+'Awards at Online-Only Cols'!BZ39</f>
        <v>0</v>
      </c>
    </row>
    <row r="41" spans="1:9" ht="14.25" customHeight="1">
      <c r="A41" s="17" t="s">
        <v>14</v>
      </c>
      <c r="B41" s="9"/>
      <c r="C41" s="27">
        <f>+'Awards at Online-Only Cols'!L40</f>
        <v>4.0816326530612246</v>
      </c>
      <c r="D41" s="27">
        <f>+'Awards at Online-Only Cols'!W40</f>
        <v>8.3358053989913969</v>
      </c>
      <c r="E41" s="27">
        <f>+'Awards at Online-Only Cols'!AH40</f>
        <v>10.534263777837829</v>
      </c>
      <c r="F41" s="31">
        <f>+'Awards at Online-Only Cols'!AS40</f>
        <v>30.033534540576795</v>
      </c>
      <c r="G41" s="31">
        <f>+'Awards at Online-Only Cols'!BD40</f>
        <v>74.007308160779544</v>
      </c>
      <c r="H41" s="31">
        <f>+'Awards at Online-Only Cols'!BO40</f>
        <v>0</v>
      </c>
      <c r="I41" s="27">
        <f>+'Awards at Online-Only Cols'!BZ40</f>
        <v>0</v>
      </c>
    </row>
    <row r="42" spans="1:9" ht="14.25" customHeight="1">
      <c r="A42" s="8" t="s">
        <v>46</v>
      </c>
      <c r="B42" s="8"/>
      <c r="C42" s="64">
        <f>+'Awards at Online-Only Cols'!L41</f>
        <v>0</v>
      </c>
      <c r="D42" s="64">
        <f>+'Awards at Online-Only Cols'!W41</f>
        <v>0</v>
      </c>
      <c r="E42" s="64">
        <f>+'Awards at Online-Only Cols'!AH41</f>
        <v>0</v>
      </c>
      <c r="F42" s="65">
        <f>+'Awards at Online-Only Cols'!AS41</f>
        <v>0</v>
      </c>
      <c r="G42" s="65">
        <f>+'Awards at Online-Only Cols'!BD41</f>
        <v>0</v>
      </c>
      <c r="H42" s="65">
        <f>+'Awards at Online-Only Cols'!BO41</f>
        <v>0</v>
      </c>
      <c r="I42" s="64">
        <f>+'Awards at Online-Only Cols'!BZ41</f>
        <v>0</v>
      </c>
    </row>
    <row r="43" spans="1:9" ht="14.25" customHeight="1">
      <c r="A43" s="8" t="s">
        <v>47</v>
      </c>
      <c r="B43" s="8"/>
      <c r="C43" s="64">
        <f>+'Awards at Online-Only Cols'!L42</f>
        <v>2</v>
      </c>
      <c r="D43" s="64">
        <f>+'Awards at Online-Only Cols'!W42</f>
        <v>13</v>
      </c>
      <c r="E43" s="64">
        <f>+'Awards at Online-Only Cols'!AH42</f>
        <v>15</v>
      </c>
      <c r="F43" s="65">
        <f>+'Awards at Online-Only Cols'!AS42</f>
        <v>9</v>
      </c>
      <c r="G43" s="65">
        <f>+'Awards at Online-Only Cols'!BD42</f>
        <v>0</v>
      </c>
      <c r="H43" s="65">
        <f>+'Awards at Online-Only Cols'!BO42</f>
        <v>0</v>
      </c>
      <c r="I43" s="64">
        <f>+'Awards at Online-Only Cols'!BZ42</f>
        <v>0</v>
      </c>
    </row>
    <row r="44" spans="1:9" ht="14.25" customHeight="1">
      <c r="A44" s="8" t="s">
        <v>48</v>
      </c>
      <c r="B44" s="8"/>
      <c r="C44" s="64">
        <f>+'Awards at Online-Only Cols'!L43</f>
        <v>0</v>
      </c>
      <c r="D44" s="64">
        <f>+'Awards at Online-Only Cols'!W43</f>
        <v>0</v>
      </c>
      <c r="E44" s="64">
        <f>+'Awards at Online-Only Cols'!AH43</f>
        <v>0</v>
      </c>
      <c r="F44" s="65">
        <f>+'Awards at Online-Only Cols'!AS43</f>
        <v>3</v>
      </c>
      <c r="G44" s="65">
        <f>+'Awards at Online-Only Cols'!BD43</f>
        <v>2</v>
      </c>
      <c r="H44" s="65">
        <f>+'Awards at Online-Only Cols'!BO43</f>
        <v>0</v>
      </c>
      <c r="I44" s="64">
        <f>+'Awards at Online-Only Cols'!BZ43</f>
        <v>0</v>
      </c>
    </row>
    <row r="45" spans="1:9" ht="14.25" customHeight="1">
      <c r="A45" s="8" t="s">
        <v>49</v>
      </c>
      <c r="B45" s="8"/>
      <c r="C45" s="64">
        <f>+'Awards at Online-Only Cols'!L44</f>
        <v>0</v>
      </c>
      <c r="D45" s="64">
        <f>+'Awards at Online-Only Cols'!W44</f>
        <v>634</v>
      </c>
      <c r="E45" s="64">
        <f>+'Awards at Online-Only Cols'!AH44</f>
        <v>811</v>
      </c>
      <c r="F45" s="65">
        <f>+'Awards at Online-Only Cols'!AS44</f>
        <v>431</v>
      </c>
      <c r="G45" s="65">
        <f>+'Awards at Online-Only Cols'!BD44</f>
        <v>0</v>
      </c>
      <c r="H45" s="65">
        <f>+'Awards at Online-Only Cols'!BO44</f>
        <v>0</v>
      </c>
      <c r="I45" s="64">
        <f>+'Awards at Online-Only Cols'!BZ44</f>
        <v>0</v>
      </c>
    </row>
    <row r="46" spans="1:9" ht="14.25" customHeight="1">
      <c r="A46" s="9" t="s">
        <v>50</v>
      </c>
      <c r="B46" s="9"/>
      <c r="C46" s="66">
        <f>+'Awards at Online-Only Cols'!L45</f>
        <v>0</v>
      </c>
      <c r="D46" s="66">
        <f>+'Awards at Online-Only Cols'!W45</f>
        <v>0</v>
      </c>
      <c r="E46" s="66">
        <f>+'Awards at Online-Only Cols'!AH45</f>
        <v>0</v>
      </c>
      <c r="F46" s="67">
        <f>+'Awards at Online-Only Cols'!AS45</f>
        <v>0</v>
      </c>
      <c r="G46" s="67">
        <f>+'Awards at Online-Only Cols'!BD45</f>
        <v>0</v>
      </c>
      <c r="H46" s="67">
        <f>+'Awards at Online-Only Cols'!BO45</f>
        <v>0</v>
      </c>
      <c r="I46" s="66">
        <f>+'Awards at Online-Only Cols'!BZ45</f>
        <v>0</v>
      </c>
    </row>
    <row r="47" spans="1:9" ht="14.25" customHeight="1">
      <c r="A47" s="9" t="s">
        <v>51</v>
      </c>
      <c r="B47" s="9"/>
      <c r="C47" s="66">
        <f>+'Awards at Online-Only Cols'!L46</f>
        <v>2</v>
      </c>
      <c r="D47" s="66">
        <f>+'Awards at Online-Only Cols'!W46</f>
        <v>0</v>
      </c>
      <c r="E47" s="66">
        <f>+'Awards at Online-Only Cols'!AH46</f>
        <v>5395</v>
      </c>
      <c r="F47" s="67">
        <f>+'Awards at Online-Only Cols'!AS46</f>
        <v>15079</v>
      </c>
      <c r="G47" s="67">
        <f>+'Awards at Online-Only Cols'!BD46</f>
        <v>3012</v>
      </c>
      <c r="H47" s="67">
        <f>+'Awards at Online-Only Cols'!BO46</f>
        <v>0</v>
      </c>
      <c r="I47" s="66">
        <f>+'Awards at Online-Only Cols'!BZ46</f>
        <v>0</v>
      </c>
    </row>
    <row r="48" spans="1:9" ht="14.25" customHeight="1">
      <c r="A48" s="9" t="s">
        <v>52</v>
      </c>
      <c r="B48" s="9"/>
      <c r="C48" s="66">
        <f>+'Awards at Online-Only Cols'!L47</f>
        <v>2</v>
      </c>
      <c r="D48" s="66">
        <f>+'Awards at Online-Only Cols'!W47</f>
        <v>20</v>
      </c>
      <c r="E48" s="66">
        <f>+'Awards at Online-Only Cols'!AH47</f>
        <v>28</v>
      </c>
      <c r="F48" s="67">
        <f>+'Awards at Online-Only Cols'!AS47</f>
        <v>11</v>
      </c>
      <c r="G48" s="67">
        <f>+'Awards at Online-Only Cols'!BD47</f>
        <v>0</v>
      </c>
      <c r="H48" s="67">
        <f>+'Awards at Online-Only Cols'!BO47</f>
        <v>0</v>
      </c>
      <c r="I48" s="66">
        <f>+'Awards at Online-Only Cols'!BZ47</f>
        <v>0</v>
      </c>
    </row>
    <row r="49" spans="1:9" ht="14.25" customHeight="1">
      <c r="A49" s="9" t="s">
        <v>53</v>
      </c>
      <c r="B49" s="9"/>
      <c r="C49" s="66">
        <f>+'Awards at Online-Only Cols'!L48</f>
        <v>0</v>
      </c>
      <c r="D49" s="66">
        <f>+'Awards at Online-Only Cols'!W48</f>
        <v>0</v>
      </c>
      <c r="E49" s="66">
        <f>+'Awards at Online-Only Cols'!AH48</f>
        <v>0</v>
      </c>
      <c r="F49" s="67">
        <f>+'Awards at Online-Only Cols'!AS48</f>
        <v>0</v>
      </c>
      <c r="G49" s="67">
        <f>+'Awards at Online-Only Cols'!BD48</f>
        <v>0</v>
      </c>
      <c r="H49" s="67">
        <f>+'Awards at Online-Only Cols'!BO48</f>
        <v>0</v>
      </c>
      <c r="I49" s="66">
        <f>+'Awards at Online-Only Cols'!BZ48</f>
        <v>0</v>
      </c>
    </row>
    <row r="50" spans="1:9" ht="14.25" customHeight="1">
      <c r="A50" s="8" t="s">
        <v>54</v>
      </c>
      <c r="B50" s="8"/>
      <c r="C50" s="64">
        <f>+'Awards at Online-Only Cols'!L49</f>
        <v>0</v>
      </c>
      <c r="D50" s="64">
        <f>+'Awards at Online-Only Cols'!W49</f>
        <v>0</v>
      </c>
      <c r="E50" s="64">
        <f>+'Awards at Online-Only Cols'!AH49</f>
        <v>0</v>
      </c>
      <c r="F50" s="65">
        <f>+'Awards at Online-Only Cols'!AS49</f>
        <v>0</v>
      </c>
      <c r="G50" s="83">
        <f>+'Awards at Online-Only Cols'!BD49</f>
        <v>0</v>
      </c>
      <c r="H50" s="65">
        <f>+'Awards at Online-Only Cols'!BO49</f>
        <v>0</v>
      </c>
      <c r="I50" s="64">
        <f>+'Awards at Online-Only Cols'!BZ49</f>
        <v>0</v>
      </c>
    </row>
    <row r="51" spans="1:9" ht="14.25" customHeight="1">
      <c r="A51" s="8" t="s">
        <v>55</v>
      </c>
      <c r="B51" s="8"/>
      <c r="C51" s="64">
        <f>+'Awards at Online-Only Cols'!L50</f>
        <v>0</v>
      </c>
      <c r="D51" s="64">
        <f>+'Awards at Online-Only Cols'!W50</f>
        <v>0</v>
      </c>
      <c r="E51" s="64">
        <f>+'Awards at Online-Only Cols'!AH50</f>
        <v>0</v>
      </c>
      <c r="F51" s="65">
        <f>+'Awards at Online-Only Cols'!AS50</f>
        <v>0</v>
      </c>
      <c r="G51" s="83">
        <f>+'Awards at Online-Only Cols'!BD50</f>
        <v>0</v>
      </c>
      <c r="H51" s="65">
        <f>+'Awards at Online-Only Cols'!BO50</f>
        <v>0</v>
      </c>
      <c r="I51" s="64">
        <f>+'Awards at Online-Only Cols'!BZ50</f>
        <v>0</v>
      </c>
    </row>
    <row r="52" spans="1:9" ht="14.25" customHeight="1">
      <c r="A52" s="8" t="s">
        <v>56</v>
      </c>
      <c r="B52" s="8"/>
      <c r="C52" s="64">
        <f>+'Awards at Online-Only Cols'!L51</f>
        <v>38</v>
      </c>
      <c r="D52" s="64">
        <f>+'Awards at Online-Only Cols'!W51</f>
        <v>163</v>
      </c>
      <c r="E52" s="64">
        <f>+'Awards at Online-Only Cols'!AH51</f>
        <v>281</v>
      </c>
      <c r="F52" s="65">
        <f>+'Awards at Online-Only Cols'!AS51</f>
        <v>140</v>
      </c>
      <c r="G52" s="83">
        <f>+'Awards at Online-Only Cols'!BD51</f>
        <v>24</v>
      </c>
      <c r="H52" s="65">
        <f>+'Awards at Online-Only Cols'!BO51</f>
        <v>0</v>
      </c>
      <c r="I52" s="64">
        <f>+'Awards at Online-Only Cols'!BZ51</f>
        <v>0</v>
      </c>
    </row>
    <row r="53" spans="1:9" ht="14.25" customHeight="1">
      <c r="A53" s="8" t="s">
        <v>57</v>
      </c>
      <c r="B53" s="8"/>
      <c r="C53" s="64">
        <f>+'Awards at Online-Only Cols'!L52</f>
        <v>0</v>
      </c>
      <c r="D53" s="29">
        <f>+'Awards at Online-Only Cols'!W52</f>
        <v>13</v>
      </c>
      <c r="E53" s="29">
        <f>+'Awards at Online-Only Cols'!AH52</f>
        <v>97</v>
      </c>
      <c r="F53" s="65">
        <f>+'Awards at Online-Only Cols'!AS52</f>
        <v>0</v>
      </c>
      <c r="G53" s="65">
        <f>+'Awards at Online-Only Cols'!BD52</f>
        <v>0</v>
      </c>
      <c r="H53" s="65">
        <f>+'Awards at Online-Only Cols'!BO52</f>
        <v>0</v>
      </c>
      <c r="I53" s="64">
        <f>+'Awards at Online-Only Cols'!BZ52</f>
        <v>0</v>
      </c>
    </row>
    <row r="54" spans="1:9" ht="14.25" customHeight="1">
      <c r="A54" s="12" t="s">
        <v>58</v>
      </c>
      <c r="B54" s="12"/>
      <c r="C54" s="74">
        <f>+'Awards at Online-Only Cols'!L53</f>
        <v>419</v>
      </c>
      <c r="D54" s="74">
        <f>+'Awards at Online-Only Cols'!W53</f>
        <v>2442</v>
      </c>
      <c r="E54" s="74">
        <f>+'Awards at Online-Only Cols'!AH53</f>
        <v>3611</v>
      </c>
      <c r="F54" s="75">
        <f>+'Awards at Online-Only Cols'!AS53</f>
        <v>690</v>
      </c>
      <c r="G54" s="75">
        <f>+'Awards at Online-Only Cols'!BD53</f>
        <v>0</v>
      </c>
      <c r="H54" s="75">
        <f>+'Awards at Online-Only Cols'!BO53</f>
        <v>0</v>
      </c>
      <c r="I54" s="74">
        <f>+'Awards at Online-Only Cols'!BZ53</f>
        <v>0</v>
      </c>
    </row>
    <row r="55" spans="1:9" ht="14.25" customHeight="1">
      <c r="A55" s="17" t="s">
        <v>14</v>
      </c>
      <c r="B55" s="9"/>
      <c r="C55" s="27">
        <f>+'Awards at Online-Only Cols'!L54</f>
        <v>38.868274582560296</v>
      </c>
      <c r="D55" s="27">
        <f>+'Awards at Online-Only Cols'!W54</f>
        <v>24.147137347967963</v>
      </c>
      <c r="E55" s="27">
        <f>+'Awards at Online-Only Cols'!AH54</f>
        <v>5.7400371965855443</v>
      </c>
      <c r="F55" s="31">
        <f>+'Awards at Online-Only Cols'!AS54</f>
        <v>1.322219028456453</v>
      </c>
      <c r="G55" s="31">
        <f>+'Awards at Online-Only Cols'!BD54</f>
        <v>0</v>
      </c>
      <c r="H55" s="31">
        <f>+'Awards at Online-Only Cols'!BO54</f>
        <v>0</v>
      </c>
      <c r="I55" s="27">
        <f>+'Awards at Online-Only Cols'!BZ54</f>
        <v>0</v>
      </c>
    </row>
    <row r="56" spans="1:9" ht="14.25" customHeight="1">
      <c r="A56" s="8" t="s">
        <v>59</v>
      </c>
      <c r="B56" s="8"/>
      <c r="C56" s="64">
        <f>+'Awards at Online-Only Cols'!L55</f>
        <v>4</v>
      </c>
      <c r="D56" s="64">
        <f>+'Awards at Online-Only Cols'!W55</f>
        <v>48</v>
      </c>
      <c r="E56" s="64">
        <f>+'Awards at Online-Only Cols'!AH55</f>
        <v>421</v>
      </c>
      <c r="F56" s="65">
        <f>+'Awards at Online-Only Cols'!AS55</f>
        <v>17</v>
      </c>
      <c r="G56" s="65">
        <f>+'Awards at Online-Only Cols'!BD55</f>
        <v>0</v>
      </c>
      <c r="H56" s="65">
        <f>+'Awards at Online-Only Cols'!BO55</f>
        <v>0</v>
      </c>
      <c r="I56" s="64">
        <f>+'Awards at Online-Only Cols'!BZ55</f>
        <v>0</v>
      </c>
    </row>
    <row r="57" spans="1:9" ht="14.25" customHeight="1">
      <c r="A57" s="8" t="s">
        <v>60</v>
      </c>
      <c r="B57" s="8"/>
      <c r="C57" s="64">
        <f>+'Awards at Online-Only Cols'!L56</f>
        <v>0</v>
      </c>
      <c r="D57" s="64">
        <f>+'Awards at Online-Only Cols'!W56</f>
        <v>0</v>
      </c>
      <c r="E57" s="64">
        <f>+'Awards at Online-Only Cols'!AH56</f>
        <v>0</v>
      </c>
      <c r="F57" s="65">
        <f>+'Awards at Online-Only Cols'!AS56</f>
        <v>0</v>
      </c>
      <c r="G57" s="65">
        <f>+'Awards at Online-Only Cols'!BD56</f>
        <v>0</v>
      </c>
      <c r="H57" s="65">
        <f>+'Awards at Online-Only Cols'!BO56</f>
        <v>0</v>
      </c>
      <c r="I57" s="64">
        <f>+'Awards at Online-Only Cols'!BZ56</f>
        <v>0</v>
      </c>
    </row>
    <row r="58" spans="1:9" ht="14.25" customHeight="1">
      <c r="A58" s="8" t="s">
        <v>61</v>
      </c>
      <c r="B58" s="8"/>
      <c r="C58" s="64">
        <f>+'Awards at Online-Only Cols'!L57</f>
        <v>0</v>
      </c>
      <c r="D58" s="64">
        <f>+'Awards at Online-Only Cols'!W57</f>
        <v>0</v>
      </c>
      <c r="E58" s="64">
        <f>+'Awards at Online-Only Cols'!AH57</f>
        <v>0</v>
      </c>
      <c r="F58" s="65">
        <f>+'Awards at Online-Only Cols'!AS57</f>
        <v>0</v>
      </c>
      <c r="G58" s="65">
        <f>+'Awards at Online-Only Cols'!BD57</f>
        <v>0</v>
      </c>
      <c r="H58" s="65">
        <f>+'Awards at Online-Only Cols'!BO57</f>
        <v>0</v>
      </c>
      <c r="I58" s="64">
        <f>+'Awards at Online-Only Cols'!BZ57</f>
        <v>0</v>
      </c>
    </row>
    <row r="59" spans="1:9" ht="14.25" customHeight="1">
      <c r="A59" s="8" t="s">
        <v>62</v>
      </c>
      <c r="B59" s="8"/>
      <c r="C59" s="64">
        <f>+'Awards at Online-Only Cols'!L58</f>
        <v>0</v>
      </c>
      <c r="D59" s="64">
        <f>+'Awards at Online-Only Cols'!W58</f>
        <v>0</v>
      </c>
      <c r="E59" s="64">
        <f>+'Awards at Online-Only Cols'!AH58</f>
        <v>0</v>
      </c>
      <c r="F59" s="65">
        <f>+'Awards at Online-Only Cols'!AS58</f>
        <v>0</v>
      </c>
      <c r="G59" s="65">
        <f>+'Awards at Online-Only Cols'!BD58</f>
        <v>0</v>
      </c>
      <c r="H59" s="65">
        <f>+'Awards at Online-Only Cols'!BO58</f>
        <v>0</v>
      </c>
      <c r="I59" s="64">
        <f>+'Awards at Online-Only Cols'!BZ58</f>
        <v>0</v>
      </c>
    </row>
    <row r="60" spans="1:9" ht="14.25" customHeight="1">
      <c r="A60" s="9" t="s">
        <v>63</v>
      </c>
      <c r="B60" s="9"/>
      <c r="C60" s="66">
        <f>+'Awards at Online-Only Cols'!L59</f>
        <v>0</v>
      </c>
      <c r="D60" s="66">
        <f>+'Awards at Online-Only Cols'!W59</f>
        <v>0</v>
      </c>
      <c r="E60" s="66">
        <f>+'Awards at Online-Only Cols'!AH59</f>
        <v>0</v>
      </c>
      <c r="F60" s="67">
        <f>+'Awards at Online-Only Cols'!AS59</f>
        <v>0</v>
      </c>
      <c r="G60" s="67">
        <f>+'Awards at Online-Only Cols'!BD59</f>
        <v>0</v>
      </c>
      <c r="H60" s="67">
        <f>+'Awards at Online-Only Cols'!BO59</f>
        <v>0</v>
      </c>
      <c r="I60" s="66">
        <f>+'Awards at Online-Only Cols'!BZ59</f>
        <v>0</v>
      </c>
    </row>
    <row r="61" spans="1:9" ht="14.25" customHeight="1">
      <c r="A61" s="9" t="s">
        <v>64</v>
      </c>
      <c r="B61" s="9"/>
      <c r="C61" s="66">
        <f>+'Awards at Online-Only Cols'!L60</f>
        <v>415</v>
      </c>
      <c r="D61" s="66">
        <f>+'Awards at Online-Only Cols'!W60</f>
        <v>2393</v>
      </c>
      <c r="E61" s="66">
        <f>+'Awards at Online-Only Cols'!AH60</f>
        <v>2992</v>
      </c>
      <c r="F61" s="67">
        <f>+'Awards at Online-Only Cols'!AS60</f>
        <v>424</v>
      </c>
      <c r="G61" s="67">
        <f>+'Awards at Online-Only Cols'!BD60</f>
        <v>0</v>
      </c>
      <c r="H61" s="67">
        <f>+'Awards at Online-Only Cols'!BO60</f>
        <v>0</v>
      </c>
      <c r="I61" s="66">
        <f>+'Awards at Online-Only Cols'!BZ60</f>
        <v>0</v>
      </c>
    </row>
    <row r="62" spans="1:9" ht="14.25" customHeight="1">
      <c r="A62" s="9" t="s">
        <v>65</v>
      </c>
      <c r="B62" s="9"/>
      <c r="C62" s="66">
        <f>+'Awards at Online-Only Cols'!L61</f>
        <v>0</v>
      </c>
      <c r="D62" s="66">
        <f>+'Awards at Online-Only Cols'!W61</f>
        <v>0</v>
      </c>
      <c r="E62" s="66">
        <f>+'Awards at Online-Only Cols'!AH61</f>
        <v>0</v>
      </c>
      <c r="F62" s="67">
        <f>+'Awards at Online-Only Cols'!AS61</f>
        <v>0</v>
      </c>
      <c r="G62" s="67">
        <f>+'Awards at Online-Only Cols'!BD61</f>
        <v>0</v>
      </c>
      <c r="H62" s="67">
        <f>+'Awards at Online-Only Cols'!BO61</f>
        <v>0</v>
      </c>
      <c r="I62" s="66">
        <f>+'Awards at Online-Only Cols'!BZ61</f>
        <v>0</v>
      </c>
    </row>
    <row r="63" spans="1:9" ht="14.25" customHeight="1">
      <c r="A63" s="9" t="s">
        <v>66</v>
      </c>
      <c r="B63" s="9"/>
      <c r="C63" s="66">
        <f>+'Awards at Online-Only Cols'!L62</f>
        <v>0</v>
      </c>
      <c r="D63" s="66">
        <f>+'Awards at Online-Only Cols'!W62</f>
        <v>1</v>
      </c>
      <c r="E63" s="66">
        <f>+'Awards at Online-Only Cols'!AH62</f>
        <v>198</v>
      </c>
      <c r="F63" s="67">
        <f>+'Awards at Online-Only Cols'!AS62</f>
        <v>249</v>
      </c>
      <c r="G63" s="67">
        <f>+'Awards at Online-Only Cols'!BD62</f>
        <v>0</v>
      </c>
      <c r="H63" s="67">
        <f>+'Awards at Online-Only Cols'!BO62</f>
        <v>0</v>
      </c>
      <c r="I63" s="66">
        <f>+'Awards at Online-Only Cols'!BZ62</f>
        <v>0</v>
      </c>
    </row>
    <row r="64" spans="1:9" ht="14.25" customHeight="1">
      <c r="A64" s="10" t="s">
        <v>67</v>
      </c>
      <c r="B64" s="10"/>
      <c r="C64" s="66">
        <f>+'Awards at Online-Only Cols'!L63</f>
        <v>0</v>
      </c>
      <c r="D64" s="68">
        <f>+'Awards at Online-Only Cols'!W63</f>
        <v>0</v>
      </c>
      <c r="E64" s="68">
        <f>+'Awards at Online-Only Cols'!AH63</f>
        <v>0</v>
      </c>
      <c r="F64" s="69">
        <f>+'Awards at Online-Only Cols'!AS63</f>
        <v>0</v>
      </c>
      <c r="G64" s="82">
        <f>+'Awards at Online-Only Cols'!BD63</f>
        <v>0</v>
      </c>
      <c r="H64" s="69">
        <f>+'Awards at Online-Only Cols'!BO63</f>
        <v>0</v>
      </c>
      <c r="I64" s="68">
        <f>+'Awards at Online-Only Cols'!BZ63</f>
        <v>0</v>
      </c>
    </row>
    <row r="65" spans="1:16" ht="14.25" customHeight="1">
      <c r="A65" s="13" t="s">
        <v>68</v>
      </c>
      <c r="B65" s="13"/>
      <c r="C65" s="76">
        <f>+'Awards at Online-Only Cols'!L64</f>
        <v>0</v>
      </c>
      <c r="D65" s="76">
        <f>+'Awards at Online-Only Cols'!W64</f>
        <v>0</v>
      </c>
      <c r="E65" s="76">
        <f>+'Awards at Online-Only Cols'!AH64</f>
        <v>0</v>
      </c>
      <c r="F65" s="77">
        <f>+'Awards at Online-Only Cols'!AS64</f>
        <v>0</v>
      </c>
      <c r="G65" s="77">
        <f>+'Awards at Online-Only Cols'!BD64</f>
        <v>0</v>
      </c>
      <c r="H65" s="77">
        <f>+'Awards at Online-Only Cols'!BO64</f>
        <v>0</v>
      </c>
      <c r="I65" s="76">
        <f>+'Awards at Online-Only Cols'!BZ64</f>
        <v>0</v>
      </c>
    </row>
    <row r="66" spans="1:16" ht="36" customHeight="1">
      <c r="A66" s="100" t="s">
        <v>69</v>
      </c>
      <c r="B66" s="100"/>
      <c r="C66" s="100"/>
      <c r="D66" s="100"/>
      <c r="E66" s="100"/>
      <c r="F66" s="100"/>
      <c r="G66" s="100"/>
      <c r="H66" s="100"/>
      <c r="I66" s="101"/>
      <c r="J66" s="32"/>
      <c r="K66" s="32"/>
      <c r="L66" s="32"/>
      <c r="M66" s="32"/>
      <c r="N66" s="32"/>
      <c r="O66" s="32"/>
      <c r="P66" s="32"/>
    </row>
    <row r="67" spans="1:16" ht="33" customHeight="1">
      <c r="A67" s="102" t="s">
        <v>70</v>
      </c>
      <c r="B67" s="102"/>
      <c r="C67" s="102"/>
      <c r="D67" s="102"/>
      <c r="E67" s="102"/>
      <c r="F67" s="102"/>
      <c r="G67" s="102"/>
      <c r="H67" s="102"/>
      <c r="I67" s="103"/>
      <c r="J67" s="32"/>
      <c r="K67" s="32"/>
      <c r="L67" s="32"/>
      <c r="M67" s="32"/>
      <c r="N67" s="32"/>
      <c r="O67" s="32"/>
      <c r="P67" s="32"/>
    </row>
    <row r="68" spans="1:16">
      <c r="A68" s="104" t="s">
        <v>71</v>
      </c>
      <c r="B68" s="105"/>
      <c r="C68" s="105"/>
      <c r="D68" s="105"/>
      <c r="E68" s="105"/>
      <c r="F68" s="105"/>
      <c r="G68" s="105"/>
      <c r="H68" s="105"/>
      <c r="I68" s="105"/>
    </row>
    <row r="69" spans="1:16">
      <c r="A69" s="2"/>
      <c r="I69" s="93">
        <v>45548</v>
      </c>
    </row>
    <row r="70" spans="1:16">
      <c r="H70" s="28"/>
      <c r="I70" s="28"/>
    </row>
    <row r="71" spans="1:16" ht="49.5" customHeight="1">
      <c r="A71" s="98"/>
      <c r="B71" s="99"/>
      <c r="C71" s="99"/>
      <c r="D71" s="99"/>
      <c r="E71" s="99"/>
      <c r="F71" s="99"/>
      <c r="G71" s="99"/>
      <c r="H71" s="99"/>
      <c r="I71" s="41"/>
    </row>
  </sheetData>
  <mergeCells count="4">
    <mergeCell ref="A71:H71"/>
    <mergeCell ref="A66:I66"/>
    <mergeCell ref="A67:I67"/>
    <mergeCell ref="A68:I68"/>
  </mergeCells>
  <phoneticPr fontId="6" type="noConversion"/>
  <printOptions horizontalCentered="1"/>
  <pageMargins left="0.5" right="0.5" top="0.5" bottom="0.5" header="0.5" footer="0.5"/>
  <pageSetup scale="71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2"/>
  </sheetPr>
  <dimension ref="A1:BZ66"/>
  <sheetViews>
    <sheetView showGridLines="0" showZeros="0" zoomScaleNormal="100" workbookViewId="0">
      <pane xSplit="1" ySplit="4" topLeftCell="BL5" activePane="bottomRight" state="frozen"/>
      <selection pane="bottomRight" activeCell="BS10" sqref="BS10"/>
      <selection pane="bottomLeft" activeCell="A5" sqref="A5"/>
      <selection pane="topRight" activeCell="B1" sqref="B1"/>
    </sheetView>
  </sheetViews>
  <sheetFormatPr defaultColWidth="9.140625" defaultRowHeight="12.75" customHeight="1"/>
  <cols>
    <col min="1" max="2" width="21" style="1" customWidth="1"/>
    <col min="3" max="13" width="13.42578125" style="16" customWidth="1"/>
    <col min="14" max="20" width="13.140625" style="16" customWidth="1"/>
    <col min="21" max="23" width="13.42578125" style="16" customWidth="1"/>
    <col min="24" max="31" width="13.140625" style="16" customWidth="1"/>
    <col min="32" max="34" width="13.42578125" style="16" customWidth="1"/>
    <col min="35" max="42" width="13.140625" style="16" customWidth="1"/>
    <col min="43" max="45" width="13.42578125" style="16" customWidth="1"/>
    <col min="46" max="77" width="13.140625" style="16" customWidth="1"/>
    <col min="78" max="16384" width="9.140625" style="1"/>
  </cols>
  <sheetData>
    <row r="1" spans="1:78" s="34" customFormat="1" ht="22.5" customHeight="1">
      <c r="A1" s="45" t="s">
        <v>72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78"/>
      <c r="BS1" s="78"/>
      <c r="BT1" s="78"/>
      <c r="BU1" s="78"/>
      <c r="BV1" s="78"/>
      <c r="BW1" s="78"/>
      <c r="BX1" s="45"/>
      <c r="BY1" s="45"/>
    </row>
    <row r="2" spans="1:78">
      <c r="C2" s="43"/>
      <c r="D2" s="43"/>
      <c r="E2" s="43"/>
      <c r="F2" s="43"/>
      <c r="G2" s="43"/>
      <c r="H2" s="43"/>
      <c r="I2" s="43"/>
      <c r="J2" s="43"/>
      <c r="K2" s="43"/>
      <c r="L2" s="43"/>
      <c r="M2" s="53"/>
      <c r="N2" s="40"/>
      <c r="O2" s="40"/>
      <c r="P2" s="40"/>
      <c r="Q2" s="40"/>
      <c r="R2" s="40"/>
      <c r="S2" s="40"/>
      <c r="T2" s="40"/>
      <c r="U2" s="43"/>
      <c r="V2" s="43"/>
      <c r="W2" s="43"/>
      <c r="X2" s="48"/>
      <c r="Y2" s="40"/>
      <c r="Z2" s="40"/>
      <c r="AA2" s="40"/>
      <c r="AB2" s="40"/>
      <c r="AC2" s="40"/>
      <c r="AD2" s="40"/>
      <c r="AE2" s="40"/>
      <c r="AF2" s="43"/>
      <c r="AG2" s="43"/>
      <c r="AH2" s="43"/>
      <c r="AI2" s="48"/>
      <c r="AJ2" s="40"/>
      <c r="AK2" s="40"/>
      <c r="AL2" s="40"/>
      <c r="AM2" s="40"/>
      <c r="AN2" s="40"/>
      <c r="AO2" s="40"/>
      <c r="AP2" s="40"/>
      <c r="AQ2" s="43"/>
      <c r="AR2" s="43"/>
      <c r="AS2" s="43"/>
      <c r="AT2" s="46" t="s">
        <v>73</v>
      </c>
      <c r="AU2" s="46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95"/>
    </row>
    <row r="3" spans="1:78" s="5" customFormat="1" ht="33" customHeight="1">
      <c r="A3" s="42"/>
      <c r="B3" s="43" t="s">
        <v>74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9" t="s">
        <v>75</v>
      </c>
      <c r="N3" s="44"/>
      <c r="O3" s="44"/>
      <c r="P3" s="44"/>
      <c r="Q3" s="44"/>
      <c r="R3" s="44"/>
      <c r="S3" s="44"/>
      <c r="T3" s="44"/>
      <c r="U3" s="43"/>
      <c r="V3" s="43"/>
      <c r="W3" s="43"/>
      <c r="X3" s="49" t="s">
        <v>7</v>
      </c>
      <c r="Y3" s="44"/>
      <c r="Z3" s="44"/>
      <c r="AA3" s="44"/>
      <c r="AB3" s="44"/>
      <c r="AC3" s="44"/>
      <c r="AD3" s="44"/>
      <c r="AE3" s="44"/>
      <c r="AF3" s="43"/>
      <c r="AG3" s="43"/>
      <c r="AH3" s="43"/>
      <c r="AI3" s="49" t="s">
        <v>8</v>
      </c>
      <c r="AJ3" s="44"/>
      <c r="AK3" s="44"/>
      <c r="AL3" s="44"/>
      <c r="AM3" s="44"/>
      <c r="AN3" s="44"/>
      <c r="AO3" s="44"/>
      <c r="AP3" s="44"/>
      <c r="AQ3" s="43"/>
      <c r="AR3" s="43"/>
      <c r="AS3" s="43"/>
      <c r="AT3" s="54" t="s">
        <v>76</v>
      </c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6" t="s">
        <v>10</v>
      </c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46" t="s">
        <v>11</v>
      </c>
      <c r="BQ3" s="57"/>
      <c r="BR3" s="57"/>
      <c r="BS3" s="57"/>
      <c r="BT3" s="57"/>
      <c r="BU3" s="57"/>
      <c r="BV3" s="57"/>
      <c r="BW3" s="57"/>
      <c r="BX3" s="55"/>
      <c r="BY3" s="55"/>
    </row>
    <row r="4" spans="1:78" s="5" customFormat="1">
      <c r="A4" s="18"/>
      <c r="B4" s="33" t="s">
        <v>77</v>
      </c>
      <c r="C4" s="33" t="s">
        <v>78</v>
      </c>
      <c r="D4" s="33" t="s">
        <v>79</v>
      </c>
      <c r="E4" s="33" t="s">
        <v>80</v>
      </c>
      <c r="F4" s="33" t="s">
        <v>81</v>
      </c>
      <c r="G4" s="33" t="s">
        <v>82</v>
      </c>
      <c r="H4" s="33" t="s">
        <v>83</v>
      </c>
      <c r="I4" s="33" t="s">
        <v>84</v>
      </c>
      <c r="J4" s="33" t="s">
        <v>85</v>
      </c>
      <c r="K4" s="33" t="s">
        <v>86</v>
      </c>
      <c r="L4" s="94" t="s">
        <v>87</v>
      </c>
      <c r="M4" s="38" t="s">
        <v>77</v>
      </c>
      <c r="N4" s="33" t="s">
        <v>78</v>
      </c>
      <c r="O4" s="33" t="s">
        <v>79</v>
      </c>
      <c r="P4" s="33" t="s">
        <v>80</v>
      </c>
      <c r="Q4" s="33" t="s">
        <v>81</v>
      </c>
      <c r="R4" s="33" t="s">
        <v>82</v>
      </c>
      <c r="S4" s="33" t="s">
        <v>83</v>
      </c>
      <c r="T4" s="33" t="s">
        <v>84</v>
      </c>
      <c r="U4" s="33" t="s">
        <v>85</v>
      </c>
      <c r="V4" s="33" t="s">
        <v>86</v>
      </c>
      <c r="W4" s="94" t="s">
        <v>87</v>
      </c>
      <c r="X4" s="38" t="s">
        <v>77</v>
      </c>
      <c r="Y4" s="33" t="s">
        <v>78</v>
      </c>
      <c r="Z4" s="33" t="s">
        <v>79</v>
      </c>
      <c r="AA4" s="33" t="s">
        <v>80</v>
      </c>
      <c r="AB4" s="33" t="s">
        <v>81</v>
      </c>
      <c r="AC4" s="33" t="s">
        <v>82</v>
      </c>
      <c r="AD4" s="33" t="s">
        <v>83</v>
      </c>
      <c r="AE4" s="33" t="s">
        <v>84</v>
      </c>
      <c r="AF4" s="33" t="s">
        <v>85</v>
      </c>
      <c r="AG4" s="33" t="s">
        <v>86</v>
      </c>
      <c r="AH4" s="94" t="s">
        <v>87</v>
      </c>
      <c r="AI4" s="38" t="s">
        <v>77</v>
      </c>
      <c r="AJ4" s="33" t="s">
        <v>78</v>
      </c>
      <c r="AK4" s="33" t="s">
        <v>79</v>
      </c>
      <c r="AL4" s="33" t="s">
        <v>80</v>
      </c>
      <c r="AM4" s="33" t="s">
        <v>81</v>
      </c>
      <c r="AN4" s="33" t="s">
        <v>82</v>
      </c>
      <c r="AO4" s="33" t="s">
        <v>83</v>
      </c>
      <c r="AP4" s="33" t="s">
        <v>84</v>
      </c>
      <c r="AQ4" s="33" t="s">
        <v>85</v>
      </c>
      <c r="AR4" s="33" t="s">
        <v>86</v>
      </c>
      <c r="AS4" s="94" t="s">
        <v>87</v>
      </c>
      <c r="AT4" s="38" t="s">
        <v>77</v>
      </c>
      <c r="AU4" s="33" t="s">
        <v>78</v>
      </c>
      <c r="AV4" s="33" t="s">
        <v>79</v>
      </c>
      <c r="AW4" s="33" t="s">
        <v>80</v>
      </c>
      <c r="AX4" s="33" t="s">
        <v>81</v>
      </c>
      <c r="AY4" s="33" t="s">
        <v>82</v>
      </c>
      <c r="AZ4" s="33" t="s">
        <v>83</v>
      </c>
      <c r="BA4" s="33" t="s">
        <v>84</v>
      </c>
      <c r="BB4" s="33" t="s">
        <v>85</v>
      </c>
      <c r="BC4" s="33" t="s">
        <v>86</v>
      </c>
      <c r="BD4" s="94" t="s">
        <v>87</v>
      </c>
      <c r="BE4" s="38" t="s">
        <v>77</v>
      </c>
      <c r="BF4" s="33" t="s">
        <v>78</v>
      </c>
      <c r="BG4" s="33" t="s">
        <v>79</v>
      </c>
      <c r="BH4" s="33" t="s">
        <v>80</v>
      </c>
      <c r="BI4" s="33" t="s">
        <v>81</v>
      </c>
      <c r="BJ4" s="33" t="s">
        <v>82</v>
      </c>
      <c r="BK4" s="33" t="s">
        <v>83</v>
      </c>
      <c r="BL4" s="33" t="s">
        <v>84</v>
      </c>
      <c r="BM4" s="33" t="s">
        <v>85</v>
      </c>
      <c r="BN4" s="33" t="s">
        <v>86</v>
      </c>
      <c r="BO4" s="94" t="s">
        <v>87</v>
      </c>
      <c r="BP4" s="38" t="s">
        <v>77</v>
      </c>
      <c r="BQ4" s="33" t="s">
        <v>78</v>
      </c>
      <c r="BR4" s="33" t="s">
        <v>79</v>
      </c>
      <c r="BS4" s="33" t="s">
        <v>88</v>
      </c>
      <c r="BT4" s="33" t="s">
        <v>81</v>
      </c>
      <c r="BU4" s="33" t="s">
        <v>82</v>
      </c>
      <c r="BV4" s="33" t="s">
        <v>83</v>
      </c>
      <c r="BW4" s="33" t="s">
        <v>84</v>
      </c>
      <c r="BX4" s="33" t="s">
        <v>85</v>
      </c>
      <c r="BY4" s="33" t="s">
        <v>86</v>
      </c>
      <c r="BZ4" s="96" t="s">
        <v>87</v>
      </c>
    </row>
    <row r="5" spans="1:78">
      <c r="A5" s="15" t="s">
        <v>89</v>
      </c>
      <c r="B5" s="15"/>
      <c r="C5" s="19">
        <f>C6+C24+C39+C53+C64</f>
        <v>473</v>
      </c>
      <c r="D5" s="19">
        <f>D6+D24+D39+D53+D64</f>
        <v>380</v>
      </c>
      <c r="E5" s="19">
        <f>E6+E24+E39+E53+E64</f>
        <v>510</v>
      </c>
      <c r="F5" s="19">
        <f t="shared" ref="F5:G5" si="0">F6+F24+F39+F53+F64</f>
        <v>0</v>
      </c>
      <c r="G5" s="19">
        <f t="shared" si="0"/>
        <v>246</v>
      </c>
      <c r="H5" s="19">
        <f t="shared" ref="H5:I5" si="1">H6+H24+H39+H53+H64</f>
        <v>396</v>
      </c>
      <c r="I5" s="19">
        <f t="shared" si="1"/>
        <v>573</v>
      </c>
      <c r="J5" s="19">
        <f t="shared" ref="J5:K5" si="2">J6+J24+J39+J53+J64</f>
        <v>540</v>
      </c>
      <c r="K5" s="19">
        <f t="shared" si="2"/>
        <v>638</v>
      </c>
      <c r="L5" s="19">
        <v>1078</v>
      </c>
      <c r="M5" s="35"/>
      <c r="N5" s="19">
        <f t="shared" ref="N5:BQ5" si="3">N6+N24+N39+N53+N64</f>
        <v>53819</v>
      </c>
      <c r="O5" s="19">
        <f t="shared" ref="O5:P5" si="4">O6+O24+O39+O53+O64</f>
        <v>13493</v>
      </c>
      <c r="P5" s="19">
        <f t="shared" si="4"/>
        <v>10120</v>
      </c>
      <c r="Q5" s="19">
        <f t="shared" ref="Q5:V5" si="5">Q6+Q24+Q39+Q53+Q64</f>
        <v>0</v>
      </c>
      <c r="R5" s="19">
        <f t="shared" si="5"/>
        <v>12266</v>
      </c>
      <c r="S5" s="19">
        <f t="shared" si="5"/>
        <v>10354</v>
      </c>
      <c r="T5" s="19">
        <f t="shared" si="5"/>
        <v>9856</v>
      </c>
      <c r="U5" s="19">
        <f t="shared" si="5"/>
        <v>9850</v>
      </c>
      <c r="V5" s="19">
        <f t="shared" si="5"/>
        <v>10478</v>
      </c>
      <c r="W5" s="19">
        <f t="shared" ref="W5" si="6">W6+W24+W39+W53+W64</f>
        <v>10113</v>
      </c>
      <c r="X5" s="35"/>
      <c r="Y5" s="19">
        <f t="shared" si="3"/>
        <v>40728</v>
      </c>
      <c r="Z5" s="19">
        <f t="shared" ref="Z5:AA5" si="7">Z6+Z24+Z39+Z53+Z64</f>
        <v>20686</v>
      </c>
      <c r="AA5" s="19">
        <f t="shared" si="7"/>
        <v>25577</v>
      </c>
      <c r="AB5" s="19">
        <f t="shared" ref="AB5:AG5" si="8">AB6+AB24+AB39+AB53+AB64</f>
        <v>0</v>
      </c>
      <c r="AC5" s="19">
        <f t="shared" si="8"/>
        <v>34573</v>
      </c>
      <c r="AD5" s="19">
        <f t="shared" si="8"/>
        <v>35546</v>
      </c>
      <c r="AE5" s="19">
        <f t="shared" si="8"/>
        <v>39687</v>
      </c>
      <c r="AF5" s="19">
        <f t="shared" si="8"/>
        <v>49345</v>
      </c>
      <c r="AG5" s="19">
        <f t="shared" si="8"/>
        <v>53884</v>
      </c>
      <c r="AH5" s="19">
        <f t="shared" ref="AH5" si="9">AH6+AH24+AH39+AH53+AH64</f>
        <v>62909</v>
      </c>
      <c r="AI5" s="35"/>
      <c r="AJ5" s="19">
        <f t="shared" si="3"/>
        <v>38861</v>
      </c>
      <c r="AK5" s="19">
        <f t="shared" ref="AK5:AL5" si="10">AK6+AK24+AK39+AK53+AK64</f>
        <v>23890</v>
      </c>
      <c r="AL5" s="19">
        <f t="shared" si="10"/>
        <v>27469</v>
      </c>
      <c r="AM5" s="19">
        <f t="shared" ref="AM5:AR5" si="11">AM6+AM24+AM39+AM53+AM64</f>
        <v>0</v>
      </c>
      <c r="AN5" s="19">
        <f t="shared" si="11"/>
        <v>31695</v>
      </c>
      <c r="AO5" s="19">
        <f t="shared" si="11"/>
        <v>33067</v>
      </c>
      <c r="AP5" s="19">
        <f t="shared" si="11"/>
        <v>36059</v>
      </c>
      <c r="AQ5" s="19">
        <f t="shared" si="11"/>
        <v>41970</v>
      </c>
      <c r="AR5" s="19">
        <f t="shared" si="11"/>
        <v>46408</v>
      </c>
      <c r="AS5" s="19">
        <f t="shared" ref="AS5" si="12">AS6+AS24+AS39+AS53+AS64</f>
        <v>52185</v>
      </c>
      <c r="AT5" s="35"/>
      <c r="AU5" s="19">
        <f t="shared" si="3"/>
        <v>1409</v>
      </c>
      <c r="AV5" s="19">
        <f t="shared" ref="AV5" si="13">AV6+AV24+AV39+AV53+AV64</f>
        <v>1767</v>
      </c>
      <c r="AW5" s="19">
        <f t="shared" ref="AW5:BA5" si="14">AW6+AW24+AW39+AW53+AW64</f>
        <v>2238</v>
      </c>
      <c r="AX5" s="19">
        <f t="shared" si="14"/>
        <v>0</v>
      </c>
      <c r="AY5" s="19">
        <f t="shared" si="14"/>
        <v>2927</v>
      </c>
      <c r="AZ5" s="19">
        <f t="shared" si="14"/>
        <v>3488</v>
      </c>
      <c r="BA5" s="19">
        <f t="shared" si="14"/>
        <v>3654</v>
      </c>
      <c r="BB5" s="19">
        <f t="shared" ref="BB5:BC5" si="15">BB6+BB24+BB39+BB53+BB64</f>
        <v>3482</v>
      </c>
      <c r="BC5" s="19">
        <f t="shared" si="15"/>
        <v>3900</v>
      </c>
      <c r="BD5" s="19">
        <f t="shared" ref="BD5" si="16">BD6+BD24+BD39+BD53+BD64</f>
        <v>4105</v>
      </c>
      <c r="BE5" s="35"/>
      <c r="BF5" s="19">
        <f t="shared" si="3"/>
        <v>70</v>
      </c>
      <c r="BG5" s="19">
        <f t="shared" ref="BG5:BH5" si="17">BG6+BG24+BG39+BG53+BG64</f>
        <v>76</v>
      </c>
      <c r="BH5" s="19">
        <f t="shared" si="17"/>
        <v>93</v>
      </c>
      <c r="BI5" s="19">
        <f t="shared" ref="BI5:BN5" si="18">BI6+BI24+BI39+BI53+BI64</f>
        <v>0</v>
      </c>
      <c r="BJ5" s="19">
        <f t="shared" si="18"/>
        <v>130</v>
      </c>
      <c r="BK5" s="19">
        <f t="shared" si="18"/>
        <v>155</v>
      </c>
      <c r="BL5" s="19">
        <f t="shared" si="18"/>
        <v>177</v>
      </c>
      <c r="BM5" s="19">
        <f t="shared" si="18"/>
        <v>220</v>
      </c>
      <c r="BN5" s="19">
        <f t="shared" si="18"/>
        <v>249</v>
      </c>
      <c r="BO5" s="19">
        <f t="shared" ref="BO5" si="19">BO6+BO24+BO39+BO53+BO64</f>
        <v>332</v>
      </c>
      <c r="BP5" s="35"/>
      <c r="BQ5" s="19">
        <f t="shared" si="3"/>
        <v>14</v>
      </c>
      <c r="BR5" s="19">
        <f t="shared" ref="BR5:BS5" si="20">BR6+BR24+BR39+BR53+BR64</f>
        <v>38</v>
      </c>
      <c r="BS5" s="19">
        <f t="shared" si="20"/>
        <v>47</v>
      </c>
      <c r="BT5" s="19">
        <f t="shared" ref="BT5:BZ5" si="21">BT6+BT24+BT39+BT53+BT64</f>
        <v>0</v>
      </c>
      <c r="BU5" s="19">
        <f t="shared" si="21"/>
        <v>8</v>
      </c>
      <c r="BV5" s="19">
        <f t="shared" si="21"/>
        <v>7</v>
      </c>
      <c r="BW5" s="19">
        <f t="shared" si="21"/>
        <v>6</v>
      </c>
      <c r="BX5" s="19">
        <f t="shared" si="21"/>
        <v>6</v>
      </c>
      <c r="BY5" s="19">
        <f t="shared" si="21"/>
        <v>22</v>
      </c>
      <c r="BZ5" s="97">
        <f t="shared" si="21"/>
        <v>32</v>
      </c>
    </row>
    <row r="6" spans="1:78">
      <c r="A6" s="16" t="s">
        <v>90</v>
      </c>
      <c r="B6" s="16"/>
      <c r="C6" s="21">
        <f>SUM(C8:C23)</f>
        <v>8</v>
      </c>
      <c r="D6" s="21">
        <f>SUM(D8:D23)</f>
        <v>11</v>
      </c>
      <c r="E6" s="21">
        <f>SUM(E8:E23)</f>
        <v>11</v>
      </c>
      <c r="F6" s="21">
        <f t="shared" ref="F6:G6" si="22">SUM(F8:F23)</f>
        <v>0</v>
      </c>
      <c r="G6" s="21">
        <f t="shared" si="22"/>
        <v>104</v>
      </c>
      <c r="H6" s="21">
        <f t="shared" ref="H6:I6" si="23">SUM(H8:H23)</f>
        <v>85</v>
      </c>
      <c r="I6" s="21">
        <f t="shared" si="23"/>
        <v>166</v>
      </c>
      <c r="J6" s="21">
        <f t="shared" ref="J6:K6" si="24">SUM(J8:J23)</f>
        <v>42</v>
      </c>
      <c r="K6" s="21">
        <f t="shared" si="24"/>
        <v>100</v>
      </c>
      <c r="L6" s="21">
        <f t="shared" ref="L6" si="25">SUM(L8:L23)</f>
        <v>81</v>
      </c>
      <c r="M6" s="36"/>
      <c r="N6" s="21">
        <f t="shared" ref="N6:BQ6" si="26">SUM(N8:N23)</f>
        <v>1707</v>
      </c>
      <c r="O6" s="21">
        <f t="shared" ref="O6:P6" si="27">SUM(O8:O23)</f>
        <v>1681</v>
      </c>
      <c r="P6" s="21">
        <f t="shared" si="27"/>
        <v>2258</v>
      </c>
      <c r="Q6" s="21">
        <f t="shared" ref="Q6:V6" si="28">SUM(Q8:Q23)</f>
        <v>0</v>
      </c>
      <c r="R6" s="21">
        <f t="shared" si="28"/>
        <v>5181</v>
      </c>
      <c r="S6" s="21">
        <f t="shared" si="28"/>
        <v>4832</v>
      </c>
      <c r="T6" s="21">
        <f t="shared" si="28"/>
        <v>4793</v>
      </c>
      <c r="U6" s="21">
        <f t="shared" si="28"/>
        <v>4819</v>
      </c>
      <c r="V6" s="21">
        <f t="shared" si="28"/>
        <v>5107</v>
      </c>
      <c r="W6" s="21">
        <f t="shared" ref="W6" si="29">SUM(W8:W23)</f>
        <v>5070</v>
      </c>
      <c r="X6" s="36"/>
      <c r="Y6" s="21">
        <f t="shared" si="26"/>
        <v>4788</v>
      </c>
      <c r="Z6" s="21">
        <f t="shared" ref="Z6:AA6" si="30">SUM(Z8:Z23)</f>
        <v>3856</v>
      </c>
      <c r="AA6" s="21">
        <f t="shared" si="30"/>
        <v>4966</v>
      </c>
      <c r="AB6" s="21">
        <f t="shared" ref="AB6:AG6" si="31">SUM(AB8:AB23)</f>
        <v>0</v>
      </c>
      <c r="AC6" s="21">
        <f t="shared" si="31"/>
        <v>10150</v>
      </c>
      <c r="AD6" s="21">
        <f t="shared" si="31"/>
        <v>10629</v>
      </c>
      <c r="AE6" s="21">
        <f t="shared" si="31"/>
        <v>10627</v>
      </c>
      <c r="AF6" s="21">
        <f t="shared" si="31"/>
        <v>10797</v>
      </c>
      <c r="AG6" s="21">
        <f t="shared" si="31"/>
        <v>10870</v>
      </c>
      <c r="AH6" s="21">
        <f t="shared" ref="AH6" si="32">SUM(AH8:AH23)</f>
        <v>11098</v>
      </c>
      <c r="AI6" s="36"/>
      <c r="AJ6" s="21">
        <f t="shared" si="26"/>
        <v>4242</v>
      </c>
      <c r="AK6" s="21">
        <f t="shared" ref="AK6:AL6" si="33">SUM(AK8:AK23)</f>
        <v>3929</v>
      </c>
      <c r="AL6" s="21">
        <f t="shared" si="33"/>
        <v>4568</v>
      </c>
      <c r="AM6" s="21">
        <f t="shared" ref="AM6:AR6" si="34">SUM(AM8:AM23)</f>
        <v>0</v>
      </c>
      <c r="AN6" s="21">
        <f t="shared" si="34"/>
        <v>6872</v>
      </c>
      <c r="AO6" s="21">
        <f t="shared" si="34"/>
        <v>7041</v>
      </c>
      <c r="AP6" s="21">
        <f t="shared" si="34"/>
        <v>7330</v>
      </c>
      <c r="AQ6" s="21">
        <f t="shared" si="34"/>
        <v>7237</v>
      </c>
      <c r="AR6" s="21">
        <f t="shared" si="34"/>
        <v>7249</v>
      </c>
      <c r="AS6" s="21">
        <f t="shared" ref="AS6" si="35">SUM(AS8:AS23)</f>
        <v>6967</v>
      </c>
      <c r="AT6" s="36"/>
      <c r="AU6" s="21">
        <f t="shared" si="26"/>
        <v>0</v>
      </c>
      <c r="AV6" s="21">
        <f t="shared" ref="AV6:AW6" si="36">SUM(AV8:AV23)</f>
        <v>0</v>
      </c>
      <c r="AW6" s="21">
        <f t="shared" si="36"/>
        <v>0</v>
      </c>
      <c r="AX6" s="21">
        <f t="shared" ref="AX6:BA6" si="37">SUM(AX8:AX23)</f>
        <v>0</v>
      </c>
      <c r="AY6" s="21">
        <f t="shared" si="37"/>
        <v>20</v>
      </c>
      <c r="AZ6" s="21">
        <f t="shared" si="37"/>
        <v>27</v>
      </c>
      <c r="BA6" s="21">
        <f t="shared" si="37"/>
        <v>33</v>
      </c>
      <c r="BB6" s="21">
        <f t="shared" ref="BB6:BC6" si="38">SUM(BB8:BB23)</f>
        <v>25</v>
      </c>
      <c r="BC6" s="21">
        <f t="shared" si="38"/>
        <v>38</v>
      </c>
      <c r="BD6" s="21">
        <f t="shared" ref="BD6" si="39">SUM(BD8:BD23)</f>
        <v>21</v>
      </c>
      <c r="BE6" s="36"/>
      <c r="BF6" s="21">
        <f t="shared" si="26"/>
        <v>33</v>
      </c>
      <c r="BG6" s="21">
        <f t="shared" ref="BG6:BH6" si="40">SUM(BG8:BG23)</f>
        <v>23</v>
      </c>
      <c r="BH6" s="21">
        <f t="shared" si="40"/>
        <v>43</v>
      </c>
      <c r="BI6" s="21">
        <f t="shared" ref="BI6:BN6" si="41">SUM(BI8:BI23)</f>
        <v>0</v>
      </c>
      <c r="BJ6" s="21">
        <f t="shared" si="41"/>
        <v>59</v>
      </c>
      <c r="BK6" s="21">
        <f t="shared" si="41"/>
        <v>84</v>
      </c>
      <c r="BL6" s="21">
        <f t="shared" si="41"/>
        <v>99</v>
      </c>
      <c r="BM6" s="21">
        <f t="shared" si="41"/>
        <v>156</v>
      </c>
      <c r="BN6" s="21">
        <f t="shared" si="41"/>
        <v>184</v>
      </c>
      <c r="BO6" s="21">
        <f t="shared" ref="BO6" si="42">SUM(BO8:BO23)</f>
        <v>276</v>
      </c>
      <c r="BP6" s="36"/>
      <c r="BQ6" s="21">
        <f t="shared" si="26"/>
        <v>0</v>
      </c>
      <c r="BR6" s="21">
        <f t="shared" ref="BR6:BS6" si="43">SUM(BR8:BR23)</f>
        <v>0</v>
      </c>
      <c r="BS6" s="21">
        <f t="shared" si="43"/>
        <v>0</v>
      </c>
      <c r="BT6" s="21">
        <f t="shared" ref="BT6:BY6" si="44">SUM(BT8:BT23)</f>
        <v>0</v>
      </c>
      <c r="BU6" s="21">
        <f t="shared" ref="BU6:BZ6" si="45">SUM(BU8:BU23)</f>
        <v>0</v>
      </c>
      <c r="BV6" s="21">
        <f t="shared" si="45"/>
        <v>0</v>
      </c>
      <c r="BW6" s="21">
        <f t="shared" si="45"/>
        <v>0</v>
      </c>
      <c r="BX6" s="21">
        <f t="shared" si="45"/>
        <v>0</v>
      </c>
      <c r="BY6" s="21">
        <f t="shared" si="45"/>
        <v>0</v>
      </c>
      <c r="BZ6" s="21">
        <f t="shared" si="45"/>
        <v>10</v>
      </c>
    </row>
    <row r="7" spans="1:78">
      <c r="A7" s="17" t="s">
        <v>14</v>
      </c>
      <c r="B7" s="17"/>
      <c r="C7" s="20">
        <f>(C6/C5)*100</f>
        <v>1.6913319238900635</v>
      </c>
      <c r="D7" s="20">
        <f>(D6/D5)*100</f>
        <v>2.8947368421052633</v>
      </c>
      <c r="E7" s="20">
        <f>(E6/E5)*100</f>
        <v>2.1568627450980391</v>
      </c>
      <c r="F7" s="20" t="e">
        <f t="shared" ref="F7:G7" si="46">(F6/F5)*100</f>
        <v>#DIV/0!</v>
      </c>
      <c r="G7" s="20">
        <f t="shared" si="46"/>
        <v>42.276422764227647</v>
      </c>
      <c r="H7" s="20">
        <f t="shared" ref="H7:I7" si="47">(H6/H5)*100</f>
        <v>21.464646464646464</v>
      </c>
      <c r="I7" s="20">
        <f t="shared" si="47"/>
        <v>28.970331588132638</v>
      </c>
      <c r="J7" s="20">
        <f t="shared" ref="J7:K7" si="48">(J6/J5)*100</f>
        <v>7.7777777777777777</v>
      </c>
      <c r="K7" s="20">
        <f t="shared" si="48"/>
        <v>15.673981191222571</v>
      </c>
      <c r="L7" s="20">
        <f t="shared" ref="L7" si="49">(L6/L5)*100</f>
        <v>7.5139146567718003</v>
      </c>
      <c r="M7" s="37"/>
      <c r="N7" s="20">
        <f t="shared" ref="N7:BQ7" si="50">(N6/N5)*100</f>
        <v>3.1717423214849774</v>
      </c>
      <c r="O7" s="20">
        <f t="shared" ref="O7:P7" si="51">(O6/O5)*100</f>
        <v>12.458311717186689</v>
      </c>
      <c r="P7" s="20">
        <f t="shared" si="51"/>
        <v>22.312252964426875</v>
      </c>
      <c r="Q7" s="20" t="e">
        <f t="shared" ref="Q7:V7" si="52">(Q6/Q5)*100</f>
        <v>#DIV/0!</v>
      </c>
      <c r="R7" s="20">
        <f t="shared" si="52"/>
        <v>42.238708625468774</v>
      </c>
      <c r="S7" s="20">
        <f t="shared" si="52"/>
        <v>46.667954413753137</v>
      </c>
      <c r="T7" s="20">
        <f t="shared" si="52"/>
        <v>48.63027597402597</v>
      </c>
      <c r="U7" s="20">
        <f t="shared" si="52"/>
        <v>48.923857868020306</v>
      </c>
      <c r="V7" s="20">
        <f t="shared" si="52"/>
        <v>48.740217598778393</v>
      </c>
      <c r="W7" s="20">
        <f t="shared" ref="W7" si="53">(W6/W5)*100</f>
        <v>50.133491545535449</v>
      </c>
      <c r="X7" s="37"/>
      <c r="Y7" s="20">
        <f t="shared" si="50"/>
        <v>11.756040070713022</v>
      </c>
      <c r="Z7" s="20">
        <f t="shared" ref="Z7:AA7" si="54">(Z6/Z5)*100</f>
        <v>18.640626510683553</v>
      </c>
      <c r="AA7" s="20">
        <f t="shared" si="54"/>
        <v>19.415881455995621</v>
      </c>
      <c r="AB7" s="20" t="e">
        <f t="shared" ref="AB7:AG7" si="55">(AB6/AB5)*100</f>
        <v>#DIV/0!</v>
      </c>
      <c r="AC7" s="20">
        <f t="shared" si="55"/>
        <v>29.358169669973677</v>
      </c>
      <c r="AD7" s="20">
        <f t="shared" si="55"/>
        <v>29.902098689022676</v>
      </c>
      <c r="AE7" s="20">
        <f t="shared" si="55"/>
        <v>26.777030261798572</v>
      </c>
      <c r="AF7" s="20">
        <f t="shared" si="55"/>
        <v>21.880636336001622</v>
      </c>
      <c r="AG7" s="20">
        <f t="shared" si="55"/>
        <v>20.172964145200805</v>
      </c>
      <c r="AH7" s="20">
        <f t="shared" ref="AH7" si="56">(AH6/AH5)*100</f>
        <v>17.64135497305632</v>
      </c>
      <c r="AI7" s="37"/>
      <c r="AJ7" s="20">
        <f t="shared" si="50"/>
        <v>10.91582820822933</v>
      </c>
      <c r="AK7" s="20">
        <f t="shared" ref="AK7:AL7" si="57">(AK6/AK5)*100</f>
        <v>16.446211804102134</v>
      </c>
      <c r="AL7" s="20">
        <f t="shared" si="57"/>
        <v>16.629655247733808</v>
      </c>
      <c r="AM7" s="20" t="e">
        <f t="shared" ref="AM7:AR7" si="58">(AM6/AM5)*100</f>
        <v>#DIV/0!</v>
      </c>
      <c r="AN7" s="20">
        <f t="shared" si="58"/>
        <v>21.681653257611611</v>
      </c>
      <c r="AO7" s="20">
        <f t="shared" si="58"/>
        <v>21.293132125684217</v>
      </c>
      <c r="AP7" s="20">
        <f t="shared" si="58"/>
        <v>20.327796111927672</v>
      </c>
      <c r="AQ7" s="20">
        <f t="shared" si="58"/>
        <v>17.243269001667858</v>
      </c>
      <c r="AR7" s="20">
        <f t="shared" si="58"/>
        <v>15.620151697983106</v>
      </c>
      <c r="AS7" s="20">
        <f t="shared" ref="AS7" si="59">(AS6/AS5)*100</f>
        <v>13.350579668487114</v>
      </c>
      <c r="AT7" s="37"/>
      <c r="AU7" s="20">
        <f t="shared" si="50"/>
        <v>0</v>
      </c>
      <c r="AV7" s="20">
        <f t="shared" ref="AV7:AW7" si="60">(AV6/AV5)*100</f>
        <v>0</v>
      </c>
      <c r="AW7" s="20">
        <f t="shared" si="60"/>
        <v>0</v>
      </c>
      <c r="AX7" s="20" t="e">
        <f t="shared" ref="AX7:BA7" si="61">(AX6/AX5)*100</f>
        <v>#DIV/0!</v>
      </c>
      <c r="AY7" s="20">
        <f t="shared" si="61"/>
        <v>0.68329347454731815</v>
      </c>
      <c r="AZ7" s="20">
        <f t="shared" si="61"/>
        <v>0.7740825688073395</v>
      </c>
      <c r="BA7" s="20">
        <f t="shared" si="61"/>
        <v>0.90311986863710991</v>
      </c>
      <c r="BB7" s="20">
        <f t="shared" ref="BB7:BC7" si="62">(BB6/BB5)*100</f>
        <v>0.71797817346352677</v>
      </c>
      <c r="BC7" s="20">
        <f t="shared" si="62"/>
        <v>0.97435897435897445</v>
      </c>
      <c r="BD7" s="20">
        <f t="shared" ref="BD7" si="63">(BD6/BD5)*100</f>
        <v>0.51157125456760044</v>
      </c>
      <c r="BE7" s="37"/>
      <c r="BF7" s="20">
        <f t="shared" si="50"/>
        <v>47.142857142857139</v>
      </c>
      <c r="BG7" s="20">
        <f t="shared" ref="BG7:BH7" si="64">(BG6/BG5)*100</f>
        <v>30.263157894736842</v>
      </c>
      <c r="BH7" s="20">
        <f t="shared" si="64"/>
        <v>46.236559139784944</v>
      </c>
      <c r="BI7" s="20" t="e">
        <f t="shared" ref="BI7:BN7" si="65">(BI6/BI5)*100</f>
        <v>#DIV/0!</v>
      </c>
      <c r="BJ7" s="20">
        <f t="shared" si="65"/>
        <v>45.384615384615387</v>
      </c>
      <c r="BK7" s="20">
        <f t="shared" si="65"/>
        <v>54.193548387096783</v>
      </c>
      <c r="BL7" s="20">
        <f t="shared" si="65"/>
        <v>55.932203389830505</v>
      </c>
      <c r="BM7" s="20">
        <f t="shared" si="65"/>
        <v>70.909090909090907</v>
      </c>
      <c r="BN7" s="20">
        <f t="shared" si="65"/>
        <v>73.895582329317264</v>
      </c>
      <c r="BO7" s="20">
        <f t="shared" ref="BO7" si="66">(BO6/BO5)*100</f>
        <v>83.132530120481931</v>
      </c>
      <c r="BP7" s="37"/>
      <c r="BQ7" s="20">
        <f t="shared" si="50"/>
        <v>0</v>
      </c>
      <c r="BR7" s="20">
        <f t="shared" ref="BR7:BS7" si="67">(BR6/BR5)*100</f>
        <v>0</v>
      </c>
      <c r="BS7" s="20">
        <f t="shared" si="67"/>
        <v>0</v>
      </c>
      <c r="BT7" s="20" t="e">
        <f t="shared" ref="BT7:BY7" si="68">(BT6/BT5)*100</f>
        <v>#DIV/0!</v>
      </c>
      <c r="BU7" s="20">
        <f t="shared" ref="BU7:BZ7" si="69">(BU6/BU5)*100</f>
        <v>0</v>
      </c>
      <c r="BV7" s="20">
        <f t="shared" si="69"/>
        <v>0</v>
      </c>
      <c r="BW7" s="20">
        <f t="shared" si="69"/>
        <v>0</v>
      </c>
      <c r="BX7" s="20">
        <f t="shared" si="69"/>
        <v>0</v>
      </c>
      <c r="BY7" s="20">
        <f t="shared" si="69"/>
        <v>0</v>
      </c>
      <c r="BZ7" s="20">
        <f t="shared" si="69"/>
        <v>31.25</v>
      </c>
    </row>
    <row r="8" spans="1:78" s="4" customFormat="1">
      <c r="A8" s="9" t="s">
        <v>15</v>
      </c>
      <c r="B8" s="9"/>
      <c r="C8" s="23"/>
      <c r="D8" s="23"/>
      <c r="E8" s="23"/>
      <c r="F8" s="23"/>
      <c r="G8" s="23"/>
      <c r="H8" s="23"/>
      <c r="I8" s="23"/>
      <c r="J8" s="23"/>
      <c r="K8" s="23"/>
      <c r="L8" s="23"/>
      <c r="M8" s="50"/>
      <c r="N8" s="23">
        <v>609</v>
      </c>
      <c r="O8" s="23"/>
      <c r="P8" s="23"/>
      <c r="Q8" s="23"/>
      <c r="R8" s="23">
        <v>2067</v>
      </c>
      <c r="S8" s="23">
        <v>1895</v>
      </c>
      <c r="T8" s="23">
        <v>2022</v>
      </c>
      <c r="U8" s="23">
        <v>2092</v>
      </c>
      <c r="V8" s="23">
        <v>2128</v>
      </c>
      <c r="W8" s="23">
        <v>1957</v>
      </c>
      <c r="X8" s="50"/>
      <c r="Y8" s="23">
        <v>1764</v>
      </c>
      <c r="Z8" s="23"/>
      <c r="AA8" s="23"/>
      <c r="AB8" s="23"/>
      <c r="AC8" s="23">
        <v>3292</v>
      </c>
      <c r="AD8" s="23">
        <v>3362</v>
      </c>
      <c r="AE8" s="23">
        <v>3351</v>
      </c>
      <c r="AF8" s="23">
        <v>3305</v>
      </c>
      <c r="AG8" s="23">
        <v>3381</v>
      </c>
      <c r="AH8" s="23">
        <v>3470</v>
      </c>
      <c r="AI8" s="50"/>
      <c r="AJ8" s="23">
        <v>1234</v>
      </c>
      <c r="AK8" s="23"/>
      <c r="AL8" s="23"/>
      <c r="AM8" s="23"/>
      <c r="AN8" s="23">
        <v>2010</v>
      </c>
      <c r="AO8" s="23">
        <v>1943</v>
      </c>
      <c r="AP8" s="23">
        <v>2082</v>
      </c>
      <c r="AQ8" s="23">
        <v>1982</v>
      </c>
      <c r="AR8" s="23">
        <v>2051</v>
      </c>
      <c r="AS8" s="23">
        <v>2045</v>
      </c>
      <c r="AT8" s="50"/>
      <c r="AU8" s="23"/>
      <c r="AV8" s="23"/>
      <c r="AW8" s="23"/>
      <c r="AX8" s="23"/>
      <c r="AY8" s="23">
        <v>20</v>
      </c>
      <c r="AZ8" s="23">
        <v>27</v>
      </c>
      <c r="BA8" s="23">
        <v>33</v>
      </c>
      <c r="BB8" s="23">
        <v>25</v>
      </c>
      <c r="BC8" s="23">
        <v>31</v>
      </c>
      <c r="BD8" s="23">
        <v>16</v>
      </c>
      <c r="BE8" s="50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50"/>
      <c r="BQ8" s="23"/>
      <c r="BR8" s="23"/>
      <c r="BS8" s="23"/>
      <c r="BT8" s="23"/>
      <c r="BU8" s="23"/>
      <c r="BV8" s="23"/>
      <c r="BW8" s="23"/>
      <c r="BX8" s="23"/>
      <c r="BY8" s="23"/>
      <c r="BZ8" s="4">
        <v>10</v>
      </c>
    </row>
    <row r="9" spans="1:78" s="4" customFormat="1">
      <c r="A9" s="9" t="s">
        <v>16</v>
      </c>
      <c r="B9" s="9"/>
      <c r="C9" s="23"/>
      <c r="D9" s="23"/>
      <c r="E9" s="23"/>
      <c r="F9" s="23"/>
      <c r="G9" s="23"/>
      <c r="H9" s="23"/>
      <c r="I9" s="23"/>
      <c r="J9" s="23"/>
      <c r="K9" s="23"/>
      <c r="L9" s="23"/>
      <c r="M9" s="50"/>
      <c r="N9" s="23"/>
      <c r="O9" s="23"/>
      <c r="P9" s="23"/>
      <c r="Q9" s="23"/>
      <c r="R9" s="23"/>
      <c r="S9" s="23"/>
      <c r="T9" s="23"/>
      <c r="U9" s="23"/>
      <c r="V9" s="23">
        <v>86</v>
      </c>
      <c r="W9" s="23">
        <v>87</v>
      </c>
      <c r="X9" s="50"/>
      <c r="Y9" s="23"/>
      <c r="Z9" s="23"/>
      <c r="AA9" s="23"/>
      <c r="AB9" s="23"/>
      <c r="AC9" s="23"/>
      <c r="AD9" s="23"/>
      <c r="AE9" s="23"/>
      <c r="AF9" s="23"/>
      <c r="AG9" s="23">
        <v>87</v>
      </c>
      <c r="AH9" s="23">
        <v>90</v>
      </c>
      <c r="AI9" s="50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50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50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50"/>
      <c r="BQ9" s="23"/>
      <c r="BR9" s="23"/>
      <c r="BS9" s="23"/>
      <c r="BT9" s="23"/>
      <c r="BU9" s="23"/>
      <c r="BV9" s="23"/>
      <c r="BW9" s="23"/>
      <c r="BX9" s="23"/>
      <c r="BY9" s="23"/>
    </row>
    <row r="10" spans="1:78" s="4" customFormat="1">
      <c r="A10" s="9" t="s">
        <v>17</v>
      </c>
      <c r="B10" s="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50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50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50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50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50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50"/>
      <c r="BQ10" s="23"/>
      <c r="BR10" s="23"/>
      <c r="BS10" s="23"/>
      <c r="BT10" s="23"/>
      <c r="BU10" s="23"/>
      <c r="BV10" s="23"/>
      <c r="BW10" s="23"/>
      <c r="BX10" s="23"/>
      <c r="BY10" s="23"/>
    </row>
    <row r="11" spans="1:78" s="4" customFormat="1">
      <c r="A11" s="9" t="s">
        <v>18</v>
      </c>
      <c r="B11" s="9"/>
      <c r="C11" s="23"/>
      <c r="D11" s="23"/>
      <c r="E11" s="23"/>
      <c r="F11" s="23"/>
      <c r="G11" s="23">
        <v>3</v>
      </c>
      <c r="H11" s="23">
        <v>2</v>
      </c>
      <c r="I11" s="23">
        <v>63</v>
      </c>
      <c r="J11" s="23">
        <v>4</v>
      </c>
      <c r="K11" s="23">
        <v>1</v>
      </c>
      <c r="L11" s="23"/>
      <c r="M11" s="50"/>
      <c r="N11" s="23">
        <v>199</v>
      </c>
      <c r="O11" s="23">
        <v>369</v>
      </c>
      <c r="P11" s="23">
        <v>347</v>
      </c>
      <c r="Q11" s="23"/>
      <c r="R11" s="23">
        <v>313</v>
      </c>
      <c r="S11" s="23">
        <v>276</v>
      </c>
      <c r="T11" s="23">
        <v>237</v>
      </c>
      <c r="U11" s="23">
        <v>168</v>
      </c>
      <c r="V11" s="23">
        <v>186</v>
      </c>
      <c r="W11" s="23">
        <v>117</v>
      </c>
      <c r="X11" s="50"/>
      <c r="Y11" s="23">
        <v>83</v>
      </c>
      <c r="Z11" s="23">
        <v>396</v>
      </c>
      <c r="AA11" s="23">
        <v>474</v>
      </c>
      <c r="AB11" s="23"/>
      <c r="AC11" s="23">
        <v>673</v>
      </c>
      <c r="AD11" s="23">
        <v>635</v>
      </c>
      <c r="AE11" s="23">
        <v>708</v>
      </c>
      <c r="AF11" s="23">
        <v>781</v>
      </c>
      <c r="AG11" s="23">
        <v>884</v>
      </c>
      <c r="AH11" s="23">
        <v>886</v>
      </c>
      <c r="AI11" s="50"/>
      <c r="AJ11" s="23"/>
      <c r="AK11" s="23">
        <v>445</v>
      </c>
      <c r="AL11" s="23">
        <v>475</v>
      </c>
      <c r="AM11" s="23"/>
      <c r="AN11" s="23">
        <v>511</v>
      </c>
      <c r="AO11" s="23">
        <v>473</v>
      </c>
      <c r="AP11" s="23">
        <v>447</v>
      </c>
      <c r="AQ11" s="23">
        <v>434</v>
      </c>
      <c r="AR11" s="23">
        <v>432</v>
      </c>
      <c r="AS11" s="23">
        <v>366</v>
      </c>
      <c r="AT11" s="50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50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50"/>
      <c r="BQ11" s="23"/>
      <c r="BR11" s="23"/>
      <c r="BS11" s="23"/>
      <c r="BT11" s="23"/>
      <c r="BU11" s="23"/>
      <c r="BV11" s="23"/>
      <c r="BW11" s="23"/>
      <c r="BX11" s="23"/>
      <c r="BY11" s="23"/>
    </row>
    <row r="12" spans="1:78" s="4" customFormat="1">
      <c r="A12" s="9" t="s">
        <v>19</v>
      </c>
      <c r="B12" s="9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50"/>
      <c r="N12" s="23">
        <v>204</v>
      </c>
      <c r="O12" s="23">
        <v>315</v>
      </c>
      <c r="P12" s="23">
        <v>516</v>
      </c>
      <c r="Q12" s="23"/>
      <c r="R12" s="23">
        <v>678</v>
      </c>
      <c r="S12" s="23">
        <v>474</v>
      </c>
      <c r="T12" s="23">
        <v>284</v>
      </c>
      <c r="U12" s="23">
        <v>214</v>
      </c>
      <c r="V12" s="23">
        <v>86</v>
      </c>
      <c r="W12" s="23">
        <v>58</v>
      </c>
      <c r="X12" s="50"/>
      <c r="Y12" s="23">
        <v>449</v>
      </c>
      <c r="Z12" s="23">
        <v>407</v>
      </c>
      <c r="AA12" s="23">
        <v>465</v>
      </c>
      <c r="AB12" s="23"/>
      <c r="AC12" s="23">
        <v>919</v>
      </c>
      <c r="AD12" s="23">
        <v>1089</v>
      </c>
      <c r="AE12" s="23">
        <v>1001</v>
      </c>
      <c r="AF12" s="23">
        <v>697</v>
      </c>
      <c r="AG12" s="23">
        <v>583</v>
      </c>
      <c r="AH12" s="23">
        <v>529</v>
      </c>
      <c r="AI12" s="50"/>
      <c r="AJ12" s="23">
        <v>408</v>
      </c>
      <c r="AK12" s="23">
        <v>441</v>
      </c>
      <c r="AL12" s="23">
        <v>394</v>
      </c>
      <c r="AM12" s="23"/>
      <c r="AN12" s="23">
        <v>527</v>
      </c>
      <c r="AO12" s="23">
        <v>975</v>
      </c>
      <c r="AP12" s="23">
        <v>1331</v>
      </c>
      <c r="AQ12" s="23">
        <v>1526</v>
      </c>
      <c r="AR12" s="23">
        <v>1427</v>
      </c>
      <c r="AS12" s="23">
        <v>1233</v>
      </c>
      <c r="AT12" s="50"/>
      <c r="AU12" s="23"/>
      <c r="AV12" s="23"/>
      <c r="AW12" s="23"/>
      <c r="AX12" s="23"/>
      <c r="AY12" s="23"/>
      <c r="AZ12" s="23"/>
      <c r="BA12" s="23"/>
      <c r="BB12" s="23"/>
      <c r="BC12" s="23">
        <v>6</v>
      </c>
      <c r="BD12" s="23">
        <v>5</v>
      </c>
      <c r="BE12" s="50"/>
      <c r="BF12" s="23"/>
      <c r="BG12" s="23"/>
      <c r="BH12" s="23"/>
      <c r="BI12" s="23"/>
      <c r="BJ12" s="23">
        <v>0</v>
      </c>
      <c r="BK12" s="23">
        <v>6</v>
      </c>
      <c r="BL12" s="23">
        <v>16</v>
      </c>
      <c r="BM12" s="23">
        <v>22</v>
      </c>
      <c r="BN12" s="23">
        <v>33</v>
      </c>
      <c r="BO12" s="23">
        <v>80</v>
      </c>
      <c r="BP12" s="50"/>
      <c r="BQ12" s="23"/>
      <c r="BR12" s="23"/>
      <c r="BS12" s="23"/>
      <c r="BT12" s="23"/>
      <c r="BU12" s="23"/>
      <c r="BV12" s="23"/>
      <c r="BW12" s="23"/>
      <c r="BX12" s="23"/>
      <c r="BY12" s="23"/>
    </row>
    <row r="13" spans="1:78" s="4" customFormat="1">
      <c r="A13" s="9" t="s">
        <v>20</v>
      </c>
      <c r="B13" s="9"/>
      <c r="C13" s="23">
        <v>8</v>
      </c>
      <c r="D13" s="23">
        <v>11</v>
      </c>
      <c r="E13" s="23">
        <v>11</v>
      </c>
      <c r="F13" s="23"/>
      <c r="G13" s="23"/>
      <c r="H13" s="23"/>
      <c r="I13" s="23"/>
      <c r="J13" s="23"/>
      <c r="K13" s="23"/>
      <c r="L13" s="23"/>
      <c r="M13" s="50"/>
      <c r="N13" s="23">
        <v>14</v>
      </c>
      <c r="O13" s="23">
        <v>27</v>
      </c>
      <c r="P13" s="23">
        <v>54</v>
      </c>
      <c r="Q13" s="23"/>
      <c r="R13" s="23"/>
      <c r="S13" s="23"/>
      <c r="T13" s="23"/>
      <c r="U13" s="23"/>
      <c r="V13" s="23"/>
      <c r="W13" s="23"/>
      <c r="X13" s="50"/>
      <c r="Y13" s="23">
        <v>1</v>
      </c>
      <c r="Z13" s="23">
        <v>6</v>
      </c>
      <c r="AA13" s="23">
        <v>7</v>
      </c>
      <c r="AB13" s="23"/>
      <c r="AC13" s="23"/>
      <c r="AD13" s="23"/>
      <c r="AE13" s="23"/>
      <c r="AF13" s="23"/>
      <c r="AG13" s="23"/>
      <c r="AH13" s="23"/>
      <c r="AI13" s="50"/>
      <c r="AJ13" s="23">
        <v>214</v>
      </c>
      <c r="AK13" s="23">
        <v>282</v>
      </c>
      <c r="AL13" s="23">
        <v>376</v>
      </c>
      <c r="AM13" s="23"/>
      <c r="AN13" s="23">
        <v>433</v>
      </c>
      <c r="AO13" s="23">
        <v>447</v>
      </c>
      <c r="AP13" s="23">
        <v>472</v>
      </c>
      <c r="AQ13" s="23">
        <v>559</v>
      </c>
      <c r="AR13" s="23">
        <v>621</v>
      </c>
      <c r="AS13" s="23">
        <v>613</v>
      </c>
      <c r="AT13" s="50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50"/>
      <c r="BF13" s="23">
        <v>33</v>
      </c>
      <c r="BG13" s="23">
        <v>23</v>
      </c>
      <c r="BH13" s="23">
        <v>43</v>
      </c>
      <c r="BI13" s="23"/>
      <c r="BJ13" s="23">
        <v>59</v>
      </c>
      <c r="BK13" s="23">
        <v>78</v>
      </c>
      <c r="BL13" s="23">
        <v>83</v>
      </c>
      <c r="BM13" s="23">
        <v>134</v>
      </c>
      <c r="BN13" s="23">
        <v>151</v>
      </c>
      <c r="BO13" s="23">
        <v>196</v>
      </c>
      <c r="BP13" s="50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8" s="4" customFormat="1">
      <c r="A14" s="9" t="s">
        <v>21</v>
      </c>
      <c r="B14" s="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50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50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50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50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50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50"/>
      <c r="BQ14" s="23"/>
      <c r="BR14" s="23"/>
      <c r="BS14" s="23"/>
      <c r="BT14" s="23"/>
      <c r="BU14" s="23"/>
      <c r="BV14" s="23"/>
      <c r="BW14" s="23"/>
      <c r="BX14" s="23"/>
      <c r="BY14" s="23"/>
    </row>
    <row r="15" spans="1:78" s="4" customFormat="1">
      <c r="A15" s="9" t="s">
        <v>22</v>
      </c>
      <c r="B15" s="9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50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50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50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50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50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50"/>
      <c r="BQ15" s="23"/>
      <c r="BR15" s="23"/>
      <c r="BS15" s="23"/>
      <c r="BT15" s="23"/>
      <c r="BU15" s="23"/>
      <c r="BV15" s="23"/>
      <c r="BW15" s="23"/>
      <c r="BX15" s="23"/>
      <c r="BY15" s="23"/>
    </row>
    <row r="16" spans="1:78" s="4" customFormat="1">
      <c r="A16" s="9" t="s">
        <v>23</v>
      </c>
      <c r="B16" s="9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50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50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50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50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50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50"/>
      <c r="BQ16" s="23"/>
      <c r="BR16" s="23"/>
      <c r="BS16" s="23"/>
      <c r="BT16" s="23"/>
      <c r="BU16" s="23"/>
      <c r="BV16" s="23"/>
      <c r="BW16" s="23"/>
      <c r="BX16" s="23"/>
      <c r="BY16" s="23"/>
    </row>
    <row r="17" spans="1:78" s="4" customFormat="1">
      <c r="A17" s="9" t="s">
        <v>24</v>
      </c>
      <c r="B17" s="9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50"/>
      <c r="N17" s="23"/>
      <c r="O17" s="23"/>
      <c r="P17" s="23"/>
      <c r="Q17" s="23"/>
      <c r="R17" s="23"/>
      <c r="S17" s="23"/>
      <c r="T17" s="23"/>
      <c r="U17" s="23">
        <v>3</v>
      </c>
      <c r="V17" s="23">
        <v>1</v>
      </c>
      <c r="W17" s="23">
        <v>2</v>
      </c>
      <c r="X17" s="50"/>
      <c r="Y17" s="23"/>
      <c r="Z17" s="23"/>
      <c r="AA17" s="23"/>
      <c r="AB17" s="23"/>
      <c r="AC17" s="23"/>
      <c r="AD17" s="23"/>
      <c r="AE17" s="23"/>
      <c r="AF17" s="23">
        <v>7</v>
      </c>
      <c r="AG17" s="23">
        <v>4</v>
      </c>
      <c r="AH17" s="23">
        <v>9</v>
      </c>
      <c r="AI17" s="50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50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50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50"/>
      <c r="BQ17" s="23"/>
      <c r="BR17" s="23"/>
      <c r="BS17" s="23"/>
      <c r="BT17" s="23"/>
      <c r="BU17" s="23"/>
      <c r="BV17" s="23"/>
      <c r="BW17" s="23"/>
      <c r="BX17" s="23"/>
      <c r="BY17" s="23"/>
    </row>
    <row r="18" spans="1:78" s="4" customFormat="1">
      <c r="A18" s="9" t="s">
        <v>25</v>
      </c>
      <c r="B18" s="9"/>
      <c r="C18" s="23"/>
      <c r="D18" s="23"/>
      <c r="E18" s="23"/>
      <c r="F18" s="23"/>
      <c r="G18" s="23">
        <v>57</v>
      </c>
      <c r="H18" s="23">
        <v>41</v>
      </c>
      <c r="I18" s="23">
        <v>53</v>
      </c>
      <c r="J18" s="23"/>
      <c r="K18" s="23"/>
      <c r="L18" s="23"/>
      <c r="M18" s="50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50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50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50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50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50"/>
      <c r="BQ18" s="23"/>
      <c r="BR18" s="23"/>
      <c r="BS18" s="23"/>
      <c r="BT18" s="23"/>
      <c r="BU18" s="23"/>
      <c r="BV18" s="23"/>
      <c r="BW18" s="23"/>
      <c r="BX18" s="23"/>
      <c r="BY18" s="23"/>
    </row>
    <row r="19" spans="1:78" s="4" customFormat="1">
      <c r="A19" s="9" t="s">
        <v>26</v>
      </c>
      <c r="B19" s="9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50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50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50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50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50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50"/>
      <c r="BQ19" s="23"/>
      <c r="BR19" s="23"/>
      <c r="BS19" s="23"/>
      <c r="BT19" s="23"/>
      <c r="BU19" s="23"/>
      <c r="BV19" s="23"/>
      <c r="BW19" s="23"/>
      <c r="BX19" s="23"/>
      <c r="BY19" s="23"/>
    </row>
    <row r="20" spans="1:78" s="4" customFormat="1">
      <c r="A20" s="9" t="s">
        <v>27</v>
      </c>
      <c r="B20" s="9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50"/>
      <c r="N20" s="23"/>
      <c r="O20" s="23"/>
      <c r="P20" s="23"/>
      <c r="Q20" s="23"/>
      <c r="R20" s="23"/>
      <c r="S20" s="23">
        <v>3</v>
      </c>
      <c r="T20" s="23">
        <v>3</v>
      </c>
      <c r="U20" s="23">
        <v>6</v>
      </c>
      <c r="V20" s="23">
        <v>9</v>
      </c>
      <c r="W20" s="23">
        <v>9</v>
      </c>
      <c r="X20" s="50"/>
      <c r="Y20" s="23"/>
      <c r="Z20" s="23"/>
      <c r="AA20" s="23"/>
      <c r="AB20" s="23"/>
      <c r="AC20" s="23"/>
      <c r="AD20" s="23">
        <v>1</v>
      </c>
      <c r="AE20" s="23">
        <v>2</v>
      </c>
      <c r="AF20" s="23">
        <v>2</v>
      </c>
      <c r="AG20" s="23">
        <v>6</v>
      </c>
      <c r="AH20" s="23">
        <v>6</v>
      </c>
      <c r="AI20" s="50"/>
      <c r="AJ20" s="23"/>
      <c r="AK20" s="23"/>
      <c r="AL20" s="23"/>
      <c r="AM20" s="23"/>
      <c r="AN20" s="23"/>
      <c r="AO20" s="23">
        <v>5</v>
      </c>
      <c r="AP20" s="23">
        <v>7</v>
      </c>
      <c r="AQ20" s="23">
        <v>3</v>
      </c>
      <c r="AR20" s="23">
        <v>3</v>
      </c>
      <c r="AS20" s="23">
        <v>1</v>
      </c>
      <c r="AT20" s="50"/>
      <c r="AU20" s="23"/>
      <c r="AV20" s="23"/>
      <c r="AW20" s="23"/>
      <c r="AX20" s="23"/>
      <c r="AY20" s="23"/>
      <c r="AZ20" s="23"/>
      <c r="BA20" s="23"/>
      <c r="BB20" s="23"/>
      <c r="BC20" s="23">
        <v>1</v>
      </c>
      <c r="BD20" s="23"/>
      <c r="BE20" s="50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50"/>
      <c r="BQ20" s="23"/>
      <c r="BR20" s="23"/>
      <c r="BS20" s="23"/>
      <c r="BT20" s="23"/>
      <c r="BU20" s="23"/>
      <c r="BV20" s="23"/>
      <c r="BW20" s="23"/>
      <c r="BX20" s="23"/>
      <c r="BY20" s="23"/>
    </row>
    <row r="21" spans="1:78" s="4" customFormat="1">
      <c r="A21" s="9" t="s">
        <v>28</v>
      </c>
      <c r="B21" s="9"/>
      <c r="C21" s="23"/>
      <c r="D21" s="23"/>
      <c r="E21" s="23"/>
      <c r="F21" s="23"/>
      <c r="G21" s="23">
        <v>44</v>
      </c>
      <c r="H21" s="23">
        <v>40</v>
      </c>
      <c r="I21" s="23">
        <v>44</v>
      </c>
      <c r="J21" s="23">
        <v>36</v>
      </c>
      <c r="K21" s="23">
        <v>90</v>
      </c>
      <c r="L21" s="23">
        <v>81</v>
      </c>
      <c r="M21" s="50"/>
      <c r="N21" s="23"/>
      <c r="O21" s="23"/>
      <c r="P21" s="23"/>
      <c r="Q21" s="23"/>
      <c r="R21" s="23">
        <v>72</v>
      </c>
      <c r="S21" s="23">
        <v>45</v>
      </c>
      <c r="T21" s="23">
        <v>96</v>
      </c>
      <c r="U21" s="23">
        <v>83</v>
      </c>
      <c r="V21" s="23">
        <v>114</v>
      </c>
      <c r="W21" s="23">
        <v>119</v>
      </c>
      <c r="X21" s="50"/>
      <c r="Y21" s="23"/>
      <c r="Z21" s="23"/>
      <c r="AA21" s="23"/>
      <c r="AB21" s="23"/>
      <c r="AC21" s="23">
        <v>8</v>
      </c>
      <c r="AD21" s="23">
        <v>8</v>
      </c>
      <c r="AE21" s="23">
        <v>12</v>
      </c>
      <c r="AF21" s="23">
        <v>20</v>
      </c>
      <c r="AG21" s="23">
        <v>37</v>
      </c>
      <c r="AH21" s="23">
        <v>44</v>
      </c>
      <c r="AI21" s="50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50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50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50"/>
      <c r="BQ21" s="23"/>
      <c r="BR21" s="23"/>
      <c r="BS21" s="23"/>
      <c r="BT21" s="23"/>
      <c r="BU21" s="23"/>
      <c r="BV21" s="23"/>
      <c r="BW21" s="23"/>
      <c r="BX21" s="23"/>
      <c r="BY21" s="23"/>
    </row>
    <row r="22" spans="1:78" s="4" customFormat="1">
      <c r="A22" s="9" t="s">
        <v>29</v>
      </c>
      <c r="B22" s="9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50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50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50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50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50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50"/>
      <c r="BQ22" s="23"/>
      <c r="BR22" s="23"/>
      <c r="BS22" s="23"/>
      <c r="BT22" s="23"/>
      <c r="BU22" s="23"/>
      <c r="BV22" s="23"/>
      <c r="BW22" s="23"/>
      <c r="BX22" s="23"/>
      <c r="BY22" s="23"/>
    </row>
    <row r="23" spans="1:78" s="4" customFormat="1">
      <c r="A23" s="10" t="s">
        <v>30</v>
      </c>
      <c r="B23" s="10"/>
      <c r="C23" s="24"/>
      <c r="D23" s="24"/>
      <c r="E23" s="24"/>
      <c r="F23" s="24"/>
      <c r="G23" s="24"/>
      <c r="H23" s="24">
        <v>2</v>
      </c>
      <c r="I23" s="24">
        <v>6</v>
      </c>
      <c r="J23" s="24">
        <v>2</v>
      </c>
      <c r="K23" s="24">
        <v>9</v>
      </c>
      <c r="L23" s="24"/>
      <c r="M23" s="51"/>
      <c r="N23" s="24">
        <v>681</v>
      </c>
      <c r="O23" s="24">
        <v>970</v>
      </c>
      <c r="P23" s="24">
        <v>1341</v>
      </c>
      <c r="Q23" s="24"/>
      <c r="R23" s="24">
        <v>2051</v>
      </c>
      <c r="S23" s="24">
        <v>2139</v>
      </c>
      <c r="T23" s="24">
        <v>2151</v>
      </c>
      <c r="U23" s="24">
        <v>2253</v>
      </c>
      <c r="V23" s="24">
        <v>2497</v>
      </c>
      <c r="W23" s="24">
        <v>2721</v>
      </c>
      <c r="X23" s="51"/>
      <c r="Y23" s="24">
        <v>2491</v>
      </c>
      <c r="Z23" s="24">
        <v>3047</v>
      </c>
      <c r="AA23" s="24">
        <v>4020</v>
      </c>
      <c r="AB23" s="24"/>
      <c r="AC23" s="24">
        <v>5258</v>
      </c>
      <c r="AD23" s="24">
        <v>5534</v>
      </c>
      <c r="AE23" s="24">
        <v>5553</v>
      </c>
      <c r="AF23" s="24">
        <v>5985</v>
      </c>
      <c r="AG23" s="24">
        <v>5888</v>
      </c>
      <c r="AH23" s="24">
        <v>6064</v>
      </c>
      <c r="AI23" s="51"/>
      <c r="AJ23" s="24">
        <v>2386</v>
      </c>
      <c r="AK23" s="24">
        <v>2761</v>
      </c>
      <c r="AL23" s="24">
        <v>3323</v>
      </c>
      <c r="AM23" s="24"/>
      <c r="AN23" s="24">
        <v>3391</v>
      </c>
      <c r="AO23" s="24">
        <v>3198</v>
      </c>
      <c r="AP23" s="24">
        <v>2991</v>
      </c>
      <c r="AQ23" s="24">
        <v>2733</v>
      </c>
      <c r="AR23" s="24">
        <v>2715</v>
      </c>
      <c r="AS23" s="24">
        <v>2709</v>
      </c>
      <c r="AT23" s="51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51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51"/>
      <c r="BQ23" s="24"/>
      <c r="BR23" s="23"/>
      <c r="BS23" s="23"/>
      <c r="BT23" s="23"/>
      <c r="BU23" s="23"/>
      <c r="BV23" s="23"/>
      <c r="BW23" s="23"/>
      <c r="BX23" s="24"/>
      <c r="BY23" s="24"/>
    </row>
    <row r="24" spans="1:78">
      <c r="A24" s="16" t="s">
        <v>31</v>
      </c>
      <c r="B24" s="16"/>
      <c r="C24" s="21">
        <f>SUM(C26:C38)</f>
        <v>347</v>
      </c>
      <c r="D24" s="21">
        <f>SUM(D26:D38)</f>
        <v>64</v>
      </c>
      <c r="E24" s="21">
        <f>SUM(E26:E38)</f>
        <v>302</v>
      </c>
      <c r="F24" s="21">
        <f t="shared" ref="F24:G24" si="70">SUM(F26:F38)</f>
        <v>0</v>
      </c>
      <c r="G24" s="21">
        <f t="shared" si="70"/>
        <v>36</v>
      </c>
      <c r="H24" s="21">
        <f t="shared" ref="H24:I24" si="71">SUM(H26:H38)</f>
        <v>243</v>
      </c>
      <c r="I24" s="21">
        <f t="shared" si="71"/>
        <v>302</v>
      </c>
      <c r="J24" s="21">
        <f t="shared" ref="J24:K24" si="72">SUM(J26:J38)</f>
        <v>314</v>
      </c>
      <c r="K24" s="21">
        <f t="shared" si="72"/>
        <v>249</v>
      </c>
      <c r="L24" s="21">
        <f t="shared" ref="L24" si="73">SUM(L26:L38)</f>
        <v>324</v>
      </c>
      <c r="M24" s="36"/>
      <c r="N24" s="21">
        <f t="shared" ref="N24:BQ24" si="74">SUM(N26:N38)</f>
        <v>43774</v>
      </c>
      <c r="O24" s="21">
        <f t="shared" ref="O24:P24" si="75">SUM(O26:O38)</f>
        <v>4745</v>
      </c>
      <c r="P24" s="21">
        <f t="shared" si="75"/>
        <v>2749</v>
      </c>
      <c r="Q24" s="21">
        <f t="shared" ref="Q24:V24" si="76">SUM(Q26:Q38)</f>
        <v>0</v>
      </c>
      <c r="R24" s="21">
        <f t="shared" si="76"/>
        <v>2438</v>
      </c>
      <c r="S24" s="21">
        <f t="shared" si="76"/>
        <v>956</v>
      </c>
      <c r="T24" s="21">
        <f t="shared" si="76"/>
        <v>1028</v>
      </c>
      <c r="U24" s="21">
        <f t="shared" si="76"/>
        <v>1171</v>
      </c>
      <c r="V24" s="21">
        <f t="shared" si="76"/>
        <v>1844</v>
      </c>
      <c r="W24" s="21">
        <f>SUM(W26:W38)</f>
        <v>1758</v>
      </c>
      <c r="X24" s="36"/>
      <c r="Y24" s="21">
        <f t="shared" si="74"/>
        <v>27739</v>
      </c>
      <c r="Z24" s="21">
        <f t="shared" ref="Z24:AA24" si="77">SUM(Z26:Z38)</f>
        <v>8514</v>
      </c>
      <c r="AA24" s="21">
        <f t="shared" si="77"/>
        <v>10440</v>
      </c>
      <c r="AB24" s="21">
        <f t="shared" ref="AB24:AG24" si="78">SUM(AB26:AB38)</f>
        <v>0</v>
      </c>
      <c r="AC24" s="21">
        <f t="shared" si="78"/>
        <v>14069</v>
      </c>
      <c r="AD24" s="21">
        <f t="shared" si="78"/>
        <v>14193</v>
      </c>
      <c r="AE24" s="21">
        <f t="shared" si="78"/>
        <v>17709</v>
      </c>
      <c r="AF24" s="21">
        <f t="shared" si="78"/>
        <v>27028</v>
      </c>
      <c r="AG24" s="21">
        <f t="shared" si="78"/>
        <v>31984</v>
      </c>
      <c r="AH24" s="21">
        <f t="shared" ref="AH24" si="79">SUM(AH26:AH38)</f>
        <v>41573</v>
      </c>
      <c r="AI24" s="36"/>
      <c r="AJ24" s="21">
        <f t="shared" si="74"/>
        <v>25307</v>
      </c>
      <c r="AK24" s="21">
        <f t="shared" ref="AK24:AL24" si="80">SUM(AK26:AK38)</f>
        <v>7585</v>
      </c>
      <c r="AL24" s="21">
        <f t="shared" si="80"/>
        <v>8135</v>
      </c>
      <c r="AM24" s="21">
        <f t="shared" ref="AM24:AR26" si="81">SUM(AM26:AM38)</f>
        <v>0</v>
      </c>
      <c r="AN24" s="21">
        <f t="shared" si="81"/>
        <v>9746</v>
      </c>
      <c r="AO24" s="21">
        <f t="shared" si="81"/>
        <v>9664</v>
      </c>
      <c r="AP24" s="21">
        <f t="shared" si="81"/>
        <v>11897</v>
      </c>
      <c r="AQ24" s="21">
        <f t="shared" si="81"/>
        <v>17256</v>
      </c>
      <c r="AR24" s="21">
        <f t="shared" si="81"/>
        <v>21159</v>
      </c>
      <c r="AS24" s="21">
        <f t="shared" ref="AS24" si="82">SUM(AS26:AS38)</f>
        <v>28855</v>
      </c>
      <c r="AT24" s="36"/>
      <c r="AU24" s="21">
        <f t="shared" si="74"/>
        <v>790</v>
      </c>
      <c r="AV24" s="21">
        <f t="shared" ref="AV24:AW24" si="83">SUM(AV26:AV38)</f>
        <v>420</v>
      </c>
      <c r="AW24" s="21">
        <f t="shared" si="83"/>
        <v>548</v>
      </c>
      <c r="AX24" s="21">
        <f t="shared" ref="AX24:BA24" si="84">SUM(AX26:AX38)</f>
        <v>0</v>
      </c>
      <c r="AY24" s="21">
        <f t="shared" si="84"/>
        <v>800</v>
      </c>
      <c r="AZ24" s="21">
        <f t="shared" si="84"/>
        <v>980</v>
      </c>
      <c r="BA24" s="21">
        <f t="shared" si="84"/>
        <v>1143</v>
      </c>
      <c r="BB24" s="21">
        <f t="shared" ref="BB24:BC24" si="85">SUM(BB26:BB38)</f>
        <v>1125</v>
      </c>
      <c r="BC24" s="21">
        <f t="shared" si="85"/>
        <v>1139</v>
      </c>
      <c r="BD24" s="21">
        <f t="shared" ref="BD24" si="86">SUM(BD26:BD38)</f>
        <v>1046</v>
      </c>
      <c r="BE24" s="36"/>
      <c r="BF24" s="21">
        <f t="shared" si="74"/>
        <v>37</v>
      </c>
      <c r="BG24" s="21">
        <f t="shared" ref="BG24:BH24" si="87">SUM(BG26:BG38)</f>
        <v>45</v>
      </c>
      <c r="BH24" s="21">
        <f t="shared" si="87"/>
        <v>46</v>
      </c>
      <c r="BI24" s="21">
        <f t="shared" ref="BI24:BN24" si="88">SUM(BI26:BI38)</f>
        <v>0</v>
      </c>
      <c r="BJ24" s="21">
        <f t="shared" si="88"/>
        <v>55</v>
      </c>
      <c r="BK24" s="21">
        <f t="shared" si="88"/>
        <v>57</v>
      </c>
      <c r="BL24" s="21">
        <f t="shared" si="88"/>
        <v>60</v>
      </c>
      <c r="BM24" s="21">
        <f t="shared" si="88"/>
        <v>54</v>
      </c>
      <c r="BN24" s="21">
        <f t="shared" si="88"/>
        <v>55</v>
      </c>
      <c r="BO24" s="21">
        <f t="shared" ref="BO24" si="89">SUM(BO26:BO38)</f>
        <v>56</v>
      </c>
      <c r="BP24" s="36"/>
      <c r="BQ24" s="21">
        <f t="shared" si="74"/>
        <v>14</v>
      </c>
      <c r="BR24" s="21">
        <f t="shared" ref="BR24:BS24" si="90">SUM(BR26:BR38)</f>
        <v>38</v>
      </c>
      <c r="BS24" s="21">
        <f t="shared" si="90"/>
        <v>47</v>
      </c>
      <c r="BT24" s="21">
        <f t="shared" ref="BT24:BY24" si="91">SUM(BT26:BT38)</f>
        <v>0</v>
      </c>
      <c r="BU24" s="21">
        <f t="shared" si="91"/>
        <v>8</v>
      </c>
      <c r="BV24" s="21">
        <f t="shared" si="91"/>
        <v>7</v>
      </c>
      <c r="BW24" s="21">
        <f t="shared" si="91"/>
        <v>6</v>
      </c>
      <c r="BX24" s="21">
        <f t="shared" si="91"/>
        <v>6</v>
      </c>
      <c r="BY24" s="21">
        <f t="shared" si="91"/>
        <v>22</v>
      </c>
      <c r="BZ24" s="21">
        <f t="shared" ref="BZ24" si="92">SUM(BZ26:BZ38)</f>
        <v>22</v>
      </c>
    </row>
    <row r="25" spans="1:78">
      <c r="A25" s="17" t="s">
        <v>14</v>
      </c>
      <c r="B25" s="17"/>
      <c r="C25" s="20">
        <f>(C24/C5)*100</f>
        <v>73.361522198731492</v>
      </c>
      <c r="D25" s="20">
        <f>(D24/D5)*100</f>
        <v>16.842105263157894</v>
      </c>
      <c r="E25" s="20">
        <f>(E24/E5)*100</f>
        <v>59.215686274509807</v>
      </c>
      <c r="F25" s="20" t="e">
        <f t="shared" ref="F25:G25" si="93">(F24/F5)*100</f>
        <v>#DIV/0!</v>
      </c>
      <c r="G25" s="20">
        <f t="shared" si="93"/>
        <v>14.634146341463413</v>
      </c>
      <c r="H25" s="20">
        <f t="shared" ref="H25:I25" si="94">(H24/H5)*100</f>
        <v>61.363636363636367</v>
      </c>
      <c r="I25" s="20">
        <f t="shared" si="94"/>
        <v>52.705061082024429</v>
      </c>
      <c r="J25" s="20">
        <f t="shared" ref="J25:K25" si="95">(J24/J5)*100</f>
        <v>58.148148148148152</v>
      </c>
      <c r="K25" s="20">
        <f t="shared" si="95"/>
        <v>39.028213166144198</v>
      </c>
      <c r="L25" s="20">
        <f t="shared" ref="L25" si="96">(L24/L5)*100</f>
        <v>30.055658627087201</v>
      </c>
      <c r="M25" s="37"/>
      <c r="N25" s="20">
        <f t="shared" ref="N25:BQ25" si="97">(N24/N5)*100</f>
        <v>81.335587803563797</v>
      </c>
      <c r="O25" s="20">
        <f t="shared" ref="O25:P25" si="98">(O24/O5)*100</f>
        <v>35.166382568739344</v>
      </c>
      <c r="P25" s="20">
        <f t="shared" si="98"/>
        <v>27.164031620553359</v>
      </c>
      <c r="Q25" s="20" t="e">
        <f t="shared" ref="Q25:V25" si="99">(Q24/Q5)*100</f>
        <v>#DIV/0!</v>
      </c>
      <c r="R25" s="20">
        <f t="shared" si="99"/>
        <v>19.876080221751184</v>
      </c>
      <c r="S25" s="20">
        <f t="shared" si="99"/>
        <v>9.2331466100057948</v>
      </c>
      <c r="T25" s="20">
        <f t="shared" si="99"/>
        <v>10.430194805194805</v>
      </c>
      <c r="U25" s="20">
        <f t="shared" si="99"/>
        <v>11.888324873096447</v>
      </c>
      <c r="V25" s="20">
        <f t="shared" si="99"/>
        <v>17.598778392823057</v>
      </c>
      <c r="W25" s="20">
        <f>(W24/W5)*100</f>
        <v>17.383565707505191</v>
      </c>
      <c r="X25" s="37"/>
      <c r="Y25" s="20">
        <f t="shared" si="97"/>
        <v>68.107935572579066</v>
      </c>
      <c r="Z25" s="20">
        <f t="shared" ref="Z25:AA25" si="100">(Z24/Z5)*100</f>
        <v>41.15827129459538</v>
      </c>
      <c r="AA25" s="20">
        <f t="shared" si="100"/>
        <v>40.817922352113229</v>
      </c>
      <c r="AB25" s="20" t="e">
        <f t="shared" ref="AB25:AG25" si="101">(AB24/AB5)*100</f>
        <v>#DIV/0!</v>
      </c>
      <c r="AC25" s="20">
        <f t="shared" si="101"/>
        <v>40.693604836143813</v>
      </c>
      <c r="AD25" s="20">
        <f t="shared" si="101"/>
        <v>39.928543296010801</v>
      </c>
      <c r="AE25" s="20">
        <f t="shared" si="101"/>
        <v>44.621664524907402</v>
      </c>
      <c r="AF25" s="20">
        <f t="shared" si="101"/>
        <v>54.773533286047218</v>
      </c>
      <c r="AG25" s="20">
        <f t="shared" si="101"/>
        <v>59.357137554747233</v>
      </c>
      <c r="AH25" s="20">
        <f t="shared" ref="AH25" si="102">(AH24/AH5)*100</f>
        <v>66.084344052520308</v>
      </c>
      <c r="AI25" s="37"/>
      <c r="AJ25" s="20">
        <f t="shared" si="97"/>
        <v>65.121844522786347</v>
      </c>
      <c r="AK25" s="20">
        <f t="shared" ref="AK25:AL25" si="103">(AK24/AK5)*100</f>
        <v>31.749686061113437</v>
      </c>
      <c r="AL25" s="20">
        <f t="shared" si="103"/>
        <v>29.615202592012814</v>
      </c>
      <c r="AM25" s="20" t="e">
        <f t="shared" ref="AM25:AR25" si="104">(AM24/AM5)*100</f>
        <v>#DIV/0!</v>
      </c>
      <c r="AN25" s="20">
        <f t="shared" si="104"/>
        <v>30.7493295472472</v>
      </c>
      <c r="AO25" s="20">
        <f t="shared" si="104"/>
        <v>29.22551183959839</v>
      </c>
      <c r="AP25" s="20">
        <f t="shared" si="104"/>
        <v>32.993150115089158</v>
      </c>
      <c r="AQ25" s="20">
        <f t="shared" si="104"/>
        <v>41.115082201572548</v>
      </c>
      <c r="AR25" s="20">
        <f t="shared" si="104"/>
        <v>45.593432166867778</v>
      </c>
      <c r="AS25" s="20">
        <f t="shared" ref="AS25" si="105">(AS24/AS5)*100</f>
        <v>55.293666762479646</v>
      </c>
      <c r="AT25" s="37"/>
      <c r="AU25" s="20">
        <f t="shared" si="97"/>
        <v>56.068133427963097</v>
      </c>
      <c r="AV25" s="20">
        <f t="shared" ref="AV25:AW25" si="106">(AV24/AV5)*100</f>
        <v>23.769100169779286</v>
      </c>
      <c r="AW25" s="20">
        <f t="shared" si="106"/>
        <v>24.486148346738158</v>
      </c>
      <c r="AX25" s="20" t="e">
        <f t="shared" ref="AX25:BA25" si="107">(AX24/AX5)*100</f>
        <v>#DIV/0!</v>
      </c>
      <c r="AY25" s="20">
        <f t="shared" si="107"/>
        <v>27.331738981892723</v>
      </c>
      <c r="AZ25" s="20">
        <f t="shared" si="107"/>
        <v>28.096330275229359</v>
      </c>
      <c r="BA25" s="20">
        <f t="shared" si="107"/>
        <v>31.2807881773399</v>
      </c>
      <c r="BB25" s="20">
        <f t="shared" ref="BB25:BC25" si="108">(BB24/BB5)*100</f>
        <v>32.309017805858701</v>
      </c>
      <c r="BC25" s="20">
        <f t="shared" si="108"/>
        <v>29.205128205128204</v>
      </c>
      <c r="BD25" s="20">
        <f t="shared" ref="BD25" si="109">(BD24/BD5)*100</f>
        <v>25.48112058465286</v>
      </c>
      <c r="BE25" s="37"/>
      <c r="BF25" s="20">
        <f t="shared" si="97"/>
        <v>52.857142857142861</v>
      </c>
      <c r="BG25" s="20">
        <f t="shared" ref="BG25:BH25" si="110">(BG24/BG5)*100</f>
        <v>59.210526315789465</v>
      </c>
      <c r="BH25" s="20">
        <f t="shared" si="110"/>
        <v>49.462365591397848</v>
      </c>
      <c r="BI25" s="20" t="e">
        <f t="shared" ref="BI25:BN25" si="111">(BI24/BI5)*100</f>
        <v>#DIV/0!</v>
      </c>
      <c r="BJ25" s="20">
        <f t="shared" si="111"/>
        <v>42.307692307692307</v>
      </c>
      <c r="BK25" s="20">
        <f t="shared" si="111"/>
        <v>36.774193548387096</v>
      </c>
      <c r="BL25" s="20">
        <f t="shared" si="111"/>
        <v>33.898305084745758</v>
      </c>
      <c r="BM25" s="20">
        <f t="shared" si="111"/>
        <v>24.545454545454547</v>
      </c>
      <c r="BN25" s="20">
        <f t="shared" si="111"/>
        <v>22.08835341365462</v>
      </c>
      <c r="BO25" s="20">
        <f t="shared" ref="BO25" si="112">(BO24/BO5)*100</f>
        <v>16.867469879518072</v>
      </c>
      <c r="BP25" s="37"/>
      <c r="BQ25" s="20">
        <f t="shared" si="97"/>
        <v>100</v>
      </c>
      <c r="BR25" s="20">
        <f t="shared" ref="BR25:BS25" si="113">(BR24/BR5)*100</f>
        <v>100</v>
      </c>
      <c r="BS25" s="20">
        <f t="shared" si="113"/>
        <v>100</v>
      </c>
      <c r="BT25" s="20" t="e">
        <f t="shared" ref="BT25:BY25" si="114">(BT24/BT5)*100</f>
        <v>#DIV/0!</v>
      </c>
      <c r="BU25" s="20">
        <f t="shared" si="114"/>
        <v>100</v>
      </c>
      <c r="BV25" s="20">
        <f t="shared" si="114"/>
        <v>100</v>
      </c>
      <c r="BW25" s="20">
        <f t="shared" si="114"/>
        <v>100</v>
      </c>
      <c r="BX25" s="20">
        <f t="shared" si="114"/>
        <v>100</v>
      </c>
      <c r="BY25" s="20">
        <f t="shared" si="114"/>
        <v>100</v>
      </c>
      <c r="BZ25" s="20">
        <f t="shared" ref="BZ25" si="115">(BZ24/BZ5)*100</f>
        <v>68.75</v>
      </c>
    </row>
    <row r="26" spans="1:78" s="4" customFormat="1">
      <c r="A26" s="9" t="s">
        <v>32</v>
      </c>
      <c r="B26" s="9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50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50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50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50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50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50"/>
      <c r="BQ26" s="23"/>
      <c r="BR26" s="80"/>
      <c r="BS26" s="80"/>
      <c r="BT26" s="80"/>
      <c r="BU26" s="80"/>
      <c r="BV26" s="80"/>
      <c r="BW26" s="80"/>
      <c r="BX26" s="23"/>
      <c r="BY26" s="23"/>
    </row>
    <row r="27" spans="1:78" s="4" customFormat="1">
      <c r="A27" s="9" t="s">
        <v>33</v>
      </c>
      <c r="B27" s="9"/>
      <c r="C27" s="23"/>
      <c r="D27" s="23"/>
      <c r="E27" s="23"/>
      <c r="F27" s="23"/>
      <c r="G27" s="23"/>
      <c r="H27" s="23">
        <v>217</v>
      </c>
      <c r="I27" s="23">
        <v>267</v>
      </c>
      <c r="J27" s="23">
        <v>242</v>
      </c>
      <c r="K27" s="23">
        <v>205</v>
      </c>
      <c r="L27" s="23">
        <v>262</v>
      </c>
      <c r="M27" s="50"/>
      <c r="N27" s="23">
        <v>38975</v>
      </c>
      <c r="O27" s="23">
        <v>60</v>
      </c>
      <c r="P27" s="23">
        <v>194</v>
      </c>
      <c r="Q27" s="23"/>
      <c r="R27" s="23">
        <v>522</v>
      </c>
      <c r="S27" s="23">
        <v>786</v>
      </c>
      <c r="T27" s="23">
        <v>790</v>
      </c>
      <c r="U27" s="23">
        <v>635</v>
      </c>
      <c r="V27" s="23">
        <v>1198</v>
      </c>
      <c r="W27" s="23">
        <v>1241</v>
      </c>
      <c r="X27" s="50"/>
      <c r="Y27" s="23">
        <v>22043</v>
      </c>
      <c r="Z27" s="23">
        <v>414</v>
      </c>
      <c r="AA27" s="23">
        <v>569</v>
      </c>
      <c r="AB27" s="23"/>
      <c r="AC27" s="23">
        <v>812</v>
      </c>
      <c r="AD27" s="23">
        <v>784</v>
      </c>
      <c r="AE27" s="23">
        <v>715</v>
      </c>
      <c r="AF27" s="23">
        <v>71</v>
      </c>
      <c r="AG27" s="23">
        <v>1321</v>
      </c>
      <c r="AH27" s="23">
        <v>7251</v>
      </c>
      <c r="AI27" s="50"/>
      <c r="AJ27" s="23">
        <v>20066</v>
      </c>
      <c r="AK27" s="23">
        <v>1285</v>
      </c>
      <c r="AL27" s="23">
        <v>1215</v>
      </c>
      <c r="AM27" s="23"/>
      <c r="AN27" s="23">
        <v>1444</v>
      </c>
      <c r="AO27" s="23">
        <v>565</v>
      </c>
      <c r="AP27" s="23">
        <v>423</v>
      </c>
      <c r="AQ27" s="23">
        <v>28</v>
      </c>
      <c r="AR27" s="23">
        <v>614</v>
      </c>
      <c r="AS27" s="23">
        <v>4940</v>
      </c>
      <c r="AT27" s="50"/>
      <c r="AU27" s="23">
        <v>745</v>
      </c>
      <c r="AV27" s="23">
        <v>380</v>
      </c>
      <c r="AW27" s="23">
        <v>475</v>
      </c>
      <c r="AX27" s="23"/>
      <c r="AY27" s="23">
        <v>692</v>
      </c>
      <c r="AZ27" s="23">
        <v>218</v>
      </c>
      <c r="BA27" s="23">
        <v>155</v>
      </c>
      <c r="BB27" s="23"/>
      <c r="BC27" s="23"/>
      <c r="BD27" s="23">
        <v>118</v>
      </c>
      <c r="BE27" s="50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50"/>
      <c r="BQ27" s="23"/>
      <c r="BR27" s="80"/>
      <c r="BS27" s="80"/>
      <c r="BT27" s="80"/>
      <c r="BU27" s="80"/>
      <c r="BV27" s="80"/>
      <c r="BW27" s="80"/>
      <c r="BX27" s="23"/>
      <c r="BY27" s="23"/>
    </row>
    <row r="28" spans="1:78" s="4" customFormat="1">
      <c r="A28" s="9" t="s">
        <v>34</v>
      </c>
      <c r="B28" s="9"/>
      <c r="C28" s="23">
        <v>347</v>
      </c>
      <c r="D28" s="23">
        <v>23</v>
      </c>
      <c r="E28" s="23">
        <v>212</v>
      </c>
      <c r="F28" s="23"/>
      <c r="G28" s="23"/>
      <c r="H28" s="23"/>
      <c r="I28" s="23">
        <v>0</v>
      </c>
      <c r="J28" s="23"/>
      <c r="K28" s="23">
        <v>6</v>
      </c>
      <c r="L28" s="23">
        <v>1</v>
      </c>
      <c r="M28" s="50"/>
      <c r="N28" s="23">
        <v>93</v>
      </c>
      <c r="O28" s="23">
        <v>62</v>
      </c>
      <c r="P28" s="23">
        <v>154</v>
      </c>
      <c r="Q28" s="23"/>
      <c r="R28" s="23">
        <v>274</v>
      </c>
      <c r="S28" s="23">
        <v>122</v>
      </c>
      <c r="T28" s="23">
        <v>154</v>
      </c>
      <c r="U28" s="23">
        <v>440</v>
      </c>
      <c r="V28" s="23">
        <v>567</v>
      </c>
      <c r="W28" s="23">
        <v>466</v>
      </c>
      <c r="X28" s="50"/>
      <c r="Y28" s="23">
        <v>1260</v>
      </c>
      <c r="Z28" s="23">
        <v>1500</v>
      </c>
      <c r="AA28" s="23">
        <v>1218</v>
      </c>
      <c r="AB28" s="23"/>
      <c r="AC28" s="23">
        <v>847</v>
      </c>
      <c r="AD28" s="23">
        <v>878</v>
      </c>
      <c r="AE28" s="23">
        <v>1477</v>
      </c>
      <c r="AF28" s="23">
        <v>8232</v>
      </c>
      <c r="AG28" s="23">
        <v>7786</v>
      </c>
      <c r="AH28" s="23">
        <v>7022</v>
      </c>
      <c r="AI28" s="50"/>
      <c r="AJ28" s="23">
        <v>1629</v>
      </c>
      <c r="AK28" s="23">
        <v>1819</v>
      </c>
      <c r="AL28" s="23">
        <v>1618</v>
      </c>
      <c r="AM28" s="23"/>
      <c r="AN28" s="23">
        <v>910</v>
      </c>
      <c r="AO28" s="23">
        <v>1697</v>
      </c>
      <c r="AP28" s="23">
        <v>2026</v>
      </c>
      <c r="AQ28" s="23">
        <v>4755</v>
      </c>
      <c r="AR28" s="23">
        <v>5029</v>
      </c>
      <c r="AS28" s="23">
        <v>4303</v>
      </c>
      <c r="AT28" s="50"/>
      <c r="AU28" s="23">
        <v>45</v>
      </c>
      <c r="AV28" s="23">
        <v>40</v>
      </c>
      <c r="AW28" s="23">
        <v>34</v>
      </c>
      <c r="AX28" s="23"/>
      <c r="AY28" s="23">
        <v>66</v>
      </c>
      <c r="AZ28" s="23">
        <v>674</v>
      </c>
      <c r="BA28" s="23">
        <v>895</v>
      </c>
      <c r="BB28" s="23">
        <v>1040</v>
      </c>
      <c r="BC28" s="23">
        <v>1001</v>
      </c>
      <c r="BD28" s="23">
        <v>812</v>
      </c>
      <c r="BE28" s="50"/>
      <c r="BF28" s="23">
        <v>37</v>
      </c>
      <c r="BG28" s="23">
        <v>45</v>
      </c>
      <c r="BH28" s="23">
        <v>46</v>
      </c>
      <c r="BI28" s="23"/>
      <c r="BJ28" s="23"/>
      <c r="BK28" s="23">
        <v>9</v>
      </c>
      <c r="BL28" s="23">
        <v>17</v>
      </c>
      <c r="BM28" s="23">
        <v>17</v>
      </c>
      <c r="BN28" s="23">
        <v>16</v>
      </c>
      <c r="BO28" s="23">
        <v>15</v>
      </c>
      <c r="BP28" s="50"/>
      <c r="BQ28" s="23"/>
      <c r="BR28" s="80"/>
      <c r="BS28" s="80"/>
      <c r="BT28" s="80"/>
      <c r="BU28" s="80"/>
      <c r="BV28" s="80"/>
      <c r="BW28" s="80"/>
      <c r="BX28" s="23"/>
      <c r="BY28" s="23"/>
    </row>
    <row r="29" spans="1:78" s="4" customFormat="1">
      <c r="A29" s="9" t="s">
        <v>35</v>
      </c>
      <c r="B29" s="9"/>
      <c r="C29" s="23"/>
      <c r="D29" s="23">
        <v>0</v>
      </c>
      <c r="E29" s="23">
        <v>0</v>
      </c>
      <c r="F29" s="23"/>
      <c r="G29" s="23">
        <v>8</v>
      </c>
      <c r="H29" s="23"/>
      <c r="I29" s="23"/>
      <c r="J29" s="23"/>
      <c r="K29" s="23"/>
      <c r="L29" s="23"/>
      <c r="M29" s="50"/>
      <c r="N29" s="23">
        <v>4706</v>
      </c>
      <c r="O29" s="23">
        <v>4610</v>
      </c>
      <c r="P29" s="23">
        <v>2345</v>
      </c>
      <c r="Q29" s="23"/>
      <c r="R29" s="23">
        <v>1603</v>
      </c>
      <c r="S29" s="23">
        <v>8</v>
      </c>
      <c r="T29" s="23">
        <v>8</v>
      </c>
      <c r="U29" s="23">
        <v>0</v>
      </c>
      <c r="V29" s="23">
        <v>1</v>
      </c>
      <c r="W29" s="23">
        <v>5</v>
      </c>
      <c r="X29" s="50"/>
      <c r="Y29" s="23">
        <v>2209</v>
      </c>
      <c r="Z29" s="23">
        <v>2992</v>
      </c>
      <c r="AA29" s="23">
        <v>3465</v>
      </c>
      <c r="AB29" s="23"/>
      <c r="AC29" s="23">
        <v>4196</v>
      </c>
      <c r="AD29" s="23">
        <v>2262</v>
      </c>
      <c r="AE29" s="23">
        <v>2424</v>
      </c>
      <c r="AF29" s="23">
        <v>2620</v>
      </c>
      <c r="AG29" s="23">
        <v>2658</v>
      </c>
      <c r="AH29" s="23">
        <v>2608</v>
      </c>
      <c r="AI29" s="50"/>
      <c r="AJ29" s="23">
        <v>2105</v>
      </c>
      <c r="AK29" s="23">
        <v>2425</v>
      </c>
      <c r="AL29" s="23">
        <v>2346</v>
      </c>
      <c r="AM29" s="23"/>
      <c r="AN29" s="23">
        <v>2619</v>
      </c>
      <c r="AO29" s="23">
        <v>1421</v>
      </c>
      <c r="AP29" s="23">
        <v>1476</v>
      </c>
      <c r="AQ29" s="23">
        <v>1505</v>
      </c>
      <c r="AR29" s="23">
        <v>1738</v>
      </c>
      <c r="AS29" s="23">
        <v>1697</v>
      </c>
      <c r="AT29" s="50"/>
      <c r="AU29" s="23"/>
      <c r="AV29" s="23"/>
      <c r="AW29" s="23">
        <v>39</v>
      </c>
      <c r="AX29" s="23"/>
      <c r="AY29" s="23">
        <v>42</v>
      </c>
      <c r="AZ29" s="23">
        <v>88</v>
      </c>
      <c r="BA29" s="23">
        <v>93</v>
      </c>
      <c r="BB29" s="23">
        <v>85</v>
      </c>
      <c r="BC29" s="23">
        <v>138</v>
      </c>
      <c r="BD29" s="23">
        <v>116</v>
      </c>
      <c r="BE29" s="50"/>
      <c r="BF29" s="23"/>
      <c r="BG29" s="23"/>
      <c r="BH29" s="23"/>
      <c r="BI29" s="23"/>
      <c r="BJ29" s="23">
        <v>55</v>
      </c>
      <c r="BK29" s="23">
        <v>48</v>
      </c>
      <c r="BL29" s="23">
        <v>43</v>
      </c>
      <c r="BM29" s="23">
        <v>37</v>
      </c>
      <c r="BN29" s="23">
        <v>39</v>
      </c>
      <c r="BO29" s="23">
        <v>41</v>
      </c>
      <c r="BP29" s="50"/>
      <c r="BQ29" s="23">
        <v>14</v>
      </c>
      <c r="BR29" s="79">
        <v>38</v>
      </c>
      <c r="BS29" s="79">
        <v>47</v>
      </c>
      <c r="BT29" s="79"/>
      <c r="BU29" s="79">
        <v>8</v>
      </c>
      <c r="BV29" s="79">
        <v>7</v>
      </c>
      <c r="BW29" s="79">
        <v>6</v>
      </c>
      <c r="BX29" s="23">
        <v>6</v>
      </c>
      <c r="BY29" s="23">
        <v>22</v>
      </c>
      <c r="BZ29" s="4">
        <v>22</v>
      </c>
    </row>
    <row r="30" spans="1:78" s="4" customFormat="1">
      <c r="A30" s="9" t="s">
        <v>36</v>
      </c>
      <c r="B30" s="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50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50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50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50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50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50"/>
      <c r="BQ30" s="23"/>
      <c r="BR30" s="80"/>
      <c r="BS30" s="80"/>
      <c r="BT30" s="80"/>
      <c r="BU30" s="80"/>
      <c r="BV30" s="80"/>
      <c r="BW30" s="80"/>
      <c r="BX30" s="23"/>
      <c r="BY30" s="23"/>
    </row>
    <row r="31" spans="1:78" s="4" customFormat="1">
      <c r="A31" s="9" t="s">
        <v>37</v>
      </c>
      <c r="B31" s="9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50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50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50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50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50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50"/>
      <c r="BQ31" s="23"/>
      <c r="BR31" s="80"/>
      <c r="BS31" s="80"/>
      <c r="BT31" s="80"/>
      <c r="BU31" s="80"/>
      <c r="BV31" s="80"/>
      <c r="BW31" s="80"/>
      <c r="BX31" s="23"/>
      <c r="BY31" s="23"/>
    </row>
    <row r="32" spans="1:78" s="4" customFormat="1">
      <c r="A32" s="9" t="s">
        <v>38</v>
      </c>
      <c r="B32" s="9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50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50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50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50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50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50"/>
      <c r="BQ32" s="23"/>
      <c r="BR32" s="80"/>
      <c r="BS32" s="80"/>
      <c r="BT32" s="80"/>
      <c r="BU32" s="80"/>
      <c r="BV32" s="80"/>
      <c r="BW32" s="80"/>
      <c r="BX32" s="23"/>
      <c r="BY32" s="23"/>
    </row>
    <row r="33" spans="1:78" s="4" customFormat="1">
      <c r="A33" s="9" t="s">
        <v>39</v>
      </c>
      <c r="B33" s="9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50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50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50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50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50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50"/>
      <c r="BQ33" s="23"/>
      <c r="BR33" s="80"/>
      <c r="BS33" s="80"/>
      <c r="BT33" s="80"/>
      <c r="BU33" s="80"/>
      <c r="BV33" s="80"/>
      <c r="BW33" s="80"/>
      <c r="BX33" s="23"/>
      <c r="BY33" s="23"/>
    </row>
    <row r="34" spans="1:78" s="4" customFormat="1">
      <c r="A34" s="9" t="s">
        <v>40</v>
      </c>
      <c r="B34" s="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50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50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50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50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50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50"/>
      <c r="BQ34" s="23"/>
      <c r="BR34" s="80"/>
      <c r="BS34" s="80"/>
      <c r="BT34" s="80"/>
      <c r="BU34" s="80"/>
      <c r="BV34" s="80"/>
      <c r="BW34" s="80"/>
      <c r="BX34" s="23"/>
      <c r="BY34" s="23"/>
    </row>
    <row r="35" spans="1:78" s="4" customFormat="1">
      <c r="A35" s="9" t="s">
        <v>41</v>
      </c>
      <c r="B35" s="9"/>
      <c r="C35" s="23"/>
      <c r="D35" s="23">
        <v>33</v>
      </c>
      <c r="E35" s="23">
        <v>37</v>
      </c>
      <c r="F35" s="23"/>
      <c r="G35" s="23">
        <v>28</v>
      </c>
      <c r="H35" s="23">
        <v>26</v>
      </c>
      <c r="I35" s="23">
        <v>35</v>
      </c>
      <c r="J35" s="23">
        <v>72</v>
      </c>
      <c r="K35" s="23">
        <v>38</v>
      </c>
      <c r="L35" s="23">
        <v>61</v>
      </c>
      <c r="M35" s="50"/>
      <c r="N35" s="23"/>
      <c r="O35" s="23">
        <v>8</v>
      </c>
      <c r="P35" s="23">
        <v>19</v>
      </c>
      <c r="Q35" s="23"/>
      <c r="R35" s="23">
        <v>16</v>
      </c>
      <c r="S35" s="23">
        <v>29</v>
      </c>
      <c r="T35" s="23">
        <v>69</v>
      </c>
      <c r="U35" s="23">
        <v>78</v>
      </c>
      <c r="V35" s="23">
        <v>58</v>
      </c>
      <c r="W35" s="23">
        <v>38</v>
      </c>
      <c r="X35" s="50"/>
      <c r="Y35" s="23"/>
      <c r="Z35" s="23"/>
      <c r="AA35" s="23"/>
      <c r="AB35" s="23"/>
      <c r="AC35" s="23"/>
      <c r="AD35" s="23"/>
      <c r="AE35" s="23"/>
      <c r="AF35" s="23"/>
      <c r="AG35" s="23"/>
      <c r="AH35" s="23">
        <v>5</v>
      </c>
      <c r="AI35" s="50"/>
      <c r="AJ35" s="23"/>
      <c r="AK35" s="23">
        <v>1</v>
      </c>
      <c r="AL35" s="23">
        <v>20</v>
      </c>
      <c r="AM35" s="23"/>
      <c r="AN35" s="23">
        <v>11</v>
      </c>
      <c r="AO35" s="23">
        <v>56</v>
      </c>
      <c r="AP35" s="23">
        <v>57</v>
      </c>
      <c r="AQ35" s="23">
        <v>70</v>
      </c>
      <c r="AR35" s="23">
        <v>72</v>
      </c>
      <c r="AS35" s="23">
        <v>105</v>
      </c>
      <c r="AT35" s="50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50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50"/>
      <c r="BQ35" s="23"/>
      <c r="BR35" s="80"/>
      <c r="BS35" s="80"/>
      <c r="BT35" s="80"/>
      <c r="BU35" s="80"/>
      <c r="BV35" s="80"/>
      <c r="BW35" s="80"/>
      <c r="BX35" s="23"/>
      <c r="BY35" s="23"/>
    </row>
    <row r="36" spans="1:78" s="4" customFormat="1">
      <c r="A36" s="9" t="s">
        <v>42</v>
      </c>
      <c r="B36" s="9"/>
      <c r="C36" s="23"/>
      <c r="D36" s="23">
        <v>8</v>
      </c>
      <c r="E36" s="23">
        <v>53</v>
      </c>
      <c r="F36" s="23"/>
      <c r="G36" s="23"/>
      <c r="H36" s="23"/>
      <c r="I36" s="23"/>
      <c r="J36" s="23"/>
      <c r="K36" s="23"/>
      <c r="L36" s="23"/>
      <c r="M36" s="50"/>
      <c r="N36" s="23"/>
      <c r="O36" s="23">
        <v>5</v>
      </c>
      <c r="P36" s="23">
        <v>37</v>
      </c>
      <c r="Q36" s="23"/>
      <c r="R36" s="23">
        <v>23</v>
      </c>
      <c r="S36" s="23">
        <v>11</v>
      </c>
      <c r="T36" s="23">
        <v>7</v>
      </c>
      <c r="U36" s="23">
        <v>18</v>
      </c>
      <c r="V36" s="23">
        <v>20</v>
      </c>
      <c r="W36" s="23">
        <v>8</v>
      </c>
      <c r="X36" s="50"/>
      <c r="Y36" s="23">
        <v>2227</v>
      </c>
      <c r="Z36" s="23">
        <v>3608</v>
      </c>
      <c r="AA36" s="23">
        <v>5188</v>
      </c>
      <c r="AB36" s="23"/>
      <c r="AC36" s="23">
        <v>8214</v>
      </c>
      <c r="AD36" s="23">
        <v>10269</v>
      </c>
      <c r="AE36" s="23">
        <v>13093</v>
      </c>
      <c r="AF36" s="23">
        <v>16105</v>
      </c>
      <c r="AG36" s="23">
        <v>20219</v>
      </c>
      <c r="AH36" s="23">
        <v>24687</v>
      </c>
      <c r="AI36" s="50"/>
      <c r="AJ36" s="23">
        <v>1507</v>
      </c>
      <c r="AK36" s="23">
        <v>2048</v>
      </c>
      <c r="AL36" s="23">
        <v>2936</v>
      </c>
      <c r="AM36" s="23"/>
      <c r="AN36" s="23">
        <v>4762</v>
      </c>
      <c r="AO36" s="23">
        <v>5925</v>
      </c>
      <c r="AP36" s="23">
        <v>7915</v>
      </c>
      <c r="AQ36" s="23">
        <v>10898</v>
      </c>
      <c r="AR36" s="23">
        <v>13706</v>
      </c>
      <c r="AS36" s="23">
        <v>17810</v>
      </c>
      <c r="AT36" s="50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50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50"/>
      <c r="BQ36" s="23"/>
      <c r="BR36" s="80"/>
      <c r="BS36" s="80"/>
      <c r="BT36" s="80"/>
      <c r="BU36" s="80"/>
      <c r="BV36" s="80"/>
      <c r="BW36" s="80"/>
      <c r="BX36" s="23"/>
      <c r="BY36" s="23"/>
    </row>
    <row r="37" spans="1:78" s="4" customFormat="1">
      <c r="A37" s="9" t="s">
        <v>43</v>
      </c>
      <c r="B37" s="9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50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50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50"/>
      <c r="AJ37" s="23"/>
      <c r="AK37" s="23">
        <v>7</v>
      </c>
      <c r="AL37" s="23"/>
      <c r="AM37" s="23"/>
      <c r="AN37" s="23"/>
      <c r="AO37" s="23"/>
      <c r="AP37" s="23"/>
      <c r="AQ37" s="23"/>
      <c r="AR37" s="23"/>
      <c r="AS37" s="23"/>
      <c r="AT37" s="50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50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50"/>
      <c r="BQ37" s="23"/>
      <c r="BR37" s="80"/>
      <c r="BS37" s="80"/>
      <c r="BT37" s="80"/>
      <c r="BU37" s="80"/>
      <c r="BV37" s="80"/>
      <c r="BW37" s="80"/>
      <c r="BX37" s="23"/>
      <c r="BY37" s="23"/>
    </row>
    <row r="38" spans="1:78" s="4" customFormat="1">
      <c r="A38" s="10" t="s">
        <v>44</v>
      </c>
      <c r="B38" s="10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51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51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51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51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51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51"/>
      <c r="BQ38" s="24"/>
      <c r="BR38" s="81"/>
      <c r="BS38" s="81"/>
      <c r="BT38" s="81"/>
      <c r="BU38" s="81"/>
      <c r="BV38" s="81"/>
      <c r="BW38" s="81"/>
      <c r="BX38" s="24"/>
      <c r="BY38" s="24"/>
    </row>
    <row r="39" spans="1:78">
      <c r="A39" s="16" t="s">
        <v>45</v>
      </c>
      <c r="B39" s="16"/>
      <c r="C39" s="21">
        <f>SUM(C41:C52)</f>
        <v>8</v>
      </c>
      <c r="D39" s="21">
        <f>SUM(D41:D52)</f>
        <v>6</v>
      </c>
      <c r="E39" s="21">
        <f>SUM(E41:E52)</f>
        <v>18</v>
      </c>
      <c r="F39" s="21">
        <f t="shared" ref="F39:G39" si="116">SUM(F41:F52)</f>
        <v>0</v>
      </c>
      <c r="G39" s="21">
        <f t="shared" si="116"/>
        <v>45</v>
      </c>
      <c r="H39" s="21">
        <f t="shared" ref="H39" si="117">SUM(H41:H52)</f>
        <v>22</v>
      </c>
      <c r="I39" s="21">
        <f t="shared" ref="I39:K39" si="118">SUM(I41:I52)</f>
        <v>18</v>
      </c>
      <c r="J39" s="21">
        <f t="shared" si="118"/>
        <v>38</v>
      </c>
      <c r="K39" s="21">
        <f t="shared" si="118"/>
        <v>14</v>
      </c>
      <c r="L39" s="21">
        <f t="shared" ref="L39" si="119">SUM(L41:L52)</f>
        <v>44</v>
      </c>
      <c r="M39" s="36"/>
      <c r="N39" s="21">
        <f t="shared" ref="N39:BQ39" si="120">SUM(N41:N52)</f>
        <v>5222</v>
      </c>
      <c r="O39" s="21">
        <f t="shared" ref="O39:P39" si="121">SUM(O41:O52)</f>
        <v>4084</v>
      </c>
      <c r="P39" s="21">
        <f t="shared" si="121"/>
        <v>2222</v>
      </c>
      <c r="Q39" s="21">
        <f t="shared" ref="Q39:V39" si="122">SUM(Q41:Q52)</f>
        <v>0</v>
      </c>
      <c r="R39" s="21">
        <f t="shared" si="122"/>
        <v>1667</v>
      </c>
      <c r="S39" s="21">
        <f t="shared" si="122"/>
        <v>1717</v>
      </c>
      <c r="T39" s="21">
        <f t="shared" si="122"/>
        <v>1390</v>
      </c>
      <c r="U39" s="21">
        <f t="shared" si="122"/>
        <v>1234</v>
      </c>
      <c r="V39" s="21">
        <f t="shared" si="122"/>
        <v>671</v>
      </c>
      <c r="W39" s="21">
        <f t="shared" ref="W39" si="123">SUM(W41:W52)</f>
        <v>843</v>
      </c>
      <c r="X39" s="36"/>
      <c r="Y39" s="21">
        <f t="shared" si="120"/>
        <v>4487</v>
      </c>
      <c r="Z39" s="21">
        <f t="shared" ref="Z39:AA39" si="124">SUM(Z41:Z52)</f>
        <v>4713</v>
      </c>
      <c r="AA39" s="21">
        <f t="shared" si="124"/>
        <v>5930</v>
      </c>
      <c r="AB39" s="21">
        <f t="shared" ref="AB39:AG39" si="125">SUM(AB41:AB52)</f>
        <v>0</v>
      </c>
      <c r="AC39" s="21">
        <f t="shared" si="125"/>
        <v>5736</v>
      </c>
      <c r="AD39" s="21">
        <f t="shared" si="125"/>
        <v>5873</v>
      </c>
      <c r="AE39" s="21">
        <f t="shared" si="125"/>
        <v>6173</v>
      </c>
      <c r="AF39" s="21">
        <f t="shared" si="125"/>
        <v>6497</v>
      </c>
      <c r="AG39" s="21">
        <f t="shared" si="125"/>
        <v>5466</v>
      </c>
      <c r="AH39" s="21">
        <f t="shared" ref="AH39" si="126">SUM(AH41:AH52)</f>
        <v>6627</v>
      </c>
      <c r="AI39" s="36"/>
      <c r="AJ39" s="21">
        <f t="shared" si="120"/>
        <v>8920</v>
      </c>
      <c r="AK39" s="21">
        <f t="shared" ref="AK39:AL39" si="127">SUM(AK41:AK52)</f>
        <v>11635</v>
      </c>
      <c r="AL39" s="21">
        <f t="shared" si="127"/>
        <v>13709</v>
      </c>
      <c r="AM39" s="21">
        <f t="shared" ref="AM39:AR39" si="128">SUM(AM41:AM52)</f>
        <v>0</v>
      </c>
      <c r="AN39" s="21">
        <f t="shared" si="128"/>
        <v>13365</v>
      </c>
      <c r="AO39" s="21">
        <f t="shared" si="128"/>
        <v>14321</v>
      </c>
      <c r="AP39" s="21">
        <f t="shared" si="128"/>
        <v>14595</v>
      </c>
      <c r="AQ39" s="21">
        <f t="shared" si="128"/>
        <v>14951</v>
      </c>
      <c r="AR39" s="21">
        <f t="shared" si="128"/>
        <v>15383</v>
      </c>
      <c r="AS39" s="21">
        <f t="shared" ref="AS39" si="129">SUM(AS41:AS52)</f>
        <v>15673</v>
      </c>
      <c r="AT39" s="36"/>
      <c r="AU39" s="21">
        <f t="shared" si="120"/>
        <v>619</v>
      </c>
      <c r="AV39" s="21">
        <f t="shared" ref="AV39:AW39" si="130">SUM(AV41:AV52)</f>
        <v>1347</v>
      </c>
      <c r="AW39" s="21">
        <f t="shared" si="130"/>
        <v>1690</v>
      </c>
      <c r="AX39" s="21">
        <f t="shared" ref="AX39:BA39" si="131">SUM(AX41:AX52)</f>
        <v>0</v>
      </c>
      <c r="AY39" s="21">
        <f t="shared" si="131"/>
        <v>2107</v>
      </c>
      <c r="AZ39" s="21">
        <f t="shared" si="131"/>
        <v>2481</v>
      </c>
      <c r="BA39" s="21">
        <f t="shared" si="131"/>
        <v>2478</v>
      </c>
      <c r="BB39" s="21">
        <f t="shared" ref="BB39:BC39" si="132">SUM(BB41:BB52)</f>
        <v>2332</v>
      </c>
      <c r="BC39" s="21">
        <f t="shared" si="132"/>
        <v>2723</v>
      </c>
      <c r="BD39" s="21">
        <f t="shared" ref="BD39" si="133">SUM(BD41:BD52)</f>
        <v>3038</v>
      </c>
      <c r="BE39" s="36"/>
      <c r="BF39" s="21">
        <f t="shared" si="120"/>
        <v>0</v>
      </c>
      <c r="BG39" s="21">
        <f t="shared" ref="BG39:BH39" si="134">SUM(BG41:BG52)</f>
        <v>8</v>
      </c>
      <c r="BH39" s="21">
        <f t="shared" si="134"/>
        <v>4</v>
      </c>
      <c r="BI39" s="21">
        <f t="shared" ref="BI39:BL39" si="135">SUM(BI41:BI52)</f>
        <v>0</v>
      </c>
      <c r="BJ39" s="21">
        <f t="shared" si="135"/>
        <v>16</v>
      </c>
      <c r="BK39" s="21">
        <f t="shared" si="135"/>
        <v>12</v>
      </c>
      <c r="BL39" s="21">
        <f t="shared" si="135"/>
        <v>13</v>
      </c>
      <c r="BM39" s="21">
        <f t="shared" ref="BM39:BZ39" si="136">SUM(BM41:BM52)</f>
        <v>0</v>
      </c>
      <c r="BN39" s="21">
        <f t="shared" si="136"/>
        <v>0</v>
      </c>
      <c r="BO39" s="21">
        <f t="shared" si="136"/>
        <v>0</v>
      </c>
      <c r="BP39" s="21">
        <f t="shared" si="136"/>
        <v>0</v>
      </c>
      <c r="BQ39" s="21">
        <f t="shared" si="136"/>
        <v>0</v>
      </c>
      <c r="BR39" s="21">
        <f t="shared" si="136"/>
        <v>0</v>
      </c>
      <c r="BS39" s="21">
        <f t="shared" si="136"/>
        <v>0</v>
      </c>
      <c r="BT39" s="21">
        <f t="shared" si="136"/>
        <v>0</v>
      </c>
      <c r="BU39" s="21">
        <f t="shared" si="136"/>
        <v>0</v>
      </c>
      <c r="BV39" s="21">
        <f t="shared" si="136"/>
        <v>0</v>
      </c>
      <c r="BW39" s="21">
        <f t="shared" si="136"/>
        <v>0</v>
      </c>
      <c r="BX39" s="21">
        <f t="shared" si="136"/>
        <v>0</v>
      </c>
      <c r="BY39" s="21">
        <f t="shared" si="136"/>
        <v>0</v>
      </c>
      <c r="BZ39" s="21">
        <f t="shared" si="136"/>
        <v>0</v>
      </c>
    </row>
    <row r="40" spans="1:78">
      <c r="A40" s="17" t="s">
        <v>14</v>
      </c>
      <c r="B40" s="17"/>
      <c r="C40" s="20">
        <f>(C39/C5)*100</f>
        <v>1.6913319238900635</v>
      </c>
      <c r="D40" s="20">
        <f>(D39/D5)*100</f>
        <v>1.5789473684210527</v>
      </c>
      <c r="E40" s="20">
        <f>(E39/E5)*100</f>
        <v>3.5294117647058822</v>
      </c>
      <c r="F40" s="20" t="e">
        <f t="shared" ref="F40:G40" si="137">(F39/F5)*100</f>
        <v>#DIV/0!</v>
      </c>
      <c r="G40" s="20">
        <f t="shared" si="137"/>
        <v>18.292682926829269</v>
      </c>
      <c r="H40" s="20">
        <f t="shared" ref="H40" si="138">(H39/H5)*100</f>
        <v>5.5555555555555554</v>
      </c>
      <c r="I40" s="20">
        <f t="shared" ref="I40:K40" si="139">(I39/I5)*100</f>
        <v>3.1413612565445024</v>
      </c>
      <c r="J40" s="20">
        <f t="shared" si="139"/>
        <v>7.0370370370370372</v>
      </c>
      <c r="K40" s="20">
        <f t="shared" si="139"/>
        <v>2.1943573667711598</v>
      </c>
      <c r="L40" s="20">
        <f t="shared" ref="L40" si="140">(L39/L5)*100</f>
        <v>4.0816326530612246</v>
      </c>
      <c r="M40" s="37"/>
      <c r="N40" s="20">
        <f t="shared" ref="N40:BF40" si="141">(N39/N5)*100</f>
        <v>9.7028930303424445</v>
      </c>
      <c r="O40" s="20">
        <f t="shared" ref="O40:P40" si="142">(O39/O5)*100</f>
        <v>30.26754613503298</v>
      </c>
      <c r="P40" s="20">
        <f t="shared" si="142"/>
        <v>21.956521739130437</v>
      </c>
      <c r="Q40" s="20" t="e">
        <f t="shared" ref="Q40:V40" si="143">(Q39/Q5)*100</f>
        <v>#DIV/0!</v>
      </c>
      <c r="R40" s="20">
        <f t="shared" si="143"/>
        <v>13.590412522419697</v>
      </c>
      <c r="S40" s="20">
        <f t="shared" si="143"/>
        <v>16.582963106045973</v>
      </c>
      <c r="T40" s="20">
        <f t="shared" si="143"/>
        <v>14.103084415584416</v>
      </c>
      <c r="U40" s="20">
        <f t="shared" si="143"/>
        <v>12.527918781725889</v>
      </c>
      <c r="V40" s="20">
        <f t="shared" si="143"/>
        <v>6.4038938728765036</v>
      </c>
      <c r="W40" s="20">
        <f t="shared" ref="W40" si="144">(W39/W5)*100</f>
        <v>8.3358053989913969</v>
      </c>
      <c r="X40" s="37"/>
      <c r="Y40" s="20">
        <f t="shared" si="141"/>
        <v>11.016990768022</v>
      </c>
      <c r="Z40" s="20">
        <f t="shared" ref="Z40:AA40" si="145">(Z39/Z5)*100</f>
        <v>22.783525089432466</v>
      </c>
      <c r="AA40" s="20">
        <f t="shared" si="145"/>
        <v>23.184892677014503</v>
      </c>
      <c r="AB40" s="20" t="e">
        <f t="shared" ref="AB40:AG40" si="146">(AB39/AB5)*100</f>
        <v>#DIV/0!</v>
      </c>
      <c r="AC40" s="20">
        <f t="shared" si="146"/>
        <v>16.590981401671826</v>
      </c>
      <c r="AD40" s="20">
        <f t="shared" si="146"/>
        <v>16.522252855454902</v>
      </c>
      <c r="AE40" s="20">
        <f t="shared" si="146"/>
        <v>15.554211706604178</v>
      </c>
      <c r="AF40" s="20">
        <f t="shared" si="146"/>
        <v>13.166480899787212</v>
      </c>
      <c r="AG40" s="20">
        <f t="shared" si="146"/>
        <v>10.144013065102813</v>
      </c>
      <c r="AH40" s="20">
        <f t="shared" ref="AH40" si="147">(AH39/AH5)*100</f>
        <v>10.534263777837829</v>
      </c>
      <c r="AI40" s="37"/>
      <c r="AJ40" s="20">
        <f t="shared" si="141"/>
        <v>22.953603870204063</v>
      </c>
      <c r="AK40" s="20">
        <f t="shared" ref="AK40:AL40" si="148">(AK39/AK5)*100</f>
        <v>48.702385935537883</v>
      </c>
      <c r="AL40" s="20">
        <f t="shared" si="148"/>
        <v>49.907168080381517</v>
      </c>
      <c r="AM40" s="20" t="e">
        <f t="shared" ref="AM40:AR40" si="149">(AM39/AM5)*100</f>
        <v>#DIV/0!</v>
      </c>
      <c r="AN40" s="20">
        <f t="shared" si="149"/>
        <v>42.167534311405589</v>
      </c>
      <c r="AO40" s="20">
        <f t="shared" si="149"/>
        <v>43.309039223394926</v>
      </c>
      <c r="AP40" s="20">
        <f t="shared" si="149"/>
        <v>40.475332094622701</v>
      </c>
      <c r="AQ40" s="20">
        <f t="shared" si="149"/>
        <v>35.623064093400046</v>
      </c>
      <c r="AR40" s="20">
        <f t="shared" si="149"/>
        <v>33.14730218927771</v>
      </c>
      <c r="AS40" s="20">
        <f t="shared" ref="AS40" si="150">(AS39/AS5)*100</f>
        <v>30.033534540576795</v>
      </c>
      <c r="AT40" s="37"/>
      <c r="AU40" s="20">
        <f t="shared" si="141"/>
        <v>43.931866572036903</v>
      </c>
      <c r="AV40" s="20">
        <f t="shared" ref="AV40:AW40" si="151">(AV39/AV5)*100</f>
        <v>76.230899830220707</v>
      </c>
      <c r="AW40" s="20">
        <f t="shared" si="151"/>
        <v>75.513851653261838</v>
      </c>
      <c r="AX40" s="20" t="e">
        <f t="shared" ref="AX40:BA40" si="152">(AX39/AX5)*100</f>
        <v>#DIV/0!</v>
      </c>
      <c r="AY40" s="20">
        <f t="shared" si="152"/>
        <v>71.984967543559961</v>
      </c>
      <c r="AZ40" s="20">
        <f t="shared" si="152"/>
        <v>71.129587155963307</v>
      </c>
      <c r="BA40" s="20">
        <f t="shared" si="152"/>
        <v>67.81609195402298</v>
      </c>
      <c r="BB40" s="20">
        <f t="shared" ref="BB40:BC40" si="153">(BB39/BB5)*100</f>
        <v>66.973004020677777</v>
      </c>
      <c r="BC40" s="20">
        <f t="shared" si="153"/>
        <v>69.820512820512832</v>
      </c>
      <c r="BD40" s="20">
        <f t="shared" ref="BD40" si="154">(BD39/BD5)*100</f>
        <v>74.007308160779544</v>
      </c>
      <c r="BE40" s="37"/>
      <c r="BF40" s="20">
        <f t="shared" si="141"/>
        <v>0</v>
      </c>
      <c r="BG40" s="20">
        <f t="shared" ref="BG40:BH40" si="155">(BG39/BG5)*100</f>
        <v>10.526315789473683</v>
      </c>
      <c r="BH40" s="20">
        <f t="shared" si="155"/>
        <v>4.3010752688172049</v>
      </c>
      <c r="BI40" s="20" t="e">
        <f t="shared" ref="BI40:BL40" si="156">(BI39/BI5)*100</f>
        <v>#DIV/0!</v>
      </c>
      <c r="BJ40" s="20">
        <f t="shared" si="156"/>
        <v>12.307692307692308</v>
      </c>
      <c r="BK40" s="20">
        <f t="shared" si="156"/>
        <v>7.741935483870968</v>
      </c>
      <c r="BL40" s="20">
        <f t="shared" si="156"/>
        <v>7.3446327683615822</v>
      </c>
      <c r="BM40" s="20">
        <f t="shared" ref="BM40:BZ40" si="157">(BM39/BM5)*100</f>
        <v>0</v>
      </c>
      <c r="BN40" s="20">
        <f t="shared" si="157"/>
        <v>0</v>
      </c>
      <c r="BO40" s="20">
        <f t="shared" si="157"/>
        <v>0</v>
      </c>
      <c r="BP40" s="20" t="e">
        <f t="shared" si="157"/>
        <v>#DIV/0!</v>
      </c>
      <c r="BQ40" s="20">
        <f t="shared" si="157"/>
        <v>0</v>
      </c>
      <c r="BR40" s="20">
        <f t="shared" si="157"/>
        <v>0</v>
      </c>
      <c r="BS40" s="20">
        <f t="shared" si="157"/>
        <v>0</v>
      </c>
      <c r="BT40" s="20" t="e">
        <f t="shared" si="157"/>
        <v>#DIV/0!</v>
      </c>
      <c r="BU40" s="20">
        <f t="shared" si="157"/>
        <v>0</v>
      </c>
      <c r="BV40" s="20">
        <f t="shared" si="157"/>
        <v>0</v>
      </c>
      <c r="BW40" s="20">
        <f t="shared" si="157"/>
        <v>0</v>
      </c>
      <c r="BX40" s="20">
        <f t="shared" si="157"/>
        <v>0</v>
      </c>
      <c r="BY40" s="20">
        <f t="shared" si="157"/>
        <v>0</v>
      </c>
      <c r="BZ40" s="20">
        <f t="shared" si="157"/>
        <v>0</v>
      </c>
    </row>
    <row r="41" spans="1:78" s="4" customFormat="1">
      <c r="A41" s="9" t="s">
        <v>46</v>
      </c>
      <c r="B41" s="9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50"/>
      <c r="N41" s="23">
        <v>4738</v>
      </c>
      <c r="O41" s="23">
        <v>3404</v>
      </c>
      <c r="P41" s="23">
        <v>1510</v>
      </c>
      <c r="Q41" s="23"/>
      <c r="R41" s="23">
        <v>667</v>
      </c>
      <c r="S41" s="23">
        <v>838</v>
      </c>
      <c r="T41" s="23">
        <v>535</v>
      </c>
      <c r="U41" s="23">
        <v>520</v>
      </c>
      <c r="V41" s="23"/>
      <c r="W41" s="23"/>
      <c r="X41" s="50"/>
      <c r="Y41" s="23">
        <v>3177</v>
      </c>
      <c r="Z41" s="23">
        <v>2480</v>
      </c>
      <c r="AA41" s="23">
        <v>2575</v>
      </c>
      <c r="AB41" s="23"/>
      <c r="AC41" s="23">
        <v>1607</v>
      </c>
      <c r="AD41" s="23">
        <v>1402</v>
      </c>
      <c r="AE41" s="23">
        <v>1328</v>
      </c>
      <c r="AF41" s="23">
        <v>1188</v>
      </c>
      <c r="AG41" s="23"/>
      <c r="AH41" s="23"/>
      <c r="AI41" s="50"/>
      <c r="AJ41" s="23">
        <v>1235</v>
      </c>
      <c r="AK41" s="23">
        <v>1426</v>
      </c>
      <c r="AL41" s="23">
        <v>1388</v>
      </c>
      <c r="AM41" s="23"/>
      <c r="AN41" s="23">
        <v>760</v>
      </c>
      <c r="AO41" s="23">
        <v>737</v>
      </c>
      <c r="AP41" s="23">
        <v>583</v>
      </c>
      <c r="AQ41" s="23">
        <v>580</v>
      </c>
      <c r="AR41" s="23"/>
      <c r="AS41" s="23"/>
      <c r="AT41" s="50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50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50"/>
      <c r="BQ41" s="23"/>
      <c r="BR41" s="23"/>
      <c r="BS41" s="23"/>
      <c r="BT41" s="23"/>
      <c r="BU41" s="23"/>
      <c r="BV41" s="23"/>
      <c r="BW41" s="23"/>
      <c r="BX41" s="23"/>
      <c r="BY41" s="23"/>
    </row>
    <row r="42" spans="1:78" s="4" customFormat="1">
      <c r="A42" s="9" t="s">
        <v>47</v>
      </c>
      <c r="B42" s="9"/>
      <c r="C42" s="23"/>
      <c r="D42" s="23"/>
      <c r="E42" s="23"/>
      <c r="F42" s="23"/>
      <c r="G42" s="23"/>
      <c r="H42" s="23"/>
      <c r="I42" s="23"/>
      <c r="J42" s="23">
        <v>7</v>
      </c>
      <c r="K42" s="23"/>
      <c r="L42" s="23">
        <v>2</v>
      </c>
      <c r="M42" s="50"/>
      <c r="N42" s="23"/>
      <c r="O42" s="23"/>
      <c r="P42" s="23"/>
      <c r="Q42" s="23"/>
      <c r="R42" s="23"/>
      <c r="S42" s="23"/>
      <c r="T42" s="23"/>
      <c r="U42" s="23">
        <v>22</v>
      </c>
      <c r="V42" s="23">
        <v>11</v>
      </c>
      <c r="W42" s="23">
        <v>13</v>
      </c>
      <c r="X42" s="50"/>
      <c r="Y42" s="23"/>
      <c r="Z42" s="23"/>
      <c r="AA42" s="23"/>
      <c r="AB42" s="23"/>
      <c r="AC42" s="23"/>
      <c r="AD42" s="23"/>
      <c r="AE42" s="23"/>
      <c r="AF42" s="23">
        <v>19</v>
      </c>
      <c r="AG42" s="23">
        <v>9</v>
      </c>
      <c r="AH42" s="23">
        <v>15</v>
      </c>
      <c r="AI42" s="50"/>
      <c r="AJ42" s="23"/>
      <c r="AK42" s="23"/>
      <c r="AL42" s="23"/>
      <c r="AM42" s="23"/>
      <c r="AN42" s="23"/>
      <c r="AO42" s="23"/>
      <c r="AP42" s="23"/>
      <c r="AQ42" s="23">
        <v>11</v>
      </c>
      <c r="AR42" s="23">
        <v>6</v>
      </c>
      <c r="AS42" s="23">
        <v>9</v>
      </c>
      <c r="AT42" s="50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50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50"/>
      <c r="BQ42" s="23"/>
      <c r="BR42" s="23"/>
      <c r="BS42" s="23"/>
      <c r="BT42" s="23"/>
      <c r="BU42" s="23"/>
      <c r="BV42" s="23"/>
      <c r="BW42" s="23"/>
      <c r="BX42" s="23"/>
      <c r="BY42" s="23"/>
    </row>
    <row r="43" spans="1:78" s="4" customFormat="1">
      <c r="A43" s="9" t="s">
        <v>48</v>
      </c>
      <c r="B43" s="9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50"/>
      <c r="N43" s="23"/>
      <c r="O43" s="23"/>
      <c r="P43" s="23"/>
      <c r="Q43" s="23"/>
      <c r="R43" s="23"/>
      <c r="S43" s="23"/>
      <c r="T43" s="23">
        <v>0</v>
      </c>
      <c r="U43" s="23">
        <v>3</v>
      </c>
      <c r="V43" s="23"/>
      <c r="W43" s="23"/>
      <c r="X43" s="50"/>
      <c r="Y43" s="23"/>
      <c r="Z43" s="23"/>
      <c r="AA43" s="23"/>
      <c r="AB43" s="23"/>
      <c r="AC43" s="23"/>
      <c r="AD43" s="23"/>
      <c r="AE43" s="23"/>
      <c r="AF43" s="23">
        <v>1</v>
      </c>
      <c r="AG43" s="23">
        <v>5</v>
      </c>
      <c r="AH43" s="23"/>
      <c r="AI43" s="50"/>
      <c r="AJ43" s="23"/>
      <c r="AK43" s="23"/>
      <c r="AL43" s="23"/>
      <c r="AM43" s="23"/>
      <c r="AN43" s="23"/>
      <c r="AO43" s="23"/>
      <c r="AP43" s="23">
        <v>6</v>
      </c>
      <c r="AQ43" s="23">
        <v>8</v>
      </c>
      <c r="AR43" s="23">
        <v>1</v>
      </c>
      <c r="AS43" s="23">
        <v>3</v>
      </c>
      <c r="AT43" s="50"/>
      <c r="AU43" s="23"/>
      <c r="AV43" s="23"/>
      <c r="AW43" s="23"/>
      <c r="AX43" s="23"/>
      <c r="AY43" s="23"/>
      <c r="AZ43" s="23"/>
      <c r="BA43" s="23"/>
      <c r="BB43" s="23"/>
      <c r="BC43" s="23"/>
      <c r="BD43" s="23">
        <v>2</v>
      </c>
      <c r="BE43" s="50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50"/>
      <c r="BQ43" s="23"/>
      <c r="BR43" s="23"/>
      <c r="BS43" s="23"/>
      <c r="BT43" s="23"/>
      <c r="BU43" s="23"/>
      <c r="BV43" s="23"/>
      <c r="BW43" s="23"/>
      <c r="BX43" s="23"/>
      <c r="BY43" s="23"/>
    </row>
    <row r="44" spans="1:78" s="4" customFormat="1">
      <c r="A44" s="9" t="s">
        <v>49</v>
      </c>
      <c r="B44" s="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50"/>
      <c r="N44" s="23"/>
      <c r="O44" s="23"/>
      <c r="P44" s="23"/>
      <c r="Q44" s="23"/>
      <c r="R44" s="23">
        <v>919</v>
      </c>
      <c r="S44" s="23">
        <v>802</v>
      </c>
      <c r="T44" s="23">
        <v>826</v>
      </c>
      <c r="U44" s="23">
        <v>663</v>
      </c>
      <c r="V44" s="23">
        <v>617</v>
      </c>
      <c r="W44" s="23">
        <v>634</v>
      </c>
      <c r="X44" s="50"/>
      <c r="Y44" s="23"/>
      <c r="Z44" s="23"/>
      <c r="AA44" s="23">
        <v>167</v>
      </c>
      <c r="AB44" s="23"/>
      <c r="AC44" s="23">
        <v>1200</v>
      </c>
      <c r="AD44" s="23">
        <v>1031</v>
      </c>
      <c r="AE44" s="23">
        <v>835</v>
      </c>
      <c r="AF44" s="23">
        <v>673</v>
      </c>
      <c r="AG44" s="23">
        <v>724</v>
      </c>
      <c r="AH44" s="23">
        <v>811</v>
      </c>
      <c r="AI44" s="50"/>
      <c r="AJ44" s="23"/>
      <c r="AK44" s="23"/>
      <c r="AL44" s="23">
        <v>39</v>
      </c>
      <c r="AM44" s="23"/>
      <c r="AN44" s="23">
        <v>609</v>
      </c>
      <c r="AO44" s="23">
        <v>584</v>
      </c>
      <c r="AP44" s="23">
        <v>563</v>
      </c>
      <c r="AQ44" s="23">
        <v>478</v>
      </c>
      <c r="AR44" s="23">
        <v>517</v>
      </c>
      <c r="AS44" s="23">
        <v>431</v>
      </c>
      <c r="AT44" s="50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50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50"/>
      <c r="BQ44" s="23"/>
      <c r="BR44" s="23"/>
      <c r="BS44" s="23"/>
      <c r="BT44" s="23"/>
      <c r="BU44" s="23"/>
      <c r="BV44" s="23"/>
      <c r="BW44" s="23"/>
      <c r="BX44" s="23"/>
      <c r="BY44" s="23"/>
    </row>
    <row r="45" spans="1:78" s="4" customFormat="1">
      <c r="A45" s="9" t="s">
        <v>50</v>
      </c>
      <c r="B45" s="9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50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50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50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50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50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50"/>
      <c r="BQ45" s="23"/>
      <c r="BR45" s="23"/>
      <c r="BS45" s="23"/>
      <c r="BT45" s="23"/>
      <c r="BU45" s="23"/>
      <c r="BV45" s="23"/>
      <c r="BW45" s="23"/>
      <c r="BX45" s="23"/>
      <c r="BY45" s="23"/>
    </row>
    <row r="46" spans="1:78" s="4" customFormat="1">
      <c r="A46" s="9" t="s">
        <v>51</v>
      </c>
      <c r="B46" s="9"/>
      <c r="C46" s="23"/>
      <c r="D46" s="23"/>
      <c r="E46" s="23"/>
      <c r="F46" s="23"/>
      <c r="G46" s="23"/>
      <c r="H46" s="23">
        <v>2</v>
      </c>
      <c r="I46" s="23">
        <v>4</v>
      </c>
      <c r="J46" s="23">
        <v>19</v>
      </c>
      <c r="K46" s="23">
        <v>7</v>
      </c>
      <c r="L46" s="23">
        <v>2</v>
      </c>
      <c r="M46" s="50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50"/>
      <c r="Y46" s="23">
        <v>657</v>
      </c>
      <c r="Z46" s="23">
        <v>1467</v>
      </c>
      <c r="AA46" s="23">
        <v>2311</v>
      </c>
      <c r="AB46" s="23"/>
      <c r="AC46" s="23">
        <v>2914</v>
      </c>
      <c r="AD46" s="23">
        <v>3427</v>
      </c>
      <c r="AE46" s="23">
        <v>3941</v>
      </c>
      <c r="AF46" s="23">
        <v>4486</v>
      </c>
      <c r="AG46" s="23">
        <v>4603</v>
      </c>
      <c r="AH46" s="23">
        <v>5395</v>
      </c>
      <c r="AI46" s="50"/>
      <c r="AJ46" s="23">
        <v>7419</v>
      </c>
      <c r="AK46" s="23">
        <v>9816</v>
      </c>
      <c r="AL46" s="23">
        <v>11810</v>
      </c>
      <c r="AM46" s="23"/>
      <c r="AN46" s="23">
        <v>11996</v>
      </c>
      <c r="AO46" s="23">
        <v>12997</v>
      </c>
      <c r="AP46" s="23">
        <v>13442</v>
      </c>
      <c r="AQ46" s="23">
        <v>13867</v>
      </c>
      <c r="AR46" s="23">
        <v>14854</v>
      </c>
      <c r="AS46" s="23">
        <v>15079</v>
      </c>
      <c r="AT46" s="50"/>
      <c r="AU46" s="23">
        <v>619</v>
      </c>
      <c r="AV46" s="23">
        <v>1347</v>
      </c>
      <c r="AW46" s="23">
        <v>1690</v>
      </c>
      <c r="AX46" s="23"/>
      <c r="AY46" s="23">
        <v>2107</v>
      </c>
      <c r="AZ46" s="23">
        <v>2481</v>
      </c>
      <c r="BA46" s="23">
        <v>2478</v>
      </c>
      <c r="BB46" s="23">
        <v>2332</v>
      </c>
      <c r="BC46" s="23">
        <v>2723</v>
      </c>
      <c r="BD46" s="23">
        <v>3012</v>
      </c>
      <c r="BE46" s="50"/>
      <c r="BF46" s="23"/>
      <c r="BG46" s="23">
        <v>8</v>
      </c>
      <c r="BH46" s="23">
        <v>4</v>
      </c>
      <c r="BI46" s="23"/>
      <c r="BJ46" s="23">
        <v>16</v>
      </c>
      <c r="BK46" s="23">
        <v>12</v>
      </c>
      <c r="BL46" s="23">
        <v>13</v>
      </c>
      <c r="BM46" s="23"/>
      <c r="BN46" s="23"/>
      <c r="BO46" s="23"/>
      <c r="BP46" s="50"/>
      <c r="BQ46" s="23"/>
      <c r="BR46" s="23"/>
      <c r="BS46" s="23"/>
      <c r="BT46" s="23"/>
      <c r="BU46" s="23"/>
      <c r="BV46" s="23"/>
      <c r="BW46" s="23"/>
      <c r="BX46" s="23"/>
      <c r="BY46" s="23"/>
    </row>
    <row r="47" spans="1:78" s="4" customFormat="1">
      <c r="A47" s="9" t="s">
        <v>52</v>
      </c>
      <c r="B47" s="9"/>
      <c r="C47" s="23">
        <v>8</v>
      </c>
      <c r="D47" s="23">
        <v>6</v>
      </c>
      <c r="E47" s="23">
        <v>18</v>
      </c>
      <c r="F47" s="23"/>
      <c r="G47" s="23">
        <v>45</v>
      </c>
      <c r="H47" s="23">
        <v>20</v>
      </c>
      <c r="I47" s="23">
        <v>14</v>
      </c>
      <c r="J47" s="23">
        <v>12</v>
      </c>
      <c r="K47" s="23">
        <v>7</v>
      </c>
      <c r="L47" s="23">
        <v>2</v>
      </c>
      <c r="M47" s="50"/>
      <c r="N47" s="23">
        <v>484</v>
      </c>
      <c r="O47" s="23">
        <v>680</v>
      </c>
      <c r="P47" s="23">
        <v>712</v>
      </c>
      <c r="Q47" s="23"/>
      <c r="R47" s="23">
        <v>81</v>
      </c>
      <c r="S47" s="23">
        <v>77</v>
      </c>
      <c r="T47" s="23">
        <v>23</v>
      </c>
      <c r="U47" s="23">
        <v>21</v>
      </c>
      <c r="V47" s="23">
        <v>31</v>
      </c>
      <c r="W47" s="23">
        <v>20</v>
      </c>
      <c r="X47" s="50"/>
      <c r="Y47" s="23">
        <v>653</v>
      </c>
      <c r="Z47" s="23">
        <v>766</v>
      </c>
      <c r="AA47" s="23">
        <v>877</v>
      </c>
      <c r="AB47" s="23"/>
      <c r="AC47" s="23">
        <v>15</v>
      </c>
      <c r="AD47" s="23">
        <v>13</v>
      </c>
      <c r="AE47" s="23">
        <v>18</v>
      </c>
      <c r="AF47" s="23">
        <v>43</v>
      </c>
      <c r="AG47" s="23">
        <v>34</v>
      </c>
      <c r="AH47" s="23">
        <v>28</v>
      </c>
      <c r="AI47" s="50"/>
      <c r="AJ47" s="23">
        <v>266</v>
      </c>
      <c r="AK47" s="23">
        <v>393</v>
      </c>
      <c r="AL47" s="23">
        <v>472</v>
      </c>
      <c r="AM47" s="23"/>
      <c r="AN47" s="23">
        <v>0</v>
      </c>
      <c r="AO47" s="23">
        <v>3</v>
      </c>
      <c r="AP47" s="23">
        <v>1</v>
      </c>
      <c r="AQ47" s="23">
        <v>7</v>
      </c>
      <c r="AR47" s="23">
        <v>5</v>
      </c>
      <c r="AS47" s="23">
        <v>11</v>
      </c>
      <c r="AT47" s="50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50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50"/>
      <c r="BQ47" s="23"/>
      <c r="BR47" s="23"/>
      <c r="BS47" s="23"/>
      <c r="BT47" s="23"/>
      <c r="BU47" s="23"/>
      <c r="BV47" s="23"/>
      <c r="BW47" s="23"/>
      <c r="BX47" s="23"/>
      <c r="BY47" s="23"/>
    </row>
    <row r="48" spans="1:78" s="4" customFormat="1">
      <c r="A48" s="9" t="s">
        <v>53</v>
      </c>
      <c r="B48" s="9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50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50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50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50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50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50"/>
      <c r="BQ48" s="23"/>
      <c r="BR48" s="23"/>
      <c r="BS48" s="23"/>
      <c r="BT48" s="23"/>
      <c r="BU48" s="23"/>
      <c r="BV48" s="23"/>
      <c r="BW48" s="23"/>
      <c r="BX48" s="23"/>
      <c r="BY48" s="23"/>
    </row>
    <row r="49" spans="1:78" s="4" customFormat="1">
      <c r="A49" s="9" t="s">
        <v>54</v>
      </c>
      <c r="B49" s="9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50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50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50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50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50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50"/>
      <c r="BQ49" s="23"/>
      <c r="BR49" s="23"/>
      <c r="BS49" s="23"/>
      <c r="BT49" s="23"/>
      <c r="BU49" s="23"/>
      <c r="BV49" s="23"/>
      <c r="BW49" s="23"/>
      <c r="BX49" s="23"/>
      <c r="BY49" s="23"/>
    </row>
    <row r="50" spans="1:78" s="4" customFormat="1">
      <c r="A50" s="9" t="s">
        <v>55</v>
      </c>
      <c r="B50" s="9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50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50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50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50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50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50"/>
      <c r="BQ50" s="23"/>
      <c r="BR50" s="23"/>
      <c r="BS50" s="23"/>
      <c r="BT50" s="23"/>
      <c r="BU50" s="23"/>
      <c r="BV50" s="23"/>
      <c r="BW50" s="23"/>
      <c r="BX50" s="23"/>
      <c r="BY50" s="23"/>
    </row>
    <row r="51" spans="1:78" s="4" customFormat="1">
      <c r="A51" s="9" t="s">
        <v>56</v>
      </c>
      <c r="B51" s="9"/>
      <c r="C51" s="23"/>
      <c r="D51" s="23"/>
      <c r="E51" s="23"/>
      <c r="F51" s="23"/>
      <c r="G51" s="23"/>
      <c r="H51" s="23"/>
      <c r="I51" s="23"/>
      <c r="J51" s="23"/>
      <c r="K51" s="23"/>
      <c r="L51" s="23">
        <v>38</v>
      </c>
      <c r="M51" s="50"/>
      <c r="N51" s="23"/>
      <c r="O51" s="23"/>
      <c r="P51" s="23"/>
      <c r="Q51" s="23"/>
      <c r="R51" s="23"/>
      <c r="S51" s="23"/>
      <c r="T51" s="23"/>
      <c r="U51" s="23"/>
      <c r="V51" s="23"/>
      <c r="W51" s="23">
        <v>163</v>
      </c>
      <c r="X51" s="50"/>
      <c r="Y51" s="23"/>
      <c r="Z51" s="23"/>
      <c r="AA51" s="23"/>
      <c r="AB51" s="23"/>
      <c r="AC51" s="23"/>
      <c r="AD51" s="23"/>
      <c r="AE51" s="23"/>
      <c r="AF51" s="23"/>
      <c r="AG51" s="23"/>
      <c r="AH51" s="23">
        <v>281</v>
      </c>
      <c r="AI51" s="50"/>
      <c r="AJ51" s="23"/>
      <c r="AK51" s="23"/>
      <c r="AL51" s="23"/>
      <c r="AM51" s="23"/>
      <c r="AN51" s="23"/>
      <c r="AO51" s="23"/>
      <c r="AP51" s="23"/>
      <c r="AQ51" s="23"/>
      <c r="AR51" s="23"/>
      <c r="AS51" s="23">
        <v>140</v>
      </c>
      <c r="AT51" s="50"/>
      <c r="AU51" s="23"/>
      <c r="AV51" s="23"/>
      <c r="AW51" s="23"/>
      <c r="AX51" s="23"/>
      <c r="AY51" s="23"/>
      <c r="AZ51" s="23"/>
      <c r="BA51" s="23"/>
      <c r="BB51" s="23"/>
      <c r="BC51" s="23"/>
      <c r="BD51" s="23">
        <v>24</v>
      </c>
      <c r="BE51" s="50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50"/>
      <c r="BQ51" s="23"/>
      <c r="BR51" s="23"/>
      <c r="BS51" s="23"/>
      <c r="BT51" s="23"/>
      <c r="BU51" s="23"/>
      <c r="BV51" s="23"/>
      <c r="BW51" s="23"/>
      <c r="BX51" s="23"/>
      <c r="BY51" s="23"/>
    </row>
    <row r="52" spans="1:78" s="4" customFormat="1">
      <c r="A52" s="10" t="s">
        <v>57</v>
      </c>
      <c r="B52" s="10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51"/>
      <c r="N52" s="24"/>
      <c r="O52" s="24"/>
      <c r="P52" s="24"/>
      <c r="Q52" s="24"/>
      <c r="R52" s="24"/>
      <c r="S52" s="24"/>
      <c r="T52" s="24">
        <v>6</v>
      </c>
      <c r="U52" s="24">
        <v>5</v>
      </c>
      <c r="V52" s="24">
        <v>12</v>
      </c>
      <c r="W52" s="24">
        <v>13</v>
      </c>
      <c r="X52" s="51"/>
      <c r="Y52" s="24"/>
      <c r="Z52" s="24"/>
      <c r="AA52" s="24"/>
      <c r="AB52" s="24"/>
      <c r="AC52" s="24"/>
      <c r="AD52" s="24"/>
      <c r="AE52" s="24">
        <v>51</v>
      </c>
      <c r="AF52" s="24">
        <v>87</v>
      </c>
      <c r="AG52" s="24">
        <v>91</v>
      </c>
      <c r="AH52" s="24">
        <v>97</v>
      </c>
      <c r="AI52" s="51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51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51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51"/>
      <c r="BQ52" s="24"/>
      <c r="BR52" s="23"/>
      <c r="BS52" s="23"/>
      <c r="BT52" s="23"/>
      <c r="BU52" s="23"/>
      <c r="BV52" s="23"/>
      <c r="BW52" s="23"/>
      <c r="BX52" s="24"/>
      <c r="BY52" s="24"/>
    </row>
    <row r="53" spans="1:78">
      <c r="A53" s="16" t="s">
        <v>58</v>
      </c>
      <c r="B53" s="16"/>
      <c r="C53" s="21">
        <f>SUM(C55:C63)</f>
        <v>109</v>
      </c>
      <c r="D53" s="21">
        <f>SUM(D55:D63)</f>
        <v>299</v>
      </c>
      <c r="E53" s="21">
        <f>SUM(E55:E63)</f>
        <v>179</v>
      </c>
      <c r="F53" s="21">
        <f t="shared" ref="F53:G53" si="158">SUM(F55:F63)</f>
        <v>0</v>
      </c>
      <c r="G53" s="21">
        <f t="shared" si="158"/>
        <v>61</v>
      </c>
      <c r="H53" s="21">
        <f t="shared" ref="H53:I53" si="159">SUM(H55:H63)</f>
        <v>46</v>
      </c>
      <c r="I53" s="21">
        <f t="shared" si="159"/>
        <v>87</v>
      </c>
      <c r="J53" s="21">
        <f t="shared" ref="J53:K53" si="160">SUM(J55:J63)</f>
        <v>146</v>
      </c>
      <c r="K53" s="21">
        <f t="shared" si="160"/>
        <v>275</v>
      </c>
      <c r="L53" s="21">
        <f t="shared" ref="L53" si="161">SUM(L55:L63)</f>
        <v>419</v>
      </c>
      <c r="M53" s="36"/>
      <c r="N53" s="21">
        <f t="shared" ref="N53:BQ53" si="162">SUM(N55:N63)</f>
        <v>3022</v>
      </c>
      <c r="O53" s="21">
        <f t="shared" ref="O53:P53" si="163">SUM(O55:O63)</f>
        <v>2983</v>
      </c>
      <c r="P53" s="21">
        <f t="shared" si="163"/>
        <v>2891</v>
      </c>
      <c r="Q53" s="21">
        <f t="shared" ref="Q53:V53" si="164">SUM(Q55:Q63)</f>
        <v>0</v>
      </c>
      <c r="R53" s="21">
        <f t="shared" si="164"/>
        <v>2980</v>
      </c>
      <c r="S53" s="21">
        <f t="shared" si="164"/>
        <v>2849</v>
      </c>
      <c r="T53" s="21">
        <f t="shared" si="164"/>
        <v>2645</v>
      </c>
      <c r="U53" s="21">
        <f t="shared" si="164"/>
        <v>2626</v>
      </c>
      <c r="V53" s="21">
        <f t="shared" si="164"/>
        <v>2856</v>
      </c>
      <c r="W53" s="21">
        <f t="shared" ref="W53" si="165">SUM(W55:W63)</f>
        <v>2442</v>
      </c>
      <c r="X53" s="36"/>
      <c r="Y53" s="21">
        <f t="shared" si="162"/>
        <v>3456</v>
      </c>
      <c r="Z53" s="21">
        <f t="shared" ref="Z53:AA53" si="166">SUM(Z55:Z63)</f>
        <v>3603</v>
      </c>
      <c r="AA53" s="21">
        <f t="shared" si="166"/>
        <v>4241</v>
      </c>
      <c r="AB53" s="21">
        <f t="shared" ref="AB53:AG53" si="167">SUM(AB55:AB63)</f>
        <v>0</v>
      </c>
      <c r="AC53" s="21">
        <f t="shared" si="167"/>
        <v>4618</v>
      </c>
      <c r="AD53" s="21">
        <f t="shared" si="167"/>
        <v>4851</v>
      </c>
      <c r="AE53" s="21">
        <f t="shared" si="167"/>
        <v>5178</v>
      </c>
      <c r="AF53" s="21">
        <f t="shared" si="167"/>
        <v>5023</v>
      </c>
      <c r="AG53" s="21">
        <f t="shared" si="167"/>
        <v>5564</v>
      </c>
      <c r="AH53" s="21">
        <f t="shared" ref="AH53" si="168">SUM(AH55:AH63)</f>
        <v>3611</v>
      </c>
      <c r="AI53" s="36"/>
      <c r="AJ53" s="21">
        <f t="shared" si="162"/>
        <v>197</v>
      </c>
      <c r="AK53" s="21">
        <f t="shared" ref="AK53:AL53" si="169">SUM(AK55:AK63)</f>
        <v>741</v>
      </c>
      <c r="AL53" s="21">
        <f t="shared" si="169"/>
        <v>1057</v>
      </c>
      <c r="AM53" s="21">
        <f t="shared" ref="AM53:AR53" si="170">SUM(AM55:AM63)</f>
        <v>0</v>
      </c>
      <c r="AN53" s="21">
        <f t="shared" si="170"/>
        <v>1712</v>
      </c>
      <c r="AO53" s="21">
        <f t="shared" si="170"/>
        <v>2041</v>
      </c>
      <c r="AP53" s="21">
        <f t="shared" si="170"/>
        <v>2237</v>
      </c>
      <c r="AQ53" s="21">
        <f t="shared" si="170"/>
        <v>2526</v>
      </c>
      <c r="AR53" s="21">
        <f t="shared" si="170"/>
        <v>2617</v>
      </c>
      <c r="AS53" s="21">
        <f t="shared" ref="AS53:BD53" si="171">SUM(AS55:AS63)</f>
        <v>690</v>
      </c>
      <c r="AT53" s="21">
        <f t="shared" si="171"/>
        <v>0</v>
      </c>
      <c r="AU53" s="21">
        <f t="shared" si="171"/>
        <v>0</v>
      </c>
      <c r="AV53" s="21">
        <f t="shared" si="171"/>
        <v>0</v>
      </c>
      <c r="AW53" s="21">
        <f t="shared" si="171"/>
        <v>0</v>
      </c>
      <c r="AX53" s="21">
        <f t="shared" si="171"/>
        <v>0</v>
      </c>
      <c r="AY53" s="21">
        <f t="shared" si="171"/>
        <v>0</v>
      </c>
      <c r="AZ53" s="21">
        <f t="shared" si="171"/>
        <v>0</v>
      </c>
      <c r="BA53" s="21">
        <f t="shared" si="171"/>
        <v>0</v>
      </c>
      <c r="BB53" s="21">
        <f t="shared" si="171"/>
        <v>0</v>
      </c>
      <c r="BC53" s="21">
        <f t="shared" si="171"/>
        <v>0</v>
      </c>
      <c r="BD53" s="21">
        <f t="shared" si="171"/>
        <v>0</v>
      </c>
      <c r="BE53" s="36"/>
      <c r="BF53" s="21">
        <f t="shared" si="162"/>
        <v>0</v>
      </c>
      <c r="BG53" s="21">
        <f t="shared" ref="BG53" si="172">SUM(BG55:BG63)</f>
        <v>0</v>
      </c>
      <c r="BH53" s="21"/>
      <c r="BI53" s="21"/>
      <c r="BJ53" s="21"/>
      <c r="BK53" s="21">
        <f t="shared" ref="BK53:BL53" si="173">SUM(BK55:BK63)</f>
        <v>2</v>
      </c>
      <c r="BL53" s="21">
        <f t="shared" si="173"/>
        <v>5</v>
      </c>
      <c r="BM53" s="21">
        <f t="shared" ref="BM53:BN53" si="174">SUM(BM55:BM63)</f>
        <v>10</v>
      </c>
      <c r="BN53" s="21">
        <f t="shared" si="174"/>
        <v>10</v>
      </c>
      <c r="BO53" s="21">
        <f t="shared" ref="BO53" si="175">SUM(BO55:BO63)</f>
        <v>0</v>
      </c>
      <c r="BP53" s="36"/>
      <c r="BQ53" s="21">
        <f t="shared" si="162"/>
        <v>0</v>
      </c>
      <c r="BR53" s="21">
        <f t="shared" ref="BR53:BS53" si="176">SUM(BR55:BR63)</f>
        <v>0</v>
      </c>
      <c r="BS53" s="21">
        <f t="shared" si="176"/>
        <v>0</v>
      </c>
      <c r="BT53" s="21">
        <f t="shared" ref="BT53:BW53" si="177">SUM(BT55:BT63)</f>
        <v>0</v>
      </c>
      <c r="BU53" s="21">
        <f t="shared" ref="BU53:BZ53" si="178">SUM(BU55:BU63)</f>
        <v>0</v>
      </c>
      <c r="BV53" s="21">
        <f t="shared" si="178"/>
        <v>0</v>
      </c>
      <c r="BW53" s="21">
        <f t="shared" si="178"/>
        <v>0</v>
      </c>
      <c r="BX53" s="21">
        <f t="shared" si="178"/>
        <v>0</v>
      </c>
      <c r="BY53" s="21">
        <f t="shared" si="178"/>
        <v>0</v>
      </c>
      <c r="BZ53" s="21">
        <f t="shared" si="178"/>
        <v>0</v>
      </c>
    </row>
    <row r="54" spans="1:78">
      <c r="A54" s="17" t="s">
        <v>14</v>
      </c>
      <c r="B54" s="17"/>
      <c r="C54" s="20">
        <f>(C53/C5)*100</f>
        <v>23.044397463002113</v>
      </c>
      <c r="D54" s="20">
        <f>(D53/D5)*100</f>
        <v>78.684210526315795</v>
      </c>
      <c r="E54" s="20">
        <f>(E53/E5)*100</f>
        <v>35.098039215686271</v>
      </c>
      <c r="F54" s="20" t="e">
        <f t="shared" ref="F54:G54" si="179">(F53/F5)*100</f>
        <v>#DIV/0!</v>
      </c>
      <c r="G54" s="20">
        <f t="shared" si="179"/>
        <v>24.796747967479675</v>
      </c>
      <c r="H54" s="20">
        <f t="shared" ref="H54:I54" si="180">(H53/H5)*100</f>
        <v>11.616161616161616</v>
      </c>
      <c r="I54" s="20">
        <f t="shared" si="180"/>
        <v>15.183246073298429</v>
      </c>
      <c r="J54" s="20">
        <f t="shared" ref="J54:K54" si="181">(J53/J5)*100</f>
        <v>27.037037037037038</v>
      </c>
      <c r="K54" s="20">
        <f t="shared" si="181"/>
        <v>43.103448275862064</v>
      </c>
      <c r="L54" s="20">
        <f t="shared" ref="L54" si="182">(L53/L5)*100</f>
        <v>38.868274582560296</v>
      </c>
      <c r="M54" s="37"/>
      <c r="N54" s="20">
        <f t="shared" ref="N54:BQ54" si="183">(N53/N5)*100</f>
        <v>5.6151173377431762</v>
      </c>
      <c r="O54" s="20">
        <f t="shared" ref="O54:P54" si="184">(O53/O5)*100</f>
        <v>22.107759579040984</v>
      </c>
      <c r="P54" s="20">
        <f t="shared" si="184"/>
        <v>28.567193675889328</v>
      </c>
      <c r="Q54" s="20" t="e">
        <f t="shared" ref="Q54:V54" si="185">(Q53/Q5)*100</f>
        <v>#DIV/0!</v>
      </c>
      <c r="R54" s="20">
        <f t="shared" si="185"/>
        <v>24.294798630360344</v>
      </c>
      <c r="S54" s="20">
        <f t="shared" si="185"/>
        <v>27.515935870195097</v>
      </c>
      <c r="T54" s="20">
        <f t="shared" si="185"/>
        <v>26.836444805194802</v>
      </c>
      <c r="U54" s="20">
        <f t="shared" si="185"/>
        <v>26.659898477157363</v>
      </c>
      <c r="V54" s="20">
        <f t="shared" si="185"/>
        <v>27.257110135522044</v>
      </c>
      <c r="W54" s="20">
        <f t="shared" ref="W54" si="186">(W53/W5)*100</f>
        <v>24.147137347967963</v>
      </c>
      <c r="X54" s="37"/>
      <c r="Y54" s="20">
        <f t="shared" si="183"/>
        <v>8.4855627578078963</v>
      </c>
      <c r="Z54" s="20">
        <f t="shared" ref="Z54:AA54" si="187">(Z53/Z5)*100</f>
        <v>17.417577105288601</v>
      </c>
      <c r="AA54" s="20">
        <f t="shared" si="187"/>
        <v>16.581303514876648</v>
      </c>
      <c r="AB54" s="20" t="e">
        <f t="shared" ref="AB54:AG54" si="188">(AB53/AB5)*100</f>
        <v>#DIV/0!</v>
      </c>
      <c r="AC54" s="20">
        <f t="shared" si="188"/>
        <v>13.357244092210685</v>
      </c>
      <c r="AD54" s="20">
        <f t="shared" si="188"/>
        <v>13.647105159511618</v>
      </c>
      <c r="AE54" s="20">
        <f t="shared" si="188"/>
        <v>13.047093506689848</v>
      </c>
      <c r="AF54" s="20">
        <f t="shared" si="188"/>
        <v>10.179349478163948</v>
      </c>
      <c r="AG54" s="20">
        <f t="shared" si="188"/>
        <v>10.325885234949151</v>
      </c>
      <c r="AH54" s="20">
        <f t="shared" ref="AH54" si="189">(AH53/AH5)*100</f>
        <v>5.7400371965855443</v>
      </c>
      <c r="AI54" s="37"/>
      <c r="AJ54" s="20">
        <f t="shared" si="183"/>
        <v>0.50693497336661431</v>
      </c>
      <c r="AK54" s="20">
        <f t="shared" ref="AK54:AL54" si="190">(AK53/AK5)*100</f>
        <v>3.1017161992465465</v>
      </c>
      <c r="AL54" s="20">
        <f t="shared" si="190"/>
        <v>3.8479740798718556</v>
      </c>
      <c r="AM54" s="20" t="e">
        <f t="shared" ref="AM54:AR54" si="191">(AM53/AM5)*100</f>
        <v>#DIV/0!</v>
      </c>
      <c r="AN54" s="20">
        <f t="shared" si="191"/>
        <v>5.4014828837356044</v>
      </c>
      <c r="AO54" s="20">
        <f t="shared" si="191"/>
        <v>6.1723168113224665</v>
      </c>
      <c r="AP54" s="20">
        <f t="shared" si="191"/>
        <v>6.2037216783604645</v>
      </c>
      <c r="AQ54" s="20">
        <f t="shared" si="191"/>
        <v>6.0185847033595428</v>
      </c>
      <c r="AR54" s="20">
        <f t="shared" si="191"/>
        <v>5.6391139458714017</v>
      </c>
      <c r="AS54" s="20">
        <f t="shared" ref="AS54:BD54" si="192">(AS53/AS5)*100</f>
        <v>1.322219028456453</v>
      </c>
      <c r="AT54" s="20" t="e">
        <f t="shared" si="192"/>
        <v>#DIV/0!</v>
      </c>
      <c r="AU54" s="20">
        <f t="shared" si="192"/>
        <v>0</v>
      </c>
      <c r="AV54" s="20">
        <f t="shared" si="192"/>
        <v>0</v>
      </c>
      <c r="AW54" s="20">
        <f t="shared" si="192"/>
        <v>0</v>
      </c>
      <c r="AX54" s="20" t="e">
        <f t="shared" si="192"/>
        <v>#DIV/0!</v>
      </c>
      <c r="AY54" s="20">
        <f t="shared" si="192"/>
        <v>0</v>
      </c>
      <c r="AZ54" s="20">
        <f t="shared" si="192"/>
        <v>0</v>
      </c>
      <c r="BA54" s="20">
        <f t="shared" si="192"/>
        <v>0</v>
      </c>
      <c r="BB54" s="20">
        <f t="shared" si="192"/>
        <v>0</v>
      </c>
      <c r="BC54" s="20">
        <f t="shared" si="192"/>
        <v>0</v>
      </c>
      <c r="BD54" s="20">
        <f t="shared" si="192"/>
        <v>0</v>
      </c>
      <c r="BE54" s="37"/>
      <c r="BF54" s="20">
        <f t="shared" si="183"/>
        <v>0</v>
      </c>
      <c r="BG54" s="20">
        <f t="shared" ref="BG54" si="193">(BG53/BG5)*100</f>
        <v>0</v>
      </c>
      <c r="BH54" s="20"/>
      <c r="BI54" s="20"/>
      <c r="BJ54" s="20"/>
      <c r="BK54" s="20">
        <f t="shared" ref="BK54:BL54" si="194">(BK53/BK5)*100</f>
        <v>1.2903225806451613</v>
      </c>
      <c r="BL54" s="20">
        <f t="shared" si="194"/>
        <v>2.8248587570621471</v>
      </c>
      <c r="BM54" s="20">
        <f t="shared" ref="BM54:BN54" si="195">(BM53/BM5)*100</f>
        <v>4.5454545454545459</v>
      </c>
      <c r="BN54" s="20">
        <f t="shared" si="195"/>
        <v>4.0160642570281126</v>
      </c>
      <c r="BO54" s="20">
        <f t="shared" ref="BO54" si="196">(BO53/BO5)*100</f>
        <v>0</v>
      </c>
      <c r="BP54" s="37"/>
      <c r="BQ54" s="20">
        <f t="shared" si="183"/>
        <v>0</v>
      </c>
      <c r="BR54" s="20">
        <f t="shared" ref="BR54:BS54" si="197">(BR53/BR5)*100</f>
        <v>0</v>
      </c>
      <c r="BS54" s="20">
        <f t="shared" si="197"/>
        <v>0</v>
      </c>
      <c r="BT54" s="20" t="e">
        <f t="shared" ref="BT54:BY54" si="198">(BT53/BT5)*100</f>
        <v>#DIV/0!</v>
      </c>
      <c r="BU54" s="20">
        <f t="shared" ref="BU54:BZ54" si="199">(BU53/BU5)*100</f>
        <v>0</v>
      </c>
      <c r="BV54" s="20">
        <f t="shared" si="199"/>
        <v>0</v>
      </c>
      <c r="BW54" s="20">
        <f t="shared" si="199"/>
        <v>0</v>
      </c>
      <c r="BX54" s="20">
        <f t="shared" si="199"/>
        <v>0</v>
      </c>
      <c r="BY54" s="20">
        <f t="shared" si="199"/>
        <v>0</v>
      </c>
      <c r="BZ54" s="20">
        <f t="shared" si="199"/>
        <v>0</v>
      </c>
    </row>
    <row r="55" spans="1:78" s="4" customFormat="1">
      <c r="A55" s="9" t="s">
        <v>59</v>
      </c>
      <c r="B55" s="9"/>
      <c r="C55" s="23"/>
      <c r="D55" s="23"/>
      <c r="E55" s="23"/>
      <c r="F55" s="23"/>
      <c r="G55" s="23"/>
      <c r="H55" s="23">
        <v>0</v>
      </c>
      <c r="I55" s="23">
        <v>1</v>
      </c>
      <c r="J55" s="23">
        <v>4</v>
      </c>
      <c r="K55" s="23">
        <v>3</v>
      </c>
      <c r="L55" s="23">
        <v>4</v>
      </c>
      <c r="M55" s="50"/>
      <c r="N55" s="23">
        <v>78</v>
      </c>
      <c r="O55" s="23"/>
      <c r="P55" s="23">
        <v>66</v>
      </c>
      <c r="Q55" s="23"/>
      <c r="R55" s="23">
        <v>81</v>
      </c>
      <c r="S55" s="23">
        <v>99</v>
      </c>
      <c r="T55" s="23">
        <v>73</v>
      </c>
      <c r="U55" s="23">
        <v>64</v>
      </c>
      <c r="V55" s="23">
        <v>70</v>
      </c>
      <c r="W55" s="23">
        <v>48</v>
      </c>
      <c r="X55" s="50"/>
      <c r="Y55" s="23">
        <v>472</v>
      </c>
      <c r="Z55" s="23"/>
      <c r="AA55" s="23">
        <v>429</v>
      </c>
      <c r="AB55" s="23"/>
      <c r="AC55" s="23">
        <v>454</v>
      </c>
      <c r="AD55" s="23">
        <v>508</v>
      </c>
      <c r="AE55" s="23">
        <v>451</v>
      </c>
      <c r="AF55" s="23">
        <v>446</v>
      </c>
      <c r="AG55" s="23">
        <v>465</v>
      </c>
      <c r="AH55" s="23">
        <v>421</v>
      </c>
      <c r="AI55" s="50"/>
      <c r="AJ55" s="23"/>
      <c r="AK55" s="23"/>
      <c r="AL55" s="23"/>
      <c r="AM55" s="23"/>
      <c r="AN55" s="23">
        <v>0</v>
      </c>
      <c r="AO55" s="23"/>
      <c r="AP55" s="23"/>
      <c r="AQ55" s="23">
        <v>7</v>
      </c>
      <c r="AR55" s="23">
        <v>41</v>
      </c>
      <c r="AS55" s="23">
        <v>17</v>
      </c>
      <c r="AT55" s="50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50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50"/>
      <c r="BQ55" s="23"/>
      <c r="BR55" s="23"/>
      <c r="BS55" s="23"/>
      <c r="BT55" s="23"/>
      <c r="BU55" s="23"/>
      <c r="BV55" s="23"/>
      <c r="BW55" s="23"/>
      <c r="BX55" s="23"/>
      <c r="BY55" s="23"/>
    </row>
    <row r="56" spans="1:78" s="4" customFormat="1">
      <c r="A56" s="9" t="s">
        <v>60</v>
      </c>
      <c r="B56" s="9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50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50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50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50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50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50"/>
      <c r="BQ56" s="23"/>
      <c r="BR56" s="23"/>
      <c r="BS56" s="23"/>
      <c r="BT56" s="23"/>
      <c r="BU56" s="23"/>
      <c r="BV56" s="23"/>
      <c r="BW56" s="23"/>
      <c r="BX56" s="23"/>
      <c r="BY56" s="23"/>
    </row>
    <row r="57" spans="1:78" s="4" customFormat="1">
      <c r="A57" s="9" t="s">
        <v>61</v>
      </c>
      <c r="B57" s="9"/>
      <c r="C57" s="23"/>
      <c r="D57" s="23"/>
      <c r="E57" s="23"/>
      <c r="F57" s="23"/>
      <c r="G57" s="23">
        <v>8</v>
      </c>
      <c r="H57" s="23"/>
      <c r="I57" s="23"/>
      <c r="J57" s="23"/>
      <c r="K57" s="23"/>
      <c r="L57" s="23"/>
      <c r="M57" s="50"/>
      <c r="N57" s="23">
        <v>54</v>
      </c>
      <c r="O57" s="23">
        <v>57</v>
      </c>
      <c r="P57" s="23">
        <v>93</v>
      </c>
      <c r="Q57" s="23"/>
      <c r="R57" s="23">
        <v>65</v>
      </c>
      <c r="S57" s="23">
        <v>68</v>
      </c>
      <c r="T57" s="23">
        <v>56</v>
      </c>
      <c r="U57" s="23">
        <v>52</v>
      </c>
      <c r="V57" s="23"/>
      <c r="W57" s="23"/>
      <c r="X57" s="50"/>
      <c r="Y57" s="23">
        <v>35</v>
      </c>
      <c r="Z57" s="23">
        <v>64</v>
      </c>
      <c r="AA57" s="23">
        <v>107</v>
      </c>
      <c r="AB57" s="23"/>
      <c r="AC57" s="23">
        <v>110</v>
      </c>
      <c r="AD57" s="23">
        <v>88</v>
      </c>
      <c r="AE57" s="23">
        <v>103</v>
      </c>
      <c r="AF57" s="23">
        <v>101</v>
      </c>
      <c r="AG57" s="23"/>
      <c r="AH57" s="23"/>
      <c r="AI57" s="50"/>
      <c r="AJ57" s="23">
        <v>49</v>
      </c>
      <c r="AK57" s="23">
        <v>64</v>
      </c>
      <c r="AL57" s="23">
        <v>111</v>
      </c>
      <c r="AM57" s="23"/>
      <c r="AN57" s="23">
        <v>106</v>
      </c>
      <c r="AO57" s="23">
        <v>106</v>
      </c>
      <c r="AP57" s="23">
        <v>82</v>
      </c>
      <c r="AQ57" s="23">
        <v>91</v>
      </c>
      <c r="AR57" s="23"/>
      <c r="AS57" s="23"/>
      <c r="AT57" s="50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50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50"/>
      <c r="BQ57" s="23"/>
      <c r="BR57" s="23"/>
      <c r="BS57" s="23"/>
      <c r="BT57" s="23"/>
      <c r="BU57" s="23"/>
      <c r="BV57" s="23"/>
      <c r="BW57" s="23"/>
      <c r="BX57" s="23"/>
      <c r="BY57" s="23"/>
    </row>
    <row r="58" spans="1:78" s="4" customFormat="1">
      <c r="A58" s="9" t="s">
        <v>62</v>
      </c>
      <c r="B58" s="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50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50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50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50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50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50"/>
      <c r="BQ58" s="23"/>
      <c r="BR58" s="23"/>
      <c r="BS58" s="23"/>
      <c r="BT58" s="23"/>
      <c r="BU58" s="23"/>
      <c r="BV58" s="23"/>
      <c r="BW58" s="23"/>
      <c r="BX58" s="23"/>
      <c r="BY58" s="23"/>
    </row>
    <row r="59" spans="1:78" s="4" customFormat="1">
      <c r="A59" s="9" t="s">
        <v>63</v>
      </c>
      <c r="B59" s="9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50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50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50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50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50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50"/>
      <c r="BQ59" s="23"/>
      <c r="BR59" s="23"/>
      <c r="BS59" s="23"/>
      <c r="BT59" s="23"/>
      <c r="BU59" s="23"/>
      <c r="BV59" s="23"/>
      <c r="BW59" s="23"/>
      <c r="BX59" s="23"/>
      <c r="BY59" s="23"/>
    </row>
    <row r="60" spans="1:78" s="4" customFormat="1">
      <c r="A60" s="9" t="s">
        <v>64</v>
      </c>
      <c r="B60" s="9"/>
      <c r="C60" s="23"/>
      <c r="D60" s="23"/>
      <c r="E60" s="23"/>
      <c r="F60" s="23"/>
      <c r="G60" s="23">
        <v>0</v>
      </c>
      <c r="H60" s="23">
        <v>10</v>
      </c>
      <c r="I60" s="23">
        <v>65</v>
      </c>
      <c r="J60" s="23">
        <v>134</v>
      </c>
      <c r="K60" s="23">
        <v>213</v>
      </c>
      <c r="L60" s="23">
        <v>415</v>
      </c>
      <c r="M60" s="50"/>
      <c r="N60" s="23">
        <v>2699</v>
      </c>
      <c r="O60" s="23">
        <v>2441</v>
      </c>
      <c r="P60" s="23">
        <v>2022</v>
      </c>
      <c r="Q60" s="23"/>
      <c r="R60" s="23">
        <v>2038</v>
      </c>
      <c r="S60" s="23">
        <v>1931</v>
      </c>
      <c r="T60" s="23">
        <v>2002</v>
      </c>
      <c r="U60" s="23">
        <v>2308</v>
      </c>
      <c r="V60" s="23">
        <v>2589</v>
      </c>
      <c r="W60" s="23">
        <v>2393</v>
      </c>
      <c r="X60" s="50"/>
      <c r="Y60" s="23">
        <v>2677</v>
      </c>
      <c r="Z60" s="23">
        <v>2841</v>
      </c>
      <c r="AA60" s="23">
        <v>2745</v>
      </c>
      <c r="AB60" s="23"/>
      <c r="AC60" s="23">
        <v>2815</v>
      </c>
      <c r="AD60" s="23">
        <v>2846</v>
      </c>
      <c r="AE60" s="23">
        <v>3056</v>
      </c>
      <c r="AF60" s="23">
        <v>2978</v>
      </c>
      <c r="AG60" s="23">
        <v>3552</v>
      </c>
      <c r="AH60" s="23">
        <v>2992</v>
      </c>
      <c r="AI60" s="50"/>
      <c r="AJ60" s="23">
        <v>148</v>
      </c>
      <c r="AK60" s="23">
        <v>199</v>
      </c>
      <c r="AL60" s="23">
        <v>232</v>
      </c>
      <c r="AM60" s="23"/>
      <c r="AN60" s="23">
        <v>399</v>
      </c>
      <c r="AO60" s="23">
        <v>584</v>
      </c>
      <c r="AP60" s="23">
        <v>566</v>
      </c>
      <c r="AQ60" s="23">
        <v>564</v>
      </c>
      <c r="AR60" s="23">
        <v>625</v>
      </c>
      <c r="AS60" s="23">
        <v>424</v>
      </c>
      <c r="AT60" s="50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50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50"/>
      <c r="BQ60" s="23"/>
      <c r="BR60" s="23"/>
      <c r="BS60" s="23"/>
      <c r="BT60" s="23"/>
      <c r="BU60" s="23"/>
      <c r="BV60" s="23"/>
      <c r="BW60" s="23"/>
      <c r="BX60" s="23"/>
      <c r="BY60" s="23"/>
    </row>
    <row r="61" spans="1:78" s="4" customFormat="1">
      <c r="A61" s="9" t="s">
        <v>65</v>
      </c>
      <c r="B61" s="9"/>
      <c r="C61" s="23">
        <v>109</v>
      </c>
      <c r="D61" s="23">
        <v>299</v>
      </c>
      <c r="E61" s="23">
        <v>179</v>
      </c>
      <c r="F61" s="23"/>
      <c r="G61" s="23">
        <v>53</v>
      </c>
      <c r="H61" s="23">
        <v>36</v>
      </c>
      <c r="I61" s="23">
        <v>21</v>
      </c>
      <c r="J61" s="23">
        <v>8</v>
      </c>
      <c r="K61" s="23">
        <v>59</v>
      </c>
      <c r="L61" s="23"/>
      <c r="M61" s="50"/>
      <c r="N61" s="23">
        <v>191</v>
      </c>
      <c r="O61" s="23">
        <v>485</v>
      </c>
      <c r="P61" s="23">
        <v>710</v>
      </c>
      <c r="Q61" s="23"/>
      <c r="R61" s="23">
        <v>796</v>
      </c>
      <c r="S61" s="23">
        <v>751</v>
      </c>
      <c r="T61" s="23">
        <v>514</v>
      </c>
      <c r="U61" s="23">
        <v>202</v>
      </c>
      <c r="V61" s="23">
        <v>197</v>
      </c>
      <c r="W61" s="23"/>
      <c r="X61" s="50"/>
      <c r="Y61" s="23">
        <v>272</v>
      </c>
      <c r="Z61" s="23">
        <v>697</v>
      </c>
      <c r="AA61" s="23">
        <v>941</v>
      </c>
      <c r="AB61" s="23"/>
      <c r="AC61" s="23">
        <v>1194</v>
      </c>
      <c r="AD61" s="23">
        <v>1351</v>
      </c>
      <c r="AE61" s="23">
        <v>1483</v>
      </c>
      <c r="AF61" s="23">
        <v>1396</v>
      </c>
      <c r="AG61" s="23">
        <v>1365</v>
      </c>
      <c r="AH61" s="23"/>
      <c r="AI61" s="50"/>
      <c r="AJ61" s="23"/>
      <c r="AK61" s="23">
        <v>478</v>
      </c>
      <c r="AL61" s="23">
        <v>714</v>
      </c>
      <c r="AM61" s="23"/>
      <c r="AN61" s="23">
        <v>1192</v>
      </c>
      <c r="AO61" s="23">
        <v>1292</v>
      </c>
      <c r="AP61" s="23">
        <v>1440</v>
      </c>
      <c r="AQ61" s="23">
        <v>1672</v>
      </c>
      <c r="AR61" s="23">
        <v>1742</v>
      </c>
      <c r="AS61" s="23"/>
      <c r="AT61" s="50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50"/>
      <c r="BF61" s="23"/>
      <c r="BG61" s="23"/>
      <c r="BH61" s="23"/>
      <c r="BI61" s="23"/>
      <c r="BJ61" s="23"/>
      <c r="BK61" s="23">
        <v>2</v>
      </c>
      <c r="BL61" s="23">
        <v>5</v>
      </c>
      <c r="BM61" s="23">
        <v>10</v>
      </c>
      <c r="BN61" s="23">
        <v>10</v>
      </c>
      <c r="BO61" s="23"/>
      <c r="BP61" s="50"/>
      <c r="BQ61" s="23"/>
      <c r="BR61" s="23"/>
      <c r="BS61" s="23"/>
      <c r="BT61" s="23"/>
      <c r="BU61" s="23"/>
      <c r="BV61" s="23"/>
      <c r="BW61" s="23"/>
      <c r="BX61" s="23"/>
      <c r="BY61" s="23"/>
    </row>
    <row r="62" spans="1:78" s="4" customFormat="1">
      <c r="A62" s="9" t="s">
        <v>66</v>
      </c>
      <c r="B62" s="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50"/>
      <c r="N62" s="23"/>
      <c r="O62" s="23"/>
      <c r="P62" s="23"/>
      <c r="Q62" s="23"/>
      <c r="R62" s="23"/>
      <c r="S62" s="23"/>
      <c r="T62" s="23"/>
      <c r="U62" s="23"/>
      <c r="V62" s="23"/>
      <c r="W62" s="23">
        <v>1</v>
      </c>
      <c r="X62" s="50"/>
      <c r="Y62" s="23"/>
      <c r="Z62" s="23">
        <v>1</v>
      </c>
      <c r="AA62" s="23">
        <v>19</v>
      </c>
      <c r="AB62" s="23"/>
      <c r="AC62" s="23">
        <v>45</v>
      </c>
      <c r="AD62" s="23">
        <v>58</v>
      </c>
      <c r="AE62" s="23">
        <v>85</v>
      </c>
      <c r="AF62" s="23">
        <v>102</v>
      </c>
      <c r="AG62" s="23">
        <v>182</v>
      </c>
      <c r="AH62" s="23">
        <v>198</v>
      </c>
      <c r="AI62" s="50"/>
      <c r="AJ62" s="23"/>
      <c r="AK62" s="23"/>
      <c r="AL62" s="23"/>
      <c r="AM62" s="23"/>
      <c r="AN62" s="23">
        <v>15</v>
      </c>
      <c r="AO62" s="23">
        <v>59</v>
      </c>
      <c r="AP62" s="23">
        <v>149</v>
      </c>
      <c r="AQ62" s="23">
        <v>192</v>
      </c>
      <c r="AR62" s="23">
        <v>209</v>
      </c>
      <c r="AS62" s="23">
        <v>249</v>
      </c>
      <c r="AT62" s="50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50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50"/>
      <c r="BQ62" s="23"/>
      <c r="BR62" s="23"/>
      <c r="BS62" s="23"/>
      <c r="BT62" s="23"/>
      <c r="BU62" s="23"/>
      <c r="BV62" s="23"/>
      <c r="BW62" s="23"/>
      <c r="BX62" s="23"/>
      <c r="BY62" s="23"/>
    </row>
    <row r="63" spans="1:78" s="4" customFormat="1">
      <c r="A63" s="10" t="s">
        <v>67</v>
      </c>
      <c r="B63" s="10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51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51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51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51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51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51"/>
      <c r="BQ63" s="24"/>
      <c r="BR63" s="23"/>
      <c r="BS63" s="23"/>
      <c r="BT63" s="23"/>
      <c r="BU63" s="23"/>
      <c r="BV63" s="23"/>
      <c r="BW63" s="23"/>
      <c r="BX63" s="24"/>
      <c r="BY63" s="24"/>
    </row>
    <row r="64" spans="1:78" s="4" customFormat="1">
      <c r="A64" s="25" t="s">
        <v>68</v>
      </c>
      <c r="B64" s="25"/>
      <c r="C64" s="22">
        <v>1</v>
      </c>
      <c r="D64" s="22"/>
      <c r="E64" s="22"/>
      <c r="F64" s="22"/>
      <c r="G64" s="22"/>
      <c r="H64" s="22"/>
      <c r="I64" s="22"/>
      <c r="J64" s="22"/>
      <c r="K64" s="22"/>
      <c r="L64" s="22"/>
      <c r="M64" s="52"/>
      <c r="N64" s="22">
        <v>94</v>
      </c>
      <c r="O64" s="22"/>
      <c r="P64" s="22"/>
      <c r="Q64" s="22"/>
      <c r="R64" s="22"/>
      <c r="S64" s="22"/>
      <c r="T64" s="22"/>
      <c r="U64" s="22"/>
      <c r="V64" s="22"/>
      <c r="W64" s="22"/>
      <c r="X64" s="52"/>
      <c r="Y64" s="22">
        <v>258</v>
      </c>
      <c r="Z64" s="22"/>
      <c r="AA64" s="22"/>
      <c r="AB64" s="22"/>
      <c r="AC64" s="22"/>
      <c r="AD64" s="22"/>
      <c r="AE64" s="22"/>
      <c r="AF64" s="22"/>
      <c r="AG64" s="22"/>
      <c r="AH64" s="22"/>
      <c r="AI64" s="52"/>
      <c r="AJ64" s="22">
        <v>195</v>
      </c>
      <c r="AK64" s="22"/>
      <c r="AL64" s="22"/>
      <c r="AM64" s="22"/>
      <c r="AN64" s="22"/>
      <c r="AO64" s="22"/>
      <c r="AP64" s="22"/>
      <c r="AQ64" s="22"/>
      <c r="AR64" s="22"/>
      <c r="AS64" s="22"/>
      <c r="AT64" s="5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5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52"/>
      <c r="BQ64" s="22"/>
      <c r="BR64" s="22"/>
      <c r="BS64" s="22"/>
      <c r="BT64" s="22"/>
      <c r="BU64" s="22"/>
      <c r="BV64" s="22"/>
      <c r="BW64" s="22"/>
      <c r="BX64" s="22"/>
      <c r="BY64" s="22"/>
    </row>
    <row r="65" spans="1:3">
      <c r="A65" s="14"/>
      <c r="B65" s="14"/>
    </row>
    <row r="66" spans="1:3">
      <c r="C66" s="16" t="s">
        <v>91</v>
      </c>
    </row>
  </sheetData>
  <phoneticPr fontId="6" type="noConversion"/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SharedWithUsers xmlns="fc2f2499-f938-4cc0-a2cd-f3e7b3a200ae">
      <UserInfo>
        <DisplayName>MJ Kim</DisplayName>
        <AccountId>141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E82003-F4B9-4A8F-B41E-DB0605C99C44}"/>
</file>

<file path=customXml/itemProps2.xml><?xml version="1.0" encoding="utf-8"?>
<ds:datastoreItem xmlns:ds="http://schemas.openxmlformats.org/officeDocument/2006/customXml" ds:itemID="{19789CDE-65C9-4AEB-97A8-823F956F777E}"/>
</file>

<file path=customXml/itemProps3.xml><?xml version="1.0" encoding="utf-8"?>
<ds:datastoreItem xmlns:ds="http://schemas.openxmlformats.org/officeDocument/2006/customXml" ds:itemID="{63BAED65-B78C-4409-AB4D-5DFCF74C769E}"/>
</file>

<file path=docMetadata/LabelInfo.xml><?xml version="1.0" encoding="utf-8"?>
<clbl:labelList xmlns:clbl="http://schemas.microsoft.com/office/2020/mipLabelMetadata">
  <clbl:label id="{00260771-a9fd-4aa8-a138-a40ac53a5467}" enabled="1" method="Privilege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1999-04-13T17:48:42Z</dcterms:created>
  <dcterms:modified xsi:type="dcterms:W3CDTF">2024-09-13T20:24:06Z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2019-04-11T21:48:06.5408193Z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