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1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ppriver3651005261-my.sharepoint.com/personal/athanasia_platis_sreb_org/Documents/InEdit_Tables/"/>
    </mc:Choice>
  </mc:AlternateContent>
  <xr:revisionPtr revIDLastSave="1137" documentId="8_{14EE0432-5512-405E-A320-705C832D89FA}" xr6:coauthVersionLast="47" xr6:coauthVersionMax="47" xr10:uidLastSave="{10A29F9D-2DF2-4144-929C-21A6414E0F58}"/>
  <bookViews>
    <workbookView xWindow="-110" yWindow="-110" windowWidth="19420" windowHeight="10420" xr2:uid="{00000000-000D-0000-FFFF-FFFF00000000}"/>
  </bookViews>
  <sheets>
    <sheet name="Table 51" sheetId="8" r:id="rId1"/>
    <sheet name="Table 52" sheetId="7" r:id="rId2"/>
    <sheet name="2Y-Dist of Grads" sheetId="4" r:id="rId3"/>
    <sheet name="4Y-Dist of Grads" sheetId="1" r:id="rId4"/>
    <sheet name="2Y-Time to Degree" sheetId="5" r:id="rId5"/>
    <sheet name="4Y-Time to Degree" sheetId="2" r:id="rId6"/>
    <sheet name="2Y-Credits to Degree" sheetId="6" r:id="rId7"/>
    <sheet name="4Y-Credits to Degree" sheetId="3" r:id="rId8"/>
  </sheets>
  <definedNames>
    <definedName name="_xlnm._FilterDatabase" localSheetId="0" hidden="1">'Table 51'!$A$30:$Q$47</definedName>
    <definedName name="_xlnm._FilterDatabase" localSheetId="1" hidden="1">'Table 52'!$A$31:$Q$47</definedName>
    <definedName name="_xlnm.Print_Area" localSheetId="4">'2Y-Time to Degree'!$A$1:$GA$25</definedName>
    <definedName name="_xlnm.Print_Area" localSheetId="3">'4Y-Dist of Grads'!$A$1:$GA$25</definedName>
    <definedName name="_xlnm.Print_Area" localSheetId="0">'Table 51'!$A$1:$Q$29</definedName>
    <definedName name="_xlnm.Print_Area" localSheetId="1">'Table 52'!$A$1:$Q$29</definedName>
  </definedNames>
  <calcPr calcId="191028" calcCompleted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Y11" i="5" l="1"/>
  <c r="FY12" i="5"/>
  <c r="FY13" i="5"/>
  <c r="FY14" i="5"/>
  <c r="FY15" i="5"/>
  <c r="FY16" i="5"/>
  <c r="FY17" i="5"/>
  <c r="FY18" i="5"/>
  <c r="FY19" i="5"/>
  <c r="FY20" i="5"/>
  <c r="FY21" i="5"/>
  <c r="FY22" i="5"/>
  <c r="FY23" i="5"/>
  <c r="FY24" i="5"/>
  <c r="FY25" i="5"/>
  <c r="FY10" i="5"/>
  <c r="Q22" i="7"/>
  <c r="Q23" i="7"/>
  <c r="Q24" i="7"/>
  <c r="Q21" i="7"/>
  <c r="Q20" i="7"/>
  <c r="Q18" i="7"/>
  <c r="Q17" i="7"/>
  <c r="Q14" i="7"/>
  <c r="Q16" i="7"/>
  <c r="Q13" i="7"/>
  <c r="Q10" i="7"/>
  <c r="Q11" i="7"/>
  <c r="Q9" i="7"/>
  <c r="P22" i="7"/>
  <c r="P23" i="7"/>
  <c r="P24" i="7"/>
  <c r="P21" i="7"/>
  <c r="P20" i="7"/>
  <c r="P18" i="7"/>
  <c r="P17" i="7"/>
  <c r="P14" i="7"/>
  <c r="P15" i="7"/>
  <c r="P16" i="7"/>
  <c r="P13" i="7"/>
  <c r="P10" i="7"/>
  <c r="P11" i="7"/>
  <c r="P9" i="7"/>
  <c r="O22" i="7"/>
  <c r="O23" i="7"/>
  <c r="O24" i="7"/>
  <c r="O21" i="7"/>
  <c r="O18" i="7"/>
  <c r="O20" i="7"/>
  <c r="O17" i="7"/>
  <c r="O14" i="7"/>
  <c r="O15" i="7"/>
  <c r="O13" i="7"/>
  <c r="O10" i="7"/>
  <c r="O11" i="7"/>
  <c r="FM20" i="1"/>
  <c r="FM21" i="1"/>
  <c r="FM17" i="1"/>
  <c r="O16" i="7" s="1"/>
  <c r="FM12" i="1"/>
  <c r="FM13" i="1"/>
  <c r="FM10" i="1"/>
  <c r="O9" i="7" s="1"/>
  <c r="N23" i="7"/>
  <c r="N22" i="7"/>
  <c r="N20" i="7"/>
  <c r="N17" i="7"/>
  <c r="N18" i="7"/>
  <c r="N14" i="7"/>
  <c r="N16" i="7"/>
  <c r="N13" i="7"/>
  <c r="N10" i="7"/>
  <c r="N11" i="7"/>
  <c r="N9" i="7"/>
  <c r="M22" i="7"/>
  <c r="M23" i="7"/>
  <c r="M24" i="7"/>
  <c r="M21" i="7"/>
  <c r="M18" i="7"/>
  <c r="M20" i="7"/>
  <c r="M17" i="7"/>
  <c r="M14" i="7"/>
  <c r="M15" i="7"/>
  <c r="M16" i="7"/>
  <c r="M13" i="7"/>
  <c r="M10" i="7"/>
  <c r="M11" i="7"/>
  <c r="M9" i="7"/>
  <c r="L22" i="7"/>
  <c r="L23" i="7"/>
  <c r="L24" i="7"/>
  <c r="L21" i="7"/>
  <c r="L18" i="7"/>
  <c r="L20" i="7"/>
  <c r="L17" i="7"/>
  <c r="L14" i="7"/>
  <c r="L16" i="7"/>
  <c r="L13" i="7"/>
  <c r="L11" i="7"/>
  <c r="L9" i="7"/>
  <c r="L10" i="7"/>
  <c r="K23" i="7"/>
  <c r="K22" i="7"/>
  <c r="K20" i="7"/>
  <c r="K18" i="7"/>
  <c r="K14" i="7"/>
  <c r="K16" i="7"/>
  <c r="K13" i="7"/>
  <c r="K10" i="7"/>
  <c r="K11" i="7"/>
  <c r="K9" i="7"/>
  <c r="J22" i="7"/>
  <c r="J23" i="7"/>
  <c r="J24" i="7"/>
  <c r="J21" i="7"/>
  <c r="J18" i="7"/>
  <c r="J20" i="7"/>
  <c r="J17" i="7"/>
  <c r="J14" i="7"/>
  <c r="J15" i="7"/>
  <c r="J16" i="7"/>
  <c r="J13" i="7"/>
  <c r="J10" i="7"/>
  <c r="J11" i="7"/>
  <c r="J9" i="7"/>
  <c r="I22" i="7"/>
  <c r="I23" i="7"/>
  <c r="I24" i="7"/>
  <c r="I21" i="7"/>
  <c r="I18" i="7"/>
  <c r="I17" i="7"/>
  <c r="I14" i="7"/>
  <c r="I15" i="7"/>
  <c r="I13" i="7"/>
  <c r="I10" i="7"/>
  <c r="I11" i="7"/>
  <c r="EO20" i="1"/>
  <c r="EO21" i="1"/>
  <c r="I20" i="7" s="1"/>
  <c r="EO12" i="1"/>
  <c r="EO13" i="1"/>
  <c r="H23" i="7"/>
  <c r="H22" i="7"/>
  <c r="H20" i="7"/>
  <c r="H18" i="7"/>
  <c r="H14" i="7"/>
  <c r="H16" i="7"/>
  <c r="H13" i="7"/>
  <c r="H10" i="7"/>
  <c r="H11" i="7"/>
  <c r="H9" i="7"/>
  <c r="G22" i="7"/>
  <c r="G23" i="7"/>
  <c r="G24" i="7"/>
  <c r="G21" i="7"/>
  <c r="G18" i="7"/>
  <c r="G20" i="7"/>
  <c r="G17" i="7"/>
  <c r="G16" i="7"/>
  <c r="G14" i="7"/>
  <c r="G15" i="7"/>
  <c r="G13" i="7"/>
  <c r="G10" i="7"/>
  <c r="G11" i="7"/>
  <c r="G9" i="7"/>
  <c r="F22" i="7"/>
  <c r="F23" i="7"/>
  <c r="F24" i="7"/>
  <c r="F21" i="7"/>
  <c r="CS20" i="1"/>
  <c r="CS21" i="1"/>
  <c r="F20" i="7" s="1"/>
  <c r="F18" i="7"/>
  <c r="F17" i="7"/>
  <c r="F14" i="7"/>
  <c r="F15" i="7"/>
  <c r="F16" i="7"/>
  <c r="F13" i="7"/>
  <c r="CS10" i="1"/>
  <c r="F9" i="7" s="1"/>
  <c r="F10" i="7"/>
  <c r="F11" i="7"/>
  <c r="CS12" i="1"/>
  <c r="CS13" i="1"/>
  <c r="E22" i="7"/>
  <c r="E23" i="7"/>
  <c r="E20" i="7"/>
  <c r="E18" i="7"/>
  <c r="E14" i="7"/>
  <c r="E16" i="7"/>
  <c r="E13" i="7"/>
  <c r="E11" i="7"/>
  <c r="E10" i="7"/>
  <c r="E9" i="7"/>
  <c r="D22" i="7"/>
  <c r="D23" i="7"/>
  <c r="D24" i="7"/>
  <c r="D21" i="7"/>
  <c r="D20" i="7"/>
  <c r="D18" i="7"/>
  <c r="D17" i="7"/>
  <c r="D14" i="7"/>
  <c r="D15" i="7"/>
  <c r="D16" i="7"/>
  <c r="D13" i="7"/>
  <c r="D10" i="7"/>
  <c r="D11" i="7"/>
  <c r="D9" i="7"/>
  <c r="C22" i="7"/>
  <c r="C23" i="7"/>
  <c r="C24" i="7"/>
  <c r="C21" i="7"/>
  <c r="C18" i="7"/>
  <c r="C23" i="8"/>
  <c r="C24" i="8"/>
  <c r="C21" i="8"/>
  <c r="C22" i="8"/>
  <c r="C17" i="7"/>
  <c r="C14" i="7"/>
  <c r="C15" i="7"/>
  <c r="C13" i="7"/>
  <c r="C10" i="7"/>
  <c r="AW10" i="1"/>
  <c r="C9" i="7"/>
  <c r="Q22" i="8"/>
  <c r="Q23" i="8"/>
  <c r="Q24" i="8"/>
  <c r="Q21" i="8"/>
  <c r="Q20" i="8"/>
  <c r="Q17" i="8"/>
  <c r="Q18" i="8"/>
  <c r="Q14" i="8"/>
  <c r="Q15" i="8"/>
  <c r="Q16" i="8"/>
  <c r="Q13" i="8"/>
  <c r="Q10" i="8"/>
  <c r="Q11" i="8"/>
  <c r="Q12" i="8"/>
  <c r="Q9" i="8"/>
  <c r="P22" i="8"/>
  <c r="P23" i="8"/>
  <c r="P24" i="8"/>
  <c r="P21" i="8"/>
  <c r="P20" i="8"/>
  <c r="P17" i="8"/>
  <c r="P18" i="8"/>
  <c r="P14" i="8"/>
  <c r="P15" i="8"/>
  <c r="P16" i="8"/>
  <c r="P13" i="8"/>
  <c r="P10" i="8"/>
  <c r="P11" i="8"/>
  <c r="P12" i="8"/>
  <c r="P9" i="8"/>
  <c r="O22" i="8"/>
  <c r="O23" i="8"/>
  <c r="O24" i="8"/>
  <c r="O21" i="8"/>
  <c r="O20" i="8"/>
  <c r="O17" i="8"/>
  <c r="O18" i="8"/>
  <c r="O14" i="8"/>
  <c r="O15" i="8"/>
  <c r="O16" i="8"/>
  <c r="O13" i="8"/>
  <c r="O10" i="8"/>
  <c r="O11" i="8"/>
  <c r="O12" i="8"/>
  <c r="O9" i="8"/>
  <c r="N23" i="8"/>
  <c r="N22" i="8"/>
  <c r="N18" i="8"/>
  <c r="N20" i="8"/>
  <c r="N14" i="8"/>
  <c r="N16" i="8"/>
  <c r="N13" i="8"/>
  <c r="N10" i="8"/>
  <c r="N11" i="8"/>
  <c r="N12" i="8"/>
  <c r="N9" i="8"/>
  <c r="M22" i="8"/>
  <c r="M23" i="8"/>
  <c r="M24" i="8"/>
  <c r="M21" i="8"/>
  <c r="M20" i="8"/>
  <c r="M18" i="8"/>
  <c r="M14" i="8"/>
  <c r="M15" i="8"/>
  <c r="M16" i="8"/>
  <c r="M13" i="8"/>
  <c r="M10" i="8"/>
  <c r="M11" i="8"/>
  <c r="M12" i="8"/>
  <c r="M9" i="8"/>
  <c r="L22" i="8"/>
  <c r="L23" i="8"/>
  <c r="L24" i="8"/>
  <c r="L21" i="8"/>
  <c r="L17" i="8"/>
  <c r="L18" i="8"/>
  <c r="L20" i="8"/>
  <c r="L14" i="8"/>
  <c r="L15" i="8"/>
  <c r="L16" i="8"/>
  <c r="L13" i="8"/>
  <c r="L10" i="8"/>
  <c r="L11" i="8"/>
  <c r="L12" i="8"/>
  <c r="L9" i="8"/>
  <c r="K23" i="8"/>
  <c r="K22" i="8"/>
  <c r="K20" i="8"/>
  <c r="K14" i="8"/>
  <c r="K16" i="8"/>
  <c r="K13" i="8"/>
  <c r="K10" i="8"/>
  <c r="K11" i="8"/>
  <c r="K12" i="8"/>
  <c r="K9" i="8"/>
  <c r="J22" i="8"/>
  <c r="J23" i="8"/>
  <c r="J24" i="8"/>
  <c r="J21" i="8"/>
  <c r="J20" i="8"/>
  <c r="J17" i="8"/>
  <c r="J18" i="8"/>
  <c r="J14" i="8"/>
  <c r="J15" i="8"/>
  <c r="J16" i="8"/>
  <c r="J13" i="8"/>
  <c r="J10" i="8"/>
  <c r="J11" i="8"/>
  <c r="J12" i="8"/>
  <c r="J9" i="8"/>
  <c r="I22" i="8"/>
  <c r="I23" i="8"/>
  <c r="I24" i="8"/>
  <c r="I21" i="8"/>
  <c r="I20" i="8"/>
  <c r="I18" i="8"/>
  <c r="I14" i="8"/>
  <c r="I15" i="8"/>
  <c r="I16" i="8"/>
  <c r="I13" i="8"/>
  <c r="CS20" i="4"/>
  <c r="CS17" i="4"/>
  <c r="I11" i="8"/>
  <c r="EO12" i="4"/>
  <c r="I10" i="8"/>
  <c r="EO10" i="4"/>
  <c r="I9" i="8" s="1"/>
  <c r="H23" i="8"/>
  <c r="H22" i="8"/>
  <c r="H20" i="8"/>
  <c r="H16" i="8"/>
  <c r="H14" i="8"/>
  <c r="H13" i="8"/>
  <c r="H9" i="8"/>
  <c r="H10" i="8"/>
  <c r="H11" i="8"/>
  <c r="H12" i="8"/>
  <c r="G22" i="8"/>
  <c r="G23" i="8"/>
  <c r="G24" i="8"/>
  <c r="G21" i="8"/>
  <c r="G19" i="8"/>
  <c r="G20" i="8"/>
  <c r="G18" i="8"/>
  <c r="G14" i="8"/>
  <c r="G15" i="8"/>
  <c r="G16" i="8"/>
  <c r="G13" i="8"/>
  <c r="G10" i="8"/>
  <c r="G11" i="8"/>
  <c r="G12" i="8"/>
  <c r="G9" i="8"/>
  <c r="F22" i="8"/>
  <c r="F23" i="8"/>
  <c r="F24" i="8"/>
  <c r="F21" i="8"/>
  <c r="F18" i="8"/>
  <c r="F14" i="8"/>
  <c r="F15" i="8"/>
  <c r="F16" i="8"/>
  <c r="F13" i="8"/>
  <c r="F10" i="8"/>
  <c r="F12" i="8"/>
  <c r="CS10" i="4"/>
  <c r="F9" i="8" s="1"/>
  <c r="CR11" i="4"/>
  <c r="CS11" i="4"/>
  <c r="E23" i="8"/>
  <c r="E22" i="8"/>
  <c r="E20" i="8"/>
  <c r="E16" i="8"/>
  <c r="E14" i="8"/>
  <c r="E13" i="8"/>
  <c r="E10" i="8"/>
  <c r="E11" i="8"/>
  <c r="E12" i="8"/>
  <c r="E9" i="8"/>
  <c r="D22" i="8"/>
  <c r="D23" i="8"/>
  <c r="D24" i="8"/>
  <c r="D21" i="8"/>
  <c r="D20" i="8"/>
  <c r="D18" i="8"/>
  <c r="D14" i="8"/>
  <c r="D15" i="8"/>
  <c r="D16" i="8"/>
  <c r="D13" i="8"/>
  <c r="D10" i="8"/>
  <c r="D11" i="8"/>
  <c r="D12" i="8"/>
  <c r="D9" i="8"/>
  <c r="C20" i="8"/>
  <c r="C17" i="8"/>
  <c r="C18" i="8"/>
  <c r="C14" i="8"/>
  <c r="C15" i="8"/>
  <c r="C16" i="8"/>
  <c r="C13" i="8"/>
  <c r="C10" i="8"/>
  <c r="C11" i="8"/>
  <c r="C12" i="8"/>
  <c r="C9" i="8"/>
  <c r="GK10" i="3"/>
  <c r="GK11" i="3"/>
  <c r="GK12" i="3"/>
  <c r="GK13" i="3"/>
  <c r="GK14" i="3"/>
  <c r="GK15" i="3"/>
  <c r="GK16" i="3"/>
  <c r="GK17" i="3"/>
  <c r="GK18" i="3"/>
  <c r="GK19" i="3"/>
  <c r="GK20" i="3"/>
  <c r="GK21" i="3"/>
  <c r="GK22" i="3"/>
  <c r="GK23" i="3"/>
  <c r="GK24" i="3"/>
  <c r="GK25" i="3"/>
  <c r="FY10" i="3"/>
  <c r="FY11" i="3"/>
  <c r="FY12" i="3"/>
  <c r="FY13" i="3"/>
  <c r="FY14" i="3"/>
  <c r="FY15" i="3"/>
  <c r="FY16" i="3"/>
  <c r="FY17" i="3"/>
  <c r="FY18" i="3"/>
  <c r="FY19" i="3"/>
  <c r="FY20" i="3"/>
  <c r="FY21" i="3"/>
  <c r="FY22" i="3"/>
  <c r="FY23" i="3"/>
  <c r="FY24" i="3"/>
  <c r="FM10" i="3"/>
  <c r="FM11" i="3"/>
  <c r="FM12" i="3"/>
  <c r="FM13" i="3"/>
  <c r="FM14" i="3"/>
  <c r="FM15" i="3"/>
  <c r="FM16" i="3"/>
  <c r="FM17" i="3"/>
  <c r="FM18" i="3"/>
  <c r="FM19" i="3"/>
  <c r="FM20" i="3"/>
  <c r="FM21" i="3"/>
  <c r="FM22" i="3"/>
  <c r="FM23" i="3"/>
  <c r="FM24" i="3"/>
  <c r="FM25" i="3"/>
  <c r="GK10" i="6"/>
  <c r="GK11" i="6"/>
  <c r="GK12" i="6"/>
  <c r="GK13" i="6"/>
  <c r="GK14" i="6"/>
  <c r="GK15" i="6"/>
  <c r="GK16" i="6"/>
  <c r="GK17" i="6"/>
  <c r="GK18" i="6"/>
  <c r="GK19" i="6"/>
  <c r="GK20" i="6"/>
  <c r="GK21" i="6"/>
  <c r="GK22" i="6"/>
  <c r="GK23" i="6"/>
  <c r="GK24" i="6"/>
  <c r="GK25" i="6"/>
  <c r="FY10" i="6"/>
  <c r="FY11" i="6"/>
  <c r="FY12" i="6"/>
  <c r="FY13" i="6"/>
  <c r="FY14" i="6"/>
  <c r="FY15" i="6"/>
  <c r="FY16" i="6"/>
  <c r="FY17" i="6"/>
  <c r="FY18" i="6"/>
  <c r="FY19" i="6"/>
  <c r="FY20" i="6"/>
  <c r="FY21" i="6"/>
  <c r="FY22" i="6"/>
  <c r="FY23" i="6"/>
  <c r="FY24" i="6"/>
  <c r="FY25" i="6"/>
  <c r="FM10" i="6"/>
  <c r="FM11" i="6"/>
  <c r="FM12" i="6"/>
  <c r="FM13" i="6"/>
  <c r="FM14" i="6"/>
  <c r="FM15" i="6"/>
  <c r="FM16" i="6"/>
  <c r="FM17" i="6"/>
  <c r="FM18" i="6"/>
  <c r="FM19" i="6"/>
  <c r="FM20" i="6"/>
  <c r="FM21" i="6"/>
  <c r="FM22" i="6"/>
  <c r="FM23" i="6"/>
  <c r="FM24" i="6"/>
  <c r="FM25" i="6"/>
  <c r="GK10" i="2"/>
  <c r="GK11" i="2"/>
  <c r="GK12" i="2"/>
  <c r="GK13" i="2"/>
  <c r="GK14" i="2"/>
  <c r="GK15" i="2"/>
  <c r="GK16" i="2"/>
  <c r="GK17" i="2"/>
  <c r="GK18" i="2"/>
  <c r="GK19" i="2"/>
  <c r="GK20" i="2"/>
  <c r="GK21" i="2"/>
  <c r="GK22" i="2"/>
  <c r="GK23" i="2"/>
  <c r="GK24" i="2"/>
  <c r="GK25" i="2"/>
  <c r="FY10" i="2"/>
  <c r="FY11" i="2"/>
  <c r="FY12" i="2"/>
  <c r="FY13" i="2"/>
  <c r="FY14" i="2"/>
  <c r="FY15" i="2"/>
  <c r="FY16" i="2"/>
  <c r="FY17" i="2"/>
  <c r="FY18" i="2"/>
  <c r="FY19" i="2"/>
  <c r="FY20" i="2"/>
  <c r="FY21" i="2"/>
  <c r="FY22" i="2"/>
  <c r="FY23" i="2"/>
  <c r="FY24" i="2"/>
  <c r="FY25" i="2"/>
  <c r="FM10" i="2"/>
  <c r="FM11" i="2"/>
  <c r="FM12" i="2"/>
  <c r="FM13" i="2"/>
  <c r="FM14" i="2"/>
  <c r="FM15" i="2"/>
  <c r="FM16" i="2"/>
  <c r="FM17" i="2"/>
  <c r="FM18" i="2"/>
  <c r="FM19" i="2"/>
  <c r="FM20" i="2"/>
  <c r="FM21" i="2"/>
  <c r="FM22" i="2"/>
  <c r="FM23" i="2"/>
  <c r="FM24" i="2"/>
  <c r="FM25" i="2"/>
  <c r="GK10" i="5"/>
  <c r="GK24" i="5"/>
  <c r="GK25" i="5"/>
  <c r="GJ25" i="5"/>
  <c r="GK11" i="5"/>
  <c r="GK12" i="5"/>
  <c r="GK13" i="5"/>
  <c r="GK14" i="5"/>
  <c r="GK15" i="5"/>
  <c r="GK16" i="5"/>
  <c r="GK17" i="5"/>
  <c r="GK18" i="5"/>
  <c r="GK19" i="5"/>
  <c r="GK20" i="5"/>
  <c r="GK21" i="5"/>
  <c r="GK22" i="5"/>
  <c r="GK23" i="5"/>
  <c r="FM11" i="5"/>
  <c r="FM12" i="5"/>
  <c r="FM13" i="5"/>
  <c r="FM14" i="5"/>
  <c r="FM15" i="5"/>
  <c r="FM16" i="5"/>
  <c r="FM17" i="5"/>
  <c r="FM18" i="5"/>
  <c r="FM19" i="5"/>
  <c r="FM20" i="5"/>
  <c r="FM21" i="5"/>
  <c r="FM22" i="5"/>
  <c r="FM23" i="5"/>
  <c r="FM24" i="5"/>
  <c r="FM25" i="5"/>
  <c r="GK10" i="1"/>
  <c r="GK11" i="1"/>
  <c r="GK12" i="1"/>
  <c r="GK13" i="1"/>
  <c r="GK14" i="1"/>
  <c r="GK15" i="1"/>
  <c r="GK16" i="1"/>
  <c r="GK17" i="1"/>
  <c r="GK18" i="1"/>
  <c r="GK19" i="1"/>
  <c r="GK20" i="1"/>
  <c r="GK21" i="1"/>
  <c r="GK22" i="1"/>
  <c r="GK23" i="1"/>
  <c r="GK24" i="1"/>
  <c r="GK25" i="1"/>
  <c r="FY10" i="1"/>
  <c r="FY11" i="1"/>
  <c r="FY12" i="1"/>
  <c r="FY13" i="1"/>
  <c r="FY14" i="1"/>
  <c r="FY15" i="1"/>
  <c r="FY16" i="1"/>
  <c r="FY17" i="1"/>
  <c r="FY18" i="1"/>
  <c r="FY19" i="1"/>
  <c r="FY20" i="1"/>
  <c r="FY21" i="1"/>
  <c r="FY22" i="1"/>
  <c r="FY23" i="1"/>
  <c r="FY24" i="1"/>
  <c r="FY25" i="1"/>
  <c r="FM11" i="1"/>
  <c r="FM14" i="1"/>
  <c r="FM15" i="1"/>
  <c r="FM16" i="1"/>
  <c r="FM18" i="1"/>
  <c r="FM19" i="1"/>
  <c r="FM22" i="1"/>
  <c r="FM23" i="1"/>
  <c r="FM24" i="1"/>
  <c r="FM25" i="1"/>
  <c r="EO10" i="1"/>
  <c r="I9" i="7" s="1"/>
  <c r="EO11" i="1"/>
  <c r="EO14" i="1"/>
  <c r="EO15" i="1"/>
  <c r="EO16" i="1"/>
  <c r="EO17" i="1"/>
  <c r="I16" i="7" s="1"/>
  <c r="EO18" i="1"/>
  <c r="EO19" i="1"/>
  <c r="EO22" i="1"/>
  <c r="EO23" i="1"/>
  <c r="EO24" i="1"/>
  <c r="EO25" i="1"/>
  <c r="CS11" i="1"/>
  <c r="CS14" i="1"/>
  <c r="CS15" i="1"/>
  <c r="CS16" i="1"/>
  <c r="CS17" i="1"/>
  <c r="CS18" i="1"/>
  <c r="CS19" i="1"/>
  <c r="CS22" i="1"/>
  <c r="CS23" i="1"/>
  <c r="CS24" i="1"/>
  <c r="CS25" i="1"/>
  <c r="AW11" i="1"/>
  <c r="AW12" i="1"/>
  <c r="C11" i="7" s="1"/>
  <c r="AW13" i="1"/>
  <c r="AW14" i="1"/>
  <c r="AW15" i="1"/>
  <c r="AW16" i="1"/>
  <c r="AW17" i="1"/>
  <c r="C16" i="7" s="1"/>
  <c r="AW18" i="1"/>
  <c r="AW19" i="1"/>
  <c r="AW20" i="1"/>
  <c r="AW21" i="1"/>
  <c r="C20" i="7" s="1"/>
  <c r="AW22" i="1"/>
  <c r="AW23" i="1"/>
  <c r="AW24" i="1"/>
  <c r="AW25" i="1"/>
  <c r="GK10" i="4"/>
  <c r="GK11" i="4"/>
  <c r="GK12" i="4"/>
  <c r="GK13" i="4"/>
  <c r="GK14" i="4"/>
  <c r="GK15" i="4"/>
  <c r="GK16" i="4"/>
  <c r="GK17" i="4"/>
  <c r="GK18" i="4"/>
  <c r="GK19" i="4"/>
  <c r="GK20" i="4"/>
  <c r="GK21" i="4"/>
  <c r="GK22" i="4"/>
  <c r="GK23" i="4"/>
  <c r="GK24" i="4"/>
  <c r="GK25" i="4"/>
  <c r="FY10" i="4"/>
  <c r="FY11" i="4"/>
  <c r="FY12" i="4"/>
  <c r="FY13" i="4"/>
  <c r="FY14" i="4"/>
  <c r="FY15" i="4"/>
  <c r="FY16" i="4"/>
  <c r="FY17" i="4"/>
  <c r="FY18" i="4"/>
  <c r="FY19" i="4"/>
  <c r="FY20" i="4"/>
  <c r="FY21" i="4"/>
  <c r="FY22" i="4"/>
  <c r="FY23" i="4"/>
  <c r="FY24" i="4"/>
  <c r="FY25" i="4"/>
  <c r="FM10" i="4"/>
  <c r="FM11" i="4"/>
  <c r="FM12" i="4"/>
  <c r="FM13" i="4"/>
  <c r="FM14" i="4"/>
  <c r="FM15" i="4"/>
  <c r="FM16" i="4"/>
  <c r="FM17" i="4"/>
  <c r="FM18" i="4"/>
  <c r="FM19" i="4"/>
  <c r="FM20" i="4"/>
  <c r="FM21" i="4"/>
  <c r="FM22" i="4"/>
  <c r="FM23" i="4"/>
  <c r="FM24" i="4"/>
  <c r="FM25" i="4"/>
  <c r="EO11" i="4"/>
  <c r="EO13" i="4"/>
  <c r="I12" i="8" s="1"/>
  <c r="EO14" i="4"/>
  <c r="EO15" i="4"/>
  <c r="EO16" i="4"/>
  <c r="EO17" i="4"/>
  <c r="EO18" i="4"/>
  <c r="EO19" i="4"/>
  <c r="EO20" i="4"/>
  <c r="EO22" i="4"/>
  <c r="EO23" i="4"/>
  <c r="EO24" i="4"/>
  <c r="EO25" i="4"/>
  <c r="CS12" i="4"/>
  <c r="F11" i="8" s="1"/>
  <c r="CS13" i="4"/>
  <c r="CS14" i="4"/>
  <c r="CS15" i="4"/>
  <c r="CS16" i="4"/>
  <c r="CS18" i="4"/>
  <c r="CS19" i="4"/>
  <c r="CS21" i="4"/>
  <c r="F20" i="8" s="1"/>
  <c r="CS22" i="4"/>
  <c r="CS23" i="4"/>
  <c r="CS24" i="4"/>
  <c r="CS25" i="4"/>
  <c r="AW12" i="4"/>
  <c r="AW13" i="4"/>
  <c r="AW14" i="4"/>
  <c r="AW15" i="4"/>
  <c r="AW16" i="4"/>
  <c r="AW17" i="4"/>
  <c r="AW18" i="4"/>
  <c r="AW19" i="4"/>
  <c r="AW20" i="4"/>
  <c r="AW21" i="4"/>
  <c r="AW22" i="4"/>
  <c r="AW23" i="4"/>
  <c r="AW24" i="4"/>
  <c r="AW25" i="4"/>
  <c r="AW11" i="4"/>
  <c r="AW10" i="4"/>
  <c r="AV18" i="4" l="1"/>
  <c r="AV17" i="4"/>
  <c r="GI10" i="3" l="1"/>
  <c r="GJ10" i="3"/>
  <c r="GI11" i="3"/>
  <c r="GJ11" i="3"/>
  <c r="GI12" i="3"/>
  <c r="GJ12" i="3"/>
  <c r="GI13" i="3"/>
  <c r="GJ13" i="3"/>
  <c r="GI14" i="3"/>
  <c r="GJ14" i="3"/>
  <c r="GI15" i="3"/>
  <c r="GJ15" i="3"/>
  <c r="GI16" i="3"/>
  <c r="GJ16" i="3"/>
  <c r="GI17" i="3"/>
  <c r="GJ17" i="3"/>
  <c r="GI18" i="3"/>
  <c r="GJ18" i="3"/>
  <c r="GI19" i="3"/>
  <c r="GJ19" i="3"/>
  <c r="GI20" i="3"/>
  <c r="GJ20" i="3"/>
  <c r="GI21" i="3"/>
  <c r="GJ21" i="3"/>
  <c r="GI22" i="3"/>
  <c r="GJ22" i="3"/>
  <c r="GI23" i="3"/>
  <c r="GJ23" i="3"/>
  <c r="GI24" i="3"/>
  <c r="GJ24" i="3"/>
  <c r="GI25" i="3"/>
  <c r="GJ25" i="3"/>
  <c r="FW10" i="3"/>
  <c r="FX10" i="3"/>
  <c r="FW11" i="3"/>
  <c r="FX11" i="3"/>
  <c r="FW12" i="3"/>
  <c r="FX12" i="3"/>
  <c r="FW13" i="3"/>
  <c r="FX13" i="3"/>
  <c r="FW14" i="3"/>
  <c r="FX14" i="3"/>
  <c r="FW15" i="3"/>
  <c r="FX15" i="3"/>
  <c r="FW16" i="3"/>
  <c r="FX16" i="3"/>
  <c r="FW17" i="3"/>
  <c r="FX17" i="3"/>
  <c r="FW18" i="3"/>
  <c r="FX18" i="3"/>
  <c r="FW19" i="3"/>
  <c r="FX19" i="3"/>
  <c r="FW20" i="3"/>
  <c r="FX20" i="3"/>
  <c r="FW21" i="3"/>
  <c r="FX21" i="3"/>
  <c r="FW22" i="3"/>
  <c r="FX22" i="3"/>
  <c r="FW23" i="3"/>
  <c r="FX23" i="3"/>
  <c r="FW24" i="3"/>
  <c r="FX24" i="3"/>
  <c r="FW25" i="3"/>
  <c r="FK10" i="3"/>
  <c r="FL10" i="3"/>
  <c r="FK11" i="3"/>
  <c r="FL11" i="3"/>
  <c r="FK12" i="3"/>
  <c r="FL12" i="3"/>
  <c r="FK13" i="3"/>
  <c r="FL13" i="3"/>
  <c r="FK14" i="3"/>
  <c r="FL14" i="3"/>
  <c r="FK15" i="3"/>
  <c r="FL15" i="3"/>
  <c r="FK16" i="3"/>
  <c r="FL16" i="3"/>
  <c r="FK17" i="3"/>
  <c r="FL17" i="3"/>
  <c r="FK18" i="3"/>
  <c r="FL18" i="3"/>
  <c r="FK19" i="3"/>
  <c r="FL19" i="3"/>
  <c r="FK20" i="3"/>
  <c r="FL20" i="3"/>
  <c r="FK21" i="3"/>
  <c r="FL21" i="3"/>
  <c r="FK22" i="3"/>
  <c r="FL22" i="3"/>
  <c r="FK23" i="3"/>
  <c r="FL23" i="3"/>
  <c r="FK24" i="3"/>
  <c r="FL24" i="3"/>
  <c r="FK25" i="3"/>
  <c r="FL25" i="3"/>
  <c r="GI10" i="6"/>
  <c r="GJ10" i="6"/>
  <c r="GI11" i="6"/>
  <c r="GJ11" i="6"/>
  <c r="GI12" i="6"/>
  <c r="GJ12" i="6"/>
  <c r="GI13" i="6"/>
  <c r="GJ13" i="6"/>
  <c r="GI14" i="6"/>
  <c r="GJ14" i="6"/>
  <c r="GI15" i="6"/>
  <c r="GJ15" i="6"/>
  <c r="GI16" i="6"/>
  <c r="GJ16" i="6"/>
  <c r="GI17" i="6"/>
  <c r="GJ17" i="6"/>
  <c r="GI18" i="6"/>
  <c r="GJ18" i="6"/>
  <c r="GI19" i="6"/>
  <c r="GJ19" i="6"/>
  <c r="GI20" i="6"/>
  <c r="GJ20" i="6"/>
  <c r="GI21" i="6"/>
  <c r="GJ21" i="6"/>
  <c r="GI22" i="6"/>
  <c r="GJ22" i="6"/>
  <c r="GI23" i="6"/>
  <c r="GJ23" i="6"/>
  <c r="GI24" i="6"/>
  <c r="GJ24" i="6"/>
  <c r="GI25" i="6"/>
  <c r="GJ25" i="6"/>
  <c r="FW10" i="6"/>
  <c r="FX10" i="6"/>
  <c r="FW11" i="6"/>
  <c r="FX11" i="6"/>
  <c r="FW12" i="6"/>
  <c r="FX12" i="6"/>
  <c r="FW13" i="6"/>
  <c r="FX13" i="6"/>
  <c r="FW14" i="6"/>
  <c r="FX14" i="6"/>
  <c r="FW15" i="6"/>
  <c r="FX15" i="6"/>
  <c r="FW16" i="6"/>
  <c r="FX16" i="6"/>
  <c r="FW17" i="6"/>
  <c r="FX17" i="6"/>
  <c r="FW18" i="6"/>
  <c r="FX18" i="6"/>
  <c r="FW19" i="6"/>
  <c r="FX19" i="6"/>
  <c r="FW20" i="6"/>
  <c r="FX20" i="6"/>
  <c r="FW21" i="6"/>
  <c r="FX21" i="6"/>
  <c r="FW22" i="6"/>
  <c r="FX22" i="6"/>
  <c r="FW23" i="6"/>
  <c r="FX23" i="6"/>
  <c r="FW24" i="6"/>
  <c r="FX24" i="6"/>
  <c r="FW25" i="6"/>
  <c r="FX25" i="6"/>
  <c r="FK10" i="6"/>
  <c r="FL10" i="6"/>
  <c r="FK11" i="6"/>
  <c r="FL11" i="6"/>
  <c r="FK12" i="6"/>
  <c r="FL12" i="6"/>
  <c r="FK13" i="6"/>
  <c r="FL13" i="6"/>
  <c r="FK14" i="6"/>
  <c r="FL14" i="6"/>
  <c r="FK15" i="6"/>
  <c r="FL15" i="6"/>
  <c r="FK16" i="6"/>
  <c r="FL16" i="6"/>
  <c r="FK17" i="6"/>
  <c r="FL17" i="6"/>
  <c r="FK18" i="6"/>
  <c r="FL18" i="6"/>
  <c r="FK19" i="6"/>
  <c r="FL19" i="6"/>
  <c r="FK20" i="6"/>
  <c r="FL20" i="6"/>
  <c r="FK21" i="6"/>
  <c r="FL21" i="6"/>
  <c r="FK22" i="6"/>
  <c r="FL22" i="6"/>
  <c r="FK23" i="6"/>
  <c r="FL23" i="6"/>
  <c r="FK24" i="6"/>
  <c r="FL24" i="6"/>
  <c r="FK25" i="6"/>
  <c r="FL25" i="6"/>
  <c r="GI10" i="2"/>
  <c r="GJ10" i="2"/>
  <c r="GI11" i="2"/>
  <c r="GJ11" i="2"/>
  <c r="GI12" i="2"/>
  <c r="GJ12" i="2"/>
  <c r="GI13" i="2"/>
  <c r="GJ13" i="2"/>
  <c r="GI14" i="2"/>
  <c r="GJ14" i="2"/>
  <c r="GI15" i="2"/>
  <c r="GJ15" i="2"/>
  <c r="GI16" i="2"/>
  <c r="GJ16" i="2"/>
  <c r="GI17" i="2"/>
  <c r="GJ17" i="2"/>
  <c r="GI18" i="2"/>
  <c r="GJ18" i="2"/>
  <c r="GI19" i="2"/>
  <c r="GJ19" i="2"/>
  <c r="GI20" i="2"/>
  <c r="GJ20" i="2"/>
  <c r="GI21" i="2"/>
  <c r="GJ21" i="2"/>
  <c r="GI22" i="2"/>
  <c r="GJ22" i="2"/>
  <c r="GI23" i="2"/>
  <c r="GJ23" i="2"/>
  <c r="GI24" i="2"/>
  <c r="GJ24" i="2"/>
  <c r="GI25" i="2"/>
  <c r="GJ25" i="2"/>
  <c r="FW10" i="2"/>
  <c r="FX10" i="2"/>
  <c r="FW11" i="2"/>
  <c r="FX11" i="2"/>
  <c r="FW12" i="2"/>
  <c r="FX12" i="2"/>
  <c r="FW13" i="2"/>
  <c r="FX13" i="2"/>
  <c r="FW14" i="2"/>
  <c r="FX14" i="2"/>
  <c r="FW15" i="2"/>
  <c r="FX15" i="2"/>
  <c r="FW16" i="2"/>
  <c r="FX16" i="2"/>
  <c r="FW17" i="2"/>
  <c r="FX17" i="2"/>
  <c r="FW18" i="2"/>
  <c r="FX18" i="2"/>
  <c r="FW19" i="2"/>
  <c r="FX19" i="2"/>
  <c r="FW20" i="2"/>
  <c r="FX20" i="2"/>
  <c r="FW21" i="2"/>
  <c r="FX21" i="2"/>
  <c r="FW22" i="2"/>
  <c r="FX22" i="2"/>
  <c r="FW23" i="2"/>
  <c r="FX23" i="2"/>
  <c r="FW24" i="2"/>
  <c r="FX24" i="2"/>
  <c r="FW25" i="2"/>
  <c r="FX25" i="2"/>
  <c r="FK10" i="2"/>
  <c r="FL10" i="2"/>
  <c r="FK11" i="2"/>
  <c r="FL11" i="2"/>
  <c r="FK12" i="2"/>
  <c r="FL12" i="2"/>
  <c r="FK13" i="2"/>
  <c r="FL13" i="2"/>
  <c r="FK14" i="2"/>
  <c r="FL14" i="2"/>
  <c r="FK15" i="2"/>
  <c r="FL15" i="2"/>
  <c r="FK16" i="2"/>
  <c r="FL16" i="2"/>
  <c r="FK17" i="2"/>
  <c r="FL17" i="2"/>
  <c r="FK18" i="2"/>
  <c r="FL18" i="2"/>
  <c r="FK19" i="2"/>
  <c r="FL19" i="2"/>
  <c r="FK20" i="2"/>
  <c r="FL20" i="2"/>
  <c r="FK21" i="2"/>
  <c r="FL21" i="2"/>
  <c r="FK22" i="2"/>
  <c r="FL22" i="2"/>
  <c r="FK23" i="2"/>
  <c r="FL23" i="2"/>
  <c r="FK24" i="2"/>
  <c r="FL24" i="2"/>
  <c r="FK25" i="2"/>
  <c r="FL25" i="2"/>
  <c r="GI10" i="5"/>
  <c r="GJ10" i="5"/>
  <c r="GI11" i="5"/>
  <c r="GJ11" i="5"/>
  <c r="GI12" i="5"/>
  <c r="GJ12" i="5"/>
  <c r="GI13" i="5"/>
  <c r="GJ13" i="5"/>
  <c r="GI14" i="5"/>
  <c r="GJ14" i="5"/>
  <c r="GI15" i="5"/>
  <c r="GJ15" i="5"/>
  <c r="GI16" i="5"/>
  <c r="GJ16" i="5"/>
  <c r="GI17" i="5"/>
  <c r="GJ17" i="5"/>
  <c r="GI18" i="5"/>
  <c r="GJ18" i="5"/>
  <c r="GI19" i="5"/>
  <c r="GJ19" i="5"/>
  <c r="GI20" i="5"/>
  <c r="GJ20" i="5"/>
  <c r="GI21" i="5"/>
  <c r="GJ21" i="5"/>
  <c r="GI22" i="5"/>
  <c r="GJ22" i="5"/>
  <c r="GI23" i="5"/>
  <c r="GJ23" i="5"/>
  <c r="GI24" i="5"/>
  <c r="GJ24" i="5"/>
  <c r="GI25" i="5"/>
  <c r="FW10" i="5"/>
  <c r="FX10" i="5"/>
  <c r="FW11" i="5"/>
  <c r="FX11" i="5"/>
  <c r="FW12" i="5"/>
  <c r="FX12" i="5"/>
  <c r="FW13" i="5"/>
  <c r="FX13" i="5"/>
  <c r="FW14" i="5"/>
  <c r="FX14" i="5"/>
  <c r="FW15" i="5"/>
  <c r="FX15" i="5"/>
  <c r="FW16" i="5"/>
  <c r="FX16" i="5"/>
  <c r="FW17" i="5"/>
  <c r="FX17" i="5"/>
  <c r="FW18" i="5"/>
  <c r="FX18" i="5"/>
  <c r="FW19" i="5"/>
  <c r="FX19" i="5"/>
  <c r="FW20" i="5"/>
  <c r="FX20" i="5"/>
  <c r="FW21" i="5"/>
  <c r="FX21" i="5"/>
  <c r="FW22" i="5"/>
  <c r="FX22" i="5"/>
  <c r="FW23" i="5"/>
  <c r="FX23" i="5"/>
  <c r="FW24" i="5"/>
  <c r="FX24" i="5"/>
  <c r="FW25" i="5"/>
  <c r="FX25" i="5"/>
  <c r="FK10" i="5"/>
  <c r="FK11" i="5"/>
  <c r="FL11" i="5"/>
  <c r="FK12" i="5"/>
  <c r="FL12" i="5"/>
  <c r="FK13" i="5"/>
  <c r="FL13" i="5"/>
  <c r="FK14" i="5"/>
  <c r="FL14" i="5"/>
  <c r="FK15" i="5"/>
  <c r="FL15" i="5"/>
  <c r="FK16" i="5"/>
  <c r="FL16" i="5"/>
  <c r="FK17" i="5"/>
  <c r="FL17" i="5"/>
  <c r="FK18" i="5"/>
  <c r="FL18" i="5"/>
  <c r="FK19" i="5"/>
  <c r="FL19" i="5"/>
  <c r="FK20" i="5"/>
  <c r="FL20" i="5"/>
  <c r="FK21" i="5"/>
  <c r="FL21" i="5"/>
  <c r="FK22" i="5"/>
  <c r="FL22" i="5"/>
  <c r="FK23" i="5"/>
  <c r="FL23" i="5"/>
  <c r="FK24" i="5"/>
  <c r="FL24" i="5"/>
  <c r="FK25" i="5"/>
  <c r="FL25" i="5"/>
  <c r="GI10" i="1"/>
  <c r="GJ10" i="1"/>
  <c r="GI11" i="1"/>
  <c r="GJ11" i="1"/>
  <c r="GI12" i="1"/>
  <c r="GJ12" i="1"/>
  <c r="GI13" i="1"/>
  <c r="GJ13" i="1"/>
  <c r="GI14" i="1"/>
  <c r="GJ14" i="1"/>
  <c r="GI15" i="1"/>
  <c r="GJ15" i="1"/>
  <c r="GI16" i="1"/>
  <c r="GJ16" i="1"/>
  <c r="GI17" i="1"/>
  <c r="GJ17" i="1"/>
  <c r="GI18" i="1"/>
  <c r="GJ18" i="1"/>
  <c r="GI19" i="1"/>
  <c r="GJ19" i="1"/>
  <c r="GI20" i="1"/>
  <c r="GJ20" i="1"/>
  <c r="GI21" i="1"/>
  <c r="GJ21" i="1"/>
  <c r="GI22" i="1"/>
  <c r="GJ22" i="1"/>
  <c r="GI23" i="1"/>
  <c r="GJ23" i="1"/>
  <c r="GI24" i="1"/>
  <c r="GJ24" i="1"/>
  <c r="GI25" i="1"/>
  <c r="GJ25" i="1"/>
  <c r="FW10" i="1"/>
  <c r="FX10" i="1"/>
  <c r="FW11" i="1"/>
  <c r="FX11" i="1"/>
  <c r="FW12" i="1"/>
  <c r="FX12" i="1"/>
  <c r="FW13" i="1"/>
  <c r="FX13" i="1"/>
  <c r="FW14" i="1"/>
  <c r="FX14" i="1"/>
  <c r="FW15" i="1"/>
  <c r="FX15" i="1"/>
  <c r="FW16" i="1"/>
  <c r="FX16" i="1"/>
  <c r="FW17" i="1"/>
  <c r="FX17" i="1"/>
  <c r="FW18" i="1"/>
  <c r="FX18" i="1"/>
  <c r="FW19" i="1"/>
  <c r="FX19" i="1"/>
  <c r="FW20" i="1"/>
  <c r="FX20" i="1"/>
  <c r="FW21" i="1"/>
  <c r="FX21" i="1"/>
  <c r="FW22" i="1"/>
  <c r="FX22" i="1"/>
  <c r="FW23" i="1"/>
  <c r="FX23" i="1"/>
  <c r="FW24" i="1"/>
  <c r="FX24" i="1"/>
  <c r="FW25" i="1"/>
  <c r="FX25" i="1"/>
  <c r="FK10" i="1"/>
  <c r="FL10" i="1"/>
  <c r="FK11" i="1"/>
  <c r="FL11" i="1"/>
  <c r="FK12" i="1"/>
  <c r="FL12" i="1"/>
  <c r="FK13" i="1"/>
  <c r="FL13" i="1"/>
  <c r="FK14" i="1"/>
  <c r="FL14" i="1"/>
  <c r="FK15" i="1"/>
  <c r="FL15" i="1"/>
  <c r="FK16" i="1"/>
  <c r="FL16" i="1"/>
  <c r="FK17" i="1"/>
  <c r="FL17" i="1"/>
  <c r="FK18" i="1"/>
  <c r="FL18" i="1"/>
  <c r="FK19" i="1"/>
  <c r="FL19" i="1"/>
  <c r="FK20" i="1"/>
  <c r="FL20" i="1"/>
  <c r="FK21" i="1"/>
  <c r="FL21" i="1"/>
  <c r="FK22" i="1"/>
  <c r="FL22" i="1"/>
  <c r="FK23" i="1"/>
  <c r="FL23" i="1"/>
  <c r="FK24" i="1"/>
  <c r="FL24" i="1"/>
  <c r="FK25" i="1"/>
  <c r="FL25" i="1"/>
  <c r="EM10" i="1"/>
  <c r="EN10" i="1"/>
  <c r="EM11" i="1"/>
  <c r="EN11" i="1"/>
  <c r="EM12" i="1"/>
  <c r="EN12" i="1"/>
  <c r="EM13" i="1"/>
  <c r="EN13" i="1"/>
  <c r="EM14" i="1"/>
  <c r="EN14" i="1"/>
  <c r="EM15" i="1"/>
  <c r="EN15" i="1"/>
  <c r="EM16" i="1"/>
  <c r="EN16" i="1"/>
  <c r="EM17" i="1"/>
  <c r="EN17" i="1"/>
  <c r="EM18" i="1"/>
  <c r="EN18" i="1"/>
  <c r="EM19" i="1"/>
  <c r="EN19" i="1"/>
  <c r="EM20" i="1"/>
  <c r="EN20" i="1"/>
  <c r="EM21" i="1"/>
  <c r="EN21" i="1"/>
  <c r="EM22" i="1"/>
  <c r="EN22" i="1"/>
  <c r="EM23" i="1"/>
  <c r="EN23" i="1"/>
  <c r="EM24" i="1"/>
  <c r="EN24" i="1"/>
  <c r="EM25" i="1"/>
  <c r="EN25" i="1"/>
  <c r="CQ10" i="1"/>
  <c r="CR10" i="1"/>
  <c r="CQ11" i="1"/>
  <c r="CR11" i="1"/>
  <c r="CQ12" i="1"/>
  <c r="CR12" i="1"/>
  <c r="CQ13" i="1"/>
  <c r="CR13" i="1"/>
  <c r="CQ14" i="1"/>
  <c r="CR14" i="1"/>
  <c r="CQ15" i="1"/>
  <c r="CR15" i="1"/>
  <c r="CQ16" i="1"/>
  <c r="CR16" i="1"/>
  <c r="CQ17" i="1"/>
  <c r="CR17" i="1"/>
  <c r="CQ18" i="1"/>
  <c r="CR18" i="1"/>
  <c r="CQ19" i="1"/>
  <c r="CR19" i="1"/>
  <c r="CQ20" i="1"/>
  <c r="CR20" i="1"/>
  <c r="CQ21" i="1"/>
  <c r="CR21" i="1"/>
  <c r="CQ22" i="1"/>
  <c r="CR22" i="1"/>
  <c r="CQ23" i="1"/>
  <c r="CR23" i="1"/>
  <c r="CQ24" i="1"/>
  <c r="CR24" i="1"/>
  <c r="CQ25" i="1"/>
  <c r="CR25" i="1"/>
  <c r="AU10" i="1"/>
  <c r="AV10" i="1"/>
  <c r="AU11" i="1"/>
  <c r="AV11" i="1"/>
  <c r="AU12" i="1"/>
  <c r="AV12" i="1"/>
  <c r="AU13" i="1"/>
  <c r="AV13" i="1"/>
  <c r="AU14" i="1"/>
  <c r="AV14" i="1"/>
  <c r="AU15" i="1"/>
  <c r="AV15" i="1"/>
  <c r="AU16" i="1"/>
  <c r="AV16" i="1"/>
  <c r="AU17" i="1"/>
  <c r="AV17" i="1"/>
  <c r="AU18" i="1"/>
  <c r="AV18" i="1"/>
  <c r="AU19" i="1"/>
  <c r="AV19" i="1"/>
  <c r="AU20" i="1"/>
  <c r="AV20" i="1"/>
  <c r="AU21" i="1"/>
  <c r="AV21" i="1"/>
  <c r="AU22" i="1"/>
  <c r="AV22" i="1"/>
  <c r="AU23" i="1"/>
  <c r="AV23" i="1"/>
  <c r="AU24" i="1"/>
  <c r="AV24" i="1"/>
  <c r="AU25" i="1"/>
  <c r="AV25" i="1"/>
  <c r="GI10" i="4"/>
  <c r="GJ10" i="4"/>
  <c r="GI11" i="4"/>
  <c r="GJ11" i="4"/>
  <c r="GI12" i="4"/>
  <c r="GJ12" i="4"/>
  <c r="GI13" i="4"/>
  <c r="GJ13" i="4"/>
  <c r="GI14" i="4"/>
  <c r="GJ14" i="4"/>
  <c r="GI15" i="4"/>
  <c r="GJ15" i="4"/>
  <c r="GI16" i="4"/>
  <c r="GJ16" i="4"/>
  <c r="GI17" i="4"/>
  <c r="GJ17" i="4"/>
  <c r="GI18" i="4"/>
  <c r="GJ18" i="4"/>
  <c r="GI19" i="4"/>
  <c r="GJ19" i="4"/>
  <c r="GI20" i="4"/>
  <c r="GJ20" i="4"/>
  <c r="GI21" i="4"/>
  <c r="GJ21" i="4"/>
  <c r="GI22" i="4"/>
  <c r="GJ22" i="4"/>
  <c r="GI23" i="4"/>
  <c r="GJ23" i="4"/>
  <c r="GI24" i="4"/>
  <c r="GJ24" i="4"/>
  <c r="GI25" i="4"/>
  <c r="GJ25" i="4"/>
  <c r="FW10" i="4"/>
  <c r="FX10" i="4"/>
  <c r="FW11" i="4"/>
  <c r="FX11" i="4"/>
  <c r="FW12" i="4"/>
  <c r="FX12" i="4"/>
  <c r="FW13" i="4"/>
  <c r="FX13" i="4"/>
  <c r="FW14" i="4"/>
  <c r="FX14" i="4"/>
  <c r="FW15" i="4"/>
  <c r="FX15" i="4"/>
  <c r="FW16" i="4"/>
  <c r="FX16" i="4"/>
  <c r="FW17" i="4"/>
  <c r="FX17" i="4"/>
  <c r="FW18" i="4"/>
  <c r="FX18" i="4"/>
  <c r="FW19" i="4"/>
  <c r="FX19" i="4"/>
  <c r="FW20" i="4"/>
  <c r="FX20" i="4"/>
  <c r="FW21" i="4"/>
  <c r="FX21" i="4"/>
  <c r="FW22" i="4"/>
  <c r="FX22" i="4"/>
  <c r="FW23" i="4"/>
  <c r="FX23" i="4"/>
  <c r="FW24" i="4"/>
  <c r="FX24" i="4"/>
  <c r="FW25" i="4"/>
  <c r="FX25" i="4"/>
  <c r="FK11" i="4"/>
  <c r="FL11" i="4"/>
  <c r="FK12" i="4"/>
  <c r="FL12" i="4"/>
  <c r="FK13" i="4"/>
  <c r="FL13" i="4"/>
  <c r="FK14" i="4"/>
  <c r="FL14" i="4"/>
  <c r="FK15" i="4"/>
  <c r="FL15" i="4"/>
  <c r="FK16" i="4"/>
  <c r="FL16" i="4"/>
  <c r="FK17" i="4"/>
  <c r="FL17" i="4"/>
  <c r="FK18" i="4"/>
  <c r="FL18" i="4"/>
  <c r="FK19" i="4"/>
  <c r="FL19" i="4"/>
  <c r="FK20" i="4"/>
  <c r="FL20" i="4"/>
  <c r="FK21" i="4"/>
  <c r="FL21" i="4"/>
  <c r="FK22" i="4"/>
  <c r="FL22" i="4"/>
  <c r="FK23" i="4"/>
  <c r="FL23" i="4"/>
  <c r="FK24" i="4"/>
  <c r="FL24" i="4"/>
  <c r="FK25" i="4"/>
  <c r="FL25" i="4"/>
  <c r="FI10" i="4"/>
  <c r="FJ10" i="4"/>
  <c r="FK10" i="4"/>
  <c r="FL10" i="4"/>
  <c r="EM10" i="4"/>
  <c r="EN10" i="4"/>
  <c r="EM11" i="4"/>
  <c r="EN11" i="4"/>
  <c r="EM12" i="4"/>
  <c r="EN12" i="4"/>
  <c r="EM13" i="4"/>
  <c r="EN13" i="4"/>
  <c r="EM14" i="4"/>
  <c r="EN14" i="4"/>
  <c r="EM15" i="4"/>
  <c r="EN15" i="4"/>
  <c r="EM16" i="4"/>
  <c r="EN16" i="4"/>
  <c r="EM17" i="4"/>
  <c r="EN17" i="4"/>
  <c r="EM18" i="4"/>
  <c r="EN18" i="4"/>
  <c r="EM19" i="4"/>
  <c r="EN19" i="4"/>
  <c r="EM20" i="4"/>
  <c r="EN20" i="4"/>
  <c r="EM22" i="4"/>
  <c r="EN22" i="4"/>
  <c r="EM23" i="4"/>
  <c r="EN23" i="4"/>
  <c r="EM24" i="4"/>
  <c r="EN24" i="4"/>
  <c r="EM25" i="4"/>
  <c r="EN25" i="4"/>
  <c r="CQ10" i="4"/>
  <c r="CR10" i="4"/>
  <c r="CQ11" i="4"/>
  <c r="CQ12" i="4"/>
  <c r="CR12" i="4"/>
  <c r="CQ13" i="4"/>
  <c r="CR13" i="4"/>
  <c r="CQ14" i="4"/>
  <c r="CR14" i="4"/>
  <c r="CQ15" i="4"/>
  <c r="CR15" i="4"/>
  <c r="CQ16" i="4"/>
  <c r="CR16" i="4"/>
  <c r="CQ17" i="4"/>
  <c r="CR17" i="4"/>
  <c r="CQ18" i="4"/>
  <c r="CR18" i="4"/>
  <c r="CQ19" i="4"/>
  <c r="CR19" i="4"/>
  <c r="CQ20" i="4"/>
  <c r="CR20" i="4"/>
  <c r="CQ21" i="4"/>
  <c r="CR21" i="4"/>
  <c r="CQ22" i="4"/>
  <c r="CR22" i="4"/>
  <c r="CQ23" i="4"/>
  <c r="CR23" i="4"/>
  <c r="CQ24" i="4"/>
  <c r="CR24" i="4"/>
  <c r="CQ25" i="4"/>
  <c r="CR25" i="4"/>
  <c r="AU10" i="4"/>
  <c r="AV10" i="4"/>
  <c r="AU11" i="4"/>
  <c r="AV11" i="4"/>
  <c r="AU12" i="4"/>
  <c r="AV12" i="4"/>
  <c r="AU13" i="4"/>
  <c r="AV13" i="4"/>
  <c r="AU14" i="4"/>
  <c r="AV14" i="4"/>
  <c r="AU15" i="4"/>
  <c r="AV15" i="4"/>
  <c r="AU16" i="4"/>
  <c r="AV16" i="4"/>
  <c r="AU18" i="4"/>
  <c r="AU19" i="4"/>
  <c r="AV19" i="4"/>
  <c r="AU20" i="4"/>
  <c r="AV20" i="4"/>
  <c r="AU21" i="4"/>
  <c r="AV21" i="4"/>
  <c r="AU22" i="4"/>
  <c r="AV22" i="4"/>
  <c r="AU23" i="4"/>
  <c r="AV23" i="4"/>
  <c r="AU24" i="4"/>
  <c r="AV24" i="4"/>
  <c r="AU25" i="4"/>
  <c r="AV25" i="4"/>
  <c r="C40" i="8" l="1"/>
  <c r="C41" i="8"/>
  <c r="L35" i="7"/>
  <c r="FU10" i="4"/>
  <c r="FV10" i="4"/>
  <c r="FU11" i="4"/>
  <c r="FV11" i="4"/>
  <c r="FU12" i="4"/>
  <c r="FV12" i="4"/>
  <c r="FU13" i="4"/>
  <c r="FV13" i="4"/>
  <c r="FU14" i="4"/>
  <c r="FV14" i="4"/>
  <c r="FU15" i="4"/>
  <c r="FV15" i="4"/>
  <c r="FU16" i="4"/>
  <c r="FV16" i="4"/>
  <c r="FU17" i="4"/>
  <c r="FV17" i="4"/>
  <c r="FU18" i="4"/>
  <c r="FV18" i="4"/>
  <c r="FU19" i="4"/>
  <c r="FV19" i="4"/>
  <c r="FU20" i="4"/>
  <c r="FV20" i="4"/>
  <c r="FU21" i="4"/>
  <c r="FV21" i="4"/>
  <c r="FU22" i="4"/>
  <c r="FV22" i="4"/>
  <c r="FU23" i="4"/>
  <c r="FV23" i="4"/>
  <c r="FU24" i="4"/>
  <c r="FV24" i="4"/>
  <c r="FU25" i="4"/>
  <c r="FV25" i="4"/>
  <c r="GG10" i="3"/>
  <c r="GH10" i="3"/>
  <c r="GG11" i="3"/>
  <c r="GH11" i="3"/>
  <c r="GG12" i="3"/>
  <c r="GH12" i="3"/>
  <c r="GG13" i="3"/>
  <c r="GH13" i="3"/>
  <c r="GG14" i="3"/>
  <c r="GH14" i="3"/>
  <c r="GG15" i="3"/>
  <c r="GH15" i="3"/>
  <c r="GG16" i="3"/>
  <c r="GH16" i="3"/>
  <c r="GG17" i="3"/>
  <c r="GH17" i="3"/>
  <c r="GG18" i="3"/>
  <c r="GH18" i="3"/>
  <c r="GG19" i="3"/>
  <c r="GH19" i="3"/>
  <c r="GG20" i="3"/>
  <c r="GH20" i="3"/>
  <c r="GG21" i="3"/>
  <c r="GH21" i="3"/>
  <c r="GG22" i="3"/>
  <c r="GH22" i="3"/>
  <c r="GG23" i="3"/>
  <c r="GH23" i="3"/>
  <c r="GG24" i="3"/>
  <c r="GH24" i="3"/>
  <c r="GG25" i="3"/>
  <c r="GH25" i="3"/>
  <c r="FU10" i="3"/>
  <c r="FV10" i="3"/>
  <c r="FU11" i="3"/>
  <c r="FV11" i="3"/>
  <c r="FU12" i="3"/>
  <c r="FV12" i="3"/>
  <c r="FU13" i="3"/>
  <c r="FV13" i="3"/>
  <c r="FU14" i="3"/>
  <c r="FV14" i="3"/>
  <c r="FU15" i="3"/>
  <c r="FV15" i="3"/>
  <c r="FU16" i="3"/>
  <c r="FV16" i="3"/>
  <c r="FU17" i="3"/>
  <c r="FV17" i="3"/>
  <c r="FU18" i="3"/>
  <c r="FV18" i="3"/>
  <c r="FU19" i="3"/>
  <c r="FV19" i="3"/>
  <c r="FU20" i="3"/>
  <c r="FV20" i="3"/>
  <c r="FU21" i="3"/>
  <c r="FV21" i="3"/>
  <c r="FU22" i="3"/>
  <c r="FV22" i="3"/>
  <c r="FU23" i="3"/>
  <c r="FV23" i="3"/>
  <c r="FU24" i="3"/>
  <c r="FV24" i="3"/>
  <c r="FU25" i="3"/>
  <c r="FV25" i="3"/>
  <c r="FI10" i="3"/>
  <c r="FJ10" i="3"/>
  <c r="FI11" i="3"/>
  <c r="FJ11" i="3"/>
  <c r="FI12" i="3"/>
  <c r="FJ12" i="3"/>
  <c r="FI13" i="3"/>
  <c r="FJ13" i="3"/>
  <c r="FI14" i="3"/>
  <c r="FJ14" i="3"/>
  <c r="FI15" i="3"/>
  <c r="FJ15" i="3"/>
  <c r="FI16" i="3"/>
  <c r="FJ16" i="3"/>
  <c r="FI17" i="3"/>
  <c r="FJ17" i="3"/>
  <c r="FI18" i="3"/>
  <c r="FJ18" i="3"/>
  <c r="FI19" i="3"/>
  <c r="FJ19" i="3"/>
  <c r="FI20" i="3"/>
  <c r="FJ20" i="3"/>
  <c r="FI21" i="3"/>
  <c r="FJ21" i="3"/>
  <c r="FI22" i="3"/>
  <c r="FJ22" i="3"/>
  <c r="FI23" i="3"/>
  <c r="FJ23" i="3"/>
  <c r="FI24" i="3"/>
  <c r="FJ24" i="3"/>
  <c r="FI25" i="3"/>
  <c r="FJ25" i="3"/>
  <c r="GG10" i="6"/>
  <c r="GH10" i="6"/>
  <c r="GG11" i="6"/>
  <c r="GH11" i="6"/>
  <c r="GG12" i="6"/>
  <c r="GH12" i="6"/>
  <c r="GG13" i="6"/>
  <c r="GH13" i="6"/>
  <c r="GG14" i="6"/>
  <c r="GH14" i="6"/>
  <c r="GG15" i="6"/>
  <c r="GH15" i="6"/>
  <c r="GG16" i="6"/>
  <c r="GH16" i="6"/>
  <c r="GG17" i="6"/>
  <c r="GH17" i="6"/>
  <c r="GG18" i="6"/>
  <c r="GH18" i="6"/>
  <c r="GG19" i="6"/>
  <c r="GH19" i="6"/>
  <c r="GG20" i="6"/>
  <c r="GH20" i="6"/>
  <c r="GG21" i="6"/>
  <c r="GH21" i="6"/>
  <c r="GG22" i="6"/>
  <c r="GH22" i="6"/>
  <c r="GG23" i="6"/>
  <c r="GH23" i="6"/>
  <c r="GG24" i="6"/>
  <c r="GH24" i="6"/>
  <c r="GG25" i="6"/>
  <c r="GH25" i="6"/>
  <c r="FU10" i="6"/>
  <c r="FV10" i="6"/>
  <c r="FU11" i="6"/>
  <c r="FV11" i="6"/>
  <c r="FU12" i="6"/>
  <c r="FV12" i="6"/>
  <c r="FU13" i="6"/>
  <c r="FV13" i="6"/>
  <c r="FU14" i="6"/>
  <c r="FV14" i="6"/>
  <c r="FU15" i="6"/>
  <c r="FV15" i="6"/>
  <c r="FU16" i="6"/>
  <c r="FV16" i="6"/>
  <c r="FU17" i="6"/>
  <c r="FV17" i="6"/>
  <c r="FU18" i="6"/>
  <c r="FV18" i="6"/>
  <c r="FU19" i="6"/>
  <c r="FV19" i="6"/>
  <c r="FU20" i="6"/>
  <c r="FV20" i="6"/>
  <c r="FU21" i="6"/>
  <c r="FV21" i="6"/>
  <c r="FU22" i="6"/>
  <c r="FV22" i="6"/>
  <c r="FU23" i="6"/>
  <c r="FV23" i="6"/>
  <c r="FU24" i="6"/>
  <c r="FV24" i="6"/>
  <c r="FU25" i="6"/>
  <c r="FV25" i="6"/>
  <c r="FI10" i="6"/>
  <c r="FJ10" i="6"/>
  <c r="FI11" i="6"/>
  <c r="FJ11" i="6"/>
  <c r="FI12" i="6"/>
  <c r="FJ12" i="6"/>
  <c r="FI13" i="6"/>
  <c r="FJ13" i="6"/>
  <c r="FI14" i="6"/>
  <c r="FJ14" i="6"/>
  <c r="FI15" i="6"/>
  <c r="FJ15" i="6"/>
  <c r="FI16" i="6"/>
  <c r="FJ16" i="6"/>
  <c r="FI17" i="6"/>
  <c r="FJ17" i="6"/>
  <c r="FI18" i="6"/>
  <c r="FJ18" i="6"/>
  <c r="FI19" i="6"/>
  <c r="FJ19" i="6"/>
  <c r="FI20" i="6"/>
  <c r="FJ20" i="6"/>
  <c r="FI21" i="6"/>
  <c r="FJ21" i="6"/>
  <c r="FI22" i="6"/>
  <c r="FJ22" i="6"/>
  <c r="FI23" i="6"/>
  <c r="FJ23" i="6"/>
  <c r="FI24" i="6"/>
  <c r="FJ24" i="6"/>
  <c r="FI25" i="6"/>
  <c r="FJ25" i="6"/>
  <c r="GG10" i="2"/>
  <c r="GH10" i="2"/>
  <c r="GG11" i="2"/>
  <c r="GH11" i="2"/>
  <c r="GG12" i="2"/>
  <c r="GH12" i="2"/>
  <c r="GG13" i="2"/>
  <c r="GH13" i="2"/>
  <c r="GG14" i="2"/>
  <c r="GH14" i="2"/>
  <c r="GG15" i="2"/>
  <c r="GH15" i="2"/>
  <c r="GG16" i="2"/>
  <c r="GH16" i="2"/>
  <c r="GG17" i="2"/>
  <c r="GH17" i="2"/>
  <c r="GG18" i="2"/>
  <c r="GH18" i="2"/>
  <c r="GG19" i="2"/>
  <c r="GH19" i="2"/>
  <c r="GG20" i="2"/>
  <c r="GH20" i="2"/>
  <c r="GG21" i="2"/>
  <c r="GH21" i="2"/>
  <c r="GG22" i="2"/>
  <c r="GH22" i="2"/>
  <c r="GG23" i="2"/>
  <c r="GH23" i="2"/>
  <c r="GG24" i="2"/>
  <c r="GH24" i="2"/>
  <c r="GG25" i="2"/>
  <c r="GH25" i="2"/>
  <c r="FU10" i="2"/>
  <c r="FV10" i="2"/>
  <c r="FU11" i="2"/>
  <c r="FV11" i="2"/>
  <c r="FU12" i="2"/>
  <c r="FV12" i="2"/>
  <c r="FU13" i="2"/>
  <c r="FV13" i="2"/>
  <c r="FU14" i="2"/>
  <c r="FV14" i="2"/>
  <c r="FU15" i="2"/>
  <c r="FV15" i="2"/>
  <c r="FU16" i="2"/>
  <c r="FV16" i="2"/>
  <c r="FU17" i="2"/>
  <c r="FV17" i="2"/>
  <c r="FU18" i="2"/>
  <c r="FV18" i="2"/>
  <c r="FU19" i="2"/>
  <c r="FV19" i="2"/>
  <c r="FU20" i="2"/>
  <c r="FV20" i="2"/>
  <c r="FU21" i="2"/>
  <c r="FV21" i="2"/>
  <c r="FU22" i="2"/>
  <c r="FV22" i="2"/>
  <c r="FU23" i="2"/>
  <c r="FV23" i="2"/>
  <c r="FU24" i="2"/>
  <c r="FV24" i="2"/>
  <c r="FU25" i="2"/>
  <c r="FV25" i="2"/>
  <c r="FI10" i="2"/>
  <c r="FJ10" i="2"/>
  <c r="FI11" i="2"/>
  <c r="FJ11" i="2"/>
  <c r="FI12" i="2"/>
  <c r="FJ12" i="2"/>
  <c r="FI13" i="2"/>
  <c r="FJ13" i="2"/>
  <c r="FI14" i="2"/>
  <c r="FJ14" i="2"/>
  <c r="FI15" i="2"/>
  <c r="FJ15" i="2"/>
  <c r="FI16" i="2"/>
  <c r="FJ16" i="2"/>
  <c r="FI17" i="2"/>
  <c r="FJ17" i="2"/>
  <c r="FI18" i="2"/>
  <c r="FJ18" i="2"/>
  <c r="FI19" i="2"/>
  <c r="FJ19" i="2"/>
  <c r="FI20" i="2"/>
  <c r="FJ20" i="2"/>
  <c r="FI21" i="2"/>
  <c r="FJ21" i="2"/>
  <c r="FI22" i="2"/>
  <c r="FJ22" i="2"/>
  <c r="FI23" i="2"/>
  <c r="FJ23" i="2"/>
  <c r="FI24" i="2"/>
  <c r="FJ24" i="2"/>
  <c r="FI25" i="2"/>
  <c r="FJ25" i="2"/>
  <c r="GG10" i="5"/>
  <c r="GH10" i="5"/>
  <c r="GG11" i="5"/>
  <c r="GH11" i="5"/>
  <c r="GG12" i="5"/>
  <c r="GH12" i="5"/>
  <c r="GG13" i="5"/>
  <c r="GH13" i="5"/>
  <c r="GG14" i="5"/>
  <c r="GH14" i="5"/>
  <c r="GG15" i="5"/>
  <c r="GH15" i="5"/>
  <c r="GG16" i="5"/>
  <c r="GH16" i="5"/>
  <c r="GG17" i="5"/>
  <c r="GH17" i="5"/>
  <c r="GG18" i="5"/>
  <c r="GH18" i="5"/>
  <c r="GG19" i="5"/>
  <c r="GH19" i="5"/>
  <c r="GG20" i="5"/>
  <c r="GH20" i="5"/>
  <c r="GG21" i="5"/>
  <c r="GH21" i="5"/>
  <c r="GG22" i="5"/>
  <c r="GH22" i="5"/>
  <c r="GG23" i="5"/>
  <c r="GH23" i="5"/>
  <c r="GG24" i="5"/>
  <c r="GH24" i="5"/>
  <c r="GG25" i="5"/>
  <c r="GH25" i="5"/>
  <c r="FU10" i="5"/>
  <c r="FV10" i="5"/>
  <c r="FU11" i="5"/>
  <c r="FV11" i="5"/>
  <c r="FU12" i="5"/>
  <c r="FV12" i="5"/>
  <c r="FU13" i="5"/>
  <c r="FV13" i="5"/>
  <c r="FU14" i="5"/>
  <c r="FV14" i="5"/>
  <c r="FU15" i="5"/>
  <c r="FV15" i="5"/>
  <c r="FU16" i="5"/>
  <c r="FV16" i="5"/>
  <c r="FU17" i="5"/>
  <c r="FV17" i="5"/>
  <c r="FU18" i="5"/>
  <c r="FV18" i="5"/>
  <c r="FU19" i="5"/>
  <c r="FV19" i="5"/>
  <c r="FU20" i="5"/>
  <c r="FV20" i="5"/>
  <c r="FU21" i="5"/>
  <c r="FV21" i="5"/>
  <c r="FU22" i="5"/>
  <c r="FV22" i="5"/>
  <c r="FU23" i="5"/>
  <c r="FV23" i="5"/>
  <c r="FU24" i="5"/>
  <c r="FV24" i="5"/>
  <c r="FU25" i="5"/>
  <c r="FV25" i="5"/>
  <c r="FI10" i="5"/>
  <c r="FJ10" i="5"/>
  <c r="FI11" i="5"/>
  <c r="FJ11" i="5"/>
  <c r="FI12" i="5"/>
  <c r="FJ12" i="5"/>
  <c r="FI13" i="5"/>
  <c r="FJ13" i="5"/>
  <c r="FI14" i="5"/>
  <c r="FJ14" i="5"/>
  <c r="FI15" i="5"/>
  <c r="FJ15" i="5"/>
  <c r="FI16" i="5"/>
  <c r="FJ16" i="5"/>
  <c r="FI17" i="5"/>
  <c r="FJ17" i="5"/>
  <c r="FI18" i="5"/>
  <c r="FJ18" i="5"/>
  <c r="FI19" i="5"/>
  <c r="FJ19" i="5"/>
  <c r="FI20" i="5"/>
  <c r="FJ20" i="5"/>
  <c r="FI21" i="5"/>
  <c r="FJ21" i="5"/>
  <c r="FI22" i="5"/>
  <c r="FJ22" i="5"/>
  <c r="FI23" i="5"/>
  <c r="FJ23" i="5"/>
  <c r="FI24" i="5"/>
  <c r="FJ24" i="5"/>
  <c r="FI25" i="5"/>
  <c r="FJ25" i="5"/>
  <c r="GG10" i="1"/>
  <c r="GH10" i="1"/>
  <c r="GG11" i="1"/>
  <c r="GH11" i="1"/>
  <c r="GG12" i="1"/>
  <c r="GH12" i="1"/>
  <c r="GG13" i="1"/>
  <c r="GH13" i="1"/>
  <c r="Q35" i="7" s="1"/>
  <c r="GG14" i="1"/>
  <c r="GH14" i="1"/>
  <c r="GG15" i="1"/>
  <c r="GH15" i="1"/>
  <c r="GG16" i="1"/>
  <c r="GH16" i="1"/>
  <c r="GG17" i="1"/>
  <c r="GH17" i="1"/>
  <c r="GG18" i="1"/>
  <c r="GH18" i="1"/>
  <c r="GG19" i="1"/>
  <c r="GH19" i="1"/>
  <c r="GG20" i="1"/>
  <c r="GH20" i="1"/>
  <c r="GG21" i="1"/>
  <c r="GH21" i="1"/>
  <c r="GG22" i="1"/>
  <c r="GH22" i="1"/>
  <c r="GG23" i="1"/>
  <c r="GH23" i="1"/>
  <c r="GG24" i="1"/>
  <c r="GH24" i="1"/>
  <c r="GG25" i="1"/>
  <c r="GH25" i="1"/>
  <c r="FU10" i="1"/>
  <c r="FV10" i="1"/>
  <c r="FU11" i="1"/>
  <c r="FV11" i="1"/>
  <c r="FU12" i="1"/>
  <c r="FV12" i="1"/>
  <c r="FU13" i="1"/>
  <c r="FV13" i="1"/>
  <c r="P35" i="7" s="1"/>
  <c r="FU14" i="1"/>
  <c r="FV14" i="1"/>
  <c r="FU15" i="1"/>
  <c r="FV15" i="1"/>
  <c r="FU16" i="1"/>
  <c r="FV16" i="1"/>
  <c r="FU17" i="1"/>
  <c r="FV17" i="1"/>
  <c r="FU18" i="1"/>
  <c r="FV18" i="1"/>
  <c r="FU19" i="1"/>
  <c r="FV19" i="1"/>
  <c r="FU20" i="1"/>
  <c r="FV20" i="1"/>
  <c r="FU21" i="1"/>
  <c r="FV21" i="1"/>
  <c r="FU22" i="1"/>
  <c r="FV22" i="1"/>
  <c r="FU23" i="1"/>
  <c r="FV23" i="1"/>
  <c r="FU24" i="1"/>
  <c r="FV24" i="1"/>
  <c r="FU25" i="1"/>
  <c r="FV25" i="1"/>
  <c r="FI10" i="1"/>
  <c r="FJ10" i="1"/>
  <c r="FI11" i="1"/>
  <c r="FJ11" i="1"/>
  <c r="FI12" i="1"/>
  <c r="FJ12" i="1"/>
  <c r="FI13" i="1"/>
  <c r="FJ13" i="1"/>
  <c r="O35" i="7" s="1"/>
  <c r="FI14" i="1"/>
  <c r="FJ14" i="1"/>
  <c r="FI15" i="1"/>
  <c r="FJ15" i="1"/>
  <c r="FI16" i="1"/>
  <c r="FJ16" i="1"/>
  <c r="FI17" i="1"/>
  <c r="FJ17" i="1"/>
  <c r="FI18" i="1"/>
  <c r="FJ18" i="1"/>
  <c r="FI19" i="1"/>
  <c r="FJ19" i="1"/>
  <c r="FI20" i="1"/>
  <c r="FJ20" i="1"/>
  <c r="FI21" i="1"/>
  <c r="FJ21" i="1"/>
  <c r="FI22" i="1"/>
  <c r="FJ22" i="1"/>
  <c r="FI23" i="1"/>
  <c r="FJ23" i="1"/>
  <c r="FI24" i="1"/>
  <c r="FJ24" i="1"/>
  <c r="FI25" i="1"/>
  <c r="FJ25" i="1"/>
  <c r="AS25" i="1"/>
  <c r="EK10" i="1"/>
  <c r="EL10" i="1"/>
  <c r="EK11" i="1"/>
  <c r="EL11" i="1"/>
  <c r="EK12" i="1"/>
  <c r="EL12" i="1"/>
  <c r="EK13" i="1"/>
  <c r="EL13" i="1"/>
  <c r="I35" i="7" s="1"/>
  <c r="EK14" i="1"/>
  <c r="EL14" i="1"/>
  <c r="EK15" i="1"/>
  <c r="EL15" i="1"/>
  <c r="EK16" i="1"/>
  <c r="EL16" i="1"/>
  <c r="EK17" i="1"/>
  <c r="EL17" i="1"/>
  <c r="EK18" i="1"/>
  <c r="EL18" i="1"/>
  <c r="EK19" i="1"/>
  <c r="EL19" i="1"/>
  <c r="EK20" i="1"/>
  <c r="EL20" i="1"/>
  <c r="EK21" i="1"/>
  <c r="EL21" i="1"/>
  <c r="EK22" i="1"/>
  <c r="EL22" i="1"/>
  <c r="EK23" i="1"/>
  <c r="EL23" i="1"/>
  <c r="EK24" i="1"/>
  <c r="EL24" i="1"/>
  <c r="EK25" i="1"/>
  <c r="EL25" i="1"/>
  <c r="CO10" i="1"/>
  <c r="CP10" i="1"/>
  <c r="CO11" i="1"/>
  <c r="CP11" i="1"/>
  <c r="CO12" i="1"/>
  <c r="CP12" i="1"/>
  <c r="CO13" i="1"/>
  <c r="CP13" i="1"/>
  <c r="CO14" i="1"/>
  <c r="CP14" i="1"/>
  <c r="CO15" i="1"/>
  <c r="CP15" i="1"/>
  <c r="CO16" i="1"/>
  <c r="CP16" i="1"/>
  <c r="CO17" i="1"/>
  <c r="CP17" i="1"/>
  <c r="CO18" i="1"/>
  <c r="CP18" i="1"/>
  <c r="CO19" i="1"/>
  <c r="CP19" i="1"/>
  <c r="CO20" i="1"/>
  <c r="CP20" i="1"/>
  <c r="CO21" i="1"/>
  <c r="CP21" i="1"/>
  <c r="CO22" i="1"/>
  <c r="CP22" i="1"/>
  <c r="CO23" i="1"/>
  <c r="CP23" i="1"/>
  <c r="CO24" i="1"/>
  <c r="CP24" i="1"/>
  <c r="CO25" i="1"/>
  <c r="CP25" i="1"/>
  <c r="AS10" i="1"/>
  <c r="AT10" i="1"/>
  <c r="AS11" i="1"/>
  <c r="AT11" i="1"/>
  <c r="AS12" i="1"/>
  <c r="AT12" i="1"/>
  <c r="AS13" i="1"/>
  <c r="AT13" i="1"/>
  <c r="C35" i="7" s="1"/>
  <c r="D35" i="7" s="1"/>
  <c r="AS14" i="1"/>
  <c r="AT14" i="1"/>
  <c r="AS15" i="1"/>
  <c r="AT15" i="1"/>
  <c r="AS16" i="1"/>
  <c r="AT16" i="1"/>
  <c r="AS17" i="1"/>
  <c r="AT17" i="1"/>
  <c r="AS18" i="1"/>
  <c r="AT18" i="1"/>
  <c r="AS19" i="1"/>
  <c r="AT19" i="1"/>
  <c r="AS20" i="1"/>
  <c r="AT20" i="1"/>
  <c r="AS21" i="1"/>
  <c r="AT21" i="1"/>
  <c r="AS22" i="1"/>
  <c r="AT22" i="1"/>
  <c r="AS23" i="1"/>
  <c r="AT23" i="1"/>
  <c r="AS24" i="1"/>
  <c r="AT24" i="1"/>
  <c r="AT25" i="1"/>
  <c r="GG10" i="4"/>
  <c r="GH10" i="4"/>
  <c r="GG11" i="4"/>
  <c r="GH11" i="4"/>
  <c r="Q33" i="8" s="1"/>
  <c r="GG12" i="4"/>
  <c r="GH12" i="4"/>
  <c r="GG13" i="4"/>
  <c r="GH13" i="4"/>
  <c r="Q35" i="8" s="1"/>
  <c r="GG14" i="4"/>
  <c r="GH14" i="4"/>
  <c r="Q36" i="8" s="1"/>
  <c r="GG15" i="4"/>
  <c r="GH15" i="4"/>
  <c r="Q37" i="8" s="1"/>
  <c r="GG16" i="4"/>
  <c r="GH16" i="4"/>
  <c r="Q38" i="8" s="1"/>
  <c r="GG17" i="4"/>
  <c r="GH17" i="4"/>
  <c r="GG18" i="4"/>
  <c r="GH18" i="4"/>
  <c r="Q40" i="8" s="1"/>
  <c r="GG19" i="4"/>
  <c r="GH19" i="4"/>
  <c r="Q41" i="8" s="1"/>
  <c r="GG20" i="4"/>
  <c r="GH20" i="4"/>
  <c r="Q42" i="8" s="1"/>
  <c r="GG21" i="4"/>
  <c r="GH21" i="4"/>
  <c r="GG22" i="4"/>
  <c r="GH22" i="4"/>
  <c r="Q44" i="8" s="1"/>
  <c r="GG23" i="4"/>
  <c r="GH23" i="4"/>
  <c r="Q45" i="8" s="1"/>
  <c r="GG24" i="4"/>
  <c r="GH24" i="4"/>
  <c r="Q46" i="8" s="1"/>
  <c r="GG25" i="4"/>
  <c r="GH25" i="4"/>
  <c r="Q47" i="8" s="1"/>
  <c r="FI11" i="4"/>
  <c r="FJ11" i="4"/>
  <c r="FI12" i="4"/>
  <c r="FJ12" i="4"/>
  <c r="FI13" i="4"/>
  <c r="FJ13" i="4"/>
  <c r="FI14" i="4"/>
  <c r="FJ14" i="4"/>
  <c r="FI15" i="4"/>
  <c r="FJ15" i="4"/>
  <c r="FI16" i="4"/>
  <c r="FJ16" i="4"/>
  <c r="FI17" i="4"/>
  <c r="FJ17" i="4"/>
  <c r="FI18" i="4"/>
  <c r="FJ18" i="4"/>
  <c r="FI19" i="4"/>
  <c r="FJ19" i="4"/>
  <c r="FI20" i="4"/>
  <c r="FJ20" i="4"/>
  <c r="FI21" i="4"/>
  <c r="FJ21" i="4"/>
  <c r="FI22" i="4"/>
  <c r="FJ22" i="4"/>
  <c r="FI23" i="4"/>
  <c r="FJ23" i="4"/>
  <c r="FI24" i="4"/>
  <c r="FJ24" i="4"/>
  <c r="FI25" i="4"/>
  <c r="FJ25" i="4"/>
  <c r="EK10" i="4"/>
  <c r="EL10" i="4"/>
  <c r="EK11" i="4"/>
  <c r="EL11" i="4"/>
  <c r="EK12" i="4"/>
  <c r="EL12" i="4"/>
  <c r="EK13" i="4"/>
  <c r="EL13" i="4"/>
  <c r="EK14" i="4"/>
  <c r="EL14" i="4"/>
  <c r="EK15" i="4"/>
  <c r="EL15" i="4"/>
  <c r="EK16" i="4"/>
  <c r="EL16" i="4"/>
  <c r="EK17" i="4"/>
  <c r="EL17" i="4"/>
  <c r="EK18" i="4"/>
  <c r="EL18" i="4"/>
  <c r="EK19" i="4"/>
  <c r="EL19" i="4"/>
  <c r="EK20" i="4"/>
  <c r="EL20" i="4"/>
  <c r="EK22" i="4"/>
  <c r="EL22" i="4"/>
  <c r="EK23" i="4"/>
  <c r="EL23" i="4"/>
  <c r="EK24" i="4"/>
  <c r="EL24" i="4"/>
  <c r="EK25" i="4"/>
  <c r="EL25" i="4"/>
  <c r="CO10" i="4"/>
  <c r="CP10" i="4"/>
  <c r="CO11" i="4"/>
  <c r="CP11" i="4"/>
  <c r="CO12" i="4"/>
  <c r="CP12" i="4"/>
  <c r="CO13" i="4"/>
  <c r="CP13" i="4"/>
  <c r="CO14" i="4"/>
  <c r="CP14" i="4"/>
  <c r="CO15" i="4"/>
  <c r="CP15" i="4"/>
  <c r="CO16" i="4"/>
  <c r="CP16" i="4"/>
  <c r="CO17" i="4"/>
  <c r="CP17" i="4"/>
  <c r="CO18" i="4"/>
  <c r="CP18" i="4"/>
  <c r="CO19" i="4"/>
  <c r="CP19" i="4"/>
  <c r="CO20" i="4"/>
  <c r="CP20" i="4"/>
  <c r="CO21" i="4"/>
  <c r="CP21" i="4"/>
  <c r="CO22" i="4"/>
  <c r="CP22" i="4"/>
  <c r="CO23" i="4"/>
  <c r="CP23" i="4"/>
  <c r="CO24" i="4"/>
  <c r="CP24" i="4"/>
  <c r="CO25" i="4"/>
  <c r="CP25" i="4"/>
  <c r="AS10" i="4"/>
  <c r="AT10" i="4"/>
  <c r="AS11" i="4"/>
  <c r="AT11" i="4"/>
  <c r="AS12" i="4"/>
  <c r="AT12" i="4"/>
  <c r="AS13" i="4"/>
  <c r="AT13" i="4"/>
  <c r="AS14" i="4"/>
  <c r="AT14" i="4"/>
  <c r="AS15" i="4"/>
  <c r="AT15" i="4"/>
  <c r="AS16" i="4"/>
  <c r="AT16" i="4"/>
  <c r="AS18" i="4"/>
  <c r="AT18" i="4"/>
  <c r="AS19" i="4"/>
  <c r="AT19" i="4"/>
  <c r="AS20" i="4"/>
  <c r="AT20" i="4"/>
  <c r="AS21" i="4"/>
  <c r="AT21" i="4"/>
  <c r="AS22" i="4"/>
  <c r="AT22" i="4"/>
  <c r="AS23" i="4"/>
  <c r="AT23" i="4"/>
  <c r="AS24" i="4"/>
  <c r="AT24" i="4"/>
  <c r="AS25" i="4"/>
  <c r="AT25" i="4"/>
  <c r="FG10" i="1" l="1"/>
  <c r="FH10" i="1"/>
  <c r="FG11" i="1"/>
  <c r="FH11" i="1"/>
  <c r="FG12" i="1"/>
  <c r="FH12" i="1"/>
  <c r="FG13" i="1"/>
  <c r="FH13" i="1"/>
  <c r="FG14" i="1"/>
  <c r="FH14" i="1"/>
  <c r="FG15" i="1"/>
  <c r="FH15" i="1"/>
  <c r="FG16" i="1"/>
  <c r="FH16" i="1"/>
  <c r="FG17" i="1"/>
  <c r="FH17" i="1"/>
  <c r="FG18" i="1"/>
  <c r="FH18" i="1"/>
  <c r="FG19" i="1"/>
  <c r="FH19" i="1"/>
  <c r="FG20" i="1"/>
  <c r="FH20" i="1"/>
  <c r="FG21" i="1"/>
  <c r="FH21" i="1"/>
  <c r="FG22" i="1"/>
  <c r="FH22" i="1"/>
  <c r="FG23" i="1"/>
  <c r="FH23" i="1"/>
  <c r="FG24" i="1"/>
  <c r="FH24" i="1"/>
  <c r="FG25" i="1"/>
  <c r="FH25" i="1"/>
  <c r="EI10" i="1"/>
  <c r="EJ10" i="1"/>
  <c r="EI11" i="1"/>
  <c r="EJ11" i="1"/>
  <c r="EI12" i="1"/>
  <c r="EJ12" i="1"/>
  <c r="EI13" i="1"/>
  <c r="EJ13" i="1"/>
  <c r="EI14" i="1"/>
  <c r="EJ14" i="1"/>
  <c r="EI15" i="1"/>
  <c r="EJ15" i="1"/>
  <c r="EI16" i="1"/>
  <c r="EJ16" i="1"/>
  <c r="EI17" i="1"/>
  <c r="EJ17" i="1"/>
  <c r="EI18" i="1"/>
  <c r="EJ18" i="1"/>
  <c r="EI19" i="1"/>
  <c r="EJ19" i="1"/>
  <c r="EI20" i="1"/>
  <c r="EJ20" i="1"/>
  <c r="EI21" i="1"/>
  <c r="EJ21" i="1"/>
  <c r="EI22" i="1"/>
  <c r="EJ22" i="1"/>
  <c r="EI23" i="1"/>
  <c r="EJ23" i="1"/>
  <c r="EI24" i="1"/>
  <c r="EJ24" i="1"/>
  <c r="EI25" i="1"/>
  <c r="EJ25" i="1"/>
  <c r="AR15" i="1"/>
  <c r="CN15" i="1"/>
  <c r="CM10" i="1"/>
  <c r="CN10" i="1"/>
  <c r="CM11" i="1"/>
  <c r="CN11" i="1"/>
  <c r="CM12" i="1"/>
  <c r="CN12" i="1"/>
  <c r="CM13" i="1"/>
  <c r="CN13" i="1"/>
  <c r="CM14" i="1"/>
  <c r="CN14" i="1"/>
  <c r="CM15" i="1"/>
  <c r="CM16" i="1"/>
  <c r="CN16" i="1"/>
  <c r="CM17" i="1"/>
  <c r="CN17" i="1"/>
  <c r="CM18" i="1"/>
  <c r="CN18" i="1"/>
  <c r="CM19" i="1"/>
  <c r="CN19" i="1"/>
  <c r="CM20" i="1"/>
  <c r="CN20" i="1"/>
  <c r="CM21" i="1"/>
  <c r="CN21" i="1"/>
  <c r="CM22" i="1"/>
  <c r="CN22" i="1"/>
  <c r="CM23" i="1"/>
  <c r="CN23" i="1"/>
  <c r="CM24" i="1"/>
  <c r="CN24" i="1"/>
  <c r="CM25" i="1"/>
  <c r="CN25" i="1"/>
  <c r="AQ10" i="1"/>
  <c r="AR10" i="1"/>
  <c r="AQ11" i="1"/>
  <c r="AR11" i="1"/>
  <c r="AQ12" i="1"/>
  <c r="AR12" i="1"/>
  <c r="AQ13" i="1"/>
  <c r="AR13" i="1"/>
  <c r="AQ14" i="1"/>
  <c r="AR14" i="1"/>
  <c r="AQ15" i="1"/>
  <c r="AQ16" i="1"/>
  <c r="AR16" i="1"/>
  <c r="AQ17" i="1"/>
  <c r="AR17" i="1"/>
  <c r="AQ18" i="1"/>
  <c r="AR18" i="1"/>
  <c r="AQ19" i="1"/>
  <c r="AR19" i="1"/>
  <c r="AQ20" i="1"/>
  <c r="AR20" i="1"/>
  <c r="AQ21" i="1"/>
  <c r="AR21" i="1"/>
  <c r="AQ22" i="1"/>
  <c r="AR22" i="1"/>
  <c r="AQ23" i="1"/>
  <c r="AR23" i="1"/>
  <c r="AQ24" i="1"/>
  <c r="AR24" i="1"/>
  <c r="AQ25" i="1"/>
  <c r="AR25" i="1"/>
  <c r="L33" i="7" l="1"/>
  <c r="C47" i="7"/>
  <c r="GF25" i="3"/>
  <c r="GE25" i="3"/>
  <c r="GF24" i="3"/>
  <c r="GE24" i="3"/>
  <c r="GF23" i="3"/>
  <c r="GE23" i="3"/>
  <c r="GF22" i="3"/>
  <c r="GE22" i="3"/>
  <c r="GF21" i="3"/>
  <c r="GE21" i="3"/>
  <c r="GF20" i="3"/>
  <c r="GE20" i="3"/>
  <c r="GF19" i="3"/>
  <c r="GE19" i="3"/>
  <c r="GF18" i="3"/>
  <c r="GE18" i="3"/>
  <c r="GF17" i="3"/>
  <c r="GE17" i="3"/>
  <c r="GF16" i="3"/>
  <c r="GE16" i="3"/>
  <c r="GF15" i="3"/>
  <c r="GE15" i="3"/>
  <c r="GF14" i="3"/>
  <c r="GE14" i="3"/>
  <c r="GF13" i="3"/>
  <c r="GE13" i="3"/>
  <c r="GF12" i="3"/>
  <c r="GE12" i="3"/>
  <c r="GF11" i="3"/>
  <c r="GE11" i="3"/>
  <c r="GF10" i="3"/>
  <c r="GE10" i="3"/>
  <c r="FT25" i="3"/>
  <c r="FS25" i="3"/>
  <c r="FT24" i="3"/>
  <c r="FS24" i="3"/>
  <c r="FT23" i="3"/>
  <c r="FS23" i="3"/>
  <c r="FT22" i="3"/>
  <c r="FS22" i="3"/>
  <c r="FT21" i="3"/>
  <c r="FS21" i="3"/>
  <c r="FT20" i="3"/>
  <c r="FS20" i="3"/>
  <c r="FT19" i="3"/>
  <c r="FS19" i="3"/>
  <c r="FT18" i="3"/>
  <c r="FS18" i="3"/>
  <c r="FT17" i="3"/>
  <c r="FS17" i="3"/>
  <c r="FT16" i="3"/>
  <c r="FS16" i="3"/>
  <c r="FT15" i="3"/>
  <c r="FS15" i="3"/>
  <c r="FT14" i="3"/>
  <c r="FS14" i="3"/>
  <c r="FT13" i="3"/>
  <c r="FS13" i="3"/>
  <c r="FT12" i="3"/>
  <c r="FS12" i="3"/>
  <c r="FT11" i="3"/>
  <c r="FS11" i="3"/>
  <c r="FT10" i="3"/>
  <c r="FS10" i="3"/>
  <c r="FH25" i="3"/>
  <c r="FG25" i="3"/>
  <c r="FH24" i="3"/>
  <c r="FG24" i="3"/>
  <c r="FH23" i="3"/>
  <c r="FG23" i="3"/>
  <c r="FH22" i="3"/>
  <c r="FG22" i="3"/>
  <c r="FH21" i="3"/>
  <c r="FG21" i="3"/>
  <c r="FH20" i="3"/>
  <c r="FG20" i="3"/>
  <c r="FH19" i="3"/>
  <c r="FG19" i="3"/>
  <c r="FH18" i="3"/>
  <c r="FG18" i="3"/>
  <c r="FH17" i="3"/>
  <c r="FG17" i="3"/>
  <c r="FH16" i="3"/>
  <c r="FG16" i="3"/>
  <c r="FH15" i="3"/>
  <c r="FG15" i="3"/>
  <c r="FH14" i="3"/>
  <c r="FG14" i="3"/>
  <c r="FH13" i="3"/>
  <c r="FG13" i="3"/>
  <c r="FH12" i="3"/>
  <c r="FG12" i="3"/>
  <c r="FH11" i="3"/>
  <c r="FG11" i="3"/>
  <c r="FH10" i="3"/>
  <c r="FG10" i="3"/>
  <c r="GF25" i="6" l="1"/>
  <c r="GE25" i="6"/>
  <c r="GF24" i="6"/>
  <c r="GE24" i="6"/>
  <c r="GF23" i="6"/>
  <c r="GE23" i="6"/>
  <c r="GF22" i="6"/>
  <c r="GE22" i="6"/>
  <c r="GF21" i="6"/>
  <c r="GE21" i="6"/>
  <c r="GF20" i="6"/>
  <c r="GE20" i="6"/>
  <c r="GF19" i="6"/>
  <c r="GE19" i="6"/>
  <c r="GF18" i="6"/>
  <c r="GE18" i="6"/>
  <c r="GF17" i="6"/>
  <c r="GE17" i="6"/>
  <c r="GF16" i="6"/>
  <c r="GE16" i="6"/>
  <c r="GF15" i="6"/>
  <c r="GE15" i="6"/>
  <c r="GF14" i="6"/>
  <c r="GE14" i="6"/>
  <c r="GF13" i="6"/>
  <c r="GE13" i="6"/>
  <c r="GF12" i="6"/>
  <c r="GE12" i="6"/>
  <c r="GF11" i="6"/>
  <c r="GE11" i="6"/>
  <c r="GF10" i="6"/>
  <c r="GE10" i="6"/>
  <c r="FS25" i="6"/>
  <c r="FS24" i="6"/>
  <c r="FS23" i="6"/>
  <c r="FS22" i="6"/>
  <c r="FS21" i="6"/>
  <c r="FS20" i="6"/>
  <c r="FS19" i="6"/>
  <c r="FS18" i="6"/>
  <c r="FS17" i="6"/>
  <c r="FS16" i="6"/>
  <c r="FS15" i="6"/>
  <c r="FS14" i="6"/>
  <c r="FS13" i="6"/>
  <c r="FS12" i="6"/>
  <c r="FS11" i="6"/>
  <c r="FS10" i="6"/>
  <c r="FG25" i="6"/>
  <c r="FG24" i="6"/>
  <c r="FG23" i="6"/>
  <c r="FG22" i="6"/>
  <c r="FG21" i="6"/>
  <c r="FG20" i="6"/>
  <c r="FG19" i="6"/>
  <c r="FG18" i="6"/>
  <c r="FG17" i="6"/>
  <c r="FG16" i="6"/>
  <c r="FG15" i="6"/>
  <c r="FG14" i="6"/>
  <c r="FG13" i="6"/>
  <c r="FG12" i="6"/>
  <c r="FG11" i="6"/>
  <c r="FG10" i="6"/>
  <c r="FH10" i="6"/>
  <c r="FT10" i="6"/>
  <c r="FT25" i="6"/>
  <c r="FT24" i="6"/>
  <c r="FT23" i="6"/>
  <c r="FT22" i="6"/>
  <c r="FT21" i="6"/>
  <c r="FT20" i="6"/>
  <c r="FT19" i="6"/>
  <c r="FT18" i="6"/>
  <c r="FT17" i="6"/>
  <c r="FT16" i="6"/>
  <c r="FT15" i="6"/>
  <c r="FT14" i="6"/>
  <c r="FT13" i="6"/>
  <c r="FT12" i="6"/>
  <c r="FT11" i="6"/>
  <c r="FH25" i="6"/>
  <c r="FH24" i="6"/>
  <c r="FH23" i="6"/>
  <c r="FH22" i="6"/>
  <c r="FH21" i="6"/>
  <c r="FH20" i="6"/>
  <c r="FH19" i="6"/>
  <c r="FH18" i="6"/>
  <c r="FH17" i="6"/>
  <c r="FH16" i="6"/>
  <c r="FH15" i="6"/>
  <c r="FH14" i="6"/>
  <c r="FH13" i="6"/>
  <c r="FH12" i="6"/>
  <c r="FH11" i="6"/>
  <c r="GF25" i="2" l="1"/>
  <c r="GE25" i="2"/>
  <c r="GF24" i="2"/>
  <c r="GE24" i="2"/>
  <c r="GF23" i="2"/>
  <c r="GE23" i="2"/>
  <c r="GF22" i="2"/>
  <c r="GE22" i="2"/>
  <c r="GF21" i="2"/>
  <c r="GE21" i="2"/>
  <c r="GF20" i="2"/>
  <c r="GE20" i="2"/>
  <c r="GF19" i="2"/>
  <c r="GE19" i="2"/>
  <c r="GF18" i="2"/>
  <c r="GE18" i="2"/>
  <c r="GF17" i="2"/>
  <c r="GE17" i="2"/>
  <c r="GF16" i="2"/>
  <c r="GE16" i="2"/>
  <c r="GF15" i="2"/>
  <c r="GE15" i="2"/>
  <c r="GF14" i="2"/>
  <c r="GE14" i="2"/>
  <c r="GF13" i="2"/>
  <c r="GE13" i="2"/>
  <c r="GF12" i="2"/>
  <c r="GE12" i="2"/>
  <c r="GF11" i="2"/>
  <c r="GE11" i="2"/>
  <c r="GF10" i="2"/>
  <c r="GE10" i="2"/>
  <c r="FT25" i="2"/>
  <c r="FS25" i="2"/>
  <c r="FT24" i="2"/>
  <c r="FS24" i="2"/>
  <c r="FT23" i="2"/>
  <c r="FS23" i="2"/>
  <c r="FT22" i="2"/>
  <c r="FS22" i="2"/>
  <c r="FT21" i="2"/>
  <c r="FS21" i="2"/>
  <c r="FT20" i="2"/>
  <c r="FS20" i="2"/>
  <c r="FT19" i="2"/>
  <c r="FS19" i="2"/>
  <c r="FT18" i="2"/>
  <c r="FS18" i="2"/>
  <c r="FT17" i="2"/>
  <c r="FS17" i="2"/>
  <c r="FT16" i="2"/>
  <c r="FS16" i="2"/>
  <c r="FT15" i="2"/>
  <c r="FS15" i="2"/>
  <c r="FT14" i="2"/>
  <c r="FS14" i="2"/>
  <c r="FT13" i="2"/>
  <c r="FS13" i="2"/>
  <c r="FT12" i="2"/>
  <c r="FS12" i="2"/>
  <c r="FT11" i="2"/>
  <c r="FS11" i="2"/>
  <c r="FT10" i="2"/>
  <c r="FS10" i="2"/>
  <c r="FH25" i="2"/>
  <c r="FG25" i="2"/>
  <c r="FH24" i="2"/>
  <c r="FG24" i="2"/>
  <c r="FH23" i="2"/>
  <c r="FG23" i="2"/>
  <c r="FH22" i="2"/>
  <c r="FG22" i="2"/>
  <c r="FH21" i="2"/>
  <c r="FG21" i="2"/>
  <c r="FH20" i="2"/>
  <c r="FG20" i="2"/>
  <c r="FH19" i="2"/>
  <c r="FG19" i="2"/>
  <c r="FH18" i="2"/>
  <c r="FG18" i="2"/>
  <c r="FH17" i="2"/>
  <c r="FG17" i="2"/>
  <c r="FH16" i="2"/>
  <c r="FG16" i="2"/>
  <c r="FH15" i="2"/>
  <c r="FG15" i="2"/>
  <c r="FH14" i="2"/>
  <c r="FG14" i="2"/>
  <c r="FH13" i="2"/>
  <c r="FG13" i="2"/>
  <c r="FH12" i="2"/>
  <c r="FG12" i="2"/>
  <c r="FH11" i="2"/>
  <c r="FG11" i="2"/>
  <c r="FH10" i="2"/>
  <c r="FG10" i="2"/>
  <c r="GF10" i="5"/>
  <c r="GF11" i="5"/>
  <c r="GF12" i="5"/>
  <c r="GF13" i="5"/>
  <c r="GF14" i="5"/>
  <c r="GF15" i="5"/>
  <c r="GF16" i="5"/>
  <c r="GF17" i="5"/>
  <c r="GF18" i="5"/>
  <c r="GF19" i="5"/>
  <c r="GF20" i="5"/>
  <c r="GF21" i="5"/>
  <c r="GF22" i="5"/>
  <c r="GF23" i="5"/>
  <c r="GF24" i="5"/>
  <c r="GF25" i="5"/>
  <c r="FT10" i="5"/>
  <c r="FT11" i="5"/>
  <c r="FT12" i="5"/>
  <c r="FT13" i="5"/>
  <c r="FT14" i="5"/>
  <c r="FT15" i="5"/>
  <c r="FT16" i="5"/>
  <c r="FT17" i="5"/>
  <c r="FT18" i="5"/>
  <c r="FT19" i="5"/>
  <c r="FT20" i="5"/>
  <c r="FT21" i="5"/>
  <c r="FT22" i="5"/>
  <c r="FT23" i="5"/>
  <c r="FT24" i="5"/>
  <c r="FT25" i="5"/>
  <c r="FH10" i="5"/>
  <c r="FH11" i="5"/>
  <c r="FH12" i="5"/>
  <c r="FH13" i="5"/>
  <c r="FH14" i="5"/>
  <c r="FH15" i="5"/>
  <c r="FH16" i="5"/>
  <c r="FH17" i="5"/>
  <c r="FH18" i="5"/>
  <c r="FH19" i="5"/>
  <c r="FH20" i="5"/>
  <c r="FH21" i="5"/>
  <c r="FH22" i="5"/>
  <c r="FH23" i="5"/>
  <c r="FH24" i="5"/>
  <c r="FH25" i="5"/>
  <c r="GE25" i="5"/>
  <c r="GE24" i="5"/>
  <c r="GE23" i="5"/>
  <c r="GE22" i="5"/>
  <c r="GE21" i="5"/>
  <c r="GE20" i="5"/>
  <c r="GE19" i="5"/>
  <c r="GE18" i="5"/>
  <c r="GE17" i="5"/>
  <c r="GE16" i="5"/>
  <c r="GE15" i="5"/>
  <c r="GE14" i="5"/>
  <c r="GE13" i="5"/>
  <c r="GE12" i="5"/>
  <c r="GE11" i="5"/>
  <c r="GE10" i="5"/>
  <c r="FS25" i="5"/>
  <c r="FS24" i="5"/>
  <c r="FS23" i="5"/>
  <c r="FS22" i="5"/>
  <c r="FS21" i="5"/>
  <c r="FS20" i="5"/>
  <c r="FS19" i="5"/>
  <c r="FS18" i="5"/>
  <c r="FS17" i="5"/>
  <c r="FS16" i="5"/>
  <c r="FS15" i="5"/>
  <c r="FS14" i="5"/>
  <c r="FS13" i="5"/>
  <c r="FS12" i="5"/>
  <c r="FS11" i="5"/>
  <c r="FS10" i="5"/>
  <c r="FG25" i="5"/>
  <c r="FG24" i="5"/>
  <c r="FG23" i="5"/>
  <c r="FG22" i="5"/>
  <c r="FG21" i="5"/>
  <c r="FG20" i="5"/>
  <c r="FG19" i="5"/>
  <c r="FG18" i="5"/>
  <c r="FG17" i="5"/>
  <c r="FG16" i="5"/>
  <c r="FG15" i="5"/>
  <c r="FG14" i="5"/>
  <c r="FG13" i="5"/>
  <c r="FG12" i="5"/>
  <c r="FG11" i="5"/>
  <c r="FG10" i="5"/>
  <c r="GF10" i="4" l="1"/>
  <c r="GF11" i="4"/>
  <c r="GF12" i="4"/>
  <c r="GF13" i="4"/>
  <c r="GF14" i="4"/>
  <c r="GF15" i="4"/>
  <c r="GF16" i="4"/>
  <c r="GF17" i="4"/>
  <c r="GF18" i="4"/>
  <c r="GF19" i="4"/>
  <c r="GF20" i="4"/>
  <c r="GF21" i="4"/>
  <c r="GF22" i="4"/>
  <c r="GF23" i="4"/>
  <c r="GF24" i="4"/>
  <c r="GF25" i="4"/>
  <c r="FT10" i="4"/>
  <c r="FT11" i="4"/>
  <c r="FT12" i="4"/>
  <c r="FT13" i="4"/>
  <c r="FT14" i="4"/>
  <c r="FT15" i="4"/>
  <c r="FT16" i="4"/>
  <c r="FT17" i="4"/>
  <c r="FT18" i="4"/>
  <c r="FT19" i="4"/>
  <c r="FT20" i="4"/>
  <c r="FT21" i="4"/>
  <c r="FT22" i="4"/>
  <c r="FT23" i="4"/>
  <c r="FT24" i="4"/>
  <c r="FT25" i="4"/>
  <c r="FH10" i="4"/>
  <c r="FH11" i="4"/>
  <c r="FH12" i="4"/>
  <c r="FH13" i="4"/>
  <c r="FH14" i="4"/>
  <c r="FH15" i="4"/>
  <c r="FH16" i="4"/>
  <c r="FH17" i="4"/>
  <c r="FH18" i="4"/>
  <c r="FH19" i="4"/>
  <c r="FH20" i="4"/>
  <c r="FH21" i="4"/>
  <c r="FH22" i="4"/>
  <c r="FH23" i="4"/>
  <c r="FH24" i="4"/>
  <c r="FH25" i="4"/>
  <c r="EJ10" i="4"/>
  <c r="EJ11" i="4"/>
  <c r="EJ12" i="4"/>
  <c r="EJ13" i="4"/>
  <c r="EJ14" i="4"/>
  <c r="EJ15" i="4"/>
  <c r="EJ16" i="4"/>
  <c r="EJ17" i="4"/>
  <c r="EJ18" i="4"/>
  <c r="EJ19" i="4"/>
  <c r="EJ20" i="4"/>
  <c r="EJ22" i="4"/>
  <c r="EJ23" i="4"/>
  <c r="EJ24" i="4"/>
  <c r="EJ25" i="4"/>
  <c r="CN10" i="4"/>
  <c r="CN11" i="4"/>
  <c r="CN12" i="4"/>
  <c r="CN13" i="4"/>
  <c r="CN14" i="4"/>
  <c r="CN15" i="4"/>
  <c r="CN16" i="4"/>
  <c r="CN17" i="4"/>
  <c r="CN18" i="4"/>
  <c r="CN19" i="4"/>
  <c r="CN20" i="4"/>
  <c r="CN21" i="4"/>
  <c r="CN22" i="4"/>
  <c r="CN23" i="4"/>
  <c r="CN24" i="4"/>
  <c r="CN25" i="4"/>
  <c r="AR10" i="4"/>
  <c r="AR11" i="4"/>
  <c r="AR12" i="4"/>
  <c r="AR13" i="4"/>
  <c r="AR14" i="4"/>
  <c r="AR15" i="4"/>
  <c r="AR16" i="4"/>
  <c r="AR18" i="4"/>
  <c r="AR19" i="4"/>
  <c r="AR20" i="4"/>
  <c r="AR21" i="4"/>
  <c r="AR22" i="4"/>
  <c r="AR23" i="4"/>
  <c r="AR24" i="4"/>
  <c r="AR25" i="4"/>
  <c r="AQ10" i="4"/>
  <c r="AQ11" i="4"/>
  <c r="AQ12" i="4"/>
  <c r="AQ13" i="4"/>
  <c r="AQ14" i="4"/>
  <c r="AQ15" i="4"/>
  <c r="AQ16" i="4"/>
  <c r="AQ18" i="4"/>
  <c r="AQ19" i="4"/>
  <c r="AQ20" i="4"/>
  <c r="AQ21" i="4"/>
  <c r="AQ22" i="4"/>
  <c r="AQ23" i="4"/>
  <c r="AQ24" i="4"/>
  <c r="AQ25" i="4"/>
  <c r="GE10" i="4"/>
  <c r="GE11" i="4"/>
  <c r="GE12" i="4"/>
  <c r="GE13" i="4"/>
  <c r="GE14" i="4"/>
  <c r="GE15" i="4"/>
  <c r="GE16" i="4"/>
  <c r="GE17" i="4"/>
  <c r="GE18" i="4"/>
  <c r="GE19" i="4"/>
  <c r="GE20" i="4"/>
  <c r="GE21" i="4"/>
  <c r="GE22" i="4"/>
  <c r="GE23" i="4"/>
  <c r="GE24" i="4"/>
  <c r="GE25" i="4"/>
  <c r="FS10" i="4"/>
  <c r="FS11" i="4"/>
  <c r="FS12" i="4"/>
  <c r="FS13" i="4"/>
  <c r="FS14" i="4"/>
  <c r="FS15" i="4"/>
  <c r="FS16" i="4"/>
  <c r="FS17" i="4"/>
  <c r="FS18" i="4"/>
  <c r="FS19" i="4"/>
  <c r="FS20" i="4"/>
  <c r="FS21" i="4"/>
  <c r="FS22" i="4"/>
  <c r="FS23" i="4"/>
  <c r="FS24" i="4"/>
  <c r="FS25" i="4"/>
  <c r="FG10" i="4"/>
  <c r="FG11" i="4"/>
  <c r="FG12" i="4"/>
  <c r="FG13" i="4"/>
  <c r="FG14" i="4"/>
  <c r="FG15" i="4"/>
  <c r="FG16" i="4"/>
  <c r="FG17" i="4"/>
  <c r="FG18" i="4"/>
  <c r="FG19" i="4"/>
  <c r="FG20" i="4"/>
  <c r="FG21" i="4"/>
  <c r="FG22" i="4"/>
  <c r="FG23" i="4"/>
  <c r="FG24" i="4"/>
  <c r="FG25" i="4"/>
  <c r="EI10" i="4"/>
  <c r="EI11" i="4"/>
  <c r="EI12" i="4"/>
  <c r="EI13" i="4"/>
  <c r="EI14" i="4"/>
  <c r="EI15" i="4"/>
  <c r="EI16" i="4"/>
  <c r="EI17" i="4"/>
  <c r="EI18" i="4"/>
  <c r="EI19" i="4"/>
  <c r="EI20" i="4"/>
  <c r="EI22" i="4"/>
  <c r="EI23" i="4"/>
  <c r="EI24" i="4"/>
  <c r="EI25" i="4"/>
  <c r="CM10" i="4"/>
  <c r="CM11" i="4"/>
  <c r="CM12" i="4"/>
  <c r="CM13" i="4"/>
  <c r="CM14" i="4"/>
  <c r="CM15" i="4"/>
  <c r="CM16" i="4"/>
  <c r="CM17" i="4"/>
  <c r="CM18" i="4"/>
  <c r="CM19" i="4"/>
  <c r="CM20" i="4"/>
  <c r="CM21" i="4"/>
  <c r="CM22" i="4"/>
  <c r="CM23" i="4"/>
  <c r="CM24" i="4"/>
  <c r="CM25" i="4"/>
  <c r="GF13" i="1"/>
  <c r="GF25" i="1"/>
  <c r="GF24" i="1"/>
  <c r="GF23" i="1"/>
  <c r="GF22" i="1"/>
  <c r="GF21" i="1"/>
  <c r="GF20" i="1"/>
  <c r="GF19" i="1"/>
  <c r="GF18" i="1"/>
  <c r="GF17" i="1"/>
  <c r="GF16" i="1"/>
  <c r="GF15" i="1"/>
  <c r="GF14" i="1"/>
  <c r="GF12" i="1"/>
  <c r="GF11" i="1"/>
  <c r="GF10" i="1"/>
  <c r="FT10" i="1"/>
  <c r="FT12" i="1"/>
  <c r="FT17" i="1"/>
  <c r="FT21" i="1"/>
  <c r="FT22" i="1"/>
  <c r="FT23" i="1"/>
  <c r="FT24" i="1"/>
  <c r="FT25" i="1"/>
  <c r="FT20" i="1"/>
  <c r="FT19" i="1"/>
  <c r="FT18" i="1"/>
  <c r="FT13" i="1"/>
  <c r="FT14" i="1"/>
  <c r="FT15" i="1"/>
  <c r="FT16" i="1"/>
  <c r="FT11" i="1"/>
  <c r="FN10" i="1"/>
  <c r="FN11" i="1"/>
  <c r="FN12" i="1"/>
  <c r="FN13" i="1"/>
  <c r="FN14" i="1"/>
  <c r="FN15" i="1"/>
  <c r="FN16" i="1"/>
  <c r="FN17" i="1"/>
  <c r="FN18" i="1"/>
  <c r="FN19" i="1"/>
  <c r="FN20" i="1"/>
  <c r="FN21" i="1"/>
  <c r="FN22" i="1"/>
  <c r="FN23" i="1"/>
  <c r="FN24" i="1"/>
  <c r="FN25" i="1"/>
  <c r="GE18" i="1"/>
  <c r="GE22" i="1"/>
  <c r="GE23" i="1"/>
  <c r="GE24" i="1"/>
  <c r="GE25" i="1"/>
  <c r="GE19" i="1"/>
  <c r="GE20" i="1"/>
  <c r="GE13" i="1"/>
  <c r="GE14" i="1"/>
  <c r="GE15" i="1"/>
  <c r="GE16" i="1"/>
  <c r="GE11" i="1"/>
  <c r="FS22" i="1"/>
  <c r="FS23" i="1"/>
  <c r="FS24" i="1"/>
  <c r="FS25" i="1"/>
  <c r="FS18" i="1"/>
  <c r="FS19" i="1"/>
  <c r="FS20" i="1"/>
  <c r="FS13" i="1"/>
  <c r="FS14" i="1"/>
  <c r="FS15" i="1"/>
  <c r="FS16" i="1"/>
  <c r="FS11" i="1"/>
  <c r="GE10" i="1" l="1"/>
  <c r="GE12" i="1"/>
  <c r="GE17" i="1"/>
  <c r="GE21" i="1"/>
  <c r="FS17" i="1"/>
  <c r="FS21" i="1"/>
  <c r="FS12" i="1"/>
  <c r="FS10" i="1"/>
  <c r="F43" i="4" l="1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R43" i="4"/>
  <c r="R42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AD43" i="4"/>
  <c r="AD42" i="4"/>
  <c r="AD41" i="4"/>
  <c r="AD40" i="4"/>
  <c r="AD39" i="4"/>
  <c r="AD38" i="4"/>
  <c r="AD37" i="4"/>
  <c r="AD36" i="4"/>
  <c r="AD35" i="4"/>
  <c r="AD34" i="4"/>
  <c r="AD33" i="4"/>
  <c r="AD32" i="4"/>
  <c r="AD31" i="4"/>
  <c r="AD30" i="4"/>
  <c r="AD29" i="4"/>
  <c r="AD28" i="4"/>
  <c r="BB43" i="4"/>
  <c r="BB42" i="4"/>
  <c r="BB41" i="4"/>
  <c r="BB40" i="4"/>
  <c r="BB39" i="4"/>
  <c r="BB38" i="4"/>
  <c r="BB37" i="4"/>
  <c r="BB36" i="4"/>
  <c r="BB35" i="4"/>
  <c r="BB34" i="4"/>
  <c r="BB33" i="4"/>
  <c r="BB32" i="4"/>
  <c r="BB31" i="4"/>
  <c r="BB30" i="4"/>
  <c r="BB29" i="4"/>
  <c r="BB28" i="4"/>
  <c r="BN43" i="4"/>
  <c r="BN42" i="4"/>
  <c r="BN41" i="4"/>
  <c r="BN40" i="4"/>
  <c r="BN39" i="4"/>
  <c r="BN38" i="4"/>
  <c r="BN37" i="4"/>
  <c r="BN36" i="4"/>
  <c r="BN35" i="4"/>
  <c r="BN34" i="4"/>
  <c r="BN33" i="4"/>
  <c r="BN32" i="4"/>
  <c r="BN31" i="4"/>
  <c r="BN30" i="4"/>
  <c r="BN29" i="4"/>
  <c r="BN28" i="4"/>
  <c r="BZ43" i="4"/>
  <c r="BZ42" i="4"/>
  <c r="BZ41" i="4"/>
  <c r="BZ40" i="4"/>
  <c r="BZ39" i="4"/>
  <c r="BZ38" i="4"/>
  <c r="BZ37" i="4"/>
  <c r="BZ36" i="4"/>
  <c r="BZ35" i="4"/>
  <c r="BZ34" i="4"/>
  <c r="BZ33" i="4"/>
  <c r="BZ32" i="4"/>
  <c r="BZ31" i="4"/>
  <c r="BZ30" i="4"/>
  <c r="BZ29" i="4"/>
  <c r="BZ28" i="4"/>
  <c r="CX43" i="4"/>
  <c r="CX42" i="4"/>
  <c r="CX41" i="4"/>
  <c r="CX40" i="4"/>
  <c r="CX39" i="4"/>
  <c r="CX38" i="4"/>
  <c r="CX37" i="4"/>
  <c r="CX36" i="4"/>
  <c r="CX35" i="4"/>
  <c r="CX34" i="4"/>
  <c r="CX33" i="4"/>
  <c r="CX32" i="4"/>
  <c r="CX31" i="4"/>
  <c r="CX30" i="4"/>
  <c r="CX29" i="4"/>
  <c r="CX28" i="4"/>
  <c r="DJ43" i="4"/>
  <c r="DJ42" i="4"/>
  <c r="DJ41" i="4"/>
  <c r="DJ40" i="4"/>
  <c r="DJ39" i="4"/>
  <c r="DJ38" i="4"/>
  <c r="DJ37" i="4"/>
  <c r="DJ36" i="4"/>
  <c r="DJ35" i="4"/>
  <c r="DJ34" i="4"/>
  <c r="DJ33" i="4"/>
  <c r="DJ32" i="4"/>
  <c r="DJ31" i="4"/>
  <c r="DJ30" i="4"/>
  <c r="DJ29" i="4"/>
  <c r="DJ28" i="4"/>
  <c r="DV43" i="4"/>
  <c r="DV42" i="4"/>
  <c r="DV41" i="4"/>
  <c r="DV40" i="4"/>
  <c r="DV39" i="4"/>
  <c r="DV38" i="4"/>
  <c r="DV37" i="4"/>
  <c r="DV36" i="4"/>
  <c r="DV35" i="4"/>
  <c r="DV34" i="4"/>
  <c r="DV33" i="4"/>
  <c r="DV32" i="4"/>
  <c r="DV31" i="4"/>
  <c r="DV30" i="4"/>
  <c r="DV29" i="4"/>
  <c r="DV28" i="4"/>
  <c r="ET43" i="4"/>
  <c r="ET42" i="4"/>
  <c r="ET41" i="4"/>
  <c r="ET40" i="4"/>
  <c r="ET39" i="4"/>
  <c r="ET38" i="4"/>
  <c r="ET37" i="4"/>
  <c r="ET36" i="4"/>
  <c r="ET35" i="4"/>
  <c r="ET34" i="4"/>
  <c r="ET33" i="4"/>
  <c r="ET32" i="4"/>
  <c r="ET31" i="4"/>
  <c r="ET30" i="4"/>
  <c r="ET29" i="4"/>
  <c r="ET28" i="4"/>
  <c r="AP25" i="1" l="1"/>
  <c r="AP10" i="1" l="1"/>
  <c r="AP11" i="1"/>
  <c r="AP12" i="1"/>
  <c r="AP13" i="1"/>
  <c r="AP14" i="1"/>
  <c r="AP15" i="1"/>
  <c r="AP16" i="1"/>
  <c r="AP17" i="1"/>
  <c r="AP18" i="1"/>
  <c r="AP19" i="1"/>
  <c r="AP20" i="1"/>
  <c r="AP21" i="1"/>
  <c r="AP22" i="1"/>
  <c r="AP23" i="1"/>
  <c r="AP24" i="1"/>
  <c r="AO20" i="1"/>
  <c r="AO14" i="1"/>
  <c r="CK10" i="1"/>
  <c r="CL10" i="1"/>
  <c r="CK11" i="1"/>
  <c r="CL11" i="1"/>
  <c r="CK12" i="1"/>
  <c r="CL12" i="1"/>
  <c r="CK13" i="1"/>
  <c r="CL13" i="1"/>
  <c r="CK14" i="1"/>
  <c r="CL14" i="1"/>
  <c r="CK15" i="1"/>
  <c r="CL15" i="1"/>
  <c r="CK16" i="1"/>
  <c r="CL16" i="1"/>
  <c r="CK17" i="1"/>
  <c r="CL17" i="1"/>
  <c r="CK18" i="1"/>
  <c r="CL18" i="1"/>
  <c r="CK19" i="1"/>
  <c r="CL19" i="1"/>
  <c r="CK20" i="1"/>
  <c r="CL20" i="1"/>
  <c r="CK21" i="1"/>
  <c r="CL21" i="1"/>
  <c r="CK22" i="1"/>
  <c r="CL22" i="1"/>
  <c r="CK23" i="1"/>
  <c r="CL23" i="1"/>
  <c r="CK24" i="1"/>
  <c r="CL24" i="1"/>
  <c r="CK25" i="1"/>
  <c r="CL25" i="1"/>
  <c r="EH10" i="1"/>
  <c r="EH11" i="1"/>
  <c r="EH12" i="1"/>
  <c r="EH13" i="1"/>
  <c r="EH14" i="1"/>
  <c r="EH15" i="1"/>
  <c r="EH16" i="1"/>
  <c r="EH17" i="1"/>
  <c r="EH18" i="1"/>
  <c r="EH19" i="1"/>
  <c r="EH20" i="1"/>
  <c r="EH21" i="1"/>
  <c r="EH22" i="1"/>
  <c r="EH23" i="1"/>
  <c r="EH24" i="1"/>
  <c r="EH25" i="1"/>
  <c r="FF10" i="1"/>
  <c r="FF11" i="1"/>
  <c r="FF12" i="1"/>
  <c r="FF13" i="1"/>
  <c r="FF14" i="1"/>
  <c r="FF15" i="1"/>
  <c r="FF16" i="1"/>
  <c r="FF17" i="1"/>
  <c r="FF18" i="1"/>
  <c r="FF19" i="1"/>
  <c r="FF20" i="1"/>
  <c r="FF21" i="1"/>
  <c r="FF22" i="1"/>
  <c r="FF23" i="1"/>
  <c r="FF24" i="1"/>
  <c r="FF25" i="1"/>
  <c r="FR10" i="1"/>
  <c r="FR11" i="1"/>
  <c r="FR12" i="1"/>
  <c r="FR13" i="1"/>
  <c r="FR14" i="1"/>
  <c r="FR15" i="1"/>
  <c r="FR16" i="1"/>
  <c r="FR17" i="1"/>
  <c r="FR18" i="1"/>
  <c r="FR19" i="1"/>
  <c r="FR20" i="1"/>
  <c r="FR21" i="1"/>
  <c r="FR22" i="1"/>
  <c r="FR23" i="1"/>
  <c r="FR24" i="1"/>
  <c r="FR25" i="1"/>
  <c r="GD10" i="1"/>
  <c r="GD11" i="1"/>
  <c r="GD12" i="1"/>
  <c r="GD13" i="1"/>
  <c r="GD14" i="1"/>
  <c r="GD15" i="1"/>
  <c r="GD16" i="1"/>
  <c r="GD17" i="1"/>
  <c r="GD19" i="1"/>
  <c r="GD20" i="1"/>
  <c r="GD21" i="1"/>
  <c r="GD22" i="1"/>
  <c r="GD23" i="1"/>
  <c r="GD24" i="1"/>
  <c r="GD25" i="1"/>
  <c r="GD10" i="4"/>
  <c r="GD11" i="4"/>
  <c r="GD12" i="4"/>
  <c r="GD13" i="4"/>
  <c r="GD14" i="4"/>
  <c r="GD15" i="4"/>
  <c r="GD16" i="4"/>
  <c r="GD34" i="4" s="1"/>
  <c r="GD17" i="4"/>
  <c r="GD35" i="4" s="1"/>
  <c r="GD18" i="4"/>
  <c r="GD19" i="4"/>
  <c r="GD20" i="4"/>
  <c r="GD21" i="4"/>
  <c r="GD22" i="4"/>
  <c r="GD23" i="4"/>
  <c r="GD24" i="4"/>
  <c r="GD42" i="4" s="1"/>
  <c r="GD25" i="4"/>
  <c r="GD43" i="4" s="1"/>
  <c r="GC11" i="4"/>
  <c r="GC12" i="4"/>
  <c r="GC13" i="4"/>
  <c r="GC14" i="4"/>
  <c r="GC15" i="4"/>
  <c r="GC16" i="4"/>
  <c r="GC17" i="4"/>
  <c r="GC18" i="4"/>
  <c r="GC19" i="4"/>
  <c r="GC20" i="4"/>
  <c r="GC21" i="4"/>
  <c r="GC22" i="4"/>
  <c r="GC23" i="4"/>
  <c r="GC24" i="4"/>
  <c r="GC25" i="4"/>
  <c r="GC10" i="4"/>
  <c r="FR10" i="4"/>
  <c r="FR11" i="4"/>
  <c r="FR12" i="4"/>
  <c r="FR13" i="4"/>
  <c r="FR14" i="4"/>
  <c r="FR15" i="4"/>
  <c r="FR16" i="4"/>
  <c r="FR34" i="4" s="1"/>
  <c r="FR17" i="4"/>
  <c r="FR35" i="4" s="1"/>
  <c r="FR18" i="4"/>
  <c r="FR19" i="4"/>
  <c r="FR20" i="4"/>
  <c r="FR21" i="4"/>
  <c r="FR22" i="4"/>
  <c r="FR23" i="4"/>
  <c r="FR24" i="4"/>
  <c r="FR42" i="4" s="1"/>
  <c r="FR25" i="4"/>
  <c r="FR43" i="4" s="1"/>
  <c r="FF10" i="4"/>
  <c r="FF11" i="4"/>
  <c r="FF12" i="4"/>
  <c r="FF13" i="4"/>
  <c r="FF14" i="4"/>
  <c r="FF15" i="4"/>
  <c r="FF16" i="4"/>
  <c r="FF34" i="4" s="1"/>
  <c r="FF17" i="4"/>
  <c r="FF35" i="4" s="1"/>
  <c r="FF18" i="4"/>
  <c r="FF19" i="4"/>
  <c r="FF20" i="4"/>
  <c r="FF21" i="4"/>
  <c r="FF22" i="4"/>
  <c r="FF23" i="4"/>
  <c r="FF24" i="4"/>
  <c r="FF42" i="4" s="1"/>
  <c r="FF25" i="4"/>
  <c r="FF43" i="4" s="1"/>
  <c r="EH10" i="4"/>
  <c r="EH11" i="4"/>
  <c r="EH12" i="4"/>
  <c r="EH30" i="4" s="1"/>
  <c r="EH13" i="4"/>
  <c r="EH14" i="4"/>
  <c r="EH15" i="4"/>
  <c r="EH33" i="4" s="1"/>
  <c r="EH16" i="4"/>
  <c r="EH17" i="4"/>
  <c r="EH18" i="4"/>
  <c r="EH19" i="4"/>
  <c r="EH20" i="4"/>
  <c r="EH38" i="4" s="1"/>
  <c r="EH22" i="4"/>
  <c r="EH23" i="4"/>
  <c r="EH41" i="4" s="1"/>
  <c r="EH24" i="4"/>
  <c r="EH25" i="4"/>
  <c r="CL10" i="4"/>
  <c r="CL11" i="4"/>
  <c r="CL12" i="4"/>
  <c r="CL30" i="4" s="1"/>
  <c r="CL13" i="4"/>
  <c r="CL14" i="4"/>
  <c r="CL15" i="4"/>
  <c r="CL33" i="4" s="1"/>
  <c r="CL16" i="4"/>
  <c r="CL17" i="4"/>
  <c r="CL18" i="4"/>
  <c r="CL19" i="4"/>
  <c r="CL20" i="4"/>
  <c r="CL38" i="4" s="1"/>
  <c r="CL21" i="4"/>
  <c r="CL22" i="4"/>
  <c r="CL23" i="4"/>
  <c r="CL41" i="4" s="1"/>
  <c r="CL24" i="4"/>
  <c r="CL25" i="4"/>
  <c r="AP10" i="4"/>
  <c r="AP11" i="4"/>
  <c r="AP12" i="4"/>
  <c r="AP30" i="4" s="1"/>
  <c r="AP13" i="4"/>
  <c r="AP14" i="4"/>
  <c r="AP15" i="4"/>
  <c r="AP33" i="4" s="1"/>
  <c r="AP16" i="4"/>
  <c r="AP18" i="4"/>
  <c r="AP19" i="4"/>
  <c r="AP20" i="4"/>
  <c r="AP21" i="4"/>
  <c r="AP22" i="4"/>
  <c r="AP23" i="4"/>
  <c r="AP41" i="4" s="1"/>
  <c r="AP24" i="4"/>
  <c r="AP25" i="4"/>
  <c r="FR41" i="4" l="1"/>
  <c r="FF40" i="4"/>
  <c r="EH31" i="4"/>
  <c r="FR31" i="4"/>
  <c r="AP28" i="4"/>
  <c r="EH35" i="4"/>
  <c r="FF41" i="4"/>
  <c r="FR40" i="4"/>
  <c r="FR39" i="4"/>
  <c r="FF38" i="4"/>
  <c r="FF30" i="4"/>
  <c r="FR38" i="4"/>
  <c r="FR30" i="4"/>
  <c r="EH34" i="4"/>
  <c r="FF33" i="4"/>
  <c r="FF32" i="4"/>
  <c r="FF31" i="4"/>
  <c r="EH37" i="4"/>
  <c r="EH29" i="4"/>
  <c r="FF37" i="4"/>
  <c r="FF29" i="4"/>
  <c r="FR37" i="4"/>
  <c r="FR29" i="4"/>
  <c r="FR33" i="4"/>
  <c r="EH32" i="4"/>
  <c r="FR32" i="4"/>
  <c r="FF39" i="4"/>
  <c r="EH36" i="4"/>
  <c r="EH28" i="4"/>
  <c r="FF36" i="4"/>
  <c r="FF28" i="4"/>
  <c r="FR36" i="4"/>
  <c r="FR28" i="4"/>
  <c r="GD28" i="4"/>
  <c r="CL40" i="4"/>
  <c r="CL31" i="4"/>
  <c r="CL28" i="4"/>
  <c r="CL32" i="4"/>
  <c r="CL39" i="4"/>
  <c r="EH43" i="4"/>
  <c r="CL29" i="4"/>
  <c r="CL35" i="4"/>
  <c r="CL42" i="4"/>
  <c r="CL34" i="4"/>
  <c r="EH42" i="4"/>
  <c r="EH40" i="4"/>
  <c r="CL37" i="4"/>
  <c r="CL36" i="4"/>
  <c r="CL43" i="4"/>
  <c r="GD37" i="4"/>
  <c r="GD36" i="4"/>
  <c r="GD41" i="4"/>
  <c r="GD29" i="4"/>
  <c r="GD33" i="4"/>
  <c r="GD40" i="4"/>
  <c r="GD39" i="4"/>
  <c r="GD31" i="4"/>
  <c r="GD32" i="4"/>
  <c r="GD38" i="4"/>
  <c r="GD30" i="4"/>
  <c r="AP43" i="4"/>
  <c r="AP42" i="4"/>
  <c r="AP36" i="4"/>
  <c r="AP40" i="4"/>
  <c r="AP31" i="4"/>
  <c r="AP32" i="4"/>
  <c r="AP37" i="4"/>
  <c r="AP34" i="4"/>
  <c r="AP39" i="4"/>
  <c r="AP38" i="4"/>
  <c r="AP29" i="4"/>
  <c r="FQ10" i="4"/>
  <c r="FQ11" i="4"/>
  <c r="FQ12" i="4"/>
  <c r="FQ13" i="4"/>
  <c r="FQ14" i="4"/>
  <c r="FQ15" i="4"/>
  <c r="FQ16" i="4"/>
  <c r="FQ17" i="4"/>
  <c r="FQ18" i="4"/>
  <c r="FQ19" i="4"/>
  <c r="FQ20" i="4"/>
  <c r="FQ21" i="4"/>
  <c r="FQ22" i="4"/>
  <c r="FQ23" i="4"/>
  <c r="FQ24" i="4"/>
  <c r="FQ25" i="4"/>
  <c r="FE10" i="4"/>
  <c r="FE11" i="4"/>
  <c r="FE12" i="4"/>
  <c r="FE13" i="4"/>
  <c r="FE14" i="4"/>
  <c r="FE15" i="4"/>
  <c r="FE16" i="4"/>
  <c r="FE17" i="4"/>
  <c r="FE18" i="4"/>
  <c r="FE19" i="4"/>
  <c r="FE20" i="4"/>
  <c r="FE21" i="4"/>
  <c r="FE22" i="4"/>
  <c r="FE23" i="4"/>
  <c r="FE24" i="4"/>
  <c r="FE25" i="4"/>
  <c r="EG10" i="4"/>
  <c r="EG11" i="4"/>
  <c r="EG12" i="4"/>
  <c r="EG13" i="4"/>
  <c r="EG14" i="4"/>
  <c r="EG15" i="4"/>
  <c r="EG16" i="4"/>
  <c r="EG17" i="4"/>
  <c r="EG18" i="4"/>
  <c r="EG19" i="4"/>
  <c r="EG20" i="4"/>
  <c r="EG22" i="4"/>
  <c r="EG23" i="4"/>
  <c r="EG24" i="4"/>
  <c r="EG25" i="4"/>
  <c r="CK10" i="4"/>
  <c r="CK11" i="4"/>
  <c r="CK12" i="4"/>
  <c r="CK13" i="4"/>
  <c r="CK14" i="4"/>
  <c r="CK15" i="4"/>
  <c r="CK16" i="4"/>
  <c r="CK17" i="4"/>
  <c r="CK18" i="4"/>
  <c r="CK19" i="4"/>
  <c r="CK20" i="4"/>
  <c r="CK21" i="4"/>
  <c r="CK22" i="4"/>
  <c r="CK23" i="4"/>
  <c r="CK24" i="4"/>
  <c r="CK25" i="4"/>
  <c r="AO10" i="4"/>
  <c r="AO11" i="4"/>
  <c r="AO12" i="4"/>
  <c r="AO13" i="4"/>
  <c r="AO14" i="4"/>
  <c r="AO15" i="4"/>
  <c r="AO16" i="4"/>
  <c r="AO18" i="4"/>
  <c r="AO19" i="4"/>
  <c r="AO20" i="4"/>
  <c r="AO21" i="4"/>
  <c r="AO22" i="4"/>
  <c r="AO23" i="4"/>
  <c r="AO24" i="4"/>
  <c r="AO25" i="4"/>
  <c r="GC10" i="1"/>
  <c r="GC11" i="1"/>
  <c r="GC12" i="1"/>
  <c r="GC13" i="1"/>
  <c r="GC14" i="1"/>
  <c r="GC15" i="1"/>
  <c r="GC16" i="1"/>
  <c r="GC17" i="1"/>
  <c r="GC19" i="1"/>
  <c r="GC20" i="1"/>
  <c r="GC21" i="1"/>
  <c r="GC22" i="1"/>
  <c r="GC23" i="1"/>
  <c r="GC24" i="1"/>
  <c r="GC25" i="1"/>
  <c r="FQ10" i="1"/>
  <c r="FQ11" i="1"/>
  <c r="FQ12" i="1"/>
  <c r="FQ13" i="1"/>
  <c r="FQ14" i="1"/>
  <c r="FQ15" i="1"/>
  <c r="FQ16" i="1"/>
  <c r="FQ17" i="1"/>
  <c r="FQ18" i="1"/>
  <c r="FQ19" i="1"/>
  <c r="FQ20" i="1"/>
  <c r="FQ21" i="1"/>
  <c r="FQ22" i="1"/>
  <c r="FQ23" i="1"/>
  <c r="FQ24" i="1"/>
  <c r="FQ25" i="1"/>
  <c r="FE10" i="1"/>
  <c r="FE11" i="1"/>
  <c r="FE12" i="1"/>
  <c r="FE13" i="1"/>
  <c r="FE14" i="1"/>
  <c r="FE15" i="1"/>
  <c r="FE16" i="1"/>
  <c r="FE17" i="1"/>
  <c r="FE18" i="1"/>
  <c r="FE19" i="1"/>
  <c r="FE20" i="1"/>
  <c r="FE21" i="1"/>
  <c r="FE22" i="1"/>
  <c r="FE23" i="1"/>
  <c r="FE24" i="1"/>
  <c r="FE25" i="1"/>
  <c r="EG22" i="1"/>
  <c r="EG23" i="1"/>
  <c r="EG24" i="1"/>
  <c r="EG25" i="1"/>
  <c r="EG18" i="1"/>
  <c r="EG19" i="1"/>
  <c r="EG20" i="1"/>
  <c r="EG13" i="1"/>
  <c r="EG14" i="1"/>
  <c r="EG15" i="1"/>
  <c r="EG16" i="1"/>
  <c r="EG11" i="1"/>
  <c r="EG21" i="1"/>
  <c r="EG17" i="1"/>
  <c r="EG12" i="1"/>
  <c r="EG10" i="1"/>
  <c r="ED10" i="1"/>
  <c r="EE10" i="1"/>
  <c r="EF10" i="1"/>
  <c r="FB10" i="1"/>
  <c r="FC10" i="1"/>
  <c r="FD10" i="1"/>
  <c r="ED11" i="1"/>
  <c r="EE11" i="1"/>
  <c r="EF11" i="1"/>
  <c r="FB11" i="1"/>
  <c r="FC11" i="1"/>
  <c r="FD11" i="1"/>
  <c r="ED12" i="1"/>
  <c r="EE12" i="1"/>
  <c r="EF12" i="1"/>
  <c r="FB12" i="1"/>
  <c r="FC12" i="1"/>
  <c r="FD12" i="1"/>
  <c r="ED13" i="1"/>
  <c r="EE13" i="1"/>
  <c r="EF13" i="1"/>
  <c r="FB13" i="1"/>
  <c r="FC13" i="1"/>
  <c r="FD13" i="1"/>
  <c r="ED14" i="1"/>
  <c r="EE14" i="1"/>
  <c r="EF14" i="1"/>
  <c r="FB14" i="1"/>
  <c r="FC14" i="1"/>
  <c r="FD14" i="1"/>
  <c r="ED15" i="1"/>
  <c r="EE15" i="1"/>
  <c r="EF15" i="1"/>
  <c r="FB15" i="1"/>
  <c r="FC15" i="1"/>
  <c r="FD15" i="1"/>
  <c r="ED16" i="1"/>
  <c r="EE16" i="1"/>
  <c r="EF16" i="1"/>
  <c r="FB16" i="1"/>
  <c r="FC16" i="1"/>
  <c r="FD16" i="1"/>
  <c r="ED17" i="1"/>
  <c r="EE17" i="1"/>
  <c r="EF17" i="1"/>
  <c r="FB17" i="1"/>
  <c r="FC17" i="1"/>
  <c r="FD17" i="1"/>
  <c r="ED18" i="1"/>
  <c r="EE18" i="1"/>
  <c r="EF18" i="1"/>
  <c r="FB18" i="1"/>
  <c r="FC18" i="1"/>
  <c r="FD18" i="1"/>
  <c r="ED19" i="1"/>
  <c r="EE19" i="1"/>
  <c r="EF19" i="1"/>
  <c r="FB19" i="1"/>
  <c r="FC19" i="1"/>
  <c r="FD19" i="1"/>
  <c r="ED20" i="1"/>
  <c r="EE20" i="1"/>
  <c r="EF20" i="1"/>
  <c r="FB20" i="1"/>
  <c r="FC20" i="1"/>
  <c r="FD20" i="1"/>
  <c r="ED21" i="1"/>
  <c r="EE21" i="1"/>
  <c r="EF21" i="1"/>
  <c r="FB21" i="1"/>
  <c r="FC21" i="1"/>
  <c r="FD21" i="1"/>
  <c r="ED22" i="1"/>
  <c r="EE22" i="1"/>
  <c r="EF22" i="1"/>
  <c r="FB22" i="1"/>
  <c r="FC22" i="1"/>
  <c r="FD22" i="1"/>
  <c r="ED23" i="1"/>
  <c r="EE23" i="1"/>
  <c r="EF23" i="1"/>
  <c r="FB23" i="1"/>
  <c r="FC23" i="1"/>
  <c r="FD23" i="1"/>
  <c r="ED24" i="1"/>
  <c r="EE24" i="1"/>
  <c r="EF24" i="1"/>
  <c r="FB24" i="1"/>
  <c r="FC24" i="1"/>
  <c r="FD24" i="1"/>
  <c r="ED25" i="1"/>
  <c r="EE25" i="1"/>
  <c r="EF25" i="1"/>
  <c r="FB25" i="1"/>
  <c r="FC25" i="1"/>
  <c r="FD25" i="1"/>
  <c r="AO25" i="1"/>
  <c r="AO24" i="1"/>
  <c r="AO23" i="1"/>
  <c r="AO22" i="1"/>
  <c r="AO21" i="1"/>
  <c r="AO19" i="1"/>
  <c r="AO18" i="1"/>
  <c r="AO17" i="1"/>
  <c r="AO16" i="1"/>
  <c r="AO15" i="1"/>
  <c r="AO13" i="1"/>
  <c r="AO12" i="1"/>
  <c r="AO10" i="1"/>
  <c r="AO11" i="1"/>
  <c r="AL19" i="4" l="1"/>
  <c r="P47" i="8"/>
  <c r="O47" i="8"/>
  <c r="L47" i="8"/>
  <c r="P46" i="8"/>
  <c r="O46" i="8"/>
  <c r="L46" i="8"/>
  <c r="P45" i="8"/>
  <c r="O45" i="8"/>
  <c r="L45" i="8"/>
  <c r="P44" i="8"/>
  <c r="O44" i="8"/>
  <c r="L44" i="8"/>
  <c r="P42" i="8"/>
  <c r="O42" i="8"/>
  <c r="L42" i="8"/>
  <c r="L41" i="8"/>
  <c r="L40" i="8"/>
  <c r="P38" i="8"/>
  <c r="O38" i="8"/>
  <c r="L38" i="8"/>
  <c r="P37" i="8"/>
  <c r="O37" i="8"/>
  <c r="L37" i="8"/>
  <c r="P36" i="8"/>
  <c r="O36" i="8"/>
  <c r="L36" i="8"/>
  <c r="P35" i="8"/>
  <c r="O35" i="8"/>
  <c r="L35" i="8"/>
  <c r="P33" i="8"/>
  <c r="O33" i="8"/>
  <c r="L47" i="7"/>
  <c r="L46" i="7"/>
  <c r="L45" i="7"/>
  <c r="L44" i="7"/>
  <c r="L41" i="7"/>
  <c r="L40" i="7"/>
  <c r="L38" i="7"/>
  <c r="L37" i="7"/>
  <c r="L36" i="7"/>
  <c r="L42" i="7"/>
  <c r="AL10" i="4" l="1"/>
  <c r="GB25" i="1" l="1"/>
  <c r="Q47" i="7" s="1"/>
  <c r="GA25" i="1"/>
  <c r="FZ25" i="1"/>
  <c r="FP25" i="1"/>
  <c r="P47" i="7" s="1"/>
  <c r="FO25" i="1"/>
  <c r="O47" i="7"/>
  <c r="GB24" i="1"/>
  <c r="Q46" i="7" s="1"/>
  <c r="GA24" i="1"/>
  <c r="FZ24" i="1"/>
  <c r="FP24" i="1"/>
  <c r="P46" i="7" s="1"/>
  <c r="FO24" i="1"/>
  <c r="O46" i="7"/>
  <c r="GB23" i="1"/>
  <c r="Q45" i="7" s="1"/>
  <c r="GA23" i="1"/>
  <c r="FZ23" i="1"/>
  <c r="FP23" i="1"/>
  <c r="P45" i="7" s="1"/>
  <c r="FO23" i="1"/>
  <c r="O45" i="7"/>
  <c r="GB22" i="1"/>
  <c r="Q44" i="7" s="1"/>
  <c r="GA22" i="1"/>
  <c r="FZ22" i="1"/>
  <c r="FP22" i="1"/>
  <c r="P44" i="7" s="1"/>
  <c r="FO22" i="1"/>
  <c r="O44" i="7"/>
  <c r="GB21" i="1"/>
  <c r="GA21" i="1"/>
  <c r="FZ21" i="1"/>
  <c r="FP21" i="1"/>
  <c r="FO21" i="1"/>
  <c r="GB20" i="1"/>
  <c r="Q42" i="7" s="1"/>
  <c r="GA20" i="1"/>
  <c r="FZ20" i="1"/>
  <c r="FP20" i="1"/>
  <c r="P42" i="7" s="1"/>
  <c r="FO20" i="1"/>
  <c r="O42" i="7"/>
  <c r="GB19" i="1"/>
  <c r="Q41" i="7" s="1"/>
  <c r="GA19" i="1"/>
  <c r="FZ19" i="1"/>
  <c r="FP19" i="1"/>
  <c r="P41" i="7" s="1"/>
  <c r="FO19" i="1"/>
  <c r="O41" i="7"/>
  <c r="GB18" i="1"/>
  <c r="Q40" i="7" s="1"/>
  <c r="GA18" i="1"/>
  <c r="FZ18" i="1"/>
  <c r="FP18" i="1"/>
  <c r="P40" i="7" s="1"/>
  <c r="FO18" i="1"/>
  <c r="O40" i="7"/>
  <c r="GB17" i="1"/>
  <c r="GA17" i="1"/>
  <c r="FZ17" i="1"/>
  <c r="FP17" i="1"/>
  <c r="FO17" i="1"/>
  <c r="GB16" i="1"/>
  <c r="Q38" i="7" s="1"/>
  <c r="GA16" i="1"/>
  <c r="FZ16" i="1"/>
  <c r="FP16" i="1"/>
  <c r="P38" i="7" s="1"/>
  <c r="FO16" i="1"/>
  <c r="O38" i="7"/>
  <c r="GB15" i="1"/>
  <c r="Q37" i="7" s="1"/>
  <c r="GA15" i="1"/>
  <c r="FZ15" i="1"/>
  <c r="FP15" i="1"/>
  <c r="P37" i="7" s="1"/>
  <c r="FO15" i="1"/>
  <c r="O37" i="7"/>
  <c r="GB14" i="1"/>
  <c r="Q36" i="7" s="1"/>
  <c r="GA14" i="1"/>
  <c r="FZ14" i="1"/>
  <c r="FP14" i="1"/>
  <c r="P36" i="7" s="1"/>
  <c r="FO14" i="1"/>
  <c r="O36" i="7"/>
  <c r="GB13" i="1"/>
  <c r="GA13" i="1"/>
  <c r="FZ13" i="1"/>
  <c r="FP13" i="1"/>
  <c r="FO13" i="1"/>
  <c r="GB12" i="1"/>
  <c r="GA12" i="1"/>
  <c r="FZ12" i="1"/>
  <c r="FP12" i="1"/>
  <c r="FO12" i="1"/>
  <c r="GB11" i="1"/>
  <c r="Q33" i="7" s="1"/>
  <c r="GA11" i="1"/>
  <c r="FZ11" i="1"/>
  <c r="FP11" i="1"/>
  <c r="P33" i="7" s="1"/>
  <c r="FO11" i="1"/>
  <c r="O33" i="7"/>
  <c r="GB10" i="1"/>
  <c r="GA10" i="1"/>
  <c r="FZ10" i="1"/>
  <c r="FP10" i="1"/>
  <c r="FO10" i="1"/>
  <c r="I40" i="7"/>
  <c r="CJ25" i="1"/>
  <c r="CI25" i="1"/>
  <c r="CH25" i="1"/>
  <c r="CJ24" i="1"/>
  <c r="CI24" i="1"/>
  <c r="CH24" i="1"/>
  <c r="CJ23" i="1"/>
  <c r="CI23" i="1"/>
  <c r="CH23" i="1"/>
  <c r="CJ22" i="1"/>
  <c r="CI22" i="1"/>
  <c r="CH22" i="1"/>
  <c r="CJ21" i="1"/>
  <c r="CI21" i="1"/>
  <c r="CH21" i="1"/>
  <c r="CJ20" i="1"/>
  <c r="CI20" i="1"/>
  <c r="CH20" i="1"/>
  <c r="CJ19" i="1"/>
  <c r="CI19" i="1"/>
  <c r="CH19" i="1"/>
  <c r="CJ18" i="1"/>
  <c r="CI18" i="1"/>
  <c r="CH18" i="1"/>
  <c r="CJ17" i="1"/>
  <c r="CI17" i="1"/>
  <c r="CH17" i="1"/>
  <c r="CJ16" i="1"/>
  <c r="CI16" i="1"/>
  <c r="CH16" i="1"/>
  <c r="CJ15" i="1"/>
  <c r="CI15" i="1"/>
  <c r="CH15" i="1"/>
  <c r="CJ14" i="1"/>
  <c r="CI14" i="1"/>
  <c r="CH14" i="1"/>
  <c r="CJ13" i="1"/>
  <c r="CI13" i="1"/>
  <c r="CH13" i="1"/>
  <c r="CJ12" i="1"/>
  <c r="CI12" i="1"/>
  <c r="CH12" i="1"/>
  <c r="CJ11" i="1"/>
  <c r="CI11" i="1"/>
  <c r="CH11" i="1"/>
  <c r="CJ10" i="1"/>
  <c r="CI10" i="1"/>
  <c r="CH10" i="1"/>
  <c r="AN21" i="1"/>
  <c r="AM21" i="1"/>
  <c r="AL21" i="1"/>
  <c r="AN17" i="1"/>
  <c r="AM17" i="1"/>
  <c r="AL17" i="1"/>
  <c r="AN12" i="1"/>
  <c r="AM12" i="1"/>
  <c r="AL12" i="1"/>
  <c r="AL11" i="1"/>
  <c r="AM11" i="1"/>
  <c r="AN11" i="1"/>
  <c r="AL13" i="1"/>
  <c r="AM13" i="1"/>
  <c r="AN13" i="1"/>
  <c r="AL14" i="1"/>
  <c r="AM14" i="1"/>
  <c r="AN14" i="1"/>
  <c r="AL15" i="1"/>
  <c r="AM15" i="1"/>
  <c r="AN15" i="1"/>
  <c r="AL16" i="1"/>
  <c r="AM16" i="1"/>
  <c r="AN16" i="1"/>
  <c r="AL18" i="1"/>
  <c r="AM18" i="1"/>
  <c r="AN18" i="1"/>
  <c r="AL19" i="1"/>
  <c r="AM19" i="1"/>
  <c r="AN19" i="1"/>
  <c r="AL20" i="1"/>
  <c r="AM20" i="1"/>
  <c r="AN20" i="1"/>
  <c r="AL22" i="1"/>
  <c r="AM22" i="1"/>
  <c r="AN22" i="1"/>
  <c r="AL23" i="1"/>
  <c r="AM23" i="1"/>
  <c r="AN23" i="1"/>
  <c r="AL24" i="1"/>
  <c r="AM24" i="1"/>
  <c r="AN24" i="1"/>
  <c r="AL25" i="1"/>
  <c r="AM25" i="1"/>
  <c r="AN25" i="1"/>
  <c r="AN10" i="1"/>
  <c r="AM10" i="1"/>
  <c r="AL10" i="1"/>
  <c r="FZ11" i="4"/>
  <c r="GA11" i="4"/>
  <c r="GB11" i="4"/>
  <c r="FZ12" i="4"/>
  <c r="GA12" i="4"/>
  <c r="GB12" i="4"/>
  <c r="FZ13" i="4"/>
  <c r="GA13" i="4"/>
  <c r="GB13" i="4"/>
  <c r="FZ14" i="4"/>
  <c r="GA14" i="4"/>
  <c r="GB14" i="4"/>
  <c r="FZ15" i="4"/>
  <c r="GA15" i="4"/>
  <c r="GB15" i="4"/>
  <c r="FZ16" i="4"/>
  <c r="GA16" i="4"/>
  <c r="GB16" i="4"/>
  <c r="FZ17" i="4"/>
  <c r="GA17" i="4"/>
  <c r="GB17" i="4"/>
  <c r="FZ18" i="4"/>
  <c r="GA18" i="4"/>
  <c r="GB18" i="4"/>
  <c r="FZ19" i="4"/>
  <c r="GA19" i="4"/>
  <c r="GB19" i="4"/>
  <c r="FZ20" i="4"/>
  <c r="GA20" i="4"/>
  <c r="GB20" i="4"/>
  <c r="FZ21" i="4"/>
  <c r="GA21" i="4"/>
  <c r="GB21" i="4"/>
  <c r="FZ22" i="4"/>
  <c r="GA22" i="4"/>
  <c r="GB22" i="4"/>
  <c r="FZ23" i="4"/>
  <c r="GA23" i="4"/>
  <c r="GB23" i="4"/>
  <c r="FZ24" i="4"/>
  <c r="GA24" i="4"/>
  <c r="GB24" i="4"/>
  <c r="FZ25" i="4"/>
  <c r="GA25" i="4"/>
  <c r="GB25" i="4"/>
  <c r="GA10" i="4"/>
  <c r="GB10" i="4"/>
  <c r="FZ10" i="4"/>
  <c r="FP10" i="4"/>
  <c r="FN11" i="4"/>
  <c r="FO11" i="4"/>
  <c r="FP11" i="4"/>
  <c r="FN12" i="4"/>
  <c r="FO12" i="4"/>
  <c r="FP12" i="4"/>
  <c r="FN13" i="4"/>
  <c r="FO13" i="4"/>
  <c r="FP13" i="4"/>
  <c r="FN14" i="4"/>
  <c r="FO14" i="4"/>
  <c r="FP14" i="4"/>
  <c r="FN15" i="4"/>
  <c r="FO15" i="4"/>
  <c r="FP15" i="4"/>
  <c r="FN16" i="4"/>
  <c r="FO16" i="4"/>
  <c r="FP16" i="4"/>
  <c r="FN17" i="4"/>
  <c r="FO17" i="4"/>
  <c r="FP17" i="4"/>
  <c r="FN18" i="4"/>
  <c r="FO18" i="4"/>
  <c r="FP18" i="4"/>
  <c r="FN19" i="4"/>
  <c r="FO19" i="4"/>
  <c r="FP19" i="4"/>
  <c r="FN20" i="4"/>
  <c r="FO20" i="4"/>
  <c r="FP20" i="4"/>
  <c r="FN21" i="4"/>
  <c r="FO21" i="4"/>
  <c r="FP21" i="4"/>
  <c r="FN22" i="4"/>
  <c r="FO22" i="4"/>
  <c r="FP22" i="4"/>
  <c r="FN23" i="4"/>
  <c r="FO23" i="4"/>
  <c r="FP23" i="4"/>
  <c r="FN24" i="4"/>
  <c r="FO24" i="4"/>
  <c r="FP24" i="4"/>
  <c r="FN25" i="4"/>
  <c r="FO25" i="4"/>
  <c r="FP25" i="4"/>
  <c r="FO10" i="4"/>
  <c r="FN10" i="4"/>
  <c r="FB10" i="4"/>
  <c r="FB11" i="4"/>
  <c r="FC11" i="4"/>
  <c r="FD11" i="4"/>
  <c r="FB12" i="4"/>
  <c r="FC12" i="4"/>
  <c r="FD12" i="4"/>
  <c r="FB13" i="4"/>
  <c r="FC13" i="4"/>
  <c r="FD13" i="4"/>
  <c r="FB14" i="4"/>
  <c r="FC14" i="4"/>
  <c r="FD14" i="4"/>
  <c r="FB15" i="4"/>
  <c r="FC15" i="4"/>
  <c r="FD15" i="4"/>
  <c r="FB16" i="4"/>
  <c r="FC16" i="4"/>
  <c r="FD16" i="4"/>
  <c r="FB17" i="4"/>
  <c r="FC17" i="4"/>
  <c r="FD17" i="4"/>
  <c r="FB18" i="4"/>
  <c r="FC18" i="4"/>
  <c r="FD18" i="4"/>
  <c r="FB19" i="4"/>
  <c r="FC19" i="4"/>
  <c r="FD19" i="4"/>
  <c r="FB20" i="4"/>
  <c r="FC20" i="4"/>
  <c r="FD20" i="4"/>
  <c r="FB21" i="4"/>
  <c r="FC21" i="4"/>
  <c r="FD21" i="4"/>
  <c r="FB22" i="4"/>
  <c r="FC22" i="4"/>
  <c r="FD22" i="4"/>
  <c r="FB23" i="4"/>
  <c r="FC23" i="4"/>
  <c r="FD23" i="4"/>
  <c r="FB24" i="4"/>
  <c r="FC24" i="4"/>
  <c r="FD24" i="4"/>
  <c r="FB25" i="4"/>
  <c r="FC25" i="4"/>
  <c r="FD25" i="4"/>
  <c r="FC10" i="4"/>
  <c r="FD10" i="4"/>
  <c r="EF25" i="4"/>
  <c r="I47" i="8" s="1"/>
  <c r="EE25" i="4"/>
  <c r="ED25" i="4"/>
  <c r="EF24" i="4"/>
  <c r="I46" i="8" s="1"/>
  <c r="EE24" i="4"/>
  <c r="ED24" i="4"/>
  <c r="EF23" i="4"/>
  <c r="I45" i="8" s="1"/>
  <c r="EE23" i="4"/>
  <c r="ED23" i="4"/>
  <c r="EF22" i="4"/>
  <c r="I44" i="8" s="1"/>
  <c r="EE22" i="4"/>
  <c r="ED22" i="4"/>
  <c r="EF21" i="4"/>
  <c r="EI21" i="4" s="1"/>
  <c r="EL21" i="4" s="1"/>
  <c r="EO21" i="4" s="1"/>
  <c r="EE21" i="4"/>
  <c r="EH21" i="4" s="1"/>
  <c r="EK21" i="4" s="1"/>
  <c r="EN21" i="4" s="1"/>
  <c r="ED21" i="4"/>
  <c r="EF20" i="4"/>
  <c r="I42" i="8" s="1"/>
  <c r="EE20" i="4"/>
  <c r="ED20" i="4"/>
  <c r="EF19" i="4"/>
  <c r="I41" i="8" s="1"/>
  <c r="EE19" i="4"/>
  <c r="ED19" i="4"/>
  <c r="EF18" i="4"/>
  <c r="I40" i="8" s="1"/>
  <c r="EE18" i="4"/>
  <c r="ED18" i="4"/>
  <c r="EF17" i="4"/>
  <c r="EE17" i="4"/>
  <c r="ED17" i="4"/>
  <c r="EF16" i="4"/>
  <c r="I38" i="8" s="1"/>
  <c r="EE16" i="4"/>
  <c r="ED16" i="4"/>
  <c r="EF15" i="4"/>
  <c r="I37" i="8" s="1"/>
  <c r="EE15" i="4"/>
  <c r="ED15" i="4"/>
  <c r="EF14" i="4"/>
  <c r="I36" i="8" s="1"/>
  <c r="EE14" i="4"/>
  <c r="ED14" i="4"/>
  <c r="EF13" i="4"/>
  <c r="I35" i="8" s="1"/>
  <c r="EE13" i="4"/>
  <c r="ED13" i="4"/>
  <c r="EF12" i="4"/>
  <c r="EE12" i="4"/>
  <c r="ED12" i="4"/>
  <c r="EF11" i="4"/>
  <c r="I33" i="8" s="1"/>
  <c r="EE11" i="4"/>
  <c r="ED11" i="4"/>
  <c r="EF10" i="4"/>
  <c r="EE10" i="4"/>
  <c r="ED10" i="4"/>
  <c r="CJ25" i="4"/>
  <c r="CI25" i="4"/>
  <c r="CH25" i="4"/>
  <c r="CJ24" i="4"/>
  <c r="CI24" i="4"/>
  <c r="CH24" i="4"/>
  <c r="CJ23" i="4"/>
  <c r="CI23" i="4"/>
  <c r="CH23" i="4"/>
  <c r="CJ22" i="4"/>
  <c r="CI22" i="4"/>
  <c r="CH22" i="4"/>
  <c r="CJ21" i="4"/>
  <c r="CI21" i="4"/>
  <c r="CH21" i="4"/>
  <c r="CJ20" i="4"/>
  <c r="CI20" i="4"/>
  <c r="CH20" i="4"/>
  <c r="CJ19" i="4"/>
  <c r="CI19" i="4"/>
  <c r="CH19" i="4"/>
  <c r="CJ18" i="4"/>
  <c r="CI18" i="4"/>
  <c r="CH18" i="4"/>
  <c r="CJ17" i="4"/>
  <c r="CI17" i="4"/>
  <c r="CH17" i="4"/>
  <c r="CJ16" i="4"/>
  <c r="CI16" i="4"/>
  <c r="CH16" i="4"/>
  <c r="CJ15" i="4"/>
  <c r="CI15" i="4"/>
  <c r="CH15" i="4"/>
  <c r="CJ14" i="4"/>
  <c r="CI14" i="4"/>
  <c r="CH14" i="4"/>
  <c r="CJ13" i="4"/>
  <c r="CI13" i="4"/>
  <c r="CH13" i="4"/>
  <c r="CJ12" i="4"/>
  <c r="CI12" i="4"/>
  <c r="CH12" i="4"/>
  <c r="CJ11" i="4"/>
  <c r="CI11" i="4"/>
  <c r="CH11" i="4"/>
  <c r="CJ10" i="4"/>
  <c r="CI10" i="4"/>
  <c r="CH10" i="4"/>
  <c r="AL11" i="4"/>
  <c r="AM11" i="4"/>
  <c r="AN11" i="4"/>
  <c r="C33" i="8" s="1"/>
  <c r="AL12" i="4"/>
  <c r="AM12" i="4"/>
  <c r="AN12" i="4"/>
  <c r="AL13" i="4"/>
  <c r="AM13" i="4"/>
  <c r="AN13" i="4"/>
  <c r="AL14" i="4"/>
  <c r="AM14" i="4"/>
  <c r="AN14" i="4"/>
  <c r="AL15" i="4"/>
  <c r="AM15" i="4"/>
  <c r="AN15" i="4"/>
  <c r="AL16" i="4"/>
  <c r="AM16" i="4"/>
  <c r="AN16" i="4"/>
  <c r="AL17" i="4"/>
  <c r="AM17" i="4"/>
  <c r="AP17" i="4" s="1"/>
  <c r="AS17" i="4" s="1"/>
  <c r="AN17" i="4"/>
  <c r="AQ17" i="4" s="1"/>
  <c r="AT17" i="4" s="1"/>
  <c r="AL18" i="4"/>
  <c r="AM18" i="4"/>
  <c r="AN18" i="4"/>
  <c r="AM19" i="4"/>
  <c r="AN19" i="4"/>
  <c r="AL20" i="4"/>
  <c r="AM20" i="4"/>
  <c r="AN20" i="4"/>
  <c r="AL21" i="4"/>
  <c r="AM21" i="4"/>
  <c r="AN21" i="4"/>
  <c r="AL22" i="4"/>
  <c r="AM22" i="4"/>
  <c r="AN22" i="4"/>
  <c r="C44" i="8" s="1"/>
  <c r="D44" i="8" s="1"/>
  <c r="AL23" i="4"/>
  <c r="AM23" i="4"/>
  <c r="AN23" i="4"/>
  <c r="AL24" i="4"/>
  <c r="AM24" i="4"/>
  <c r="AN24" i="4"/>
  <c r="AL25" i="4"/>
  <c r="AM25" i="4"/>
  <c r="AN25" i="4"/>
  <c r="AM10" i="4"/>
  <c r="AN10" i="4"/>
  <c r="AP35" i="4" l="1"/>
  <c r="EH39" i="4"/>
  <c r="AO17" i="4"/>
  <c r="AR17" i="4" s="1"/>
  <c r="AU17" i="4" s="1"/>
  <c r="EG21" i="4"/>
  <c r="EJ21" i="4" s="1"/>
  <c r="EM21" i="4" s="1"/>
  <c r="D40" i="8"/>
  <c r="C36" i="8"/>
  <c r="D36" i="8" s="1"/>
  <c r="C35" i="8"/>
  <c r="D35" i="8" s="1"/>
  <c r="C46" i="8"/>
  <c r="D46" i="8" s="1"/>
  <c r="P40" i="8"/>
  <c r="P41" i="8"/>
  <c r="O40" i="8"/>
  <c r="O41" i="8"/>
  <c r="C37" i="8"/>
  <c r="D37" i="8" s="1"/>
  <c r="C38" i="8"/>
  <c r="D38" i="8" s="1"/>
  <c r="C45" i="8"/>
  <c r="D45" i="8" s="1"/>
  <c r="C42" i="8"/>
  <c r="D42" i="8" s="1"/>
  <c r="C47" i="8"/>
  <c r="D47" i="8" s="1"/>
  <c r="D41" i="8"/>
  <c r="C40" i="7"/>
  <c r="D40" i="7" s="1"/>
  <c r="C37" i="7"/>
  <c r="C45" i="7"/>
  <c r="C38" i="7"/>
  <c r="C46" i="7"/>
  <c r="C41" i="7"/>
  <c r="C42" i="7"/>
  <c r="C36" i="7"/>
  <c r="C44" i="7"/>
  <c r="AM9" i="1"/>
  <c r="I47" i="7"/>
  <c r="I46" i="7"/>
  <c r="I45" i="7"/>
  <c r="I44" i="7"/>
  <c r="I42" i="7"/>
  <c r="I41" i="7"/>
  <c r="I38" i="7"/>
  <c r="I37" i="7"/>
  <c r="I36" i="7"/>
  <c r="I33" i="7"/>
  <c r="L33" i="8" l="1"/>
  <c r="C33" i="7" l="1"/>
  <c r="D33" i="7" s="1"/>
  <c r="D36" i="7"/>
  <c r="D41" i="7"/>
  <c r="D42" i="7"/>
  <c r="D44" i="7"/>
  <c r="D46" i="7"/>
  <c r="D38" i="7" l="1"/>
  <c r="D45" i="7"/>
  <c r="D47" i="7"/>
  <c r="D37" i="7"/>
  <c r="D33" i="8"/>
  <c r="N8" i="8"/>
  <c r="M8" i="8"/>
  <c r="L8" i="8"/>
  <c r="K8" i="8"/>
  <c r="J8" i="8"/>
  <c r="I8" i="8"/>
  <c r="H8" i="8"/>
  <c r="G8" i="8"/>
  <c r="F8" i="8"/>
  <c r="E8" i="8"/>
  <c r="D8" i="8"/>
  <c r="C8" i="8"/>
  <c r="F8" i="7"/>
  <c r="N8" i="7"/>
  <c r="M8" i="7"/>
  <c r="L8" i="7"/>
  <c r="K8" i="7"/>
  <c r="J8" i="7"/>
  <c r="I8" i="7"/>
  <c r="H8" i="7"/>
  <c r="G8" i="7"/>
  <c r="E8" i="7"/>
  <c r="D8" i="7"/>
  <c r="C8" i="7"/>
  <c r="FY25" i="3"/>
  <c r="FY25" i="3" a="1"/>
  <c r="FL10" i="5"/>
  <c r="FL10" i="5" a="1"/>
  <c r="FX25" i="3"/>
  <c r="FX25" i="3" a="1"/>
  <c r="FM10" i="5"/>
  <c r="FM10" i="5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<sst xmlns="http://schemas.openxmlformats.org/spreadsheetml/2006/main" count="7761" uniqueCount="106">
  <si>
    <t>Table 51</t>
  </si>
  <si>
    <r>
      <rPr>
        <sz val="10"/>
        <color rgb="FF000000"/>
        <rFont val="Arial"/>
      </rPr>
      <t>Percent Distribution of Associate Degree Graduates and Time- and Credits-to-Degree</t>
    </r>
    <r>
      <rPr>
        <vertAlign val="superscript"/>
        <sz val="10"/>
        <color rgb="FF000000"/>
        <rFont val="Arial"/>
      </rPr>
      <t>1</t>
    </r>
  </si>
  <si>
    <t>Public Two-Year Colleges, 2020-21</t>
  </si>
  <si>
    <t xml:space="preserve">Graduates Began as First-Time College Students at Awarding College </t>
  </si>
  <si>
    <t xml:space="preserve"> </t>
  </si>
  <si>
    <r>
      <t>With Record of Enrollment in College Credits While in High School</t>
    </r>
    <r>
      <rPr>
        <vertAlign val="superscript"/>
        <sz val="10"/>
        <rFont val="Arial"/>
        <family val="2"/>
      </rPr>
      <t>2</t>
    </r>
  </si>
  <si>
    <t>With No Record of Enrollment in College Credits While in High School</t>
  </si>
  <si>
    <t>Transfer Students at Awarding College</t>
  </si>
  <si>
    <t>First-Time or Transfer Unknown</t>
  </si>
  <si>
    <t>Percent of Graduates</t>
  </si>
  <si>
    <t>Average Years-to-Degree</t>
  </si>
  <si>
    <t>Average Credits-to-Degree</t>
  </si>
  <si>
    <t>Who Attended Full Time When First Enrolled</t>
  </si>
  <si>
    <t>Who Attended Part Time When First Enrolled</t>
  </si>
  <si>
    <t>Full-Time or Part-Time Unknown</t>
  </si>
  <si>
    <t>SREB states</t>
  </si>
  <si>
    <t>Alabama</t>
  </si>
  <si>
    <t>Arkansas</t>
  </si>
  <si>
    <t>Delaware</t>
  </si>
  <si>
    <t>Florida</t>
  </si>
  <si>
    <t>Georgia</t>
  </si>
  <si>
    <t>Kentucky</t>
  </si>
  <si>
    <t>Louisiana</t>
  </si>
  <si>
    <t>NR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</si>
  <si>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</si>
  <si>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</si>
  <si>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</si>
  <si>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</si>
  <si>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</si>
  <si>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</si>
  <si>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</si>
  <si>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</si>
  <si>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</si>
  <si>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"—" indicates not available. State does not participate in this part of the SREB-State Data Exchange survey.</t>
  </si>
  <si>
    <t>"NR" indicates data not reported.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</si>
  <si>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Time-to-degree refers to time spent at the institution awarding the degree. Credits-to-degree refers to credits attempted at the institution awarding the degree. Additional details by institutional category and by institution are available online.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</si>
  <si>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States use a variety of terms for enrollment in college credits while in high school, including dual enrollment, early college, and concurrent enrollment.</t>
    </r>
  </si>
  <si>
    <t>Source: SREB-State Data Exchange.</t>
  </si>
  <si>
    <t>FOR FB</t>
  </si>
  <si>
    <t>Sub total FTIC</t>
  </si>
  <si>
    <t>00s</t>
  </si>
  <si>
    <t>A</t>
  </si>
  <si>
    <t>B</t>
  </si>
  <si>
    <t>C</t>
  </si>
  <si>
    <t>Table 52</t>
  </si>
  <si>
    <r>
      <t>Percent Distribution of Bachelor's Degree Graduates and Time- and Credits-to-Degree</t>
    </r>
    <r>
      <rPr>
        <vertAlign val="superscript"/>
        <sz val="10"/>
        <rFont val="Arial"/>
        <family val="2"/>
      </rPr>
      <t>1</t>
    </r>
  </si>
  <si>
    <t>Public Four-Year Colleges and Universities, 2020-21</t>
  </si>
  <si>
    <t xml:space="preserve">Graduates Begin as First-Time College Students at Awarding College </t>
  </si>
  <si>
    <t>Percent Distribution of Associate Degree Graduates</t>
  </si>
  <si>
    <t>Public Two-Year Colleges</t>
  </si>
  <si>
    <t>Participating SREB States, 2013-14</t>
  </si>
  <si>
    <t xml:space="preserve">Graduates Were First-Time in College Students at Awarding College </t>
  </si>
  <si>
    <t>And had a record of enrollment for college credits while in high school (dual enrolled, early college, etc.)</t>
  </si>
  <si>
    <t>And had no record of enrollment for college credits while in high school</t>
  </si>
  <si>
    <t>Graduates Were Transfer Students at Awarding College</t>
  </si>
  <si>
    <t>Full-Time*</t>
  </si>
  <si>
    <t>Part-Time*</t>
  </si>
  <si>
    <t>Unknown</t>
  </si>
  <si>
    <t>Sub-Total</t>
  </si>
  <si>
    <t>Unknown Whether First-Time or Transfer</t>
  </si>
  <si>
    <t>Full-Time* Sub-Total</t>
  </si>
  <si>
    <t>Part-Time* Sub-Total</t>
  </si>
  <si>
    <t>Unknown Whether Full-Time or Part-Time</t>
  </si>
  <si>
    <t>2008-09</t>
  </si>
  <si>
    <t>2009-10</t>
  </si>
  <si>
    <t>2010-11</t>
  </si>
  <si>
    <t>2011-12</t>
  </si>
  <si>
    <t>2012-13</t>
  </si>
  <si>
    <t>2013-14</t>
  </si>
  <si>
    <t>2014-15</t>
  </si>
  <si>
    <t>2015-16</t>
  </si>
  <si>
    <t>2016-17</t>
  </si>
  <si>
    <t>2017-18</t>
  </si>
  <si>
    <t>2018-19</t>
  </si>
  <si>
    <t>2020-21</t>
  </si>
  <si>
    <t>—</t>
  </si>
  <si>
    <t>Florida**</t>
  </si>
  <si>
    <t>DE_TTD12pivot</t>
  </si>
  <si>
    <t>03TimeToDegree13</t>
  </si>
  <si>
    <t>03TimeToDegree16</t>
  </si>
  <si>
    <t>03TimeToDegree18</t>
  </si>
  <si>
    <t>03TimeToDegree19</t>
  </si>
  <si>
    <t>03TimeToDegree20</t>
  </si>
  <si>
    <t>000s for FB</t>
  </si>
  <si>
    <t>Percent Distribution of Bachelor's Degree Graduates</t>
  </si>
  <si>
    <t>Public Four-Year Colleges and Universities</t>
  </si>
  <si>
    <t>Table 44</t>
  </si>
  <si>
    <t>03TimeToDegree14</t>
  </si>
  <si>
    <t xml:space="preserve">Average Years to Degree at College Awarding Associate Degree </t>
  </si>
  <si>
    <t>Participating SREB States, 2010-11</t>
  </si>
  <si>
    <t>SREB</t>
  </si>
  <si>
    <t>Table 63</t>
  </si>
  <si>
    <t>Why are these missing? Let's look up. Maybe we changed format after year 1.</t>
  </si>
  <si>
    <t>Maybe we can calculate from items to left.</t>
  </si>
  <si>
    <t xml:space="preserve">Average Years to Degree at College Awarding Bachelor's Degree </t>
  </si>
  <si>
    <t xml:space="preserve">                                                       </t>
  </si>
  <si>
    <t>These data are no longer reported in tables. Not sure why.</t>
  </si>
  <si>
    <t>Table 56</t>
  </si>
  <si>
    <t>03TimeToDegree15</t>
  </si>
  <si>
    <t xml:space="preserve">Average Credits Attempted at College Awarding Associate Degree </t>
  </si>
  <si>
    <t>2019-20</t>
  </si>
  <si>
    <t>These do not appear in the CTD tables.</t>
  </si>
  <si>
    <t>Table 75</t>
  </si>
  <si>
    <t xml:space="preserve">Average Credits Attempted at College Awarding Bachelor's Degree </t>
  </si>
  <si>
    <t>These subtotals not available in CTD table.</t>
  </si>
  <si>
    <t>Table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</si>
</sst>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0_)"/>
    <numFmt numFmtId="165" formatCode="#,##0.0"/>
    <numFmt numFmtId="166" formatCode="_(* #,##0.0_);_(* \(#,##0.0\);_(* &quot;-&quot;??_);_(@_)"/>
    <numFmt numFmtId="167" formatCode="#,##0.0_);\(#,##0.0\)"/>
    <numFmt numFmtId="168" formatCode="0.0"/>
    <numFmt numFmtId="169" formatCode="#,##0.000_);\(#,##0.000\)"/>
    <numFmt numFmtId="170" formatCode="0.000"/>
  </numFmts>
  <fonts count="14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z val="10"/>
      <color rgb="FFFF0000"/>
      <name val="Arial"/>
      <family val="2"/>
    </font>
    <font>
      <vertAlign val="superscript"/>
      <sz val="10"/>
      <name val="Arial"/>
      <family val="2"/>
    </font>
    <font>
      <vertAlign val="superscript"/>
      <sz val="10"/>
      <color theme="1"/>
      <name val="Arial"/>
      <family val="2"/>
    </font>
    <font>
      <sz val="12"/>
      <name val="AGaramond"/>
    </font>
    <font>
      <sz val="12"/>
      <name val="AGaramond"/>
      <family val="3"/>
    </font>
    <font>
      <b/>
      <sz val="11"/>
      <color rgb="FFFFFF00"/>
      <name val="Arial"/>
      <family val="2"/>
    </font>
    <font>
      <sz val="10"/>
      <color rgb="FF000000"/>
      <name val="Arial"/>
    </font>
    <font>
      <vertAlign val="superscript"/>
      <sz val="10"/>
      <color rgb="FF000000"/>
      <name val="Arial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double">
        <color indexed="64"/>
      </left>
      <right/>
      <top/>
      <bottom style="thin">
        <color rgb="FF000000"/>
      </bottom>
      <diagonal/>
    </border>
  </borders>
  <cellStyleXfs count="1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/>
    <xf numFmtId="38" fontId="3" fillId="2" borderId="18">
      <alignment horizontal="right"/>
    </xf>
    <xf numFmtId="38" fontId="3" fillId="9" borderId="18">
      <alignment horizontal="right"/>
    </xf>
    <xf numFmtId="9" fontId="3" fillId="2" borderId="18">
      <alignment horizontal="right"/>
    </xf>
    <xf numFmtId="9" fontId="3" fillId="9" borderId="18">
      <alignment horizontal="right"/>
    </xf>
    <xf numFmtId="37" fontId="2" fillId="0" borderId="18">
      <alignment horizontal="center" vertical="top"/>
      <protection locked="0"/>
    </xf>
    <xf numFmtId="37" fontId="2" fillId="8" borderId="18">
      <protection locked="0"/>
    </xf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38" fontId="3" fillId="2" borderId="20">
      <alignment horizontal="right"/>
    </xf>
    <xf numFmtId="38" fontId="3" fillId="9" borderId="20">
      <alignment horizontal="right"/>
    </xf>
    <xf numFmtId="9" fontId="3" fillId="2" borderId="20">
      <alignment horizontal="right"/>
    </xf>
    <xf numFmtId="9" fontId="3" fillId="9" borderId="20">
      <alignment horizontal="right"/>
    </xf>
    <xf numFmtId="37" fontId="2" fillId="0" borderId="20">
      <alignment horizontal="center" vertical="top"/>
      <protection locked="0"/>
    </xf>
    <xf numFmtId="37" fontId="2" fillId="8" borderId="20">
      <protection locked="0"/>
    </xf>
  </cellStyleXfs>
  <cellXfs count="196">
    <xf numFmtId="0" fontId="0" fillId="0" borderId="0" xfId="0"/>
    <xf numFmtId="164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Continuous"/>
    </xf>
    <xf numFmtId="164" fontId="2" fillId="0" borderId="2" xfId="0" applyNumberFormat="1" applyFont="1" applyBorder="1" applyAlignment="1">
      <alignment horizontal="centerContinuous"/>
    </xf>
    <xf numFmtId="3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right"/>
    </xf>
    <xf numFmtId="166" fontId="2" fillId="0" borderId="10" xfId="1" applyNumberFormat="1" applyFont="1" applyBorder="1"/>
    <xf numFmtId="166" fontId="2" fillId="0" borderId="0" xfId="1" applyNumberFormat="1" applyFont="1"/>
    <xf numFmtId="167" fontId="2" fillId="0" borderId="0" xfId="1" applyNumberFormat="1" applyFont="1"/>
    <xf numFmtId="167" fontId="2" fillId="0" borderId="10" xfId="1" applyNumberFormat="1" applyFont="1" applyBorder="1"/>
    <xf numFmtId="165" fontId="2" fillId="0" borderId="0" xfId="0" applyNumberFormat="1" applyFont="1" applyAlignment="1">
      <alignment horizontal="left"/>
    </xf>
    <xf numFmtId="3" fontId="2" fillId="0" borderId="2" xfId="0" applyNumberFormat="1" applyFont="1" applyBorder="1" applyAlignment="1">
      <alignment horizontal="left"/>
    </xf>
    <xf numFmtId="167" fontId="2" fillId="0" borderId="2" xfId="1" applyNumberFormat="1" applyFont="1" applyBorder="1"/>
    <xf numFmtId="167" fontId="2" fillId="0" borderId="9" xfId="1" applyNumberFormat="1" applyFont="1" applyBorder="1"/>
    <xf numFmtId="164" fontId="2" fillId="0" borderId="0" xfId="0" applyNumberFormat="1" applyFont="1"/>
    <xf numFmtId="0" fontId="2" fillId="0" borderId="0" xfId="0" applyFont="1"/>
    <xf numFmtId="164" fontId="2" fillId="0" borderId="0" xfId="0" applyNumberFormat="1" applyFont="1" applyAlignment="1">
      <alignment horizontal="left"/>
    </xf>
    <xf numFmtId="164" fontId="2" fillId="0" borderId="2" xfId="0" applyNumberFormat="1" applyFont="1" applyBorder="1" applyAlignment="1">
      <alignment horizontal="left"/>
    </xf>
    <xf numFmtId="164" fontId="2" fillId="0" borderId="2" xfId="0" applyNumberFormat="1" applyFont="1" applyBorder="1" applyAlignment="1">
      <alignment horizontal="centerContinuous" wrapText="1"/>
    </xf>
    <xf numFmtId="164" fontId="2" fillId="0" borderId="3" xfId="0" applyNumberFormat="1" applyFont="1" applyBorder="1" applyAlignment="1">
      <alignment horizontal="centerContinuous" wrapText="1"/>
    </xf>
    <xf numFmtId="164" fontId="2" fillId="0" borderId="4" xfId="0" applyNumberFormat="1" applyFont="1" applyBorder="1" applyAlignment="1">
      <alignment horizontal="centerContinuous" wrapText="1"/>
    </xf>
    <xf numFmtId="164" fontId="2" fillId="0" borderId="5" xfId="0" applyNumberFormat="1" applyFont="1" applyBorder="1" applyAlignment="1">
      <alignment horizontal="centerContinuous" wrapText="1"/>
    </xf>
    <xf numFmtId="164" fontId="2" fillId="0" borderId="7" xfId="0" applyNumberFormat="1" applyFont="1" applyBorder="1" applyAlignment="1">
      <alignment horizontal="centerContinuous" wrapText="1"/>
    </xf>
    <xf numFmtId="164" fontId="2" fillId="0" borderId="8" xfId="0" applyNumberFormat="1" applyFont="1" applyBorder="1" applyAlignment="1">
      <alignment horizontal="centerContinuous" wrapText="1"/>
    </xf>
    <xf numFmtId="164" fontId="2" fillId="0" borderId="9" xfId="0" applyNumberFormat="1" applyFont="1" applyBorder="1" applyAlignment="1">
      <alignment horizontal="centerContinuous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center" wrapText="1"/>
    </xf>
    <xf numFmtId="3" fontId="2" fillId="2" borderId="0" xfId="0" applyNumberFormat="1" applyFont="1" applyFill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10" xfId="0" applyFont="1" applyBorder="1" applyAlignment="1">
      <alignment horizontal="centerContinuous"/>
    </xf>
    <xf numFmtId="164" fontId="2" fillId="0" borderId="4" xfId="0" applyNumberFormat="1" applyFont="1" applyBorder="1" applyAlignment="1">
      <alignment horizontal="center" wrapText="1"/>
    </xf>
    <xf numFmtId="167" fontId="0" fillId="0" borderId="0" xfId="0" applyNumberFormat="1"/>
    <xf numFmtId="0" fontId="0" fillId="0" borderId="2" xfId="0" applyBorder="1"/>
    <xf numFmtId="166" fontId="2" fillId="0" borderId="10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167" fontId="2" fillId="0" borderId="0" xfId="1" applyNumberFormat="1" applyFont="1" applyAlignment="1">
      <alignment horizontal="right"/>
    </xf>
    <xf numFmtId="167" fontId="2" fillId="0" borderId="10" xfId="1" applyNumberFormat="1" applyFont="1" applyBorder="1" applyAlignment="1">
      <alignment horizontal="right"/>
    </xf>
    <xf numFmtId="167" fontId="2" fillId="2" borderId="0" xfId="1" applyNumberFormat="1" applyFont="1" applyFill="1" applyAlignment="1">
      <alignment horizontal="right"/>
    </xf>
    <xf numFmtId="167" fontId="2" fillId="2" borderId="10" xfId="1" applyNumberFormat="1" applyFont="1" applyFill="1" applyBorder="1" applyAlignment="1">
      <alignment horizontal="right"/>
    </xf>
    <xf numFmtId="165" fontId="2" fillId="2" borderId="0" xfId="0" applyNumberFormat="1" applyFont="1" applyFill="1" applyAlignment="1">
      <alignment horizontal="left"/>
    </xf>
    <xf numFmtId="3" fontId="2" fillId="2" borderId="2" xfId="0" applyNumberFormat="1" applyFont="1" applyFill="1" applyBorder="1" applyAlignment="1">
      <alignment horizontal="left"/>
    </xf>
    <xf numFmtId="165" fontId="2" fillId="0" borderId="10" xfId="1" applyNumberFormat="1" applyFont="1" applyBorder="1" applyAlignment="1">
      <alignment horizontal="right"/>
    </xf>
    <xf numFmtId="165" fontId="2" fillId="0" borderId="0" xfId="1" applyNumberFormat="1" applyFont="1" applyAlignment="1">
      <alignment horizontal="right"/>
    </xf>
    <xf numFmtId="0" fontId="0" fillId="0" borderId="12" xfId="0" applyBorder="1"/>
    <xf numFmtId="164" fontId="2" fillId="0" borderId="14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Continuous" wrapText="1"/>
    </xf>
    <xf numFmtId="167" fontId="2" fillId="0" borderId="12" xfId="1" applyNumberFormat="1" applyFont="1" applyBorder="1" applyAlignment="1">
      <alignment horizontal="right"/>
    </xf>
    <xf numFmtId="167" fontId="2" fillId="2" borderId="12" xfId="1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Continuous" wrapText="1"/>
    </xf>
    <xf numFmtId="164" fontId="2" fillId="0" borderId="10" xfId="0" applyNumberFormat="1" applyFont="1" applyBorder="1" applyAlignment="1">
      <alignment horizontal="center" wrapText="1"/>
    </xf>
    <xf numFmtId="0" fontId="0" fillId="0" borderId="0" xfId="0" applyAlignment="1">
      <alignment horizontal="right"/>
    </xf>
    <xf numFmtId="164" fontId="2" fillId="0" borderId="6" xfId="0" applyNumberFormat="1" applyFont="1" applyBorder="1" applyAlignment="1">
      <alignment horizontal="center" wrapText="1"/>
    </xf>
    <xf numFmtId="164" fontId="2" fillId="0" borderId="5" xfId="0" applyNumberFormat="1" applyFont="1" applyBorder="1" applyAlignment="1">
      <alignment horizontal="center" wrapText="1"/>
    </xf>
    <xf numFmtId="164" fontId="2" fillId="0" borderId="0" xfId="0" applyNumberFormat="1" applyFont="1" applyAlignment="1">
      <alignment horizontal="centerContinuous" wrapText="1"/>
    </xf>
    <xf numFmtId="165" fontId="2" fillId="0" borderId="10" xfId="0" applyNumberFormat="1" applyFont="1" applyBorder="1" applyAlignment="1">
      <alignment horizontal="right"/>
    </xf>
    <xf numFmtId="164" fontId="2" fillId="0" borderId="11" xfId="0" applyNumberFormat="1" applyFont="1" applyBorder="1" applyAlignment="1">
      <alignment horizontal="centerContinuous" wrapText="1"/>
    </xf>
    <xf numFmtId="164" fontId="2" fillId="0" borderId="12" xfId="0" applyNumberFormat="1" applyFont="1" applyBorder="1" applyAlignment="1">
      <alignment horizontal="center" wrapText="1"/>
    </xf>
    <xf numFmtId="166" fontId="2" fillId="0" borderId="12" xfId="1" applyNumberFormat="1" applyFont="1" applyBorder="1"/>
    <xf numFmtId="167" fontId="2" fillId="0" borderId="12" xfId="1" applyNumberFormat="1" applyFont="1" applyBorder="1"/>
    <xf numFmtId="167" fontId="2" fillId="0" borderId="13" xfId="1" applyNumberFormat="1" applyFont="1" applyBorder="1"/>
    <xf numFmtId="167" fontId="2" fillId="0" borderId="10" xfId="1" quotePrefix="1" applyNumberFormat="1" applyFont="1" applyBorder="1" applyAlignment="1">
      <alignment horizontal="right"/>
    </xf>
    <xf numFmtId="167" fontId="3" fillId="0" borderId="0" xfId="1" applyNumberFormat="1" applyFont="1" applyAlignment="1">
      <alignment horizontal="right"/>
    </xf>
    <xf numFmtId="167" fontId="3" fillId="0" borderId="10" xfId="1" applyNumberFormat="1" applyFont="1" applyBorder="1"/>
    <xf numFmtId="167" fontId="3" fillId="0" borderId="0" xfId="1" applyNumberFormat="1" applyFont="1"/>
    <xf numFmtId="167" fontId="3" fillId="0" borderId="9" xfId="1" applyNumberFormat="1" applyFont="1" applyBorder="1"/>
    <xf numFmtId="167" fontId="3" fillId="0" borderId="2" xfId="1" applyNumberFormat="1" applyFont="1" applyBorder="1"/>
    <xf numFmtId="167" fontId="3" fillId="0" borderId="12" xfId="1" applyNumberFormat="1" applyFont="1" applyBorder="1"/>
    <xf numFmtId="167" fontId="3" fillId="0" borderId="13" xfId="1" applyNumberFormat="1" applyFont="1" applyBorder="1"/>
    <xf numFmtId="0" fontId="2" fillId="0" borderId="1" xfId="0" applyFont="1" applyBorder="1" applyAlignment="1">
      <alignment horizontal="centerContinuous"/>
    </xf>
    <xf numFmtId="164" fontId="2" fillId="0" borderId="16" xfId="0" applyNumberFormat="1" applyFont="1" applyBorder="1" applyAlignment="1">
      <alignment horizontal="center" wrapText="1"/>
    </xf>
    <xf numFmtId="0" fontId="2" fillId="0" borderId="6" xfId="0" applyFont="1" applyBorder="1" applyAlignment="1">
      <alignment horizontal="centerContinuous"/>
    </xf>
    <xf numFmtId="166" fontId="2" fillId="0" borderId="15" xfId="1" applyNumberFormat="1" applyFont="1" applyBorder="1"/>
    <xf numFmtId="0" fontId="0" fillId="0" borderId="2" xfId="0" applyBorder="1" applyAlignment="1">
      <alignment horizontal="right"/>
    </xf>
    <xf numFmtId="167" fontId="3" fillId="0" borderId="10" xfId="1" applyNumberFormat="1" applyFont="1" applyBorder="1" applyAlignment="1">
      <alignment horizontal="right"/>
    </xf>
    <xf numFmtId="167" fontId="3" fillId="0" borderId="15" xfId="1" applyNumberFormat="1" applyFont="1" applyBorder="1" applyAlignment="1">
      <alignment horizontal="right"/>
    </xf>
    <xf numFmtId="167" fontId="3" fillId="0" borderId="12" xfId="1" applyNumberFormat="1" applyFont="1" applyBorder="1" applyAlignment="1">
      <alignment horizontal="right"/>
    </xf>
    <xf numFmtId="0" fontId="0" fillId="0" borderId="10" xfId="0" applyBorder="1"/>
    <xf numFmtId="167" fontId="2" fillId="0" borderId="9" xfId="1" applyNumberFormat="1" applyFont="1" applyBorder="1" applyAlignment="1">
      <alignment horizontal="right"/>
    </xf>
    <xf numFmtId="167" fontId="2" fillId="0" borderId="2" xfId="1" applyNumberFormat="1" applyFont="1" applyBorder="1" applyAlignment="1">
      <alignment horizontal="right"/>
    </xf>
    <xf numFmtId="167" fontId="2" fillId="0" borderId="13" xfId="1" applyNumberFormat="1" applyFont="1" applyBorder="1" applyAlignment="1">
      <alignment horizontal="right"/>
    </xf>
    <xf numFmtId="167" fontId="3" fillId="0" borderId="2" xfId="1" applyNumberFormat="1" applyFont="1" applyBorder="1" applyAlignment="1">
      <alignment horizontal="right"/>
    </xf>
    <xf numFmtId="39" fontId="3" fillId="0" borderId="0" xfId="1" applyNumberFormat="1" applyFont="1" applyAlignment="1">
      <alignment horizontal="right"/>
    </xf>
    <xf numFmtId="39" fontId="3" fillId="0" borderId="2" xfId="1" applyNumberFormat="1" applyFont="1" applyBorder="1" applyAlignment="1">
      <alignment horizontal="right"/>
    </xf>
    <xf numFmtId="39" fontId="0" fillId="0" borderId="0" xfId="0" applyNumberFormat="1"/>
    <xf numFmtId="39" fontId="0" fillId="0" borderId="2" xfId="0" applyNumberFormat="1" applyBorder="1"/>
    <xf numFmtId="0" fontId="5" fillId="0" borderId="2" xfId="0" applyFont="1" applyBorder="1"/>
    <xf numFmtId="9" fontId="3" fillId="0" borderId="0" xfId="2" applyFont="1" applyAlignment="1">
      <alignment horizontal="right"/>
    </xf>
    <xf numFmtId="168" fontId="2" fillId="0" borderId="15" xfId="2" applyNumberFormat="1" applyFont="1" applyBorder="1"/>
    <xf numFmtId="169" fontId="2" fillId="0" borderId="0" xfId="1" applyNumberFormat="1" applyFont="1"/>
    <xf numFmtId="39" fontId="2" fillId="0" borderId="0" xfId="1" applyNumberFormat="1" applyFont="1"/>
    <xf numFmtId="164" fontId="2" fillId="0" borderId="15" xfId="0" applyNumberFormat="1" applyFont="1" applyBorder="1" applyAlignment="1">
      <alignment horizontal="centerContinuous" wrapText="1"/>
    </xf>
    <xf numFmtId="39" fontId="2" fillId="0" borderId="2" xfId="1" applyNumberFormat="1" applyFont="1" applyBorder="1"/>
    <xf numFmtId="167" fontId="2" fillId="3" borderId="0" xfId="1" applyNumberFormat="1" applyFont="1" applyFill="1"/>
    <xf numFmtId="39" fontId="3" fillId="0" borderId="0" xfId="1" applyNumberFormat="1" applyFont="1"/>
    <xf numFmtId="0" fontId="2" fillId="0" borderId="8" xfId="0" applyFont="1" applyBorder="1" applyAlignment="1">
      <alignment horizontal="centerContinuous"/>
    </xf>
    <xf numFmtId="39" fontId="2" fillId="3" borderId="0" xfId="1" applyNumberFormat="1" applyFont="1" applyFill="1"/>
    <xf numFmtId="167" fontId="2" fillId="0" borderId="0" xfId="0" applyNumberFormat="1" applyFont="1"/>
    <xf numFmtId="167" fontId="2" fillId="0" borderId="3" xfId="1" applyNumberFormat="1" applyFont="1" applyBorder="1"/>
    <xf numFmtId="166" fontId="2" fillId="0" borderId="2" xfId="0" applyNumberFormat="1" applyFont="1" applyBorder="1"/>
    <xf numFmtId="167" fontId="2" fillId="3" borderId="0" xfId="1" applyNumberFormat="1" applyFont="1" applyFill="1" applyAlignment="1">
      <alignment horizontal="right"/>
    </xf>
    <xf numFmtId="167" fontId="2" fillId="0" borderId="15" xfId="1" applyNumberFormat="1" applyFont="1" applyBorder="1"/>
    <xf numFmtId="166" fontId="2" fillId="0" borderId="0" xfId="0" applyNumberFormat="1" applyFont="1"/>
    <xf numFmtId="168" fontId="0" fillId="0" borderId="0" xfId="0" applyNumberFormat="1"/>
    <xf numFmtId="168" fontId="2" fillId="0" borderId="0" xfId="2" applyNumberFormat="1" applyFont="1"/>
    <xf numFmtId="0" fontId="0" fillId="0" borderId="5" xfId="0" applyBorder="1"/>
    <xf numFmtId="167" fontId="3" fillId="0" borderId="5" xfId="1" applyNumberFormat="1" applyFont="1" applyBorder="1" applyAlignment="1">
      <alignment horizontal="right"/>
    </xf>
    <xf numFmtId="168" fontId="2" fillId="0" borderId="0" xfId="1" applyNumberFormat="1" applyFont="1"/>
    <xf numFmtId="168" fontId="0" fillId="0" borderId="3" xfId="0" applyNumberFormat="1" applyBorder="1"/>
    <xf numFmtId="168" fontId="2" fillId="0" borderId="0" xfId="0" applyNumberFormat="1" applyFont="1" applyAlignment="1">
      <alignment horizontal="right"/>
    </xf>
    <xf numFmtId="168" fontId="2" fillId="0" borderId="0" xfId="1" applyNumberFormat="1" applyFont="1" applyAlignment="1">
      <alignment horizontal="right"/>
    </xf>
    <xf numFmtId="2" fontId="0" fillId="0" borderId="0" xfId="0" applyNumberFormat="1"/>
    <xf numFmtId="168" fontId="0" fillId="0" borderId="2" xfId="0" applyNumberFormat="1" applyBorder="1"/>
    <xf numFmtId="0" fontId="6" fillId="0" borderId="0" xfId="0" applyFont="1"/>
    <xf numFmtId="167" fontId="6" fillId="0" borderId="12" xfId="1" applyNumberFormat="1" applyFont="1" applyBorder="1" applyAlignment="1">
      <alignment horizontal="right"/>
    </xf>
    <xf numFmtId="167" fontId="2" fillId="4" borderId="0" xfId="1" applyNumberFormat="1" applyFont="1" applyFill="1"/>
    <xf numFmtId="168" fontId="3" fillId="0" borderId="0" xfId="1" applyNumberFormat="1" applyFont="1"/>
    <xf numFmtId="167" fontId="2" fillId="0" borderId="3" xfId="1" applyNumberFormat="1" applyFont="1" applyBorder="1" applyAlignment="1">
      <alignment horizontal="right"/>
    </xf>
    <xf numFmtId="37" fontId="3" fillId="0" borderId="0" xfId="1" applyNumberFormat="1" applyFont="1"/>
    <xf numFmtId="167" fontId="3" fillId="0" borderId="2" xfId="0" applyNumberFormat="1" applyFont="1" applyBorder="1"/>
    <xf numFmtId="166" fontId="3" fillId="0" borderId="0" xfId="0" applyNumberFormat="1" applyFont="1"/>
    <xf numFmtId="167" fontId="6" fillId="0" borderId="0" xfId="1" applyNumberFormat="1" applyFont="1" applyAlignment="1">
      <alignment horizontal="right"/>
    </xf>
    <xf numFmtId="0" fontId="0" fillId="2" borderId="0" xfId="0" applyFill="1"/>
    <xf numFmtId="167" fontId="0" fillId="2" borderId="0" xfId="0" applyNumberFormat="1" applyFill="1"/>
    <xf numFmtId="164" fontId="2" fillId="0" borderId="7" xfId="0" applyNumberFormat="1" applyFont="1" applyBorder="1" applyAlignment="1">
      <alignment horizontal="centerContinuous"/>
    </xf>
    <xf numFmtId="164" fontId="2" fillId="0" borderId="17" xfId="0" applyNumberFormat="1" applyFont="1" applyBorder="1" applyAlignment="1">
      <alignment horizontal="centerContinuous" wrapText="1"/>
    </xf>
    <xf numFmtId="164" fontId="2" fillId="0" borderId="6" xfId="0" applyNumberFormat="1" applyFont="1" applyBorder="1" applyAlignment="1">
      <alignment horizontal="centerContinuous" wrapText="1"/>
    </xf>
    <xf numFmtId="168" fontId="2" fillId="0" borderId="15" xfId="0" applyNumberFormat="1" applyFont="1" applyBorder="1" applyAlignment="1">
      <alignment horizontal="right"/>
    </xf>
    <xf numFmtId="167" fontId="3" fillId="5" borderId="0" xfId="1" applyNumberFormat="1" applyFont="1" applyFill="1"/>
    <xf numFmtId="168" fontId="0" fillId="5" borderId="0" xfId="0" applyNumberFormat="1" applyFill="1"/>
    <xf numFmtId="170" fontId="0" fillId="0" borderId="0" xfId="0" applyNumberFormat="1"/>
    <xf numFmtId="39" fontId="2" fillId="0" borderId="0" xfId="1" applyNumberFormat="1" applyFont="1" applyAlignment="1">
      <alignment horizontal="right"/>
    </xf>
    <xf numFmtId="167" fontId="3" fillId="0" borderId="2" xfId="0" applyNumberFormat="1" applyFont="1" applyBorder="1" applyAlignment="1">
      <alignment horizontal="right"/>
    </xf>
    <xf numFmtId="167" fontId="2" fillId="5" borderId="0" xfId="1" applyNumberFormat="1" applyFont="1" applyFill="1" applyAlignment="1">
      <alignment horizontal="right"/>
    </xf>
    <xf numFmtId="167" fontId="2" fillId="5" borderId="0" xfId="1" applyNumberFormat="1" applyFont="1" applyFill="1"/>
    <xf numFmtId="164" fontId="2" fillId="6" borderId="0" xfId="0" applyNumberFormat="1" applyFont="1" applyFill="1" applyAlignment="1">
      <alignment horizontal="center" wrapText="1"/>
    </xf>
    <xf numFmtId="167" fontId="3" fillId="0" borderId="0" xfId="1" applyNumberFormat="1" applyFont="1" applyBorder="1" applyAlignment="1">
      <alignment horizontal="right"/>
    </xf>
    <xf numFmtId="167" fontId="3" fillId="0" borderId="0" xfId="1" applyNumberFormat="1" applyFont="1" applyFill="1"/>
    <xf numFmtId="0" fontId="0" fillId="10" borderId="0" xfId="0" applyFill="1"/>
    <xf numFmtId="168" fontId="0" fillId="7" borderId="0" xfId="0" applyNumberFormat="1" applyFill="1"/>
    <xf numFmtId="167" fontId="3" fillId="7" borderId="0" xfId="1" applyNumberFormat="1" applyFont="1" applyFill="1"/>
    <xf numFmtId="164" fontId="2" fillId="0" borderId="15" xfId="0" applyNumberFormat="1" applyFont="1" applyBorder="1" applyAlignment="1">
      <alignment horizontal="center" wrapText="1"/>
    </xf>
    <xf numFmtId="167" fontId="2" fillId="0" borderId="0" xfId="1" applyNumberFormat="1" applyFont="1" applyFill="1" applyAlignment="1">
      <alignment horizontal="right"/>
    </xf>
    <xf numFmtId="164" fontId="2" fillId="0" borderId="21" xfId="0" applyNumberFormat="1" applyFont="1" applyBorder="1" applyAlignment="1">
      <alignment horizontal="centerContinuous" wrapText="1"/>
    </xf>
    <xf numFmtId="167" fontId="2" fillId="0" borderId="0" xfId="1" applyNumberFormat="1" applyFont="1" applyBorder="1" applyAlignment="1">
      <alignment horizontal="right"/>
    </xf>
    <xf numFmtId="168" fontId="0" fillId="0" borderId="15" xfId="0" applyNumberFormat="1" applyBorder="1"/>
    <xf numFmtId="2" fontId="0" fillId="0" borderId="2" xfId="0" applyNumberFormat="1" applyBorder="1"/>
    <xf numFmtId="2" fontId="2" fillId="0" borderId="0" xfId="1" applyNumberFormat="1" applyFont="1" applyFill="1" applyAlignment="1">
      <alignment horizontal="right"/>
    </xf>
    <xf numFmtId="39" fontId="2" fillId="0" borderId="0" xfId="1" applyNumberFormat="1" applyFont="1" applyFill="1" applyAlignment="1">
      <alignment horizontal="right"/>
    </xf>
    <xf numFmtId="167" fontId="3" fillId="0" borderId="0" xfId="1" applyNumberFormat="1" applyFont="1" applyBorder="1"/>
    <xf numFmtId="164" fontId="2" fillId="0" borderId="19" xfId="0" applyNumberFormat="1" applyFont="1" applyBorder="1" applyAlignment="1">
      <alignment horizontal="center" wrapText="1"/>
    </xf>
    <xf numFmtId="164" fontId="2" fillId="0" borderId="22" xfId="0" applyNumberFormat="1" applyFont="1" applyBorder="1" applyAlignment="1">
      <alignment horizontal="centerContinuous" wrapText="1"/>
    </xf>
    <xf numFmtId="166" fontId="2" fillId="0" borderId="0" xfId="1" applyNumberFormat="1" applyFont="1" applyBorder="1"/>
    <xf numFmtId="167" fontId="2" fillId="0" borderId="0" xfId="1" applyNumberFormat="1" applyFont="1" applyBorder="1"/>
    <xf numFmtId="164" fontId="2" fillId="6" borderId="5" xfId="0" applyNumberFormat="1" applyFont="1" applyFill="1" applyBorder="1" applyAlignment="1">
      <alignment horizontal="center" wrapText="1"/>
    </xf>
    <xf numFmtId="164" fontId="2" fillId="6" borderId="6" xfId="0" applyNumberFormat="1" applyFont="1" applyFill="1" applyBorder="1" applyAlignment="1">
      <alignment horizontal="center" wrapText="1"/>
    </xf>
    <xf numFmtId="166" fontId="2" fillId="0" borderId="0" xfId="1" applyNumberFormat="1" applyFont="1" applyFill="1" applyBorder="1"/>
    <xf numFmtId="167" fontId="3" fillId="0" borderId="23" xfId="0" applyNumberFormat="1" applyFont="1" applyBorder="1"/>
    <xf numFmtId="167" fontId="3" fillId="0" borderId="24" xfId="1" applyNumberFormat="1" applyFont="1" applyBorder="1" applyAlignment="1">
      <alignment horizontal="right"/>
    </xf>
    <xf numFmtId="166" fontId="2" fillId="0" borderId="0" xfId="1" applyNumberFormat="1" applyFont="1" applyFill="1"/>
    <xf numFmtId="0" fontId="11" fillId="0" borderId="0" xfId="0" applyFont="1" applyAlignment="1">
      <alignment horizontal="right"/>
    </xf>
    <xf numFmtId="164" fontId="12" fillId="0" borderId="0" xfId="0" applyNumberFormat="1" applyFont="1" applyAlignment="1">
      <alignment horizontal="left"/>
    </xf>
    <xf numFmtId="166" fontId="2" fillId="0" borderId="12" xfId="1" applyNumberFormat="1" applyFont="1" applyFill="1" applyBorder="1"/>
    <xf numFmtId="167" fontId="2" fillId="0" borderId="12" xfId="1" applyNumberFormat="1" applyFont="1" applyFill="1" applyBorder="1" applyAlignment="1">
      <alignment horizontal="right"/>
    </xf>
    <xf numFmtId="167" fontId="2" fillId="0" borderId="12" xfId="1" applyNumberFormat="1" applyFont="1" applyFill="1" applyBorder="1"/>
    <xf numFmtId="167" fontId="2" fillId="0" borderId="13" xfId="1" applyNumberFormat="1" applyFont="1" applyFill="1" applyBorder="1"/>
    <xf numFmtId="0" fontId="4" fillId="0" borderId="0" xfId="0" applyFont="1"/>
    <xf numFmtId="167" fontId="2" fillId="0" borderId="2" xfId="1" applyNumberFormat="1" applyFont="1" applyFill="1" applyBorder="1"/>
    <xf numFmtId="17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wrapText="1"/>
    </xf>
    <xf numFmtId="164" fontId="2" fillId="0" borderId="25" xfId="0" applyNumberFormat="1" applyFont="1" applyBorder="1" applyAlignment="1">
      <alignment horizontal="center" wrapText="1"/>
    </xf>
    <xf numFmtId="164" fontId="2" fillId="0" borderId="26" xfId="0" applyNumberFormat="1" applyFont="1" applyBorder="1" applyAlignment="1">
      <alignment horizontal="center" wrapText="1"/>
    </xf>
    <xf numFmtId="164" fontId="2" fillId="0" borderId="27" xfId="0" applyNumberFormat="1" applyFont="1" applyBorder="1" applyAlignment="1">
      <alignment horizontal="center" wrapText="1"/>
    </xf>
    <xf numFmtId="164" fontId="2" fillId="0" borderId="28" xfId="0" applyNumberFormat="1" applyFont="1" applyBorder="1" applyAlignment="1">
      <alignment horizontal="center" wrapText="1"/>
    </xf>
    <xf numFmtId="164" fontId="2" fillId="0" borderId="29" xfId="0" applyNumberFormat="1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4" fontId="2" fillId="0" borderId="7" xfId="0" applyNumberFormat="1" applyFont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3" fontId="2" fillId="11" borderId="0" xfId="0" applyNumberFormat="1" applyFont="1" applyFill="1" applyAlignment="1">
      <alignment horizontal="left"/>
    </xf>
    <xf numFmtId="167" fontId="2" fillId="11" borderId="0" xfId="1" applyNumberFormat="1" applyFont="1" applyFill="1" applyAlignment="1">
      <alignment horizontal="right"/>
    </xf>
    <xf numFmtId="167" fontId="2" fillId="11" borderId="10" xfId="1" applyNumberFormat="1" applyFont="1" applyFill="1" applyBorder="1" applyAlignment="1">
      <alignment horizontal="right"/>
    </xf>
    <xf numFmtId="167" fontId="2" fillId="11" borderId="10" xfId="1" quotePrefix="1" applyNumberFormat="1" applyFont="1" applyFill="1" applyBorder="1" applyAlignment="1">
      <alignment horizontal="right"/>
    </xf>
    <xf numFmtId="167" fontId="2" fillId="11" borderId="12" xfId="1" applyNumberFormat="1" applyFont="1" applyFill="1" applyBorder="1" applyAlignment="1">
      <alignment horizontal="right"/>
    </xf>
    <xf numFmtId="167" fontId="2" fillId="11" borderId="0" xfId="1" applyNumberFormat="1" applyFont="1" applyFill="1" applyBorder="1" applyAlignment="1">
      <alignment horizontal="right"/>
    </xf>
    <xf numFmtId="165" fontId="2" fillId="11" borderId="0" xfId="0" applyNumberFormat="1" applyFont="1" applyFill="1" applyAlignment="1">
      <alignment horizontal="left"/>
    </xf>
    <xf numFmtId="3" fontId="2" fillId="11" borderId="30" xfId="0" applyNumberFormat="1" applyFont="1" applyFill="1" applyBorder="1" applyAlignment="1">
      <alignment horizontal="left"/>
    </xf>
    <xf numFmtId="167" fontId="2" fillId="11" borderId="30" xfId="1" applyNumberFormat="1" applyFont="1" applyFill="1" applyBorder="1" applyAlignment="1">
      <alignment horizontal="right"/>
    </xf>
    <xf numFmtId="167" fontId="2" fillId="11" borderId="31" xfId="1" applyNumberFormat="1" applyFont="1" applyFill="1" applyBorder="1" applyAlignment="1">
      <alignment horizontal="right"/>
    </xf>
    <xf numFmtId="167" fontId="2" fillId="11" borderId="31" xfId="1" quotePrefix="1" applyNumberFormat="1" applyFont="1" applyFill="1" applyBorder="1" applyAlignment="1">
      <alignment horizontal="right"/>
    </xf>
    <xf numFmtId="167" fontId="2" fillId="11" borderId="32" xfId="1" applyNumberFormat="1" applyFont="1" applyFill="1" applyBorder="1" applyAlignment="1">
      <alignment horizontal="right"/>
    </xf>
  </cellXfs>
  <cellStyles count="19">
    <cellStyle name="CalcNumNew" xfId="5" xr:uid="{18BE704E-5442-4514-80B2-8EF7123796D9}"/>
    <cellStyle name="CalcNumNew 2" xfId="13" xr:uid="{90B53C21-F209-4045-A1EF-BE7E13F1ED30}"/>
    <cellStyle name="CalcNumOld" xfId="6" xr:uid="{EB5EB4F8-FD7C-4587-B854-B971D8887C11}"/>
    <cellStyle name="CalcNumOld 2" xfId="14" xr:uid="{532A28C2-66D0-4FEA-B052-06EC6CCA88D9}"/>
    <cellStyle name="CalcPctNew" xfId="7" xr:uid="{C84782C3-C96E-4872-839D-1622069FCC3B}"/>
    <cellStyle name="CalcPctNew 2" xfId="15" xr:uid="{9447CC31-F367-455F-91B4-6614106FC3B2}"/>
    <cellStyle name="CalcPctOld" xfId="8" xr:uid="{D0EDFB6F-56DC-4FB2-8A2B-89841F531DFE}"/>
    <cellStyle name="CalcPctOld 2" xfId="16" xr:uid="{B35DDFC6-D2C6-4A6A-B744-D4069634B148}"/>
    <cellStyle name="Comma" xfId="1" builtinId="3"/>
    <cellStyle name="Comma 2 3" xfId="12" xr:uid="{A5E0D5FA-DEE8-4F15-9F2D-5D56EBBF9022}"/>
    <cellStyle name="Comma 4" xfId="3" xr:uid="{00000000-0005-0000-0000-000001000000}"/>
    <cellStyle name="DataNew" xfId="9" xr:uid="{DFA9C26C-A8C3-4BB2-A947-68689D8DCC24}"/>
    <cellStyle name="DataNew 2" xfId="17" xr:uid="{731D9C1E-EC71-405B-BE56-8A9078875931}"/>
    <cellStyle name="DataOld" xfId="10" xr:uid="{6C6F6FF3-9548-4DF7-BFDB-E13C27B875B0}"/>
    <cellStyle name="DataOld 2" xfId="18" xr:uid="{84A5F391-BA12-405B-879E-3098E78505A8}"/>
    <cellStyle name="Normal" xfId="0" builtinId="0"/>
    <cellStyle name="Normal 2" xfId="4" xr:uid="{AB58A4E4-9778-4FB5-A421-9BA0F6B92C3E}"/>
    <cellStyle name="Percent" xfId="2" builtinId="5"/>
    <cellStyle name="Percent 2 2 3" xfId="11" xr:uid="{8F7868A9-63D9-4296-B4D7-DC9BD5609F22}"/>
  </cellStyles>
  <dxfs count="0"/>
  <tableStyles count="0" defaultTableStyle="TableStyleMedium9" defaultPivotStyle="PivotStyleLight16"/>
  <colors>
    <mruColors>
      <color rgb="FFC5D9F1"/>
      <color rgb="FF0000FF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Associates Degree Graduates' Percent Distribution, Time-and Credits-to-Degree, Public Two-Year Colleges, 2020-21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10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854C-4E0D-AB02-ED4B3FA4F6D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854C-4E0D-AB02-ED4B3FA4F6D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854C-4E0D-AB02-ED4B3FA4F6D1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854C-4E0D-AB02-ED4B3FA4F6D1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854C-4E0D-AB02-ED4B3FA4F6D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854C-4E0D-AB02-ED4B3FA4F6D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854C-4E0D-AB02-ED4B3FA4F6D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854C-4E0D-AB02-ED4B3FA4F6D1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854C-4E0D-AB02-ED4B3FA4F6D1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854C-4E0D-AB02-ED4B3FA4F6D1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854C-4E0D-AB02-ED4B3FA4F6D1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854C-4E0D-AB02-ED4B3FA4F6D1}"/>
              </c:ext>
            </c:extLst>
          </c:dPt>
          <c:dPt>
            <c:idx val="12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9-854C-4E0D-AB02-ED4B3FA4F6D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51'!$C$5:$N$7</c:f>
              <c:multiLvlStrCache>
                <c:ptCount val="12"/>
                <c:lvl>
                  <c:pt idx="0">
                    <c:v>Percent of Graduates</c:v>
                  </c:pt>
                  <c:pt idx="1">
                    <c:v>Average Years-to-Degree</c:v>
                  </c:pt>
                  <c:pt idx="2">
                    <c:v>Average Credits-to-Degree</c:v>
                  </c:pt>
                  <c:pt idx="3">
                    <c:v>Percent of Graduates</c:v>
                  </c:pt>
                  <c:pt idx="4">
                    <c:v>Average Years-to-Degree</c:v>
                  </c:pt>
                  <c:pt idx="5">
                    <c:v>Average Credits-to-Degree</c:v>
                  </c:pt>
                  <c:pt idx="6">
                    <c:v>Percent of Graduates</c:v>
                  </c:pt>
                  <c:pt idx="7">
                    <c:v>Average Years-to-Degree</c:v>
                  </c:pt>
                  <c:pt idx="8">
                    <c:v>Average Credits-to-Degree</c:v>
                  </c:pt>
                  <c:pt idx="9">
                    <c:v>Percent of Graduates</c:v>
                  </c:pt>
                  <c:pt idx="10">
                    <c:v>Average Years-to-Degree</c:v>
                  </c:pt>
                  <c:pt idx="11">
                    <c:v>Average Credits-to-Degree</c:v>
                  </c:pt>
                </c:lvl>
                <c:lvl>
                  <c:pt idx="0">
                    <c:v>With Record of Enrollment in College Credits While in High School2</c:v>
                  </c:pt>
                  <c:pt idx="3">
                    <c:v>With No Record of Enrollment in College Credits While in High School</c:v>
                  </c:pt>
                  <c:pt idx="6">
                    <c:v>Transfer Students at Awarding College</c:v>
                  </c:pt>
                  <c:pt idx="9">
                    <c:v>First-Time or Transfer Unknown</c:v>
                  </c:pt>
                </c:lvl>
                <c:lvl>
                  <c:pt idx="0">
                    <c:v>Graduates Began as First-Time College Students at Awarding College </c:v>
                  </c:pt>
                  <c:pt idx="6">
                    <c:v> </c:v>
                  </c:pt>
                </c:lvl>
              </c:multiLvlStrCache>
            </c:multiLvlStrRef>
          </c:cat>
          <c:val>
            <c:numRef>
              <c:f>'Table 51'!$C$10:$N$10</c:f>
              <c:numCache>
                <c:formatCode>#,##0.0_);\(#,##0.0\)</c:formatCode>
                <c:ptCount val="12"/>
                <c:pt idx="0">
                  <c:v>18.100000000000001</c:v>
                </c:pt>
                <c:pt idx="1">
                  <c:v>3.2</c:v>
                </c:pt>
                <c:pt idx="2">
                  <c:v>81.3</c:v>
                </c:pt>
                <c:pt idx="3">
                  <c:v>38.9</c:v>
                </c:pt>
                <c:pt idx="4">
                  <c:v>5.7</c:v>
                </c:pt>
                <c:pt idx="5">
                  <c:v>87.8</c:v>
                </c:pt>
                <c:pt idx="6">
                  <c:v>35.200000000000003</c:v>
                </c:pt>
                <c:pt idx="7">
                  <c:v>4.2</c:v>
                </c:pt>
                <c:pt idx="8">
                  <c:v>67.099999999999994</c:v>
                </c:pt>
                <c:pt idx="9">
                  <c:v>7.8</c:v>
                </c:pt>
                <c:pt idx="10">
                  <c:v>5.5</c:v>
                </c:pt>
                <c:pt idx="11">
                  <c:v>77.599999999999994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854C-4E0D-AB02-ED4B3FA4F6D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96672000"/>
        <c:axId val="96686080"/>
      </c:barChart>
      <c:catAx>
        <c:axId val="9667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686080"/>
        <c:crosses val="autoZero"/>
        <c:auto val="1"/>
        <c:lblAlgn val="ctr"/>
        <c:lblOffset val="100"/>
        <c:noMultiLvlLbl val="0"/>
      </c:catAx>
      <c:valAx>
        <c:axId val="96686080"/>
        <c:scaling>
          <c:orientation val="minMax"/>
        </c:scaling>
        <c:delete val="1"/>
        <c:axPos val="l"/>
        <c:numFmt formatCode="#,##0.0_);\(#,##0.0\)" sourceLinked="1"/>
        <c:majorTickMark val="out"/>
        <c:minorTickMark val="none"/>
        <c:tickLblPos val="none"/>
        <c:crossAx val="96672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 sz="1200">
                <a:latin typeface="Arial" pitchFamily="34" charset="0"/>
                <a:cs typeface="Arial" pitchFamily="34" charset="0"/>
              </a:rPr>
              <a:t>Bachelor's Degree Graduates' Percent Distribution, Time- and Credits-to-Degree, Public Four-Year Colleges and Universities, 2020-21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96A-4C75-9EB5-5635DD9532D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96A-4C75-9EB5-5635DD9532D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96A-4C75-9EB5-5635DD9532DE}"/>
              </c:ext>
            </c:extLst>
          </c:dPt>
          <c:dPt>
            <c:idx val="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96A-4C75-9EB5-5635DD9532D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96A-4C75-9EB5-5635DD9532D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96A-4C75-9EB5-5635DD9532D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96A-4C75-9EB5-5635DD9532D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96A-4C75-9EB5-5635DD9532DE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96A-4C75-9EB5-5635DD9532DE}"/>
              </c:ext>
            </c:extLst>
          </c:dPt>
          <c:dPt>
            <c:idx val="9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96A-4C75-9EB5-5635DD9532DE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5-696A-4C75-9EB5-5635DD9532D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solidFill>
                  <a:prstClr val="black"/>
                </a:solidFill>
              </a:ln>
            </c:spPr>
            <c:extLst>
              <c:ext xmlns:c16="http://schemas.microsoft.com/office/drawing/2014/chart" uri="{C3380CC4-5D6E-409C-BE32-E72D297353CC}">
                <c16:uniqueId val="{00000017-696A-4C75-9EB5-5635DD9532DE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'Table 52'!$C$5:$N$8</c:f>
              <c:multiLvlStrCache>
                <c:ptCount val="12"/>
                <c:lvl>
                  <c:pt idx="0">
                    <c:v>Percent of Graduates</c:v>
                  </c:pt>
                  <c:pt idx="1">
                    <c:v>Average Years-to-Degree</c:v>
                  </c:pt>
                  <c:pt idx="2">
                    <c:v>Average Credits-to-Degree</c:v>
                  </c:pt>
                  <c:pt idx="3">
                    <c:v>Percent of Graduates</c:v>
                  </c:pt>
                  <c:pt idx="4">
                    <c:v>Average Years-to-Degree</c:v>
                  </c:pt>
                  <c:pt idx="5">
                    <c:v>Average Credits-to-Degree</c:v>
                  </c:pt>
                  <c:pt idx="6">
                    <c:v>Percent of Graduates</c:v>
                  </c:pt>
                  <c:pt idx="7">
                    <c:v>Average Years-to-Degree</c:v>
                  </c:pt>
                  <c:pt idx="8">
                    <c:v>Average Credits-to-Degree</c:v>
                  </c:pt>
                  <c:pt idx="9">
                    <c:v>Percent of Graduates</c:v>
                  </c:pt>
                  <c:pt idx="10">
                    <c:v>Average Years-to-Degree</c:v>
                  </c:pt>
                  <c:pt idx="11">
                    <c:v>Average Credits-to-Degree</c:v>
                  </c:pt>
                </c:lvl>
                <c:lvl>
                  <c:pt idx="0">
                    <c:v>With Record of Enrollment in College Credits While in High School2</c:v>
                  </c:pt>
                  <c:pt idx="3">
                    <c:v>With No Record of Enrollment in College Credits While in High School</c:v>
                  </c:pt>
                  <c:pt idx="6">
                    <c:v>Transfer Students at Awarding College</c:v>
                  </c:pt>
                  <c:pt idx="9">
                    <c:v>First-Time or Transfer Unknown</c:v>
                  </c:pt>
                </c:lvl>
                <c:lvl>
                  <c:pt idx="0">
                    <c:v>Graduates Begin as First-Time College Students at Awarding College </c:v>
                  </c:pt>
                  <c:pt idx="6">
                    <c:v> </c:v>
                  </c:pt>
                </c:lvl>
              </c:multiLvlStrCache>
            </c:multiLvlStrRef>
          </c:cat>
          <c:val>
            <c:numRef>
              <c:f>'Table 52'!$C$10:$N$10</c:f>
              <c:numCache>
                <c:formatCode>#,##0.0_);\(#,##0.0\)</c:formatCode>
                <c:ptCount val="12"/>
                <c:pt idx="0">
                  <c:v>25.4</c:v>
                </c:pt>
                <c:pt idx="1">
                  <c:v>4.2</c:v>
                </c:pt>
                <c:pt idx="2">
                  <c:v>131.5</c:v>
                </c:pt>
                <c:pt idx="3">
                  <c:v>39.699999999999996</c:v>
                </c:pt>
                <c:pt idx="4">
                  <c:v>4.9000000000000004</c:v>
                </c:pt>
                <c:pt idx="5">
                  <c:v>132.69999999999999</c:v>
                </c:pt>
                <c:pt idx="6">
                  <c:v>33.200000000000003</c:v>
                </c:pt>
                <c:pt idx="7">
                  <c:v>3.4</c:v>
                </c:pt>
                <c:pt idx="8">
                  <c:v>84.8</c:v>
                </c:pt>
                <c:pt idx="9">
                  <c:v>1.7</c:v>
                </c:pt>
                <c:pt idx="10">
                  <c:v>5.3</c:v>
                </c:pt>
                <c:pt idx="11">
                  <c:v>106.5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96A-4C75-9EB5-5635DD953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192000"/>
        <c:axId val="96193536"/>
      </c:barChart>
      <c:catAx>
        <c:axId val="96192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6193536"/>
        <c:crosses val="autoZero"/>
        <c:auto val="1"/>
        <c:lblAlgn val="ctr"/>
        <c:lblOffset val="100"/>
        <c:noMultiLvlLbl val="0"/>
      </c:catAx>
      <c:valAx>
        <c:axId val="96193536"/>
        <c:scaling>
          <c:orientation val="minMax"/>
        </c:scaling>
        <c:delete val="1"/>
        <c:axPos val="l"/>
        <c:numFmt formatCode="#,##0.0_);\(#,##0.0\)" sourceLinked="1"/>
        <c:majorTickMark val="out"/>
        <c:minorTickMark val="none"/>
        <c:tickLblPos val="none"/>
        <c:crossAx val="961920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b="1"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161924</xdr:colOff>
      <xdr:row>0</xdr:row>
      <xdr:rowOff>85725</xdr:rowOff>
    </xdr:from>
    <xdr:to>
      <xdr:col>37</xdr:col>
      <xdr:colOff>19050</xdr:colOff>
      <xdr:row>30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190500</xdr:colOff>
      <xdr:row>0</xdr:row>
      <xdr:rowOff>28575</xdr:rowOff>
    </xdr:from>
    <xdr:to>
      <xdr:col>41</xdr:col>
      <xdr:colOff>161925</xdr:colOff>
      <xdr:row>6</xdr:row>
      <xdr:rowOff>167215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3660100" y="28575"/>
          <a:ext cx="2409825" cy="1853140"/>
        </a:xfrm>
        <a:prstGeom prst="wedgeEllipseCallout">
          <a:avLst>
            <a:gd name="adj1" fmla="val -178972"/>
            <a:gd name="adj2" fmla="val 5914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533399</xdr:colOff>
      <xdr:row>0</xdr:row>
      <xdr:rowOff>85725</xdr:rowOff>
    </xdr:from>
    <xdr:to>
      <xdr:col>34</xdr:col>
      <xdr:colOff>257174</xdr:colOff>
      <xdr:row>30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390525</xdr:colOff>
      <xdr:row>1</xdr:row>
      <xdr:rowOff>9525</xdr:rowOff>
    </xdr:from>
    <xdr:to>
      <xdr:col>38</xdr:col>
      <xdr:colOff>361950</xdr:colOff>
      <xdr:row>6</xdr:row>
      <xdr:rowOff>405340</xdr:rowOff>
    </xdr:to>
    <xdr:sp macro="" textlink="">
      <xdr:nvSpPr>
        <xdr:cNvPr id="3" name="Oval Callou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2593300" y="171450"/>
          <a:ext cx="2409825" cy="1853140"/>
        </a:xfrm>
        <a:prstGeom prst="wedgeEllipseCallout">
          <a:avLst>
            <a:gd name="adj1" fmla="val -227194"/>
            <a:gd name="adj2" fmla="val 12081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CL51"/>
  <sheetViews>
    <sheetView showGridLines="0" tabSelected="1" view="pageBreakPreview" zoomScale="91" zoomScaleNormal="90" zoomScaleSheetLayoutView="90" workbookViewId="0">
      <selection activeCell="W45" sqref="W45"/>
    </sheetView>
  </sheetViews>
  <sheetFormatPr defaultRowHeight="12.6"/>
  <cols>
    <col min="1" max="1" width="7.7109375" customWidth="1"/>
    <col min="2" max="2" width="6.7109375" customWidth="1"/>
    <col min="3" max="5" width="11.7109375" customWidth="1"/>
    <col min="6" max="6" width="12.28515625" customWidth="1"/>
    <col min="9" max="9" width="10.28515625" customWidth="1"/>
    <col min="12" max="12" width="10.28515625" customWidth="1"/>
    <col min="15" max="15" width="11" customWidth="1"/>
    <col min="16" max="16" width="10.28515625" customWidth="1"/>
    <col min="17" max="17" width="10.5703125" customWidth="1"/>
  </cols>
  <sheetData>
    <row r="1" spans="1:90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spans="1:90" ht="12.75">
      <c r="A2" s="164" t="s">
        <v>1</v>
      </c>
      <c r="B2" s="16"/>
      <c r="C2" s="14"/>
      <c r="D2" s="2"/>
      <c r="E2" s="2"/>
      <c r="F2" s="2"/>
      <c r="G2" s="2"/>
      <c r="H2" s="2"/>
      <c r="I2" s="2"/>
      <c r="J2" s="2"/>
      <c r="K2" s="2"/>
      <c r="L2" s="2"/>
    </row>
    <row r="3" spans="1:90">
      <c r="A3" s="16" t="s">
        <v>2</v>
      </c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pans="1:90" ht="12.75">
      <c r="A4" s="28"/>
      <c r="B4" s="28"/>
      <c r="C4" s="17"/>
      <c r="D4" s="28"/>
      <c r="E4" s="28"/>
      <c r="F4" s="28"/>
      <c r="G4" s="28"/>
      <c r="H4" s="28"/>
      <c r="I4" s="28"/>
      <c r="J4" s="28"/>
      <c r="K4" s="28"/>
      <c r="L4" s="28"/>
      <c r="M4" s="34"/>
      <c r="N4" s="34"/>
      <c r="O4" s="34"/>
      <c r="P4" s="34"/>
      <c r="Q4" s="34"/>
    </row>
    <row r="5" spans="1:90" ht="63.75" customHeight="1">
      <c r="A5" s="1"/>
      <c r="B5" s="1"/>
      <c r="C5" s="180" t="s">
        <v>3</v>
      </c>
      <c r="D5" s="180"/>
      <c r="E5" s="180"/>
      <c r="F5" s="180"/>
      <c r="G5" s="180"/>
      <c r="H5" s="181"/>
      <c r="I5" s="20" t="s">
        <v>4</v>
      </c>
      <c r="J5" s="21"/>
      <c r="K5" s="21"/>
      <c r="L5" s="32"/>
      <c r="M5" s="21"/>
      <c r="N5" s="21"/>
      <c r="O5" s="46"/>
      <c r="P5" s="47"/>
      <c r="Q5" s="47"/>
    </row>
    <row r="6" spans="1:90" ht="51" customHeight="1">
      <c r="A6" s="2"/>
      <c r="B6" s="2"/>
      <c r="C6" s="18" t="s">
        <v>5</v>
      </c>
      <c r="D6" s="18"/>
      <c r="E6" s="18"/>
      <c r="F6" s="23" t="s">
        <v>6</v>
      </c>
      <c r="G6" s="18"/>
      <c r="H6" s="18"/>
      <c r="I6" s="24" t="s">
        <v>7</v>
      </c>
      <c r="J6" s="18"/>
      <c r="K6" s="18"/>
      <c r="L6" s="24" t="s">
        <v>8</v>
      </c>
      <c r="M6" s="18"/>
      <c r="N6" s="18"/>
      <c r="O6" s="48" t="s">
        <v>9</v>
      </c>
      <c r="P6" s="18"/>
      <c r="Q6" s="18"/>
    </row>
    <row r="7" spans="1:90" ht="63.75" customHeight="1">
      <c r="A7" s="3"/>
      <c r="B7" s="3"/>
      <c r="C7" s="25" t="s">
        <v>9</v>
      </c>
      <c r="D7" s="25" t="s">
        <v>10</v>
      </c>
      <c r="E7" s="25" t="s">
        <v>11</v>
      </c>
      <c r="F7" s="26" t="s">
        <v>9</v>
      </c>
      <c r="G7" s="25" t="s">
        <v>10</v>
      </c>
      <c r="H7" s="25" t="s">
        <v>11</v>
      </c>
      <c r="I7" s="26" t="s">
        <v>9</v>
      </c>
      <c r="J7" s="25" t="s">
        <v>10</v>
      </c>
      <c r="K7" s="25" t="s">
        <v>11</v>
      </c>
      <c r="L7" s="26" t="s">
        <v>9</v>
      </c>
      <c r="M7" s="25" t="s">
        <v>10</v>
      </c>
      <c r="N7" s="25" t="s">
        <v>11</v>
      </c>
      <c r="O7" s="48" t="s">
        <v>12</v>
      </c>
      <c r="P7" s="52" t="s">
        <v>13</v>
      </c>
      <c r="Q7" s="25" t="s">
        <v>14</v>
      </c>
      <c r="S7" s="51"/>
    </row>
    <row r="8" spans="1:90" ht="18.75" hidden="1" customHeight="1">
      <c r="A8" s="4" t="s">
        <v>15</v>
      </c>
      <c r="B8" s="4"/>
      <c r="C8" s="5" t="str">
        <f>IF('2Y-Dist of Grads'!AL9&gt;0,'2Y-Dist of Grads'!AL9,"NA")</f>
        <v>NA</v>
      </c>
      <c r="D8" s="5" t="str">
        <f>IF('2Y-Time to Degree'!AL9&gt;0,'2Y-Time to Degree'!AL9,"NA")</f>
        <v>NA</v>
      </c>
      <c r="E8" s="5" t="str">
        <f>IF('2Y-Credits to Degree'!AL9&gt;0,'2Y-Credits to Degree'!AL9,"NA")</f>
        <v>NA</v>
      </c>
      <c r="F8" s="43" t="str">
        <f>IF('2Y-Dist of Grads'!CH9&gt;0,'2Y-Dist of Grads'!CH9,"NA")</f>
        <v>NA</v>
      </c>
      <c r="G8" s="44" t="str">
        <f>IF('2Y-Time to Degree'!CH9&gt;0,'2Y-Time to Degree'!CH9,"NA")</f>
        <v>NA</v>
      </c>
      <c r="H8" s="44" t="str">
        <f>IF('2Y-Credits to Degree'!CH9&gt;0,'2Y-Credits to Degree'!CH9,"NA")</f>
        <v>NA</v>
      </c>
      <c r="I8" s="43" t="str">
        <f>IF('2Y-Dist of Grads'!ED9&gt;0,'2Y-Dist of Grads'!ED9,"NA")</f>
        <v>NA</v>
      </c>
      <c r="J8" s="44" t="str">
        <f>IF('2Y-Time to Degree'!ED9&gt;0,'2Y-Time to Degree'!ED9,"NA")</f>
        <v>NA</v>
      </c>
      <c r="K8" s="44" t="str">
        <f>IF('2Y-Credits to Degree'!ED9&gt;0,'2Y-Credits to Degree'!ED9,"NA")</f>
        <v>NA</v>
      </c>
      <c r="L8" s="43" t="str">
        <f>IF('2Y-Dist of Grads'!EP9&gt;0,'2Y-Dist of Grads'!EP9,"NA")</f>
        <v>NA</v>
      </c>
      <c r="M8" s="44" t="str">
        <f>IF('2Y-Time to Degree'!EP9&gt;0,'2Y-Time to Degree'!EP9,"NA")</f>
        <v>NA</v>
      </c>
      <c r="N8" s="44" t="str">
        <f>IF('2Y-Credits to Degree'!EP9&gt;0,'2Y-Credits to Degree'!EP9,"NA")</f>
        <v>NA</v>
      </c>
      <c r="O8" s="45"/>
    </row>
    <row r="9" spans="1:90">
      <c r="A9" s="4" t="s">
        <v>16</v>
      </c>
      <c r="B9" s="4"/>
      <c r="C9" s="37" t="str">
        <f>IF('2Y-Dist of Grads'!AW10="—","—",'2Y-Dist of Grads'!AW10)</f>
        <v>—</v>
      </c>
      <c r="D9" s="37" t="str">
        <f>IF('2Y-Time to Degree'!AW10="—","—",'2Y-Time to Degree'!AW10)</f>
        <v>—</v>
      </c>
      <c r="E9" s="37" t="str">
        <f>IF('2Y-Credits to Degree'!AW10="—","—",'2Y-Credits to Degree'!AW10)</f>
        <v>—</v>
      </c>
      <c r="F9" s="38" t="str">
        <f>IF('2Y-Dist of Grads'!CS10="—","—",'2Y-Dist of Grads'!CS10)</f>
        <v>—</v>
      </c>
      <c r="G9" s="37" t="str">
        <f>IF('2Y-Time to Degree'!CS10="—","—",'2Y-Time to Degree'!CS10)</f>
        <v>—</v>
      </c>
      <c r="H9" s="37" t="str">
        <f>IF('2Y-Credits to Degree'!CS10="—","—",'2Y-Credits to Degree'!CS10)</f>
        <v>—</v>
      </c>
      <c r="I9" s="38" t="str">
        <f>IF('2Y-Dist of Grads'!EO10="—","—",'2Y-Dist of Grads'!EO10)</f>
        <v>—</v>
      </c>
      <c r="J9" s="37" t="str">
        <f>IF('2Y-Time to Degree'!EO10="—","—",'2Y-Time to Degree'!EO10)</f>
        <v>—</v>
      </c>
      <c r="K9" s="37" t="str">
        <f>IF('2Y-Credits to Degree'!EO10="—","—",'2Y-Credits to Degree'!EO10)</f>
        <v>—</v>
      </c>
      <c r="L9" s="64" t="str">
        <f>IF('2Y-Dist of Grads'!FA10="—","—",'2Y-Dist of Grads'!FA10)</f>
        <v>—</v>
      </c>
      <c r="M9" s="37" t="str">
        <f>IF('2Y-Time to Degree'!FA10="—","—",'2Y-Time to Degree'!FA10)</f>
        <v>—</v>
      </c>
      <c r="N9" s="37" t="str">
        <f>IF('2Y-Credits to Degree'!FA10="—","—",'2Y-Credits to Degree'!FA10)</f>
        <v>—</v>
      </c>
      <c r="O9" s="49" t="str">
        <f>IF('2Y-Dist of Grads'!FM10="—","—",'2Y-Dist of Grads'!FM10)</f>
        <v>—</v>
      </c>
      <c r="P9" s="37" t="str">
        <f>IF('2Y-Dist of Grads'!FY10="—","—",'2Y-Dist of Grads'!FY10)</f>
        <v>—</v>
      </c>
      <c r="Q9" s="37" t="str">
        <f>IF('2Y-Dist of Grads'!GK10="—","—",'2Y-Dist of Grads'!GK10)</f>
        <v>—</v>
      </c>
      <c r="R9" s="33"/>
      <c r="S9" s="33"/>
      <c r="T9" s="33"/>
    </row>
    <row r="10" spans="1:90">
      <c r="A10" s="4" t="s">
        <v>17</v>
      </c>
      <c r="B10" s="4"/>
      <c r="C10" s="37">
        <f>IF('2Y-Dist of Grads'!AW11="—","—",'2Y-Dist of Grads'!AW11)</f>
        <v>18.100000000000001</v>
      </c>
      <c r="D10" s="37">
        <f>IF('2Y-Time to Degree'!AW11="—","—",'2Y-Time to Degree'!AW11)</f>
        <v>3.2</v>
      </c>
      <c r="E10" s="37">
        <f>IF('2Y-Credits to Degree'!AW11="—","—",'2Y-Credits to Degree'!AW11)</f>
        <v>81.3</v>
      </c>
      <c r="F10" s="38">
        <f>IF('2Y-Dist of Grads'!CS11="—","—",'2Y-Dist of Grads'!CS11)</f>
        <v>38.9</v>
      </c>
      <c r="G10" s="37">
        <f>IF('2Y-Time to Degree'!CS11="—","—",'2Y-Time to Degree'!CS11)</f>
        <v>5.7</v>
      </c>
      <c r="H10" s="37">
        <f>IF('2Y-Credits to Degree'!CS11="—","—",'2Y-Credits to Degree'!CS11)</f>
        <v>87.8</v>
      </c>
      <c r="I10" s="38">
        <f>IF('2Y-Dist of Grads'!EO11="—","—",'2Y-Dist of Grads'!EO11)</f>
        <v>35.200000000000003</v>
      </c>
      <c r="J10" s="37">
        <f>IF('2Y-Time to Degree'!EO11="—","—",'2Y-Time to Degree'!EO11)</f>
        <v>4.2</v>
      </c>
      <c r="K10" s="37">
        <f>IF('2Y-Credits to Degree'!EO11="—","—",'2Y-Credits to Degree'!EO11)</f>
        <v>67.099999999999994</v>
      </c>
      <c r="L10" s="64">
        <f>IF('2Y-Dist of Grads'!FA11="—","—",'2Y-Dist of Grads'!FA11)</f>
        <v>7.8</v>
      </c>
      <c r="M10" s="37">
        <f>IF('2Y-Time to Degree'!FA11="—","—",'2Y-Time to Degree'!FA11)</f>
        <v>5.5</v>
      </c>
      <c r="N10" s="37">
        <f>IF('2Y-Credits to Degree'!FA11="—","—",'2Y-Credits to Degree'!FA11)</f>
        <v>77.599999999999994</v>
      </c>
      <c r="O10" s="49">
        <f>IF('2Y-Dist of Grads'!FM11="—","—",'2Y-Dist of Grads'!FM11)</f>
        <v>63</v>
      </c>
      <c r="P10" s="37">
        <f>IF('2Y-Dist of Grads'!FY11="—","—",'2Y-Dist of Grads'!FY11)</f>
        <v>29.2</v>
      </c>
      <c r="Q10" s="37">
        <f>IF('2Y-Dist of Grads'!GK11="—","—",'2Y-Dist of Grads'!GK11)</f>
        <v>7.8</v>
      </c>
      <c r="R10" s="33"/>
      <c r="S10" s="33"/>
      <c r="T10" s="33"/>
    </row>
    <row r="11" spans="1:90">
      <c r="A11" s="4" t="s">
        <v>18</v>
      </c>
      <c r="B11" s="4"/>
      <c r="C11" s="37" t="str">
        <f>IF('2Y-Dist of Grads'!AW12="—","—",'2Y-Dist of Grads'!AW12)</f>
        <v>—</v>
      </c>
      <c r="D11" s="37" t="str">
        <f>IF('2Y-Time to Degree'!AW12="—","—",'2Y-Time to Degree'!AW12)</f>
        <v>—</v>
      </c>
      <c r="E11" s="37" t="str">
        <f>IF('2Y-Credits to Degree'!AW12="—","—",'2Y-Credits to Degree'!AW12)</f>
        <v>—</v>
      </c>
      <c r="F11" s="38" t="str">
        <f>IF('2Y-Dist of Grads'!CS12="—","—",'2Y-Dist of Grads'!CS12)</f>
        <v>—</v>
      </c>
      <c r="G11" s="37" t="str">
        <f>IF('2Y-Time to Degree'!CS12="—","—",'2Y-Time to Degree'!CS12)</f>
        <v>—</v>
      </c>
      <c r="H11" s="37" t="str">
        <f>IF('2Y-Credits to Degree'!CS12="—","—",'2Y-Credits to Degree'!CS12)</f>
        <v>—</v>
      </c>
      <c r="I11" s="38" t="str">
        <f>IF('2Y-Dist of Grads'!EO12="—","—",'2Y-Dist of Grads'!EO12)</f>
        <v>—</v>
      </c>
      <c r="J11" s="37" t="str">
        <f>IF('2Y-Time to Degree'!EO12="—","—",'2Y-Time to Degree'!EO12)</f>
        <v>—</v>
      </c>
      <c r="K11" s="37" t="str">
        <f>IF('2Y-Credits to Degree'!EO12="—","—",'2Y-Credits to Degree'!EO12)</f>
        <v>—</v>
      </c>
      <c r="L11" s="64" t="str">
        <f>IF('2Y-Dist of Grads'!FA12="—","—",'2Y-Dist of Grads'!FA12)</f>
        <v>—</v>
      </c>
      <c r="M11" s="37" t="str">
        <f>IF('2Y-Time to Degree'!FA12="—","—",'2Y-Time to Degree'!FA12)</f>
        <v>—</v>
      </c>
      <c r="N11" s="37" t="str">
        <f>IF('2Y-Credits to Degree'!FA12="—","—",'2Y-Credits to Degree'!FA12)</f>
        <v>—</v>
      </c>
      <c r="O11" s="49" t="str">
        <f>IF('2Y-Dist of Grads'!FM12="—","—",'2Y-Dist of Grads'!FM12)</f>
        <v>—</v>
      </c>
      <c r="P11" s="37" t="str">
        <f>IF('2Y-Dist of Grads'!FY12="—","—",'2Y-Dist of Grads'!FY12)</f>
        <v>—</v>
      </c>
      <c r="Q11" s="37" t="str">
        <f>IF('2Y-Dist of Grads'!GK12="—","—",'2Y-Dist of Grads'!GK12)</f>
        <v>—</v>
      </c>
      <c r="S11" s="33"/>
      <c r="T11" s="33"/>
    </row>
    <row r="12" spans="1:90">
      <c r="A12" s="4" t="s">
        <v>19</v>
      </c>
      <c r="B12" s="4"/>
      <c r="C12" s="37">
        <f>IF('2Y-Dist of Grads'!AW13="—","—",'2Y-Dist of Grads'!AW13)</f>
        <v>17.600000000000001</v>
      </c>
      <c r="D12" s="37">
        <f>IF('2Y-Time to Degree'!AW13="—","—",'2Y-Time to Degree'!AW13)</f>
        <v>2</v>
      </c>
      <c r="E12" s="37">
        <f>IF('2Y-Credits to Degree'!AW13="—","—",'2Y-Credits to Degree'!AW13)</f>
        <v>65.900000000000006</v>
      </c>
      <c r="F12" s="38">
        <f>IF('2Y-Dist of Grads'!CS13="—","—",'2Y-Dist of Grads'!CS13)</f>
        <v>49.8</v>
      </c>
      <c r="G12" s="37">
        <f>IF('2Y-Time to Degree'!CS13="—","—",'2Y-Time to Degree'!CS13)</f>
        <v>4.2</v>
      </c>
      <c r="H12" s="37">
        <f>IF('2Y-Credits to Degree'!CS13="—","—",'2Y-Credits to Degree'!CS13)</f>
        <v>73.099999999999994</v>
      </c>
      <c r="I12" s="38">
        <f>IF('2Y-Dist of Grads'!EO13="—","—",'2Y-Dist of Grads'!EO13)</f>
        <v>21.601843521864172</v>
      </c>
      <c r="J12" s="37">
        <f>IF('2Y-Time to Degree'!EO13="—","—",'2Y-Time to Degree'!EO13)</f>
        <v>3.2</v>
      </c>
      <c r="K12" s="37">
        <f>IF('2Y-Credits to Degree'!EO13="—","—",'2Y-Credits to Degree'!EO13)</f>
        <v>49.4</v>
      </c>
      <c r="L12" s="64">
        <f>IF('2Y-Dist of Grads'!FA13="—","—",'2Y-Dist of Grads'!FA13)</f>
        <v>11</v>
      </c>
      <c r="M12" s="37">
        <f>IF('2Y-Time to Degree'!FA13="—","—",'2Y-Time to Degree'!FA13)</f>
        <v>4.3</v>
      </c>
      <c r="N12" s="37">
        <f>IF('2Y-Credits to Degree'!FA13="—","—",'2Y-Credits to Degree'!FA13)</f>
        <v>72.599999999999994</v>
      </c>
      <c r="O12" s="49">
        <f>IF('2Y-Dist of Grads'!FM13="—","—",'2Y-Dist of Grads'!FM13)</f>
        <v>52.3</v>
      </c>
      <c r="P12" s="37">
        <f>IF('2Y-Dist of Grads'!FY13="—","—",'2Y-Dist of Grads'!FY13)</f>
        <v>31.7</v>
      </c>
      <c r="Q12" s="37">
        <f>IF('2Y-Dist of Grads'!GK13="—","—",'2Y-Dist of Grads'!GK13)</f>
        <v>16.001843521864171</v>
      </c>
      <c r="S12" s="33"/>
      <c r="T12" s="33"/>
    </row>
    <row r="13" spans="1:90" s="125" customFormat="1">
      <c r="A13" s="184" t="s">
        <v>20</v>
      </c>
      <c r="B13" s="184"/>
      <c r="C13" s="185">
        <f>IF('2Y-Dist of Grads'!AW14="—","—",'2Y-Dist of Grads'!AW14)</f>
        <v>6.3</v>
      </c>
      <c r="D13" s="185">
        <f>IF('2Y-Time to Degree'!AW14="—","—",'2Y-Time to Degree'!AW14)</f>
        <v>2.6</v>
      </c>
      <c r="E13" s="185">
        <f>IF('2Y-Credits to Degree'!AW14="—","—",'2Y-Credits to Degree'!AW14)</f>
        <v>81.400000000000006</v>
      </c>
      <c r="F13" s="186">
        <f>IF('2Y-Dist of Grads'!C14="—","—",'2Y-Dist of Grads'!CS14)</f>
        <v>53.4</v>
      </c>
      <c r="G13" s="185">
        <f>IF('2Y-Time to Degree'!CS14="—","—",'2Y-Time to Degree'!CS14)</f>
        <v>4.4000000000000004</v>
      </c>
      <c r="H13" s="185">
        <f>IF('2Y-Credits to Degree'!CS14="—","—",'2Y-Credits to Degree'!CS14)</f>
        <v>79</v>
      </c>
      <c r="I13" s="186">
        <f>IF('2Y-Dist of Grads'!EO14="—","—",'2Y-Dist of Grads'!EO14)</f>
        <v>37.1</v>
      </c>
      <c r="J13" s="185">
        <f>IF('2Y-Time to Degree'!EO14="—","—",'2Y-Time to Degree'!EO14)</f>
        <v>3.4</v>
      </c>
      <c r="K13" s="185">
        <f>IF('2Y-Credits to Degree'!EO14="—","—",'2Y-Credits to Degree'!EO14)</f>
        <v>61.3</v>
      </c>
      <c r="L13" s="187">
        <f>IF('2Y-Dist of Grads'!FA14="—","—",'2Y-Dist of Grads'!FA14)</f>
        <v>3.3</v>
      </c>
      <c r="M13" s="185" t="str">
        <f>IF('2Y-Time to Degree'!FA14="—","—",'2Y-Time to Degree'!FA14)</f>
        <v>—</v>
      </c>
      <c r="N13" s="185">
        <f>IF('2Y-Credits to Degree'!FA14="—","—",'2Y-Credits to Degree'!FA14)</f>
        <v>67</v>
      </c>
      <c r="O13" s="188">
        <f>IF('2Y-Dist of Grads'!FM14="—","—",'2Y-Dist of Grads'!FM14)</f>
        <v>67.2</v>
      </c>
      <c r="P13" s="185">
        <f>IF('2Y-Dist of Grads'!FY14="—","—",'2Y-Dist of Grads'!FY14)</f>
        <v>29.6</v>
      </c>
      <c r="Q13" s="185">
        <f>IF('2Y-Dist of Grads'!GK14="—","—",'2Y-Dist of Grads'!GK14)</f>
        <v>3.3</v>
      </c>
      <c r="R13"/>
      <c r="S13" s="33"/>
      <c r="T13" s="126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</row>
    <row r="14" spans="1:90" s="125" customFormat="1">
      <c r="A14" s="184" t="s">
        <v>21</v>
      </c>
      <c r="B14" s="184"/>
      <c r="C14" s="185">
        <f>IF('2Y-Dist of Grads'!AW15="—","—",'2Y-Dist of Grads'!AW15)</f>
        <v>22.6</v>
      </c>
      <c r="D14" s="185">
        <f>IF('2Y-Time to Degree'!AW15="—","—",'2Y-Time to Degree'!AW15)</f>
        <v>3.6</v>
      </c>
      <c r="E14" s="185">
        <f>IF('2Y-Credits to Degree'!AW15="—","—",'2Y-Credits to Degree'!AW15)</f>
        <v>67.599999999999994</v>
      </c>
      <c r="F14" s="186">
        <f>IF('2Y-Dist of Grads'!C15="—","—",'2Y-Dist of Grads'!CS15)</f>
        <v>35.5</v>
      </c>
      <c r="G14" s="185">
        <f>IF('2Y-Time to Degree'!CS15="—","—",'2Y-Time to Degree'!CS15)</f>
        <v>4.9000000000000004</v>
      </c>
      <c r="H14" s="185">
        <f>IF('2Y-Credits to Degree'!CS15="—","—",'2Y-Credits to Degree'!CS15)</f>
        <v>82.3</v>
      </c>
      <c r="I14" s="186">
        <f>IF('2Y-Dist of Grads'!EO15="—","—",'2Y-Dist of Grads'!EO15)</f>
        <v>32.599999999999994</v>
      </c>
      <c r="J14" s="185">
        <f>IF('2Y-Time to Degree'!EO15="—","—",'2Y-Time to Degree'!EO15)</f>
        <v>5.3</v>
      </c>
      <c r="K14" s="185">
        <f>IF('2Y-Credits to Degree'!EO15="—","—",'2Y-Credits to Degree'!EO15)</f>
        <v>53.8</v>
      </c>
      <c r="L14" s="187">
        <f>IF('2Y-Dist of Grads'!FA15="—","—",'2Y-Dist of Grads'!FA15)</f>
        <v>6.6</v>
      </c>
      <c r="M14" s="185">
        <f>IF('2Y-Time to Degree'!FA15="—","—",'2Y-Time to Degree'!FA15)</f>
        <v>5</v>
      </c>
      <c r="N14" s="185">
        <f>IF('2Y-Credits to Degree'!FA15="—","—",'2Y-Credits to Degree'!FA15)</f>
        <v>50.6</v>
      </c>
      <c r="O14" s="188">
        <f>IF('2Y-Dist of Grads'!FM15="—","—",'2Y-Dist of Grads'!FM15)</f>
        <v>63.199999999999996</v>
      </c>
      <c r="P14" s="185">
        <f>IF('2Y-Dist of Grads'!FY15="—","—",'2Y-Dist of Grads'!FY15)</f>
        <v>27.5</v>
      </c>
      <c r="Q14" s="185">
        <f>IF('2Y-Dist of Grads'!GK15="—","—",'2Y-Dist of Grads'!GK15)</f>
        <v>6.6</v>
      </c>
      <c r="R14"/>
      <c r="S14" s="33"/>
      <c r="T14" s="126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</row>
    <row r="15" spans="1:90" s="125" customFormat="1">
      <c r="A15" s="184" t="s">
        <v>22</v>
      </c>
      <c r="B15" s="184"/>
      <c r="C15" s="185">
        <f>IF('2Y-Dist of Grads'!AW16="—","—",'2Y-Dist of Grads'!AW16)</f>
        <v>10.299999999999999</v>
      </c>
      <c r="D15" s="185">
        <f>IF('2Y-Time to Degree'!AW16="—","—",'2Y-Time to Degree'!AW16)</f>
        <v>4</v>
      </c>
      <c r="E15" s="185" t="s">
        <v>23</v>
      </c>
      <c r="F15" s="186">
        <f>IF('2Y-Dist of Grads'!C16="—","—",'2Y-Dist of Grads'!CS16)</f>
        <v>33.200000000000003</v>
      </c>
      <c r="G15" s="185">
        <f>IF('2Y-Time to Degree'!CS16="—","—",'2Y-Time to Degree'!CS16)</f>
        <v>5.7</v>
      </c>
      <c r="H15" s="185" t="s">
        <v>23</v>
      </c>
      <c r="I15" s="186">
        <f>IF('2Y-Dist of Grads'!EO16="—","—",'2Y-Dist of Grads'!EO16)</f>
        <v>56.400000000000006</v>
      </c>
      <c r="J15" s="185">
        <f>IF('2Y-Time to Degree'!EO16="—","—",'2Y-Time to Degree'!EO16)</f>
        <v>4.3</v>
      </c>
      <c r="K15" s="185" t="s">
        <v>23</v>
      </c>
      <c r="L15" s="187" t="str">
        <f>IF('2Y-Dist of Grads'!FA16="—","—",'2Y-Dist of Grads'!FA16)</f>
        <v>—</v>
      </c>
      <c r="M15" s="185" t="str">
        <f>IF('2Y-Time to Degree'!FA16="—","—",'2Y-Time to Degree'!FA16)</f>
        <v>—</v>
      </c>
      <c r="N15" s="185" t="s">
        <v>23</v>
      </c>
      <c r="O15" s="188">
        <f>IF('2Y-Dist of Grads'!FM16="—","—",'2Y-Dist of Grads'!FM16)</f>
        <v>61.2</v>
      </c>
      <c r="P15" s="185">
        <f>IF('2Y-Dist of Grads'!FY16="—","—",'2Y-Dist of Grads'!FY16)</f>
        <v>38.700000000000003</v>
      </c>
      <c r="Q15" s="185" t="str">
        <f>IF('2Y-Dist of Grads'!GK16="—","—",'2Y-Dist of Grads'!GK16)</f>
        <v>—</v>
      </c>
      <c r="R15"/>
      <c r="S15" s="33"/>
      <c r="T15" s="126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</row>
    <row r="16" spans="1:90" s="125" customFormat="1">
      <c r="A16" s="184" t="s">
        <v>24</v>
      </c>
      <c r="B16" s="184"/>
      <c r="C16" s="185" t="str">
        <f>IF('2Y-Dist of Grads'!AW17="—","—",'2Y-Dist of Grads'!AW17)</f>
        <v>—</v>
      </c>
      <c r="D16" s="185" t="str">
        <f>IF('2Y-Time to Degree'!AW17="—","—",'2Y-Time to Degree'!AW17)</f>
        <v>—</v>
      </c>
      <c r="E16" s="185" t="str">
        <f>IF('2Y-Credits to Degree'!AW17="—","—",'2Y-Credits to Degree'!AW17)</f>
        <v>—</v>
      </c>
      <c r="F16" s="186" t="str">
        <f>IF('2Y-Dist of Grads'!C17="—","—",'2Y-Dist of Grads'!CS17)</f>
        <v>—</v>
      </c>
      <c r="G16" s="185" t="str">
        <f>IF('2Y-Time to Degree'!CS17="—","—",'2Y-Time to Degree'!CS17)</f>
        <v>—</v>
      </c>
      <c r="H16" s="185" t="str">
        <f>IF('2Y-Credits to Degree'!CS17="—","—",'2Y-Credits to Degree'!CS17)</f>
        <v>—</v>
      </c>
      <c r="I16" s="186" t="str">
        <f>IF('2Y-Dist of Grads'!EO17="—","—",'2Y-Dist of Grads'!EO17)</f>
        <v>—</v>
      </c>
      <c r="J16" s="185" t="str">
        <f>IF('2Y-Time to Degree'!EO17="—","—",'2Y-Time to Degree'!EO17)</f>
        <v>—</v>
      </c>
      <c r="K16" s="185" t="str">
        <f>IF('2Y-Credits to Degree'!EO17="—","—",'2Y-Credits to Degree'!EO17)</f>
        <v>—</v>
      </c>
      <c r="L16" s="187" t="str">
        <f>IF('2Y-Dist of Grads'!FA17="—","—",'2Y-Dist of Grads'!FA17)</f>
        <v>—</v>
      </c>
      <c r="M16" s="185" t="str">
        <f>IF('2Y-Time to Degree'!FA17="—","—",'2Y-Time to Degree'!FA17)</f>
        <v>—</v>
      </c>
      <c r="N16" s="185" t="str">
        <f>IF('2Y-Credits to Degree'!FA17="—","—",'2Y-Credits to Degree'!FA17)</f>
        <v>—</v>
      </c>
      <c r="O16" s="188" t="str">
        <f>IF('2Y-Dist of Grads'!FM17="—","—",'2Y-Dist of Grads'!FM17)</f>
        <v>—</v>
      </c>
      <c r="P16" s="185" t="str">
        <f>IF('2Y-Dist of Grads'!FY17="—","—",'2Y-Dist of Grads'!FY17)</f>
        <v>—</v>
      </c>
      <c r="Q16" s="185" t="str">
        <f>IF('2Y-Dist of Grads'!GK17="—","—",'2Y-Dist of Grads'!GK17)</f>
        <v>—</v>
      </c>
      <c r="R16"/>
      <c r="S16" s="33"/>
      <c r="T16" s="12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</row>
    <row r="17" spans="1:90">
      <c r="A17" s="4" t="s">
        <v>25</v>
      </c>
      <c r="B17" s="4"/>
      <c r="C17" s="37">
        <f>IF('2Y-Dist of Grads'!AW18="—","—",'2Y-Dist of Grads'!AW18)</f>
        <v>19.899999999999999</v>
      </c>
      <c r="D17" s="145" t="s">
        <v>23</v>
      </c>
      <c r="E17" s="37" t="s">
        <v>23</v>
      </c>
      <c r="F17" s="38" t="s">
        <v>23</v>
      </c>
      <c r="G17" s="37" t="s">
        <v>23</v>
      </c>
      <c r="H17" s="37" t="s">
        <v>23</v>
      </c>
      <c r="I17" s="38" t="s">
        <v>23</v>
      </c>
      <c r="J17" s="37">
        <f>IF('2Y-Time to Degree'!EO18="—","—",'2Y-Time to Degree'!EO18)</f>
        <v>3.6</v>
      </c>
      <c r="K17" s="37" t="s">
        <v>23</v>
      </c>
      <c r="L17" s="64">
        <f>IF('2Y-Dist of Grads'!FA18="—","—",'2Y-Dist of Grads'!FA18)</f>
        <v>11.3</v>
      </c>
      <c r="M17" s="37" t="s">
        <v>23</v>
      </c>
      <c r="N17" s="37" t="s">
        <v>23</v>
      </c>
      <c r="O17" s="49">
        <f>IF('2Y-Dist of Grads'!FM18="—","—",'2Y-Dist of Grads'!FM18)</f>
        <v>79.2</v>
      </c>
      <c r="P17" s="37">
        <f>IF('2Y-Dist of Grads'!FY18="—","—",'2Y-Dist of Grads'!FY18)</f>
        <v>9.5</v>
      </c>
      <c r="Q17" s="37">
        <f>IF('2Y-Dist of Grads'!GK18="—","—",'2Y-Dist of Grads'!GK18)</f>
        <v>11.3</v>
      </c>
      <c r="S17" s="33"/>
      <c r="T17" s="33"/>
    </row>
    <row r="18" spans="1:90">
      <c r="A18" s="4" t="s">
        <v>26</v>
      </c>
      <c r="B18" s="4"/>
      <c r="C18" s="37">
        <f>IF('2Y-Dist of Grads'!AW19="—","—",'2Y-Dist of Grads'!AW19)</f>
        <v>26.5</v>
      </c>
      <c r="D18" s="145">
        <f>IF('2Y-Time to Degree'!AW19="—","—",'2Y-Time to Degree'!AW19)</f>
        <v>4</v>
      </c>
      <c r="E18" s="37" t="s">
        <v>23</v>
      </c>
      <c r="F18" s="38">
        <f>IF('2Y-Dist of Grads'!CS19="—","—",'2Y-Dist of Grads'!CS19)</f>
        <v>56.5</v>
      </c>
      <c r="G18" s="37">
        <f>IF('2Y-Time to Degree'!CS19="—","—",'2Y-Time to Degree'!CS19)</f>
        <v>3.9</v>
      </c>
      <c r="H18" s="37" t="s">
        <v>23</v>
      </c>
      <c r="I18" s="38">
        <f>IF('2Y-Dist of Grads'!EO19="—","—",'2Y-Dist of Grads'!EO19)</f>
        <v>17.2</v>
      </c>
      <c r="J18" s="37">
        <f>IF('2Y-Time to Degree'!EO19="—","—",'2Y-Time to Degree'!EO19)</f>
        <v>3.2</v>
      </c>
      <c r="K18" s="37" t="s">
        <v>23</v>
      </c>
      <c r="L18" s="64" t="str">
        <f>IF('2Y-Dist of Grads'!FA19="—","—",'2Y-Dist of Grads'!FA19)</f>
        <v>—</v>
      </c>
      <c r="M18" s="37" t="str">
        <f>IF('2Y-Time to Degree'!FA19="—","—",'2Y-Time to Degree'!FA19)</f>
        <v>—</v>
      </c>
      <c r="N18" s="37" t="str">
        <f>IF('2Y-Credits to Degree'!FA19="—","—",'2Y-Credits to Degree'!FA19)</f>
        <v>—</v>
      </c>
      <c r="O18" s="49">
        <f>IF('2Y-Dist of Grads'!FM19="—","—",'2Y-Dist of Grads'!FM19)</f>
        <v>42.3</v>
      </c>
      <c r="P18" s="37">
        <f>IF('2Y-Dist of Grads'!FY19="—","—",'2Y-Dist of Grads'!FY19)</f>
        <v>57.900000000000006</v>
      </c>
      <c r="Q18" s="37" t="str">
        <f>IF('2Y-Dist of Grads'!GK19="—","—",'2Y-Dist of Grads'!GK19)</f>
        <v>—</v>
      </c>
      <c r="S18" s="33"/>
      <c r="T18" s="33"/>
    </row>
    <row r="19" spans="1:90">
      <c r="A19" s="4" t="s">
        <v>27</v>
      </c>
      <c r="B19" s="4"/>
      <c r="C19" s="37" t="s">
        <v>23</v>
      </c>
      <c r="D19" s="145" t="s">
        <v>23</v>
      </c>
      <c r="E19" s="37" t="s">
        <v>23</v>
      </c>
      <c r="F19" s="38" t="s">
        <v>23</v>
      </c>
      <c r="G19" s="37">
        <f>IF('2Y-Time to Degree'!CS20="—","—",'2Y-Time to Degree'!CS20)</f>
        <v>4.5</v>
      </c>
      <c r="H19" s="37" t="s">
        <v>23</v>
      </c>
      <c r="I19" s="38" t="s">
        <v>23</v>
      </c>
      <c r="J19" s="37" t="s">
        <v>23</v>
      </c>
      <c r="K19" s="37" t="s">
        <v>23</v>
      </c>
      <c r="L19" s="64" t="s">
        <v>23</v>
      </c>
      <c r="M19" s="37" t="s">
        <v>23</v>
      </c>
      <c r="N19" s="37" t="s">
        <v>23</v>
      </c>
      <c r="O19" s="49" t="s">
        <v>23</v>
      </c>
      <c r="P19" s="37" t="s">
        <v>23</v>
      </c>
      <c r="Q19" s="37" t="s">
        <v>23</v>
      </c>
      <c r="S19" s="33"/>
      <c r="T19" s="33"/>
    </row>
    <row r="20" spans="1:90">
      <c r="A20" s="4" t="s">
        <v>28</v>
      </c>
      <c r="B20" s="4"/>
      <c r="C20" s="37" t="str">
        <f>IF('2Y-Dist of Grads'!AW21="—","—",'2Y-Dist of Grads'!AW21)</f>
        <v>—</v>
      </c>
      <c r="D20" s="37" t="str">
        <f>IF('2Y-Time to Degree'!AW21="—","—",'2Y-Time to Degree'!AW21)</f>
        <v>—</v>
      </c>
      <c r="E20" s="37" t="str">
        <f>IF('2Y-Credits to Degree'!AW21="—","—",'2Y-Credits to Degree'!AW1)</f>
        <v>—</v>
      </c>
      <c r="F20" s="38" t="str">
        <f>IF('2Y-Dist of Grads'!CS21="—","—",'2Y-Dist of Grads'!CS21)</f>
        <v>—</v>
      </c>
      <c r="G20" s="37" t="str">
        <f>IF('2Y-Time to Degree'!CS21="—","—",'2Y-Time to Degree'!CS21)</f>
        <v>—</v>
      </c>
      <c r="H20" s="37" t="str">
        <f>IF('2Y-Credits to Degree'!CS21="—","—",'2Y-Credits to Degree'!CS21)</f>
        <v>—</v>
      </c>
      <c r="I20" s="38" t="str">
        <f>IF('2Y-Dist of Grads'!EO21="—","—",'2Y-Dist of Grads'!EO21)</f>
        <v>—</v>
      </c>
      <c r="J20" s="37" t="str">
        <f>IF('2Y-Time to Degree'!EO21="—","—",'2Y-Time to Degree'!EO21)</f>
        <v>—</v>
      </c>
      <c r="K20" s="37" t="str">
        <f>IF('2Y-Credits to Degree'!EO21="—","—",'2Y-Credits to Degree'!EO21)</f>
        <v>—</v>
      </c>
      <c r="L20" s="64" t="str">
        <f>IF('2Y-Dist of Grads'!FA21="—","—",'2Y-Dist of Grads'!FA21)</f>
        <v>—</v>
      </c>
      <c r="M20" s="37" t="str">
        <f>IF('2Y-Time to Degree'!FA21="—","—",'2Y-Time to Degree'!FA21)</f>
        <v>—</v>
      </c>
      <c r="N20" s="37" t="str">
        <f>IF('2Y-Credits to Degree'!FA21="—","—",'2Y-Credits to Degree'!FA21)</f>
        <v>—</v>
      </c>
      <c r="O20" s="49" t="str">
        <f>IF('2Y-Dist of Grads'!FM21="—","—",'2Y-Dist of Grads'!FM21)</f>
        <v>—</v>
      </c>
      <c r="P20" s="37" t="str">
        <f>IF('2Y-Dist of Grads'!FY21="—","—",'2Y-Dist of Grads'!FY21)</f>
        <v>—</v>
      </c>
      <c r="Q20" s="37" t="str">
        <f>IF('2Y-Dist of Grads'!GK21="—","—",'2Y-Dist of Grads'!GK21)</f>
        <v>—</v>
      </c>
      <c r="S20" s="33"/>
      <c r="T20" s="33"/>
    </row>
    <row r="21" spans="1:90" s="125" customFormat="1">
      <c r="A21" s="184" t="s">
        <v>29</v>
      </c>
      <c r="B21" s="184"/>
      <c r="C21" s="185">
        <f>IF('2Y-Dist of Grads'!AW22="—","—",'2Y-Dist of Grads'!AW22)</f>
        <v>3.2</v>
      </c>
      <c r="D21" s="185">
        <f>IF('2Y-Time to Degree'!AW22="—","—",'2Y-Time to Degree'!AW22)</f>
        <v>2.1</v>
      </c>
      <c r="E21" s="185" t="s">
        <v>23</v>
      </c>
      <c r="F21" s="186">
        <f>IF('2Y-Dist of Grads'!CS22="—","—",'2Y-Dist of Grads'!CS22)</f>
        <v>46.2</v>
      </c>
      <c r="G21" s="185">
        <f>IF('2Y-Time to Degree'!CS22="—","—",'2Y-Time to Degree'!CS22)</f>
        <v>4.2</v>
      </c>
      <c r="H21" s="185" t="s">
        <v>23</v>
      </c>
      <c r="I21" s="186">
        <f>IF('2Y-Dist of Grads'!EO22="—","—",'2Y-Dist of Grads'!EO22)</f>
        <v>12.399999999999999</v>
      </c>
      <c r="J21" s="185">
        <f>IF('2Y-Time to Degree'!EO22="—","—",'2Y-Time to Degree'!EO22)</f>
        <v>9.1</v>
      </c>
      <c r="K21" s="185" t="s">
        <v>23</v>
      </c>
      <c r="L21" s="187">
        <f>IF('2Y-Dist of Grads'!FA22="—","—",'2Y-Dist of Grads'!FA22)</f>
        <v>38.200000000000003</v>
      </c>
      <c r="M21" s="185" t="str">
        <f>IF('2Y-Time to Degree'!FA22="—","—",'2Y-Time to Degree'!FA22)</f>
        <v>—</v>
      </c>
      <c r="N21" s="185" t="s">
        <v>23</v>
      </c>
      <c r="O21" s="188">
        <f>IF('2Y-Dist of Grads'!FM22="—","—",'2Y-Dist of Grads'!FM22)</f>
        <v>48.7</v>
      </c>
      <c r="P21" s="185">
        <f>IF('2Y-Dist of Grads'!FY22="—","—",'2Y-Dist of Grads'!FY22)</f>
        <v>13.1</v>
      </c>
      <c r="Q21" s="185">
        <f>IF('2Y-Dist of Grads'!GK22="—","—",'2Y-Dist of Grads'!GK22)</f>
        <v>38.200000000000003</v>
      </c>
      <c r="R21"/>
      <c r="S21" s="33"/>
      <c r="T21" s="126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</row>
    <row r="22" spans="1:90" s="125" customFormat="1">
      <c r="A22" s="184" t="s">
        <v>30</v>
      </c>
      <c r="B22" s="184"/>
      <c r="C22" s="189">
        <f>IF('2Y-Dist of Grads'!AW23="—","—",'2Y-Dist of Grads'!AW23)</f>
        <v>13.2</v>
      </c>
      <c r="D22" s="189">
        <f>IF('2Y-Time to Degree'!AW23="—","—",'2Y-Time to Degree'!AW23)</f>
        <v>3.2</v>
      </c>
      <c r="E22" s="189">
        <f>IF('2Y-Credits to Degree'!AW23="—","—",'2Y-Credits to Degree'!AW23)</f>
        <v>59</v>
      </c>
      <c r="F22" s="186">
        <f>IF('2Y-Dist of Grads'!CS23="—","—",'2Y-Dist of Grads'!CS23)</f>
        <v>39.400000000000006</v>
      </c>
      <c r="G22" s="189">
        <f>IF('2Y-Time to Degree'!CS23="—","—",'2Y-Time to Degree'!CS23)</f>
        <v>4.4000000000000004</v>
      </c>
      <c r="H22" s="189">
        <f>IF('2Y-Credits to Degree'!CS23="—","—",'2Y-Credits to Degree'!CS23)</f>
        <v>80.400000000000006</v>
      </c>
      <c r="I22" s="186">
        <f>IF('2Y-Dist of Grads'!EO23="—","—",'2Y-Dist of Grads'!EO23)</f>
        <v>21.8</v>
      </c>
      <c r="J22" s="189">
        <f>IF('2Y-Time to Degree'!EO23="—","—",'2Y-Time to Degree'!EO23)</f>
        <v>3.5</v>
      </c>
      <c r="K22" s="189">
        <f>IF('2Y-Credits to Degree'!EO23="—","—",'2Y-Credits to Degree'!EO23)</f>
        <v>56.4</v>
      </c>
      <c r="L22" s="187">
        <f>IF('2Y-Dist of Grads'!FA23="—","—",'2Y-Dist of Grads'!FA23)</f>
        <v>25.5</v>
      </c>
      <c r="M22" s="189">
        <f>IF('2Y-Time to Degree'!FA23="—","—",'2Y-Time to Degree'!FA23)</f>
        <v>3.3</v>
      </c>
      <c r="N22" s="189">
        <f>IF('2Y-Credits to Degree'!FA23="—","—",'2Y-Credits to Degree'!FA23)</f>
        <v>37.799999999999997</v>
      </c>
      <c r="O22" s="188">
        <f>IF('2Y-Dist of Grads'!FM23="—","—",'2Y-Dist of Grads'!FM23)</f>
        <v>34.5</v>
      </c>
      <c r="P22" s="189">
        <f>IF('2Y-Dist of Grads'!FY23="—","—",'2Y-Dist of Grads'!FY23)</f>
        <v>39.9</v>
      </c>
      <c r="Q22" s="189">
        <f>IF('2Y-Dist of Grads'!GK23="—","—",'2Y-Dist of Grads'!GK23)</f>
        <v>25.5</v>
      </c>
      <c r="R22"/>
      <c r="S22" s="33"/>
      <c r="T22" s="126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</row>
    <row r="23" spans="1:90" s="125" customFormat="1">
      <c r="A23" s="190" t="s">
        <v>31</v>
      </c>
      <c r="B23" s="190"/>
      <c r="C23" s="189">
        <f>IF('2Y-Dist of Grads'!AW24="—","—",'2Y-Dist of Grads'!AW24)</f>
        <v>16.7</v>
      </c>
      <c r="D23" s="189">
        <f>IF('2Y-Time to Degree'!AW24="—","—",'2Y-Time to Degree'!AW24)</f>
        <v>3.3</v>
      </c>
      <c r="E23" s="189">
        <f>IF('2Y-Credits to Degree'!AW24="—","—",'2Y-Credits to Degree'!AW24)</f>
        <v>78.5</v>
      </c>
      <c r="F23" s="186">
        <f>IF('2Y-Dist of Grads'!CS24="—","—",'2Y-Dist of Grads'!CS24)</f>
        <v>46.4</v>
      </c>
      <c r="G23" s="189">
        <f>IF('2Y-Time to Degree'!CS24="—","—",'2Y-Time to Degree'!CS24)</f>
        <v>5.2</v>
      </c>
      <c r="H23" s="189">
        <f>IF('2Y-Credits to Degree'!CS24="—","—",'2Y-Credits to Degree'!CS24)</f>
        <v>78.599999999999994</v>
      </c>
      <c r="I23" s="186">
        <f>IF('2Y-Dist of Grads'!EO24="—","—",'2Y-Dist of Grads'!EO24)</f>
        <v>21.1</v>
      </c>
      <c r="J23" s="189">
        <f>IF('2Y-Time to Degree'!EO24="—","—",'2Y-Time to Degree'!EO24)</f>
        <v>4.5999999999999996</v>
      </c>
      <c r="K23" s="189">
        <f>IF('2Y-Credits to Degree'!EO24="—","—",'2Y-Credits to Degree'!EO24)</f>
        <v>64.2</v>
      </c>
      <c r="L23" s="187">
        <f>IF('2Y-Dist of Grads'!FA24="—","—",'2Y-Dist of Grads'!FA24)</f>
        <v>15.7</v>
      </c>
      <c r="M23" s="189">
        <f>IF('2Y-Time to Degree'!FA24="—","—",'2Y-Time to Degree'!FA24)</f>
        <v>6</v>
      </c>
      <c r="N23" s="189">
        <f>IF('2Y-Credits to Degree'!FA24="—","—",'2Y-Credits to Degree'!FA24)</f>
        <v>64.2</v>
      </c>
      <c r="O23" s="188">
        <f>IF('2Y-Dist of Grads'!FM24="—","—",'2Y-Dist of Grads'!FM24)</f>
        <v>41.900000000000006</v>
      </c>
      <c r="P23" s="189">
        <f>IF('2Y-Dist of Grads'!FY24="—","—",'2Y-Dist of Grads'!FY24)</f>
        <v>42.3</v>
      </c>
      <c r="Q23" s="189">
        <f>IF('2Y-Dist of Grads'!GK24="—","—",'2Y-Dist of Grads'!GK24)</f>
        <v>15.7</v>
      </c>
      <c r="R23"/>
      <c r="S23" s="33"/>
      <c r="T23" s="126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</row>
    <row r="24" spans="1:90" s="125" customFormat="1">
      <c r="A24" s="191" t="s">
        <v>32</v>
      </c>
      <c r="B24" s="191"/>
      <c r="C24" s="192">
        <f>IF('2Y-Dist of Grads'!AW25="—","—",'2Y-Dist of Grads'!AW25)</f>
        <v>11.1</v>
      </c>
      <c r="D24" s="192">
        <f>IF('2Y-Time to Degree'!AW25="—","—",'2Y-Time to Degree'!AW25)</f>
        <v>2.6</v>
      </c>
      <c r="E24" s="192" t="s">
        <v>23</v>
      </c>
      <c r="F24" s="193">
        <f>IF('2Y-Dist of Grads'!CS25="—","—",'2Y-Dist of Grads'!CS25)</f>
        <v>45.6</v>
      </c>
      <c r="G24" s="192">
        <f>IF('2Y-Time to Degree'!CS25="—","—",'2Y-Time to Degree'!CS25)</f>
        <v>5</v>
      </c>
      <c r="H24" s="192" t="s">
        <v>23</v>
      </c>
      <c r="I24" s="193">
        <f>IF('2Y-Dist of Grads'!EO25="—","—",'2Y-Dist of Grads'!EO25)</f>
        <v>37.299999999999997</v>
      </c>
      <c r="J24" s="192">
        <f>IF('2Y-Time to Degree'!EO25="—","—",'2Y-Time to Degree'!EO25)</f>
        <v>3.7</v>
      </c>
      <c r="K24" s="192" t="s">
        <v>23</v>
      </c>
      <c r="L24" s="194">
        <f>IF('2Y-Dist of Grads'!FA25="—","—",'2Y-Dist of Grads'!FA25)</f>
        <v>6.1</v>
      </c>
      <c r="M24" s="192">
        <f>IF('2Y-Time to Degree'!FA25="—","—",'2Y-Time to Degree'!FA25)</f>
        <v>7.6</v>
      </c>
      <c r="N24" s="192" t="s">
        <v>23</v>
      </c>
      <c r="O24" s="195">
        <f>IF('2Y-Dist of Grads'!FM25="—","—",'2Y-Dist of Grads'!FM25)</f>
        <v>73.5</v>
      </c>
      <c r="P24" s="192">
        <f>IF('2Y-Dist of Grads'!FY25="—","—",'2Y-Dist of Grads'!FY25)</f>
        <v>20.5</v>
      </c>
      <c r="Q24" s="192">
        <f>IF('2Y-Dist of Grads'!GK25="—","—",'2Y-Dist of Grads'!GK25)</f>
        <v>6.1</v>
      </c>
      <c r="R24"/>
      <c r="S24" s="33"/>
      <c r="T24" s="126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</row>
    <row r="25" spans="1:90" ht="29.25" customHeight="1">
      <c r="A25" s="4" t="s">
        <v>33</v>
      </c>
      <c r="S25" s="33"/>
      <c r="T25" s="33"/>
    </row>
    <row r="26" spans="1:90">
      <c r="A26" s="4" t="s">
        <v>34</v>
      </c>
      <c r="S26" s="33"/>
      <c r="T26" s="33"/>
    </row>
    <row r="27" spans="1:90" ht="27" customHeight="1">
      <c r="A27" s="172" t="s">
        <v>35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</row>
    <row r="28" spans="1:90" ht="24.75" customHeight="1">
      <c r="A28" t="s">
        <v>36</v>
      </c>
    </row>
    <row r="29" spans="1:90" ht="19.5" customHeight="1">
      <c r="A29" s="174" t="s">
        <v>37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</row>
    <row r="30" spans="1:90">
      <c r="Q30" s="171">
        <v>45474</v>
      </c>
    </row>
    <row r="31" spans="1:90" ht="12.95">
      <c r="A31" s="89" t="s">
        <v>38</v>
      </c>
      <c r="B31" s="34"/>
      <c r="C31" s="76" t="s">
        <v>39</v>
      </c>
      <c r="D31" s="76" t="s">
        <v>40</v>
      </c>
      <c r="E31" s="34"/>
      <c r="F31" s="34"/>
      <c r="G31" s="34"/>
      <c r="H31" s="34"/>
      <c r="I31" s="76" t="s">
        <v>40</v>
      </c>
      <c r="L31" s="54" t="s">
        <v>40</v>
      </c>
      <c r="O31" s="54" t="s">
        <v>40</v>
      </c>
      <c r="P31" s="54" t="s">
        <v>40</v>
      </c>
      <c r="Q31" s="54" t="s">
        <v>40</v>
      </c>
    </row>
    <row r="32" spans="1:90">
      <c r="A32" s="4" t="s">
        <v>16</v>
      </c>
    </row>
    <row r="33" spans="1:17">
      <c r="A33" s="4" t="s">
        <v>17</v>
      </c>
      <c r="C33" s="65">
        <f>+F10+C10</f>
        <v>57</v>
      </c>
      <c r="D33" s="85">
        <f>+C33/100</f>
        <v>0.56999999999999995</v>
      </c>
      <c r="I33" s="85">
        <f>+I10/100</f>
        <v>0.35200000000000004</v>
      </c>
      <c r="J33" s="87"/>
      <c r="K33" s="87"/>
      <c r="L33" s="85">
        <f>+L10/100</f>
        <v>7.8E-2</v>
      </c>
      <c r="O33" s="85">
        <f>+O10/100</f>
        <v>0.63</v>
      </c>
      <c r="P33" s="85">
        <f>+P10/100</f>
        <v>0.29199999999999998</v>
      </c>
      <c r="Q33" s="85">
        <f>+Q10/100</f>
        <v>7.8E-2</v>
      </c>
    </row>
    <row r="34" spans="1:17">
      <c r="A34" s="4" t="s">
        <v>18</v>
      </c>
      <c r="C34" s="65"/>
      <c r="D34" s="85"/>
      <c r="I34" s="85"/>
      <c r="J34" s="87"/>
      <c r="K34" s="87"/>
      <c r="L34" s="85"/>
      <c r="O34" s="85"/>
      <c r="P34" s="85"/>
      <c r="Q34" s="85"/>
    </row>
    <row r="35" spans="1:17">
      <c r="A35" s="4" t="s">
        <v>19</v>
      </c>
      <c r="C35" s="65">
        <f>+F12+C12</f>
        <v>67.400000000000006</v>
      </c>
      <c r="D35" s="85">
        <f t="shared" ref="D35:D47" si="0">+C35/100</f>
        <v>0.67400000000000004</v>
      </c>
      <c r="I35" s="85">
        <f t="shared" ref="I35:I47" si="1">+I12/100</f>
        <v>0.21601843521864172</v>
      </c>
      <c r="J35" s="87"/>
      <c r="K35" s="87"/>
      <c r="L35" s="85">
        <f t="shared" ref="L35:L47" si="2">+L12/100</f>
        <v>0.11</v>
      </c>
      <c r="O35" s="85">
        <f t="shared" ref="O35:P47" si="3">+O12/100</f>
        <v>0.52300000000000002</v>
      </c>
      <c r="P35" s="85">
        <f t="shared" si="3"/>
        <v>0.317</v>
      </c>
      <c r="Q35" s="85">
        <f t="shared" ref="Q35" si="4">+Q12/100</f>
        <v>0.1600184352186417</v>
      </c>
    </row>
    <row r="36" spans="1:17">
      <c r="A36" s="4" t="s">
        <v>20</v>
      </c>
      <c r="C36" s="65">
        <f>+F13+C13</f>
        <v>59.699999999999996</v>
      </c>
      <c r="D36" s="85">
        <f t="shared" si="0"/>
        <v>0.59699999999999998</v>
      </c>
      <c r="I36" s="85">
        <f t="shared" si="1"/>
        <v>0.371</v>
      </c>
      <c r="J36" s="87"/>
      <c r="K36" s="87"/>
      <c r="L36" s="85">
        <f t="shared" si="2"/>
        <v>3.3000000000000002E-2</v>
      </c>
      <c r="O36" s="85">
        <f t="shared" si="3"/>
        <v>0.67200000000000004</v>
      </c>
      <c r="P36" s="85">
        <f t="shared" si="3"/>
        <v>0.29600000000000004</v>
      </c>
      <c r="Q36" s="85">
        <f t="shared" ref="Q36" si="5">+Q13/100</f>
        <v>3.3000000000000002E-2</v>
      </c>
    </row>
    <row r="37" spans="1:17">
      <c r="A37" s="4" t="s">
        <v>21</v>
      </c>
      <c r="C37" s="65">
        <f>+F14+C14</f>
        <v>58.1</v>
      </c>
      <c r="D37" s="85">
        <f t="shared" si="0"/>
        <v>0.58099999999999996</v>
      </c>
      <c r="I37" s="85">
        <f t="shared" si="1"/>
        <v>0.32599999999999996</v>
      </c>
      <c r="J37" s="87"/>
      <c r="K37" s="87"/>
      <c r="L37" s="85">
        <f t="shared" si="2"/>
        <v>6.6000000000000003E-2</v>
      </c>
      <c r="O37" s="85">
        <f t="shared" si="3"/>
        <v>0.63200000000000001</v>
      </c>
      <c r="P37" s="85">
        <f t="shared" si="3"/>
        <v>0.27500000000000002</v>
      </c>
      <c r="Q37" s="85">
        <f t="shared" ref="Q37" si="6">+Q14/100</f>
        <v>6.6000000000000003E-2</v>
      </c>
    </row>
    <row r="38" spans="1:17">
      <c r="A38" s="4" t="s">
        <v>22</v>
      </c>
      <c r="C38" s="65">
        <f>+F15+C15</f>
        <v>43.5</v>
      </c>
      <c r="D38" s="85">
        <f t="shared" si="0"/>
        <v>0.435</v>
      </c>
      <c r="I38" s="85">
        <f t="shared" si="1"/>
        <v>0.56400000000000006</v>
      </c>
      <c r="J38" s="87"/>
      <c r="K38" s="87"/>
      <c r="L38" s="85" t="e">
        <f t="shared" si="2"/>
        <v>#VALUE!</v>
      </c>
      <c r="O38" s="85">
        <f t="shared" si="3"/>
        <v>0.61199999999999999</v>
      </c>
      <c r="P38" s="85">
        <f t="shared" si="3"/>
        <v>0.38700000000000001</v>
      </c>
      <c r="Q38" s="85" t="e">
        <f t="shared" ref="Q38" si="7">+Q15/100</f>
        <v>#VALUE!</v>
      </c>
    </row>
    <row r="39" spans="1:17">
      <c r="A39" s="4" t="s">
        <v>24</v>
      </c>
      <c r="C39" s="65"/>
      <c r="D39" s="85"/>
      <c r="I39" s="85"/>
      <c r="J39" s="87"/>
      <c r="K39" s="87"/>
      <c r="L39" s="85"/>
      <c r="O39" s="85"/>
      <c r="P39" s="85"/>
      <c r="Q39" s="85"/>
    </row>
    <row r="40" spans="1:17">
      <c r="A40" s="4" t="s">
        <v>25</v>
      </c>
      <c r="C40" s="65" t="e">
        <f>+F17+C17</f>
        <v>#VALUE!</v>
      </c>
      <c r="D40" s="85" t="e">
        <f t="shared" si="0"/>
        <v>#VALUE!</v>
      </c>
      <c r="I40" s="85" t="e">
        <f t="shared" si="1"/>
        <v>#VALUE!</v>
      </c>
      <c r="J40" s="87"/>
      <c r="K40" s="87"/>
      <c r="L40" s="85">
        <f t="shared" si="2"/>
        <v>0.113</v>
      </c>
      <c r="O40" s="85">
        <f t="shared" si="3"/>
        <v>0.79200000000000004</v>
      </c>
      <c r="P40" s="85">
        <f t="shared" si="3"/>
        <v>9.5000000000000001E-2</v>
      </c>
      <c r="Q40" s="85">
        <f t="shared" ref="Q40" si="8">+Q17/100</f>
        <v>0.113</v>
      </c>
    </row>
    <row r="41" spans="1:17">
      <c r="A41" s="4" t="s">
        <v>26</v>
      </c>
      <c r="C41" s="65">
        <f>+F18+C18</f>
        <v>83</v>
      </c>
      <c r="D41" s="85">
        <f t="shared" si="0"/>
        <v>0.83</v>
      </c>
      <c r="I41" s="85">
        <f t="shared" si="1"/>
        <v>0.17199999999999999</v>
      </c>
      <c r="J41" s="87"/>
      <c r="K41" s="87"/>
      <c r="L41" s="85" t="e">
        <f t="shared" si="2"/>
        <v>#VALUE!</v>
      </c>
      <c r="O41" s="85">
        <f t="shared" si="3"/>
        <v>0.42299999999999999</v>
      </c>
      <c r="P41" s="85">
        <f t="shared" si="3"/>
        <v>0.57900000000000007</v>
      </c>
      <c r="Q41" s="85" t="e">
        <f t="shared" ref="Q41" si="9">+Q18/100</f>
        <v>#VALUE!</v>
      </c>
    </row>
    <row r="42" spans="1:17">
      <c r="A42" s="4" t="s">
        <v>27</v>
      </c>
      <c r="C42" s="65" t="e">
        <f>+F19+C19</f>
        <v>#VALUE!</v>
      </c>
      <c r="D42" s="85" t="e">
        <f t="shared" si="0"/>
        <v>#VALUE!</v>
      </c>
      <c r="I42" s="85" t="e">
        <f t="shared" si="1"/>
        <v>#VALUE!</v>
      </c>
      <c r="J42" s="87"/>
      <c r="K42" s="87"/>
      <c r="L42" s="85" t="e">
        <f t="shared" si="2"/>
        <v>#VALUE!</v>
      </c>
      <c r="O42" s="85" t="e">
        <f t="shared" si="3"/>
        <v>#VALUE!</v>
      </c>
      <c r="P42" s="85" t="e">
        <f t="shared" si="3"/>
        <v>#VALUE!</v>
      </c>
      <c r="Q42" s="85" t="e">
        <f t="shared" ref="Q42" si="10">+Q19/100</f>
        <v>#VALUE!</v>
      </c>
    </row>
    <row r="43" spans="1:17">
      <c r="A43" s="4" t="s">
        <v>28</v>
      </c>
      <c r="C43" s="65"/>
      <c r="D43" s="85"/>
      <c r="I43" s="85"/>
      <c r="J43" s="87"/>
      <c r="K43" s="87"/>
      <c r="L43" s="85"/>
      <c r="O43" s="85"/>
      <c r="P43" s="85"/>
      <c r="Q43" s="85"/>
    </row>
    <row r="44" spans="1:17">
      <c r="A44" s="4" t="s">
        <v>29</v>
      </c>
      <c r="C44" s="65">
        <f>+F21+C21</f>
        <v>49.400000000000006</v>
      </c>
      <c r="D44" s="85">
        <f t="shared" si="0"/>
        <v>0.49400000000000005</v>
      </c>
      <c r="I44" s="85">
        <f t="shared" si="1"/>
        <v>0.12399999999999999</v>
      </c>
      <c r="J44" s="87"/>
      <c r="K44" s="87"/>
      <c r="L44" s="85">
        <f t="shared" si="2"/>
        <v>0.38200000000000001</v>
      </c>
      <c r="O44" s="85">
        <f t="shared" si="3"/>
        <v>0.48700000000000004</v>
      </c>
      <c r="P44" s="85">
        <f t="shared" si="3"/>
        <v>0.13100000000000001</v>
      </c>
      <c r="Q44" s="85">
        <f t="shared" ref="Q44" si="11">+Q21/100</f>
        <v>0.38200000000000001</v>
      </c>
    </row>
    <row r="45" spans="1:17">
      <c r="A45" s="4" t="s">
        <v>30</v>
      </c>
      <c r="C45" s="65">
        <f>+F22+C22</f>
        <v>52.600000000000009</v>
      </c>
      <c r="D45" s="85">
        <f t="shared" si="0"/>
        <v>0.52600000000000013</v>
      </c>
      <c r="I45" s="85">
        <f t="shared" si="1"/>
        <v>0.218</v>
      </c>
      <c r="J45" s="87"/>
      <c r="K45" s="87"/>
      <c r="L45" s="85">
        <f t="shared" si="2"/>
        <v>0.255</v>
      </c>
      <c r="O45" s="85">
        <f t="shared" si="3"/>
        <v>0.34499999999999997</v>
      </c>
      <c r="P45" s="85">
        <f t="shared" si="3"/>
        <v>0.39899999999999997</v>
      </c>
      <c r="Q45" s="85">
        <f t="shared" ref="Q45" si="12">+Q22/100</f>
        <v>0.255</v>
      </c>
    </row>
    <row r="46" spans="1:17">
      <c r="A46" s="10" t="s">
        <v>31</v>
      </c>
      <c r="C46" s="65">
        <f>+F23+C23</f>
        <v>63.099999999999994</v>
      </c>
      <c r="D46" s="85">
        <f t="shared" si="0"/>
        <v>0.63099999999999989</v>
      </c>
      <c r="I46" s="85">
        <f t="shared" si="1"/>
        <v>0.21100000000000002</v>
      </c>
      <c r="J46" s="87"/>
      <c r="K46" s="87"/>
      <c r="L46" s="85">
        <f t="shared" si="2"/>
        <v>0.157</v>
      </c>
      <c r="O46" s="85">
        <f t="shared" si="3"/>
        <v>0.41900000000000004</v>
      </c>
      <c r="P46" s="85">
        <f t="shared" si="3"/>
        <v>0.42299999999999999</v>
      </c>
      <c r="Q46" s="85">
        <f t="shared" ref="Q46" si="13">+Q23/100</f>
        <v>0.157</v>
      </c>
    </row>
    <row r="47" spans="1:17">
      <c r="A47" s="11" t="s">
        <v>32</v>
      </c>
      <c r="B47" s="34"/>
      <c r="C47" s="84">
        <f>+F24+C24</f>
        <v>56.7</v>
      </c>
      <c r="D47" s="86">
        <f t="shared" si="0"/>
        <v>0.56700000000000006</v>
      </c>
      <c r="E47" s="34"/>
      <c r="F47" s="34"/>
      <c r="G47" s="34"/>
      <c r="H47" s="34"/>
      <c r="I47" s="86">
        <f t="shared" si="1"/>
        <v>0.373</v>
      </c>
      <c r="J47" s="88"/>
      <c r="K47" s="88"/>
      <c r="L47" s="86">
        <f t="shared" si="2"/>
        <v>6.0999999999999999E-2</v>
      </c>
      <c r="O47" s="86">
        <f t="shared" si="3"/>
        <v>0.73499999999999999</v>
      </c>
      <c r="P47" s="86">
        <f t="shared" si="3"/>
        <v>0.20499999999999999</v>
      </c>
      <c r="Q47" s="86">
        <f t="shared" ref="Q47" si="14">+Q24/100</f>
        <v>6.0999999999999999E-2</v>
      </c>
    </row>
    <row r="48" spans="1:17" s="163" customFormat="1" ht="14.1">
      <c r="D48" s="163">
        <v>1</v>
      </c>
      <c r="I48" s="163">
        <v>2</v>
      </c>
      <c r="L48" s="163">
        <v>3</v>
      </c>
      <c r="O48" s="163" t="s">
        <v>41</v>
      </c>
      <c r="P48" s="163" t="s">
        <v>42</v>
      </c>
      <c r="Q48" s="163" t="s">
        <v>43</v>
      </c>
    </row>
    <row r="50" spans="17:17">
      <c r="Q50" s="183">
        <v>45536</v>
      </c>
    </row>
    <row r="51" spans="17:17">
      <c r="Q51" s="182"/>
    </row>
  </sheetData>
  <mergeCells count="3">
    <mergeCell ref="A27:Q27"/>
    <mergeCell ref="A29:Q29"/>
    <mergeCell ref="C5:H5"/>
  </mergeCells>
  <pageMargins left="0.7" right="0.7" top="0.75" bottom="0.75" header="0.3" footer="0.3"/>
  <pageSetup scale="5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BH48"/>
  <sheetViews>
    <sheetView showGridLines="0" view="pageBreakPreview" zoomScale="80" zoomScaleNormal="100" zoomScaleSheetLayoutView="80" workbookViewId="0">
      <selection activeCell="Q31" sqref="Q31"/>
    </sheetView>
  </sheetViews>
  <sheetFormatPr defaultRowHeight="12.6"/>
  <cols>
    <col min="1" max="1" width="8" customWidth="1"/>
    <col min="2" max="2" width="5.28515625" customWidth="1"/>
    <col min="3" max="3" width="15" customWidth="1"/>
    <col min="6" max="6" width="10.5703125" customWidth="1"/>
    <col min="9" max="9" width="10.28515625" customWidth="1"/>
    <col min="12" max="12" width="10.28515625" customWidth="1"/>
    <col min="15" max="15" width="15" customWidth="1"/>
    <col min="16" max="16" width="15.28515625" customWidth="1"/>
    <col min="17" max="17" width="14.7109375" customWidth="1"/>
  </cols>
  <sheetData>
    <row r="1" spans="1:60">
      <c r="A1" s="15" t="s">
        <v>44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60" ht="14.45">
      <c r="A2" s="16" t="s">
        <v>45</v>
      </c>
      <c r="B2" s="16"/>
      <c r="C2" s="14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60">
      <c r="A3" s="16" t="s">
        <v>46</v>
      </c>
      <c r="B3" s="16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</row>
    <row r="4" spans="1:60">
      <c r="A4" s="28"/>
      <c r="B4" s="28"/>
      <c r="C4" s="17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34"/>
      <c r="P4" s="34"/>
      <c r="Q4" s="34"/>
    </row>
    <row r="5" spans="1:60" ht="25.5" customHeight="1">
      <c r="A5" s="1"/>
      <c r="B5" s="1"/>
      <c r="C5" s="18" t="s">
        <v>47</v>
      </c>
      <c r="D5" s="18"/>
      <c r="E5" s="18"/>
      <c r="F5" s="18"/>
      <c r="G5" s="18"/>
      <c r="H5" s="18"/>
      <c r="I5" s="20" t="s">
        <v>4</v>
      </c>
      <c r="J5" s="21"/>
      <c r="K5" s="21"/>
      <c r="L5" s="32"/>
      <c r="M5" s="21"/>
      <c r="N5" s="21"/>
      <c r="O5" s="46"/>
      <c r="P5" s="47"/>
      <c r="Q5" s="47"/>
    </row>
    <row r="6" spans="1:60" ht="46.5" customHeight="1">
      <c r="A6" s="2"/>
      <c r="B6" s="2"/>
      <c r="C6" s="18" t="s">
        <v>5</v>
      </c>
      <c r="D6" s="18"/>
      <c r="E6" s="18"/>
      <c r="F6" s="23" t="s">
        <v>6</v>
      </c>
      <c r="G6" s="18"/>
      <c r="H6" s="18"/>
      <c r="I6" s="24" t="s">
        <v>7</v>
      </c>
      <c r="J6" s="18"/>
      <c r="K6" s="18"/>
      <c r="L6" s="24" t="s">
        <v>8</v>
      </c>
      <c r="M6" s="18"/>
      <c r="N6" s="18"/>
      <c r="O6" s="48" t="s">
        <v>9</v>
      </c>
      <c r="P6" s="18"/>
      <c r="Q6" s="18"/>
    </row>
    <row r="7" spans="1:60" ht="46.5" customHeight="1">
      <c r="A7" s="3"/>
      <c r="B7" s="3"/>
      <c r="C7" s="25" t="s">
        <v>9</v>
      </c>
      <c r="D7" s="25" t="s">
        <v>10</v>
      </c>
      <c r="E7" s="25" t="s">
        <v>11</v>
      </c>
      <c r="F7" s="26" t="s">
        <v>9</v>
      </c>
      <c r="G7" s="25" t="s">
        <v>10</v>
      </c>
      <c r="H7" s="25" t="s">
        <v>11</v>
      </c>
      <c r="I7" s="26" t="s">
        <v>9</v>
      </c>
      <c r="J7" s="25" t="s">
        <v>10</v>
      </c>
      <c r="K7" s="25" t="s">
        <v>11</v>
      </c>
      <c r="L7" s="26" t="s">
        <v>9</v>
      </c>
      <c r="M7" s="25" t="s">
        <v>10</v>
      </c>
      <c r="N7" s="25" t="s">
        <v>11</v>
      </c>
      <c r="O7" s="48" t="s">
        <v>12</v>
      </c>
      <c r="P7" s="52" t="s">
        <v>13</v>
      </c>
      <c r="Q7" s="18" t="s">
        <v>14</v>
      </c>
    </row>
    <row r="8" spans="1:60" hidden="1">
      <c r="A8" s="4" t="s">
        <v>15</v>
      </c>
      <c r="B8" s="4"/>
      <c r="C8" s="5" t="str">
        <f>IF('4Y-Dist of Grads'!AL9&gt;0,'4Y-Dist of Grads'!AL9,"NA")</f>
        <v>NA</v>
      </c>
      <c r="D8" s="5" t="str">
        <f>IF('4Y-Time to Degree'!AL9&gt;0,'4Y-Time to Degree'!AL9,"NA")</f>
        <v>NA</v>
      </c>
      <c r="E8" s="5" t="str">
        <f>IF('4Y-Credits to Degree'!AL9&gt;0,'4Y-Credits to Degree'!AL9,"NA")</f>
        <v>NA</v>
      </c>
      <c r="F8" s="35" t="str">
        <f>IF('4Y-Dist of Grads'!CH9&gt;0,'4Y-Dist of Grads'!CH9,"NA")</f>
        <v>NA</v>
      </c>
      <c r="G8" s="36" t="str">
        <f>IF('4Y-Time to Degree'!CH9&gt;0,'4Y-Time to Degree'!CH9,"NA")</f>
        <v>NA</v>
      </c>
      <c r="H8" s="36" t="str">
        <f>IF('4Y-Credits to Degree'!CH9&gt;0,'4Y-Credits to Degree'!CH9,"NA")</f>
        <v>NA</v>
      </c>
      <c r="I8" s="35" t="str">
        <f>IF('4Y-Dist of Grads'!ED9&gt;0,'4Y-Dist of Grads'!ED9,"NA")</f>
        <v>NA</v>
      </c>
      <c r="J8" s="36" t="str">
        <f>IF('4Y-Time to Degree'!ED9&gt;0,'4Y-Time to Degree'!ED9,"NA")</f>
        <v>NA</v>
      </c>
      <c r="K8" s="36" t="str">
        <f>IF('4Y-Credits to Degree'!ED9&gt;0,'4Y-Credits to Degree'!ED9,"NA")</f>
        <v>NA</v>
      </c>
      <c r="L8" s="35" t="str">
        <f>IF('4Y-Dist of Grads'!EP9&gt;0,'4Y-Dist of Grads'!EP9,"NA")</f>
        <v>NA</v>
      </c>
      <c r="M8" s="36" t="str">
        <f>IF('4Y-Time to Degree'!EP9&gt;0,'4Y-Time to Degree'!EP9,"NA")</f>
        <v>NA</v>
      </c>
      <c r="N8" s="36" t="str">
        <f>IF('4Y-Credits to Degree'!EP9&gt;0,'4Y-Credits to Degree'!EP9,"NA")</f>
        <v>NA</v>
      </c>
      <c r="O8" s="45"/>
    </row>
    <row r="9" spans="1:60">
      <c r="A9" s="4" t="s">
        <v>16</v>
      </c>
      <c r="B9" s="4"/>
      <c r="C9" s="37" t="str">
        <f>IF('4Y-Dist of Grads'!AW10="—","—",'4Y-Dist of Grads'!AW10)</f>
        <v>—</v>
      </c>
      <c r="D9" s="37" t="str">
        <f>IF('4Y-Time to Degree'!AW10="—","—",'4Y-Time to Degree'!AW10)</f>
        <v>—</v>
      </c>
      <c r="E9" s="37" t="str">
        <f>IF('4Y-Credits to Degree'!AW10="—","—",'4Y-Credits to Degree'!AW10)</f>
        <v>—</v>
      </c>
      <c r="F9" s="38" t="str">
        <f>IF('4Y-Dist of Grads'!CS10="—","—",'4Y-Dist of Grads'!CS10)</f>
        <v>—</v>
      </c>
      <c r="G9" s="37" t="str">
        <f>IF('4Y-Time to Degree'!CS10="—","—",'4Y-Time to Degree'!CS10)</f>
        <v>—</v>
      </c>
      <c r="H9" s="37" t="str">
        <f>IF('4Y-Credits to Degree'!CS10="—","—",'4Y-Credits to Degree'!CS10)</f>
        <v>—</v>
      </c>
      <c r="I9" s="38" t="str">
        <f>IF('4Y-Dist of Grads'!EO10="—","—",'4Y-Dist of Grads'!EO10)</f>
        <v>—</v>
      </c>
      <c r="J9" s="37" t="str">
        <f>IF('4Y-Time to Degree'!EO10="—","—",'4Y-Time to Degree'!EO10)</f>
        <v>—</v>
      </c>
      <c r="K9" s="37" t="str">
        <f>IF('4Y-Credits to Degree'!EO10="—","—",'4Y-Credits to Degree'!EO10)</f>
        <v>—</v>
      </c>
      <c r="L9" s="38" t="str">
        <f>IF('4Y-Dist of Grads'!FA10="—","—",'4Y-Dist of Grads'!FA10)</f>
        <v>—</v>
      </c>
      <c r="M9" s="37" t="str">
        <f>IF('4Y-Time to Degree'!FA10="—","—",'4Y-Time to Degree'!FA10)</f>
        <v>—</v>
      </c>
      <c r="N9" s="37" t="str">
        <f>IF('4Y-Credits to Degree'!FA10="—","—",'4Y-Credits to Degree'!FA10)</f>
        <v>—</v>
      </c>
      <c r="O9" s="49" t="str">
        <f>IF('4Y-Dist of Grads'!FM10="—","—",'4Y-Dist of Grads'!FM10)</f>
        <v>—</v>
      </c>
      <c r="P9" s="37" t="str">
        <f>IF('4Y-Dist of Grads'!FY10="—","—",'4Y-Dist of Grads'!FY10)</f>
        <v>—</v>
      </c>
      <c r="Q9" s="37" t="str">
        <f>IF('4Y-Dist of Grads'!GK10="—","—",'4Y-Dist of Grads'!GK10)</f>
        <v>—</v>
      </c>
    </row>
    <row r="10" spans="1:60">
      <c r="A10" s="4" t="s">
        <v>17</v>
      </c>
      <c r="B10" s="4"/>
      <c r="C10" s="37">
        <f>IF('4Y-Dist of Grads'!AW11="—","—",'4Y-Dist of Grads'!AW11)</f>
        <v>25.4</v>
      </c>
      <c r="D10" s="37">
        <f>IF('4Y-Time to Degree'!AW11="—","—",'4Y-Time to Degree'!AW11)</f>
        <v>4.2</v>
      </c>
      <c r="E10" s="37">
        <f>IF('4Y-Credits to Degree'!AW11="—","—",'4Y-Credits to Degree'!AW11)</f>
        <v>131.5</v>
      </c>
      <c r="F10" s="38">
        <f>IF('4Y-Dist of Grads'!CS11="—","—",'4Y-Dist of Grads'!CS11)</f>
        <v>39.699999999999996</v>
      </c>
      <c r="G10" s="37">
        <f>IF('4Y-Time to Degree'!CS11="—","—",'4Y-Time to Degree'!CS11)</f>
        <v>4.9000000000000004</v>
      </c>
      <c r="H10" s="37">
        <f>IF('4Y-Credits to Degree'!CS11="—","—",'4Y-Credits to Degree'!CS11)</f>
        <v>132.69999999999999</v>
      </c>
      <c r="I10" s="38">
        <f>IF('4Y-Dist of Grads'!EO11="—","—",'4Y-Dist of Grads'!EO11)</f>
        <v>33.200000000000003</v>
      </c>
      <c r="J10" s="37">
        <f>IF('4Y-Time to Degree'!EO11="—","—",'4Y-Time to Degree'!EO11)</f>
        <v>3.4</v>
      </c>
      <c r="K10" s="37">
        <f>IF('4Y-Credits to Degree'!EO11="—","—",'4Y-Credits to Degree'!EO11)</f>
        <v>84.8</v>
      </c>
      <c r="L10" s="38">
        <f>IF('4Y-Dist of Grads'!FA11="—","—",'4Y-Dist of Grads'!FA11)</f>
        <v>1.7</v>
      </c>
      <c r="M10" s="37">
        <f>IF('4Y-Time to Degree'!FA11="—","—",'4Y-Time to Degree'!FA11)</f>
        <v>5.3</v>
      </c>
      <c r="N10" s="37">
        <f>IF('4Y-Credits to Degree'!FA11="—","—",'4Y-Credits to Degree'!FA11)</f>
        <v>106.5</v>
      </c>
      <c r="O10" s="49">
        <f>IF('4Y-Dist of Grads'!FM11="—","—",'4Y-Dist of Grads'!FM11)</f>
        <v>84.8</v>
      </c>
      <c r="P10" s="37">
        <f>IF('4Y-Dist of Grads'!FY11="—","—",'4Y-Dist of Grads'!FY11)</f>
        <v>13.5</v>
      </c>
      <c r="Q10" s="37">
        <f>IF('4Y-Dist of Grads'!GK11="—","—",'4Y-Dist of Grads'!GK11)</f>
        <v>1.7</v>
      </c>
    </row>
    <row r="11" spans="1:60">
      <c r="A11" s="4" t="s">
        <v>18</v>
      </c>
      <c r="B11" s="4"/>
      <c r="C11" s="37" t="str">
        <f>IF('4Y-Dist of Grads'!AW12="—","—",'4Y-Dist of Grads'!AW12)</f>
        <v>—</v>
      </c>
      <c r="D11" s="37" t="str">
        <f>IF('4Y-Time to Degree'!AW12="—","—",'4Y-Time to Degree'!AW12)</f>
        <v>—</v>
      </c>
      <c r="E11" s="37" t="str">
        <f>IF('4Y-Credits to Degree'!AW12="—","—",'4Y-Credits to Degree'!AW12)</f>
        <v>—</v>
      </c>
      <c r="F11" s="38" t="str">
        <f>IF('4Y-Dist of Grads'!CS12="—","—",'4Y-Dist of Grads'!CS12)</f>
        <v>—</v>
      </c>
      <c r="G11" s="37" t="str">
        <f>IF('4Y-Time to Degree'!CS12="—","—",'4Y-Time to Degree'!CS12)</f>
        <v>—</v>
      </c>
      <c r="H11" s="37" t="str">
        <f>IF('4Y-Credits to Degree'!CS12="—","—",'4Y-Credits to Degree'!CS12)</f>
        <v>—</v>
      </c>
      <c r="I11" s="38" t="str">
        <f>IF('4Y-Dist of Grads'!EO12="—","—",'4Y-Dist of Grads'!EO12)</f>
        <v>—</v>
      </c>
      <c r="J11" s="37" t="str">
        <f>IF('4Y-Time to Degree'!EO12="—","—",'4Y-Time to Degree'!EO12)</f>
        <v>—</v>
      </c>
      <c r="K11" s="37" t="str">
        <f>IF('4Y-Credits to Degree'!EO12="—","—",'4Y-Credits to Degree'!EO12)</f>
        <v>—</v>
      </c>
      <c r="L11" s="38" t="str">
        <f>IF('4Y-Dist of Grads'!FA12="—","—",'4Y-Dist of Grads'!FA12)</f>
        <v>—</v>
      </c>
      <c r="M11" s="37" t="str">
        <f>IF('4Y-Time to Degree'!FA12="—","—",'4Y-Time to Degree'!FA12)</f>
        <v>—</v>
      </c>
      <c r="N11" s="37" t="str">
        <f>IF('4Y-Credits to Degree'!FA12="—","—",'4Y-Credits to Degree'!FA12)</f>
        <v>—</v>
      </c>
      <c r="O11" s="49" t="str">
        <f>IF('4Y-Dist of Grads'!FM12="—","—",'4Y-Dist of Grads'!FM12)</f>
        <v>—</v>
      </c>
      <c r="P11" s="37" t="str">
        <f>IF('4Y-Dist of Grads'!FY12="—","—",'4Y-Dist of Grads'!FY12)</f>
        <v>—</v>
      </c>
      <c r="Q11" s="37" t="str">
        <f>IF('4Y-Dist of Grads'!GK12="—","—",'4Y-Dist of Grads'!GK12)</f>
        <v>—</v>
      </c>
    </row>
    <row r="12" spans="1:60">
      <c r="A12" s="4" t="s">
        <v>19</v>
      </c>
      <c r="B12" s="4"/>
      <c r="C12" s="37" t="s">
        <v>23</v>
      </c>
      <c r="D12" s="37" t="s">
        <v>23</v>
      </c>
      <c r="E12" s="37" t="s">
        <v>23</v>
      </c>
      <c r="F12" s="38" t="s">
        <v>23</v>
      </c>
      <c r="G12" s="37" t="s">
        <v>23</v>
      </c>
      <c r="H12" s="37" t="s">
        <v>23</v>
      </c>
      <c r="I12" s="38" t="s">
        <v>23</v>
      </c>
      <c r="J12" s="37" t="s">
        <v>23</v>
      </c>
      <c r="K12" s="37" t="s">
        <v>23</v>
      </c>
      <c r="L12" s="38" t="s">
        <v>23</v>
      </c>
      <c r="M12" s="37" t="s">
        <v>23</v>
      </c>
      <c r="N12" s="37" t="s">
        <v>23</v>
      </c>
      <c r="O12" s="49" t="s">
        <v>23</v>
      </c>
      <c r="P12" s="37" t="s">
        <v>23</v>
      </c>
      <c r="Q12" s="37" t="s">
        <v>23</v>
      </c>
    </row>
    <row r="13" spans="1:60" s="125" customFormat="1">
      <c r="A13" s="27" t="s">
        <v>20</v>
      </c>
      <c r="B13" s="27"/>
      <c r="C13" s="39">
        <f>IF('4Y-Dist of Grads'!AW14="—","—",'4Y-Dist of Grads'!AW14)</f>
        <v>2.5999999999999996</v>
      </c>
      <c r="D13" s="39">
        <f>IF('4Y-Time to Degree'!AW14="—","—",'4Y-Time to Degree'!AW14)</f>
        <v>4.4000000000000004</v>
      </c>
      <c r="E13" s="39">
        <f>IF('4Y-Credits to Degree'!AW14="—","—",'4Y-Credits to Degree'!AW14)</f>
        <v>104.7</v>
      </c>
      <c r="F13" s="40">
        <f>IF('4Y-Dist of Grads'!CS14="—","—",'4Y-Dist of Grads'!CS14)</f>
        <v>51.1</v>
      </c>
      <c r="G13" s="39">
        <f>IF('4Y-Time to Degree'!CS14="—","—",'4Y-Time to Degree'!CS14)</f>
        <v>5.0999999999999996</v>
      </c>
      <c r="H13" s="39">
        <f>IF('4Y-Credits to Degree'!CS14="—","—",'4Y-Credits to Degree'!CS14)</f>
        <v>135.30000000000001</v>
      </c>
      <c r="I13" s="40">
        <f>IF('4Y-Dist of Grads'!EO14="—","—",'4Y-Dist of Grads'!EO14)</f>
        <v>46.2</v>
      </c>
      <c r="J13" s="39">
        <f>IF('4Y-Time to Degree'!EO14="—","—",'4Y-Time to Degree'!EO14)</f>
        <v>4</v>
      </c>
      <c r="K13" s="39">
        <f>IF('4Y-Credits to Degree'!EO14="—","—",'4Y-Credits to Degree'!EO14)</f>
        <v>98.1</v>
      </c>
      <c r="L13" s="40">
        <f>IF('4Y-Dist of Grads'!FA14="—","—",'4Y-Dist of Grads'!FA14)</f>
        <v>0.1</v>
      </c>
      <c r="M13" s="39">
        <f>IF('4Y-Time to Degree'!FA14="—","—",'4Y-Time to Degree'!FA14)</f>
        <v>0</v>
      </c>
      <c r="N13" s="39">
        <f>IF('4Y-Credits to Degree'!FA14="—","—",'4Y-Credits to Degree'!FA14)</f>
        <v>144.1</v>
      </c>
      <c r="O13" s="50">
        <f>IF('4Y-Dist of Grads'!FM14="—","—",'4Y-Dist of Grads'!FM14)</f>
        <v>83.8</v>
      </c>
      <c r="P13" s="39">
        <f>IF('4Y-Dist of Grads'!FY14="—","—",'4Y-Dist of Grads'!FY14)</f>
        <v>16.100000000000001</v>
      </c>
      <c r="Q13" s="39">
        <f>IF('4Y-Dist of Grads'!GK14="—","—",'4Y-Dist of Grads'!GK14)</f>
        <v>0.1</v>
      </c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</row>
    <row r="14" spans="1:60" s="125" customFormat="1">
      <c r="A14" s="27" t="s">
        <v>21</v>
      </c>
      <c r="B14" s="27"/>
      <c r="C14" s="39">
        <f>IF('4Y-Dist of Grads'!AW15="—","—",'4Y-Dist of Grads'!AW15)</f>
        <v>24.5</v>
      </c>
      <c r="D14" s="39">
        <f>IF('4Y-Time to Degree'!AW15="—","—",'4Y-Time to Degree'!AW15)</f>
        <v>4.2</v>
      </c>
      <c r="E14" s="39">
        <f>IF('4Y-Credits to Degree'!AW15="—","—",'4Y-Credits to Degree'!AW15)</f>
        <v>122.5</v>
      </c>
      <c r="F14" s="40">
        <f>IF('4Y-Dist of Grads'!CS15="—","—",'4Y-Dist of Grads'!CS15)</f>
        <v>40</v>
      </c>
      <c r="G14" s="39">
        <f>IF('4Y-Time to Degree'!CS15="—","—",'4Y-Time to Degree'!CS15)</f>
        <v>5</v>
      </c>
      <c r="H14" s="39">
        <f>IF('4Y-Credits to Degree'!CS15="—","—",'4Y-Credits to Degree'!CS15)</f>
        <v>131.69999999999999</v>
      </c>
      <c r="I14" s="40">
        <f>IF('4Y-Dist of Grads'!EO15="—","—",'4Y-Dist of Grads'!EO15)</f>
        <v>32.4</v>
      </c>
      <c r="J14" s="39">
        <f>IF('4Y-Time to Degree'!EO15="—","—",'4Y-Time to Degree'!EO15)</f>
        <v>5.4</v>
      </c>
      <c r="K14" s="39">
        <f>IF('4Y-Credits to Degree'!EO15="—","—",'4Y-Credits to Degree'!EO15)</f>
        <v>80</v>
      </c>
      <c r="L14" s="40">
        <f>IF('4Y-Dist of Grads'!FA15="—","—",'4Y-Dist of Grads'!FA15)</f>
        <v>2.8</v>
      </c>
      <c r="M14" s="39">
        <f>IF('4Y-Time to Degree'!FA15="—","—",'4Y-Time to Degree'!FA15)</f>
        <v>5.3</v>
      </c>
      <c r="N14" s="39">
        <f>IF('4Y-Credits to Degree'!FA15="—","—",'4Y-Credits to Degree'!FA15)</f>
        <v>74</v>
      </c>
      <c r="O14" s="50">
        <f>IF('4Y-Dist of Grads'!FM15="—","—",'4Y-Dist of Grads'!FM15)</f>
        <v>86.199999999999989</v>
      </c>
      <c r="P14" s="39">
        <f>IF('4Y-Dist of Grads'!FY15="—","—",'4Y-Dist of Grads'!FY15)</f>
        <v>10.7</v>
      </c>
      <c r="Q14" s="39">
        <f>IF('4Y-Dist of Grads'!GK15="—","—",'4Y-Dist of Grads'!GK15)</f>
        <v>2.8</v>
      </c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</row>
    <row r="15" spans="1:60" s="125" customFormat="1">
      <c r="A15" s="27" t="s">
        <v>22</v>
      </c>
      <c r="B15" s="27"/>
      <c r="C15" s="39">
        <f>IF('4Y-Dist of Grads'!AW16="—","—",'4Y-Dist of Grads'!AW16)</f>
        <v>30.33</v>
      </c>
      <c r="D15" s="39">
        <f>IF('4Y-Time to Degree'!AW16="—","—",'4Y-Time to Degree'!AW16)</f>
        <v>4.3</v>
      </c>
      <c r="E15" s="39" t="s">
        <v>23</v>
      </c>
      <c r="F15" s="40">
        <f>IF('4Y-Dist of Grads'!CS16="—","—",'4Y-Dist of Grads'!CS16)</f>
        <v>35.799999999999997</v>
      </c>
      <c r="G15" s="39">
        <f>IF('4Y-Time to Degree'!CS16="—","—",'4Y-Time to Degree'!CS16)</f>
        <v>5</v>
      </c>
      <c r="H15" s="39" t="s">
        <v>23</v>
      </c>
      <c r="I15" s="40">
        <f>IF('4Y-Dist of Grads'!EO16="—","—",'4Y-Dist of Grads'!EO16)</f>
        <v>33.9</v>
      </c>
      <c r="J15" s="39">
        <f>IF('4Y-Time to Degree'!EO16="—","—",'4Y-Time to Degree'!EO16)</f>
        <v>3.9</v>
      </c>
      <c r="K15" s="39" t="s">
        <v>23</v>
      </c>
      <c r="L15" s="40" t="s">
        <v>23</v>
      </c>
      <c r="M15" s="39">
        <f>IF('4Y-Time to Degree'!FA16="—","—",'4Y-Time to Degree'!FA16)</f>
        <v>0</v>
      </c>
      <c r="N15" s="39" t="s">
        <v>23</v>
      </c>
      <c r="O15" s="50">
        <f>IF('4Y-Dist of Grads'!FM16="—","—",'4Y-Dist of Grads'!FM16)</f>
        <v>88.3</v>
      </c>
      <c r="P15" s="39">
        <f>IF('4Y-Dist of Grads'!FY16="—","—",'4Y-Dist of Grads'!FY16)</f>
        <v>11.73</v>
      </c>
      <c r="Q15" s="39" t="s">
        <v>23</v>
      </c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</row>
    <row r="16" spans="1:60" s="125" customFormat="1">
      <c r="A16" s="27" t="s">
        <v>24</v>
      </c>
      <c r="B16" s="27"/>
      <c r="C16" s="39" t="str">
        <f>IF('4Y-Dist of Grads'!AW17="—","—",'4Y-Dist of Grads'!AW17)</f>
        <v>—</v>
      </c>
      <c r="D16" s="39" t="str">
        <f>IF('4Y-Time to Degree'!AW17="—","—",'4Y-Time to Degree'!AW17)</f>
        <v>—</v>
      </c>
      <c r="E16" s="39" t="str">
        <f>IF('4Y-Credits to Degree'!AW17="—","—",'4Y-Credits to Degree'!AW17)</f>
        <v>—</v>
      </c>
      <c r="F16" s="40" t="str">
        <f>IF('4Y-Dist of Grads'!CS17="—","—",'4Y-Dist of Grads'!CS17)</f>
        <v>—</v>
      </c>
      <c r="G16" s="39" t="str">
        <f>IF('4Y-Time to Degree'!CS17="—","—",'4Y-Time to Degree'!CS17)</f>
        <v>—</v>
      </c>
      <c r="H16" s="39" t="str">
        <f>IF('4Y-Credits to Degree'!CS17="—","—",'4Y-Credits to Degree'!CS17)</f>
        <v>—</v>
      </c>
      <c r="I16" s="40" t="str">
        <f>IF('4Y-Dist of Grads'!EO17="—","—",'4Y-Dist of Grads'!EO17)</f>
        <v>—</v>
      </c>
      <c r="J16" s="39" t="str">
        <f>IF('4Y-Time to Degree'!EO17="—","—",'4Y-Time to Degree'!EO17)</f>
        <v>—</v>
      </c>
      <c r="K16" s="39" t="str">
        <f>IF('4Y-Credits to Degree'!EO17="—","—",'4Y-Credits to Degree'!EO17)</f>
        <v>—</v>
      </c>
      <c r="L16" s="40" t="str">
        <f>IF('4Y-Dist of Grads'!FA17="—","—",'4Y-Dist of Grads'!FA17)</f>
        <v>—</v>
      </c>
      <c r="M16" s="39" t="str">
        <f>IF('4Y-Time to Degree'!FA17="—","—",'4Y-Time to Degree'!FA17)</f>
        <v>—</v>
      </c>
      <c r="N16" s="39" t="str">
        <f>IF('4Y-Credits to Degree'!FA17="—","—",'4Y-Credits to Degree'!FA17)</f>
        <v>—</v>
      </c>
      <c r="O16" s="50" t="str">
        <f>IF('4Y-Dist of Grads'!FM17="—","—",'4Y-Dist of Grads'!FM17)</f>
        <v>—</v>
      </c>
      <c r="P16" s="39" t="str">
        <f>IF('4Y-Dist of Grads'!FY17="—","—",'4Y-Dist of Grads'!FY17)</f>
        <v>—</v>
      </c>
      <c r="Q16" s="39" t="str">
        <f>IF('4Y-Dist of Grads'!GK17="—","—",'4Y-Dist of Grads'!GK17)</f>
        <v>—</v>
      </c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</row>
    <row r="17" spans="1:60">
      <c r="A17" s="4" t="s">
        <v>25</v>
      </c>
      <c r="B17" s="4"/>
      <c r="C17" s="37">
        <f>IF('4Y-Dist of Grads'!AW18="—","—",'4Y-Dist of Grads'!AW18)</f>
        <v>20.200000000000003</v>
      </c>
      <c r="D17" s="37">
        <f>IF('4Y-Time to Degree'!AW18="—","—",'4Y-Time to Degree'!AW18)</f>
        <v>4.4000000000000004</v>
      </c>
      <c r="E17" s="37" t="s">
        <v>23</v>
      </c>
      <c r="F17" s="38">
        <f>IF('4Y-Dist of Grads'!CS18="—","—",'4Y-Dist of Grads'!CS18)</f>
        <v>31.9</v>
      </c>
      <c r="G17" s="37">
        <f>IF('4Y-Time to Degree'!CS18="—","—",'4Y-Time to Degree'!CS18)</f>
        <v>5.0999999999999996</v>
      </c>
      <c r="H17" s="37" t="s">
        <v>23</v>
      </c>
      <c r="I17" s="38">
        <f>IF('4Y-Dist of Grads'!EO18="—","—",'4Y-Dist of Grads'!EO18)</f>
        <v>42</v>
      </c>
      <c r="J17" s="37">
        <f>IF('4Y-Time to Degree'!EO18="—","—",'4Y-Time to Degree'!EO18)</f>
        <v>3.5</v>
      </c>
      <c r="K17" s="37" t="s">
        <v>23</v>
      </c>
      <c r="L17" s="38">
        <f>IF('4Y-Dist of Grads'!FA18="—","—",'4Y-Dist of Grads'!FA18)</f>
        <v>5.8</v>
      </c>
      <c r="M17" s="37">
        <f>IF('4Y-Time to Degree'!FA18="—","—",'4Y-Time to Degree'!FA18)</f>
        <v>4</v>
      </c>
      <c r="N17" s="37" t="str">
        <f>IF('4Y-Credits to Degree'!FA18="—","—",'4Y-Credits to Degree'!FA18)</f>
        <v>—</v>
      </c>
      <c r="O17" s="49">
        <f>IF('4Y-Dist of Grads'!FM18="—","—",'4Y-Dist of Grads'!FM18)</f>
        <v>90.1</v>
      </c>
      <c r="P17" s="37">
        <f>IF('4Y-Dist of Grads'!FY18="—","—",'4Y-Dist of Grads'!FY18)</f>
        <v>4</v>
      </c>
      <c r="Q17" s="37">
        <f>IF('4Y-Dist of Grads'!GK18="—","—",'4Y-Dist of Grads'!GK18)</f>
        <v>5.8</v>
      </c>
    </row>
    <row r="18" spans="1:60">
      <c r="A18" s="4" t="s">
        <v>26</v>
      </c>
      <c r="B18" s="4"/>
      <c r="C18" s="37">
        <f>IF('4Y-Dist of Grads'!AW19="—","—",'4Y-Dist of Grads'!AW19)</f>
        <v>0.52</v>
      </c>
      <c r="D18" s="37">
        <f>IF('4Y-Time to Degree'!AW19="—","—",'4Y-Time to Degree'!AW19)</f>
        <v>3.6</v>
      </c>
      <c r="E18" s="37">
        <f>IF('4Y-Credits to Degree'!AW19="—","—",'4Y-Credits to Degree'!AW19)</f>
        <v>123.3</v>
      </c>
      <c r="F18" s="38">
        <f>IF('4Y-Dist of Grads'!CS19="—","—",'4Y-Dist of Grads'!CS19)</f>
        <v>60.3</v>
      </c>
      <c r="G18" s="37">
        <f>IF('4Y-Time to Degree'!CS19="—","—",'4Y-Time to Degree'!CS19)</f>
        <v>4.5</v>
      </c>
      <c r="H18" s="37">
        <f>IF('4Y-Credits to Degree'!CS19="—","—",'4Y-Credits to Degree'!CS19)</f>
        <v>127.6</v>
      </c>
      <c r="I18" s="38">
        <f>IF('4Y-Dist of Grads'!EO19="—","—",'4Y-Dist of Grads'!EO19)</f>
        <v>38.800000000000004</v>
      </c>
      <c r="J18" s="37">
        <f>IF('4Y-Time to Degree'!EO19="—","—",'4Y-Time to Degree'!EO19)</f>
        <v>3.4</v>
      </c>
      <c r="K18" s="37">
        <f>IF('4Y-Credits to Degree'!EO19="—","—",'4Y-Credits to Degree'!EO19)</f>
        <v>81.2</v>
      </c>
      <c r="L18" s="38">
        <f>IF('4Y-Dist of Grads'!FA19="—","—",'4Y-Dist of Grads'!FA19)</f>
        <v>0.3</v>
      </c>
      <c r="M18" s="37">
        <f>IF('4Y-Time to Degree'!FA19="—","—",'4Y-Time to Degree'!FA19)</f>
        <v>0</v>
      </c>
      <c r="N18" s="145">
        <f>IF('4Y-Credits to Degree'!FA19="—","—",'4Y-Credits to Degree'!FA19)</f>
        <v>0</v>
      </c>
      <c r="O18" s="49">
        <f>IF('4Y-Dist of Grads'!FM19="—","—",'4Y-Dist of Grads'!FM19)</f>
        <v>91.3</v>
      </c>
      <c r="P18" s="37">
        <f>IF('4Y-Dist of Grads'!FY19="—","—",'4Y-Dist of Grads'!FY19)</f>
        <v>7.31</v>
      </c>
      <c r="Q18" s="37">
        <f>IF('4Y-Dist of Grads'!GK19="—","—",'4Y-Dist of Grads'!GK19)</f>
        <v>1.31</v>
      </c>
    </row>
    <row r="19" spans="1:60">
      <c r="A19" s="4" t="s">
        <v>27</v>
      </c>
      <c r="B19" s="4"/>
      <c r="C19" s="37" t="s">
        <v>23</v>
      </c>
      <c r="D19" s="37" t="s">
        <v>23</v>
      </c>
      <c r="E19" s="37" t="s">
        <v>23</v>
      </c>
      <c r="F19" s="38" t="s">
        <v>23</v>
      </c>
      <c r="G19" s="37" t="s">
        <v>23</v>
      </c>
      <c r="H19" s="37" t="s">
        <v>23</v>
      </c>
      <c r="I19" s="38" t="s">
        <v>23</v>
      </c>
      <c r="J19" s="37" t="s">
        <v>23</v>
      </c>
      <c r="K19" s="37" t="s">
        <v>23</v>
      </c>
      <c r="L19" s="38" t="s">
        <v>23</v>
      </c>
      <c r="M19" s="37" t="s">
        <v>23</v>
      </c>
      <c r="N19" s="37" t="s">
        <v>23</v>
      </c>
      <c r="O19" s="49" t="s">
        <v>23</v>
      </c>
      <c r="P19" s="37" t="s">
        <v>23</v>
      </c>
      <c r="Q19" s="37" t="s">
        <v>23</v>
      </c>
    </row>
    <row r="20" spans="1:60">
      <c r="A20" s="4" t="s">
        <v>28</v>
      </c>
      <c r="B20" s="4"/>
      <c r="C20" s="37" t="str">
        <f>IF('4Y-Dist of Grads'!AW21="—","—",'4Y-Dist of Grads'!AW21)</f>
        <v>—</v>
      </c>
      <c r="D20" s="37" t="str">
        <f>IF('4Y-Time to Degree'!AW21="—","—",'4Y-Time to Degree'!AW21)</f>
        <v>—</v>
      </c>
      <c r="E20" s="37" t="str">
        <f>IF('4Y-Credits to Degree'!AW21="—","—",'4Y-Credits to Degree'!AW21)</f>
        <v>—</v>
      </c>
      <c r="F20" s="38" t="str">
        <f>IF('4Y-Dist of Grads'!CS21="—","—",'4Y-Dist of Grads'!CS21)</f>
        <v>—</v>
      </c>
      <c r="G20" s="37" t="str">
        <f>IF('4Y-Time to Degree'!CS21="—","—",'4Y-Time to Degree'!CS21)</f>
        <v>—</v>
      </c>
      <c r="H20" s="37" t="str">
        <f>IF('4Y-Credits to Degree'!CS21="—","—",'4Y-Credits to Degree'!CS21)</f>
        <v>—</v>
      </c>
      <c r="I20" s="38" t="str">
        <f>IF('4Y-Dist of Grads'!EO21="—","—",'4Y-Dist of Grads'!EO21)</f>
        <v>—</v>
      </c>
      <c r="J20" s="37" t="str">
        <f>IF('4Y-Time to Degree'!EO21="—","—",'4Y-Time to Degree'!EO21)</f>
        <v>—</v>
      </c>
      <c r="K20" s="37" t="str">
        <f>IF('4Y-Credits to Degree'!EO21="—","—",'4Y-Credits to Degree'!EO21)</f>
        <v>—</v>
      </c>
      <c r="L20" s="38" t="str">
        <f>IF('4Y-Dist of Grads'!FA21="—","—",'4Y-Dist of Grads'!FA21)</f>
        <v>—</v>
      </c>
      <c r="M20" s="37" t="str">
        <f>IF('4Y-Time to Degree'!FA21="—","—",'4Y-Time to Degree'!FA21)</f>
        <v>—</v>
      </c>
      <c r="N20" s="37" t="str">
        <f>IF('4Y-Credits to Degree'!EZ21="—","—",'4Y-Credits to Degree'!EZ21)</f>
        <v>—</v>
      </c>
      <c r="O20" s="49" t="str">
        <f>IF('4Y-Dist of Grads'!FM21="—","—",'4Y-Dist of Grads'!FM21)</f>
        <v>—</v>
      </c>
      <c r="P20" s="37" t="str">
        <f>IF('4Y-Dist of Grads'!FY21="—","—",'4Y-Dist of Grads'!FY21)</f>
        <v>—</v>
      </c>
      <c r="Q20" s="37" t="str">
        <f>IF('4Y-Dist of Grads'!GK21="—","—",'4Y-Dist of Grads'!GK21)</f>
        <v>—</v>
      </c>
    </row>
    <row r="21" spans="1:60" s="125" customFormat="1">
      <c r="A21" s="27" t="s">
        <v>29</v>
      </c>
      <c r="B21" s="27"/>
      <c r="C21" s="39">
        <f>IF('4Y-Dist of Grads'!AW22="—","—",'4Y-Dist of Grads'!AW22)</f>
        <v>18.3</v>
      </c>
      <c r="D21" s="39">
        <f>IF('4Y-Time to Degree'!AW22="—","—",'4Y-Time to Degree'!AW22)</f>
        <v>3.7</v>
      </c>
      <c r="E21" s="39" t="s">
        <v>23</v>
      </c>
      <c r="F21" s="40">
        <f>IF('4Y-Dist of Grads'!CS22="—","—",'4Y-Dist of Grads'!CS22)</f>
        <v>36</v>
      </c>
      <c r="G21" s="39">
        <f>IF('4Y-Time to Degree'!CS22="—","—",'4Y-Time to Degree'!CS22)</f>
        <v>4.4000000000000004</v>
      </c>
      <c r="H21" s="39" t="s">
        <v>23</v>
      </c>
      <c r="I21" s="40">
        <f>IF('4Y-Dist of Grads'!EO22="—","—",'4Y-Dist of Grads'!EO22)</f>
        <v>28.7</v>
      </c>
      <c r="J21" s="39">
        <f>IF('4Y-Time to Degree'!EO22="—","—",'4Y-Time to Degree'!EO22)</f>
        <v>6.7</v>
      </c>
      <c r="K21" s="39" t="s">
        <v>23</v>
      </c>
      <c r="L21" s="40">
        <f>IF('4Y-Dist of Grads'!FA22="—","—",'4Y-Dist of Grads'!FA22)</f>
        <v>17</v>
      </c>
      <c r="M21" s="39">
        <f>IF('4Y-Time to Degree'!FA22="—","—",'4Y-Time to Degree'!FA22)</f>
        <v>0</v>
      </c>
      <c r="N21" s="39" t="s">
        <v>23</v>
      </c>
      <c r="O21" s="50">
        <f>IF('4Y-Dist of Grads'!FM22="—","—",'4Y-Dist of Grads'!FM22)</f>
        <v>75.900000000000006</v>
      </c>
      <c r="P21" s="39">
        <f>IF('4Y-Dist of Grads'!FY22="—","—",'4Y-Dist of Grads'!FY22)</f>
        <v>7.1</v>
      </c>
      <c r="Q21" s="39">
        <f>IF('4Y-Dist of Grads'!GK22="—","—",'4Y-Dist of Grads'!GK22)</f>
        <v>17</v>
      </c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</row>
    <row r="22" spans="1:60" s="125" customFormat="1">
      <c r="A22" s="27" t="s">
        <v>30</v>
      </c>
      <c r="B22" s="27"/>
      <c r="C22" s="39">
        <f>IF('4Y-Dist of Grads'!AW23="—","—",'4Y-Dist of Grads'!AW23)</f>
        <v>17.7</v>
      </c>
      <c r="D22" s="39">
        <f>IF('4Y-Time to Degree'!AW23="—","—",'4Y-Time to Degree'!AW23)</f>
        <v>4.3</v>
      </c>
      <c r="E22" s="39">
        <f>IF('4Y-Credits to Degree'!AW23="—","—",'4Y-Credits to Degree'!AW23)</f>
        <v>114.6</v>
      </c>
      <c r="F22" s="40">
        <f>IF('4Y-Dist of Grads'!CS23="—","—",'4Y-Dist of Grads'!CS23)</f>
        <v>25.9</v>
      </c>
      <c r="G22" s="39">
        <f>IF('4Y-Time to Degree'!CS23="—","—",'4Y-Time to Degree'!CS23)</f>
        <v>4.5999999999999996</v>
      </c>
      <c r="H22" s="39">
        <f>IF('4Y-Credits to Degree'!CS23="—","—",'4Y-Credits to Degree'!CS23)</f>
        <v>126.5</v>
      </c>
      <c r="I22" s="40">
        <f>IF('4Y-Dist of Grads'!EO23="—","—",'4Y-Dist of Grads'!EO23)</f>
        <v>51.5</v>
      </c>
      <c r="J22" s="39">
        <f>IF('4Y-Time to Degree'!EO23="—","—",'4Y-Time to Degree'!EO23)</f>
        <v>3.3</v>
      </c>
      <c r="K22" s="39">
        <f>IF('4Y-Credits to Degree'!EO23="—","—",'4Y-Credits to Degree'!EO23)</f>
        <v>76.400000000000006</v>
      </c>
      <c r="L22" s="40">
        <f>IF('4Y-Dist of Grads'!FA23="—","—",'4Y-Dist of Grads'!FA23)</f>
        <v>5</v>
      </c>
      <c r="M22" s="39">
        <f>IF('4Y-Time to Degree'!FA23="—","—",'4Y-Time to Degree'!FA23)</f>
        <v>3.9</v>
      </c>
      <c r="N22" s="39">
        <f>IF('4Y-Credits to Degree'!FA23="—","—",'4Y-Credits to Degree'!FA23)</f>
        <v>50.2</v>
      </c>
      <c r="O22" s="50">
        <f>IF('4Y-Dist of Grads'!FM23="—","—",'4Y-Dist of Grads'!FM23)</f>
        <v>74.5</v>
      </c>
      <c r="P22" s="39">
        <f>IF('4Y-Dist of Grads'!FY23="—","—",'4Y-Dist of Grads'!FY23)</f>
        <v>20.599999999999998</v>
      </c>
      <c r="Q22" s="39">
        <f>IF('4Y-Dist of Grads'!GK23="—","—",'4Y-Dist of Grads'!GK23)</f>
        <v>5</v>
      </c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</row>
    <row r="23" spans="1:60" s="125" customFormat="1">
      <c r="A23" s="41" t="s">
        <v>31</v>
      </c>
      <c r="B23" s="41"/>
      <c r="C23" s="39">
        <f>IF('4Y-Dist of Grads'!AW24="—","—",'4Y-Dist of Grads'!AW24)</f>
        <v>0.81</v>
      </c>
      <c r="D23" s="39">
        <f>IF('4Y-Time to Degree'!AW24="—","—",'4Y-Time to Degree'!AW24)</f>
        <v>4.5999999999999996</v>
      </c>
      <c r="E23" s="39">
        <f>IF('4Y-Credits to Degree'!AW24="—","—",'4Y-Credits to Degree'!AW24)</f>
        <v>136.80000000000001</v>
      </c>
      <c r="F23" s="40">
        <f>IF('4Y-Dist of Grads'!CS24="—","—",'4Y-Dist of Grads'!CS24)</f>
        <v>67.100000000000009</v>
      </c>
      <c r="G23" s="39">
        <f>IF('4Y-Time to Degree'!CS24="—","—",'4Y-Time to Degree'!CS24)</f>
        <v>4.5</v>
      </c>
      <c r="H23" s="39">
        <f>IF('4Y-Credits to Degree'!CS24="—","—",'4Y-Credits to Degree'!CS24)</f>
        <v>126</v>
      </c>
      <c r="I23" s="40">
        <f>IF('4Y-Dist of Grads'!EO24="—","—",'4Y-Dist of Grads'!EO24)</f>
        <v>30.4</v>
      </c>
      <c r="J23" s="39">
        <f>IF('4Y-Time to Degree'!EO24="—","—",'4Y-Time to Degree'!EO24)</f>
        <v>3.6</v>
      </c>
      <c r="K23" s="39">
        <f>IF('4Y-Credits to Degree'!EO24="—","—",'4Y-Credits to Degree'!EO24)</f>
        <v>80.5</v>
      </c>
      <c r="L23" s="40">
        <f>IF('4Y-Dist of Grads'!FA24="—","—",'4Y-Dist of Grads'!FA24)</f>
        <v>1.7</v>
      </c>
      <c r="M23" s="39">
        <f>IF('4Y-Time to Degree'!FA24="—","—",'4Y-Time to Degree'!FA24)</f>
        <v>6.2</v>
      </c>
      <c r="N23" s="39">
        <f>IF('4Y-Credits to Degree'!FA24="—","—",'4Y-Credits to Degree'!FA24)</f>
        <v>76.7</v>
      </c>
      <c r="O23" s="50">
        <f>IF('4Y-Dist of Grads'!FM24="—","—",'4Y-Dist of Grads'!FM24)</f>
        <v>91.5</v>
      </c>
      <c r="P23" s="39">
        <f>IF('4Y-Dist of Grads'!FY24="—","—",'4Y-Dist of Grads'!FY24)</f>
        <v>6.8100000000000005</v>
      </c>
      <c r="Q23" s="39">
        <f>IF('4Y-Dist of Grads'!GK24="—","—",'4Y-Dist of Grads'!GK24)</f>
        <v>1.7</v>
      </c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</row>
    <row r="24" spans="1:60" s="125" customFormat="1">
      <c r="A24" s="42" t="s">
        <v>32</v>
      </c>
      <c r="B24" s="42"/>
      <c r="C24" s="39">
        <f>IF('4Y-Dist of Grads'!AW25="—","—",'4Y-Dist of Grads'!AW25)</f>
        <v>20.66</v>
      </c>
      <c r="D24" s="39">
        <f>IF('4Y-Time to Degree'!AW25="—","—",'4Y-Time to Degree'!AW25)</f>
        <v>4.3</v>
      </c>
      <c r="E24" s="39" t="s">
        <v>23</v>
      </c>
      <c r="F24" s="40">
        <f>IF('4Y-Dist of Grads'!CS25="—","—",'4Y-Dist of Grads'!CS25)</f>
        <v>48.699999999999996</v>
      </c>
      <c r="G24" s="39">
        <f>IF('4Y-Time to Degree'!CS25="—","—",'4Y-Time to Degree'!CS25)</f>
        <v>5</v>
      </c>
      <c r="H24" s="39" t="s">
        <v>23</v>
      </c>
      <c r="I24" s="40">
        <f>IF('4Y-Dist of Grads'!EO25="—","—",'4Y-Dist of Grads'!EO25)</f>
        <v>26.7</v>
      </c>
      <c r="J24" s="39">
        <f>IF('4Y-Time to Degree'!EO25="—","—",'4Y-Time to Degree'!EO25)</f>
        <v>4</v>
      </c>
      <c r="K24" s="39" t="s">
        <v>23</v>
      </c>
      <c r="L24" s="40">
        <f>IF('4Y-Dist of Grads'!FA25="—","—",'4Y-Dist of Grads'!FA25)</f>
        <v>4</v>
      </c>
      <c r="M24" s="39">
        <f>IF('4Y-Time to Degree'!FA25="—","—",'4Y-Time to Degree'!FA25)</f>
        <v>6.2</v>
      </c>
      <c r="N24" s="39" t="s">
        <v>23</v>
      </c>
      <c r="O24" s="50">
        <f>IF('4Y-Dist of Grads'!FM25="—","—",'4Y-Dist of Grads'!FM25)</f>
        <v>92.4</v>
      </c>
      <c r="P24" s="39">
        <f>IF('4Y-Dist of Grads'!FY25="—","—",'4Y-Dist of Grads'!FY25)</f>
        <v>3.66</v>
      </c>
      <c r="Q24" s="39">
        <f>IF('4Y-Dist of Grads'!GK25="—","—",'4Y-Dist of Grads'!GK25)</f>
        <v>4</v>
      </c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</row>
    <row r="25" spans="1:60" ht="18.75" customHeight="1">
      <c r="A25" s="4" t="s">
        <v>33</v>
      </c>
      <c r="S25" s="33"/>
      <c r="T25" s="33"/>
    </row>
    <row r="26" spans="1:60" ht="18.75" customHeight="1">
      <c r="A26" s="4" t="s">
        <v>34</v>
      </c>
      <c r="S26" s="33"/>
      <c r="T26" s="33"/>
    </row>
    <row r="27" spans="1:60" ht="31.5" customHeight="1">
      <c r="A27" s="172" t="s">
        <v>35</v>
      </c>
      <c r="B27" s="173"/>
      <c r="C27" s="173"/>
      <c r="D27" s="173"/>
      <c r="E27" s="173"/>
      <c r="F27" s="173"/>
      <c r="G27" s="173"/>
      <c r="H27" s="173"/>
      <c r="I27" s="173"/>
      <c r="J27" s="173"/>
      <c r="K27" s="173"/>
      <c r="L27" s="173"/>
      <c r="M27" s="173"/>
      <c r="N27" s="173"/>
      <c r="O27" s="173"/>
      <c r="P27" s="173"/>
      <c r="Q27" s="173"/>
    </row>
    <row r="28" spans="1:60" ht="17.25" customHeight="1">
      <c r="A28" t="s">
        <v>36</v>
      </c>
    </row>
    <row r="29" spans="1:60" ht="15" customHeight="1">
      <c r="A29" s="174" t="s">
        <v>37</v>
      </c>
      <c r="B29" s="174"/>
      <c r="C29" s="174"/>
      <c r="D29" s="174"/>
      <c r="E29" s="174"/>
      <c r="F29" s="174"/>
      <c r="G29" s="174"/>
      <c r="H29" s="174"/>
      <c r="I29" s="174"/>
      <c r="J29" s="174"/>
      <c r="K29" s="174"/>
      <c r="L29" s="174"/>
      <c r="M29" s="174"/>
      <c r="N29" s="174"/>
      <c r="O29" s="174"/>
      <c r="P29" s="174"/>
      <c r="Q29" s="174"/>
    </row>
    <row r="30" spans="1:60">
      <c r="Q30" s="171">
        <v>45474</v>
      </c>
    </row>
    <row r="31" spans="1:60">
      <c r="A31" s="34"/>
      <c r="B31" s="34"/>
      <c r="C31" s="76" t="s">
        <v>39</v>
      </c>
      <c r="D31" s="76" t="s">
        <v>40</v>
      </c>
      <c r="E31" s="34"/>
      <c r="F31" s="34"/>
      <c r="G31" s="34"/>
      <c r="H31" s="34"/>
      <c r="I31" s="76" t="s">
        <v>40</v>
      </c>
      <c r="L31" s="54" t="s">
        <v>40</v>
      </c>
      <c r="O31" s="54" t="s">
        <v>40</v>
      </c>
      <c r="P31" s="54" t="s">
        <v>40</v>
      </c>
      <c r="Q31" s="54" t="s">
        <v>40</v>
      </c>
    </row>
    <row r="32" spans="1:60">
      <c r="A32" s="4" t="s">
        <v>16</v>
      </c>
    </row>
    <row r="33" spans="1:17">
      <c r="A33" s="4" t="s">
        <v>17</v>
      </c>
      <c r="C33" s="65">
        <f>+F10+C10</f>
        <v>65.099999999999994</v>
      </c>
      <c r="D33" s="85">
        <f>+C33/100</f>
        <v>0.65099999999999991</v>
      </c>
      <c r="E33" s="87"/>
      <c r="F33" s="87"/>
      <c r="G33" s="87"/>
      <c r="H33" s="87"/>
      <c r="I33" s="85">
        <f>+I10/100</f>
        <v>0.33200000000000002</v>
      </c>
      <c r="L33" s="85">
        <f>+L10/100</f>
        <v>1.7000000000000001E-2</v>
      </c>
      <c r="O33" s="90">
        <f>+O10/100</f>
        <v>0.84799999999999998</v>
      </c>
      <c r="P33" s="90">
        <f>+P10/100</f>
        <v>0.13500000000000001</v>
      </c>
      <c r="Q33" s="90">
        <f>+Q10/100</f>
        <v>1.7000000000000001E-2</v>
      </c>
    </row>
    <row r="34" spans="1:17">
      <c r="A34" s="4" t="s">
        <v>18</v>
      </c>
      <c r="C34" s="65"/>
      <c r="D34" s="85"/>
      <c r="E34" s="87"/>
      <c r="F34" s="87"/>
      <c r="G34" s="87"/>
      <c r="H34" s="87"/>
      <c r="I34" s="85"/>
      <c r="L34" s="85"/>
      <c r="O34" s="90"/>
      <c r="P34" s="90"/>
      <c r="Q34" s="90"/>
    </row>
    <row r="35" spans="1:17">
      <c r="A35" s="4" t="s">
        <v>19</v>
      </c>
      <c r="C35" s="65" t="e">
        <f>IF(C12="—", "—",+F12+C12)</f>
        <v>#VALUE!</v>
      </c>
      <c r="D35" s="85" t="e">
        <f>IF(C35="—", "—",+C35/100)</f>
        <v>#VALUE!</v>
      </c>
      <c r="E35" s="87"/>
      <c r="F35" s="87"/>
      <c r="G35" s="87"/>
      <c r="H35" s="87"/>
      <c r="I35" s="85" t="e">
        <f>IF(I12="—", "—",+I12/100)</f>
        <v>#VALUE!</v>
      </c>
      <c r="L35" s="85" t="e">
        <f>IF(L12="—", "—",+L12/100)</f>
        <v>#VALUE!</v>
      </c>
      <c r="O35" s="90" t="e">
        <f>IF(O12="—", "—",+O12/100)</f>
        <v>#VALUE!</v>
      </c>
      <c r="P35" s="90" t="e">
        <f>IF(P12="—", "—",+P12/100)</f>
        <v>#VALUE!</v>
      </c>
      <c r="Q35" s="90" t="e">
        <f>IF(Q12="—", "—",+Q12/100)</f>
        <v>#VALUE!</v>
      </c>
    </row>
    <row r="36" spans="1:17">
      <c r="A36" s="4" t="s">
        <v>20</v>
      </c>
      <c r="C36" s="65">
        <f>+F13+C13</f>
        <v>53.7</v>
      </c>
      <c r="D36" s="85">
        <f t="shared" ref="D36:D47" si="0">+C36/100</f>
        <v>0.53700000000000003</v>
      </c>
      <c r="E36" s="87"/>
      <c r="F36" s="87"/>
      <c r="G36" s="87"/>
      <c r="H36" s="87"/>
      <c r="I36" s="85">
        <f>+I13/100</f>
        <v>0.46200000000000002</v>
      </c>
      <c r="L36" s="85">
        <f t="shared" ref="L36:L44" si="1">+L13/100</f>
        <v>1E-3</v>
      </c>
      <c r="O36" s="90">
        <f t="shared" ref="O36:P47" si="2">+O13/100</f>
        <v>0.83799999999999997</v>
      </c>
      <c r="P36" s="90">
        <f t="shared" si="2"/>
        <v>0.161</v>
      </c>
      <c r="Q36" s="90">
        <f t="shared" ref="Q36" si="3">+Q13/100</f>
        <v>1E-3</v>
      </c>
    </row>
    <row r="37" spans="1:17">
      <c r="A37" s="4" t="s">
        <v>21</v>
      </c>
      <c r="C37" s="65">
        <f>+F14+C14</f>
        <v>64.5</v>
      </c>
      <c r="D37" s="85">
        <f t="shared" si="0"/>
        <v>0.64500000000000002</v>
      </c>
      <c r="E37" s="87"/>
      <c r="F37" s="87"/>
      <c r="G37" s="87"/>
      <c r="H37" s="87"/>
      <c r="I37" s="85">
        <f>+I14/100</f>
        <v>0.32400000000000001</v>
      </c>
      <c r="L37" s="85">
        <f t="shared" si="1"/>
        <v>2.7999999999999997E-2</v>
      </c>
      <c r="O37" s="90">
        <f t="shared" si="2"/>
        <v>0.86199999999999988</v>
      </c>
      <c r="P37" s="90">
        <f t="shared" si="2"/>
        <v>0.107</v>
      </c>
      <c r="Q37" s="90">
        <f t="shared" ref="Q37" si="4">+Q14/100</f>
        <v>2.7999999999999997E-2</v>
      </c>
    </row>
    <row r="38" spans="1:17">
      <c r="A38" s="4" t="s">
        <v>22</v>
      </c>
      <c r="C38" s="65">
        <f>+F15+C15</f>
        <v>66.13</v>
      </c>
      <c r="D38" s="85">
        <f t="shared" si="0"/>
        <v>0.6613</v>
      </c>
      <c r="E38" s="87"/>
      <c r="F38" s="87"/>
      <c r="G38" s="87"/>
      <c r="H38" s="87"/>
      <c r="I38" s="85">
        <f>+I15/100</f>
        <v>0.33899999999999997</v>
      </c>
      <c r="L38" s="85" t="e">
        <f t="shared" si="1"/>
        <v>#VALUE!</v>
      </c>
      <c r="O38" s="90">
        <f t="shared" si="2"/>
        <v>0.88300000000000001</v>
      </c>
      <c r="P38" s="90">
        <f t="shared" si="2"/>
        <v>0.1173</v>
      </c>
      <c r="Q38" s="90" t="e">
        <f t="shared" ref="Q38" si="5">+Q15/100</f>
        <v>#VALUE!</v>
      </c>
    </row>
    <row r="39" spans="1:17">
      <c r="A39" s="4" t="s">
        <v>24</v>
      </c>
      <c r="C39" s="65"/>
      <c r="D39" s="85"/>
      <c r="E39" s="87"/>
      <c r="F39" s="87"/>
      <c r="G39" s="87"/>
      <c r="H39" s="87"/>
      <c r="I39" s="85"/>
      <c r="L39" s="85"/>
      <c r="O39" s="90"/>
      <c r="P39" s="90"/>
      <c r="Q39" s="90"/>
    </row>
    <row r="40" spans="1:17">
      <c r="A40" s="4" t="s">
        <v>25</v>
      </c>
      <c r="C40" s="65">
        <f>+F17+C17</f>
        <v>52.1</v>
      </c>
      <c r="D40" s="85">
        <f t="shared" si="0"/>
        <v>0.52100000000000002</v>
      </c>
      <c r="E40" s="87"/>
      <c r="F40" s="87"/>
      <c r="G40" s="87"/>
      <c r="H40" s="87"/>
      <c r="I40" s="85">
        <f>+I17/100</f>
        <v>0.42</v>
      </c>
      <c r="L40" s="85">
        <f t="shared" si="1"/>
        <v>5.7999999999999996E-2</v>
      </c>
      <c r="O40" s="90">
        <f t="shared" si="2"/>
        <v>0.90099999999999991</v>
      </c>
      <c r="P40" s="90">
        <f t="shared" si="2"/>
        <v>0.04</v>
      </c>
      <c r="Q40" s="90">
        <f t="shared" ref="Q40" si="6">+Q17/100</f>
        <v>5.7999999999999996E-2</v>
      </c>
    </row>
    <row r="41" spans="1:17">
      <c r="A41" s="4" t="s">
        <v>26</v>
      </c>
      <c r="C41" s="65">
        <f>+F18+C18</f>
        <v>60.82</v>
      </c>
      <c r="D41" s="85">
        <f t="shared" si="0"/>
        <v>0.60819999999999996</v>
      </c>
      <c r="E41" s="87"/>
      <c r="F41" s="87"/>
      <c r="G41" s="87"/>
      <c r="H41" s="87"/>
      <c r="I41" s="85">
        <f>+I18/100</f>
        <v>0.38800000000000007</v>
      </c>
      <c r="L41" s="85">
        <f t="shared" si="1"/>
        <v>3.0000000000000001E-3</v>
      </c>
      <c r="O41" s="90">
        <f t="shared" si="2"/>
        <v>0.91299999999999992</v>
      </c>
      <c r="P41" s="90">
        <f t="shared" si="2"/>
        <v>7.3099999999999998E-2</v>
      </c>
      <c r="Q41" s="90">
        <f t="shared" ref="Q41" si="7">+Q18/100</f>
        <v>1.3100000000000001E-2</v>
      </c>
    </row>
    <row r="42" spans="1:17">
      <c r="A42" s="4" t="s">
        <v>27</v>
      </c>
      <c r="C42" s="65" t="e">
        <f>+F19+C19</f>
        <v>#VALUE!</v>
      </c>
      <c r="D42" s="85" t="e">
        <f t="shared" si="0"/>
        <v>#VALUE!</v>
      </c>
      <c r="E42" s="87"/>
      <c r="F42" s="87"/>
      <c r="G42" s="87"/>
      <c r="H42" s="87"/>
      <c r="I42" s="85" t="e">
        <f>+I19/100</f>
        <v>#VALUE!</v>
      </c>
      <c r="L42" s="85" t="e">
        <f t="shared" si="1"/>
        <v>#VALUE!</v>
      </c>
      <c r="O42" s="90" t="e">
        <f t="shared" si="2"/>
        <v>#VALUE!</v>
      </c>
      <c r="P42" s="90" t="e">
        <f t="shared" si="2"/>
        <v>#VALUE!</v>
      </c>
      <c r="Q42" s="90" t="e">
        <f t="shared" ref="Q42" si="8">+Q19/100</f>
        <v>#VALUE!</v>
      </c>
    </row>
    <row r="43" spans="1:17">
      <c r="A43" s="4" t="s">
        <v>28</v>
      </c>
      <c r="C43" s="65"/>
      <c r="D43" s="85"/>
      <c r="E43" s="87"/>
      <c r="F43" s="87"/>
      <c r="G43" s="87"/>
      <c r="H43" s="87"/>
      <c r="I43" s="85"/>
      <c r="L43" s="85"/>
      <c r="O43" s="90"/>
      <c r="P43" s="90"/>
      <c r="Q43" s="90"/>
    </row>
    <row r="44" spans="1:17">
      <c r="A44" s="4" t="s">
        <v>29</v>
      </c>
      <c r="C44" s="65">
        <f>+F21+C21</f>
        <v>54.3</v>
      </c>
      <c r="D44" s="85">
        <f t="shared" si="0"/>
        <v>0.54299999999999993</v>
      </c>
      <c r="E44" s="87"/>
      <c r="F44" s="87"/>
      <c r="G44" s="87"/>
      <c r="H44" s="87"/>
      <c r="I44" s="85">
        <f>+I21/100</f>
        <v>0.28699999999999998</v>
      </c>
      <c r="L44" s="85">
        <f t="shared" si="1"/>
        <v>0.17</v>
      </c>
      <c r="O44" s="90">
        <f t="shared" si="2"/>
        <v>0.75900000000000001</v>
      </c>
      <c r="P44" s="90">
        <f t="shared" si="2"/>
        <v>7.0999999999999994E-2</v>
      </c>
      <c r="Q44" s="90">
        <f t="shared" ref="Q44" si="9">+Q21/100</f>
        <v>0.17</v>
      </c>
    </row>
    <row r="45" spans="1:17">
      <c r="A45" s="4" t="s">
        <v>30</v>
      </c>
      <c r="C45" s="65">
        <f>+F22+C22</f>
        <v>43.599999999999994</v>
      </c>
      <c r="D45" s="85">
        <f t="shared" si="0"/>
        <v>0.43599999999999994</v>
      </c>
      <c r="E45" s="87"/>
      <c r="F45" s="87"/>
      <c r="G45" s="87"/>
      <c r="H45" s="87"/>
      <c r="I45" s="85">
        <f>+I22/100</f>
        <v>0.51500000000000001</v>
      </c>
      <c r="L45" s="85">
        <f t="shared" ref="L45:L47" si="10">+L22/100</f>
        <v>0.05</v>
      </c>
      <c r="O45" s="90">
        <f t="shared" si="2"/>
        <v>0.745</v>
      </c>
      <c r="P45" s="90">
        <f t="shared" si="2"/>
        <v>0.20599999999999999</v>
      </c>
      <c r="Q45" s="90">
        <f t="shared" ref="Q45" si="11">+Q22/100</f>
        <v>0.05</v>
      </c>
    </row>
    <row r="46" spans="1:17">
      <c r="A46" s="10" t="s">
        <v>31</v>
      </c>
      <c r="C46" s="65">
        <f>+F23+C23</f>
        <v>67.910000000000011</v>
      </c>
      <c r="D46" s="85">
        <f t="shared" si="0"/>
        <v>0.67910000000000015</v>
      </c>
      <c r="E46" s="87"/>
      <c r="F46" s="87"/>
      <c r="G46" s="87"/>
      <c r="H46" s="87"/>
      <c r="I46" s="85">
        <f>+I23/100</f>
        <v>0.30399999999999999</v>
      </c>
      <c r="L46" s="85">
        <f t="shared" si="10"/>
        <v>1.7000000000000001E-2</v>
      </c>
      <c r="O46" s="90">
        <f t="shared" si="2"/>
        <v>0.91500000000000004</v>
      </c>
      <c r="P46" s="90">
        <f t="shared" si="2"/>
        <v>6.8100000000000008E-2</v>
      </c>
      <c r="Q46" s="90">
        <f t="shared" ref="Q46" si="12">+Q23/100</f>
        <v>1.7000000000000001E-2</v>
      </c>
    </row>
    <row r="47" spans="1:17">
      <c r="A47" s="11" t="s">
        <v>32</v>
      </c>
      <c r="C47" s="84">
        <f>+F24+C24</f>
        <v>69.36</v>
      </c>
      <c r="D47" s="86">
        <f t="shared" si="0"/>
        <v>0.69359999999999999</v>
      </c>
      <c r="E47" s="87"/>
      <c r="F47" s="87"/>
      <c r="G47" s="87"/>
      <c r="H47" s="87"/>
      <c r="I47" s="86">
        <f>+I24/100</f>
        <v>0.26700000000000002</v>
      </c>
      <c r="L47" s="85">
        <f t="shared" si="10"/>
        <v>0.04</v>
      </c>
      <c r="O47" s="90">
        <f t="shared" si="2"/>
        <v>0.92400000000000004</v>
      </c>
      <c r="P47" s="90">
        <f t="shared" si="2"/>
        <v>3.6600000000000001E-2</v>
      </c>
      <c r="Q47" s="90">
        <f t="shared" ref="Q47" si="13">+Q24/100</f>
        <v>0.04</v>
      </c>
    </row>
    <row r="48" spans="1:17" s="163" customFormat="1" ht="14.1">
      <c r="D48" s="163">
        <v>1</v>
      </c>
      <c r="I48" s="163">
        <v>2</v>
      </c>
      <c r="L48" s="163">
        <v>3</v>
      </c>
      <c r="O48" s="163" t="s">
        <v>41</v>
      </c>
      <c r="P48" s="163" t="s">
        <v>42</v>
      </c>
      <c r="Q48" s="163" t="s">
        <v>43</v>
      </c>
    </row>
  </sheetData>
  <mergeCells count="2">
    <mergeCell ref="A27:Q27"/>
    <mergeCell ref="A29:Q29"/>
  </mergeCells>
  <pageMargins left="0.7" right="0.7" top="0.75" bottom="0.75" header="0.3" footer="0.3"/>
  <pageSetup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3399"/>
  </sheetPr>
  <dimension ref="A1:GK44"/>
  <sheetViews>
    <sheetView showZeros="0" zoomScale="90" zoomScaleNormal="90" zoomScaleSheetLayoutView="100" workbookViewId="0">
      <pane xSplit="1" ySplit="8" topLeftCell="FM9" activePane="bottomRight" state="frozen"/>
      <selection pane="bottomRight" activeCell="GR36" sqref="GR36"/>
      <selection pane="bottomLeft" activeCell="A9" sqref="A9"/>
      <selection pane="topRight" activeCell="B1" sqref="B1"/>
    </sheetView>
  </sheetViews>
  <sheetFormatPr defaultRowHeight="12.6"/>
  <cols>
    <col min="1" max="1" width="15.7109375" customWidth="1"/>
    <col min="2" max="37" width="8" customWidth="1"/>
    <col min="38" max="38" width="8.5703125" bestFit="1" customWidth="1"/>
    <col min="39" max="131" width="8" customWidth="1"/>
    <col min="132" max="133" width="8.140625" customWidth="1"/>
    <col min="134" max="159" width="8" customWidth="1"/>
    <col min="160" max="160" width="8.7109375" customWidth="1"/>
    <col min="161" max="171" width="8" customWidth="1"/>
    <col min="172" max="172" width="8.7109375" customWidth="1"/>
    <col min="173" max="183" width="8" customWidth="1"/>
    <col min="184" max="184" width="8.7109375" customWidth="1"/>
    <col min="185" max="192" width="8" customWidth="1"/>
  </cols>
  <sheetData>
    <row r="1" spans="1:193" s="14" customFormat="1">
      <c r="A1" s="16" t="s">
        <v>48</v>
      </c>
      <c r="N1" s="2"/>
      <c r="O1" s="2"/>
      <c r="P1" s="2"/>
      <c r="Q1" s="2"/>
      <c r="R1" s="2"/>
      <c r="S1" s="2"/>
      <c r="T1" s="2"/>
      <c r="Z1" s="2"/>
      <c r="AA1" s="2"/>
      <c r="AB1" s="2"/>
      <c r="AC1" s="2"/>
      <c r="AD1" s="2"/>
      <c r="AE1" s="2"/>
      <c r="AF1" s="2"/>
      <c r="AL1" s="2"/>
      <c r="AM1" s="2"/>
      <c r="AN1" s="2"/>
      <c r="AO1" s="2"/>
      <c r="AP1" s="2"/>
      <c r="AQ1" s="2"/>
      <c r="AR1" s="2"/>
      <c r="AX1" s="2"/>
      <c r="AY1" s="2"/>
      <c r="AZ1" s="2"/>
      <c r="BA1" s="2"/>
      <c r="BB1" s="2"/>
      <c r="BC1" s="2"/>
      <c r="BD1" s="2"/>
      <c r="BJ1" s="2"/>
      <c r="BK1" s="2"/>
      <c r="BL1" s="2"/>
      <c r="BM1" s="2"/>
      <c r="BN1" s="2"/>
      <c r="BO1" s="2"/>
      <c r="BP1" s="2"/>
      <c r="BV1" s="2"/>
      <c r="BW1" s="2"/>
      <c r="BX1" s="2"/>
      <c r="BY1" s="2"/>
      <c r="BZ1" s="2"/>
      <c r="CA1" s="2"/>
      <c r="CB1" s="2"/>
      <c r="CH1" s="2"/>
      <c r="CI1" s="2"/>
      <c r="CJ1" s="2"/>
      <c r="CK1" s="2"/>
      <c r="CL1" s="2"/>
      <c r="CM1" s="2"/>
      <c r="CN1" s="2"/>
      <c r="CT1" s="2"/>
      <c r="CU1" s="2"/>
      <c r="CV1" s="2"/>
      <c r="CW1" s="2"/>
      <c r="CX1" s="2"/>
      <c r="CY1" s="2"/>
      <c r="CZ1" s="2"/>
      <c r="DF1" s="2"/>
      <c r="DG1" s="2"/>
      <c r="DH1" s="2"/>
      <c r="DI1" s="2"/>
      <c r="DJ1" s="2"/>
      <c r="DK1" s="2"/>
      <c r="DL1" s="2"/>
      <c r="DR1" s="2"/>
      <c r="DS1" s="2"/>
      <c r="DT1" s="2"/>
      <c r="DU1" s="2"/>
      <c r="DV1" s="2"/>
      <c r="DW1" s="2"/>
      <c r="DX1" s="2"/>
      <c r="ED1" s="2"/>
      <c r="EE1" s="2"/>
      <c r="EF1" s="2"/>
      <c r="EG1" s="2"/>
      <c r="EH1" s="2"/>
      <c r="EI1" s="2"/>
      <c r="EJ1" s="2"/>
      <c r="EP1" s="2"/>
      <c r="EQ1" s="2"/>
      <c r="ER1" s="2"/>
      <c r="ES1" s="2"/>
      <c r="ET1" s="2"/>
      <c r="EU1" s="2"/>
      <c r="EV1" s="2"/>
      <c r="FB1" s="2"/>
      <c r="FC1" s="2"/>
      <c r="FD1" s="2"/>
      <c r="FE1" s="2"/>
      <c r="FF1" s="2"/>
      <c r="FG1" s="2"/>
      <c r="FH1" s="2"/>
      <c r="FN1" s="2"/>
      <c r="FO1" s="2"/>
      <c r="FP1" s="2"/>
      <c r="FQ1" s="2"/>
      <c r="FR1" s="2"/>
      <c r="FS1" s="2"/>
      <c r="FT1" s="2"/>
      <c r="FZ1" s="2"/>
      <c r="GA1" s="2"/>
      <c r="GB1" s="2"/>
      <c r="GC1" s="2"/>
      <c r="GD1" s="2"/>
      <c r="GE1" s="2"/>
      <c r="GF1" s="2"/>
    </row>
    <row r="2" spans="1:193">
      <c r="A2" s="16" t="s">
        <v>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</row>
    <row r="3" spans="1:193">
      <c r="A3" s="2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8"/>
      <c r="O3" s="28"/>
      <c r="P3" s="28"/>
      <c r="Q3" s="28"/>
      <c r="R3" s="28"/>
      <c r="S3" s="28"/>
      <c r="T3" s="28"/>
      <c r="U3" s="17"/>
      <c r="V3" s="17"/>
      <c r="W3" s="17"/>
      <c r="X3" s="17"/>
      <c r="Y3" s="17"/>
      <c r="Z3" s="28"/>
      <c r="AA3" s="28"/>
      <c r="AB3" s="28"/>
      <c r="AC3" s="28"/>
      <c r="AD3" s="28"/>
      <c r="AE3" s="28"/>
      <c r="AF3" s="28"/>
      <c r="AG3" s="17"/>
      <c r="AH3" s="17"/>
      <c r="AI3" s="17"/>
      <c r="AJ3" s="17"/>
      <c r="AK3" s="17"/>
      <c r="AL3" s="28"/>
      <c r="AM3" s="28"/>
      <c r="AN3" s="28"/>
      <c r="AO3" s="28"/>
      <c r="AP3" s="28"/>
      <c r="AQ3" s="28"/>
      <c r="AR3" s="28"/>
      <c r="AS3" s="17"/>
      <c r="AT3" s="17"/>
      <c r="AU3" s="17"/>
      <c r="AV3" s="17"/>
      <c r="AW3" s="17"/>
      <c r="AX3" s="28"/>
      <c r="AY3" s="28"/>
      <c r="AZ3" s="28"/>
      <c r="BA3" s="28"/>
      <c r="BB3" s="28"/>
      <c r="BC3" s="28"/>
      <c r="BD3" s="28"/>
      <c r="BE3" s="17"/>
      <c r="BF3" s="17"/>
      <c r="BG3" s="17"/>
      <c r="BH3" s="17"/>
      <c r="BI3" s="17"/>
      <c r="BJ3" s="28"/>
      <c r="BK3" s="28"/>
      <c r="BL3" s="28"/>
      <c r="BM3" s="28"/>
      <c r="BN3" s="28"/>
      <c r="BO3" s="28"/>
      <c r="BP3" s="28"/>
      <c r="BQ3" s="17"/>
      <c r="BR3" s="17"/>
      <c r="BS3" s="17"/>
      <c r="BT3" s="17"/>
      <c r="BU3" s="17"/>
      <c r="BV3" s="28"/>
      <c r="BW3" s="28"/>
      <c r="BX3" s="28"/>
      <c r="BY3" s="28"/>
      <c r="BZ3" s="28"/>
      <c r="CA3" s="28"/>
      <c r="CB3" s="28"/>
      <c r="CC3" s="17"/>
      <c r="CD3" s="17"/>
      <c r="CE3" s="17"/>
      <c r="CF3" s="17"/>
      <c r="CG3" s="17"/>
      <c r="CH3" s="28"/>
      <c r="CI3" s="28"/>
      <c r="CJ3" s="28"/>
      <c r="CK3" s="28"/>
      <c r="CL3" s="28"/>
      <c r="CM3" s="28"/>
      <c r="CN3" s="28"/>
      <c r="CO3" s="17"/>
      <c r="CP3" s="17"/>
      <c r="CQ3" s="17"/>
      <c r="CR3" s="17"/>
      <c r="CS3" s="17"/>
      <c r="CT3" s="28"/>
      <c r="CU3" s="28"/>
      <c r="CV3" s="28"/>
      <c r="CW3" s="28"/>
      <c r="CX3" s="28"/>
      <c r="CY3" s="28"/>
      <c r="CZ3" s="28"/>
      <c r="DA3" s="17"/>
      <c r="DB3" s="17"/>
      <c r="DC3" s="17"/>
      <c r="DD3" s="17"/>
      <c r="DE3" s="17"/>
      <c r="DF3" s="28"/>
      <c r="DG3" s="28"/>
      <c r="DH3" s="28"/>
      <c r="DI3" s="28"/>
      <c r="DJ3" s="28"/>
      <c r="DK3" s="28"/>
      <c r="DL3" s="28"/>
      <c r="DM3" s="17"/>
      <c r="DN3" s="17"/>
      <c r="DO3" s="17"/>
      <c r="DP3" s="17"/>
      <c r="DQ3" s="17"/>
      <c r="DR3" s="28"/>
      <c r="DS3" s="28"/>
      <c r="DT3" s="28"/>
      <c r="DU3" s="28"/>
      <c r="DV3" s="28"/>
      <c r="DW3" s="28"/>
      <c r="DX3" s="28"/>
      <c r="DY3" s="17"/>
      <c r="DZ3" s="17"/>
      <c r="EA3" s="17"/>
      <c r="EB3" s="17"/>
      <c r="EC3" s="17"/>
      <c r="ED3" s="28"/>
      <c r="EE3" s="28"/>
      <c r="EF3" s="28"/>
      <c r="EG3" s="28"/>
      <c r="EH3" s="28"/>
      <c r="EI3" s="28"/>
      <c r="EJ3" s="28"/>
      <c r="EK3" s="17"/>
      <c r="EL3" s="17"/>
      <c r="EM3" s="17"/>
      <c r="EN3" s="17"/>
      <c r="EO3" s="17"/>
      <c r="EP3" s="28"/>
      <c r="EQ3" s="28"/>
      <c r="ER3" s="28"/>
      <c r="ES3" s="28"/>
      <c r="ET3" s="28"/>
      <c r="EU3" s="28"/>
      <c r="EV3" s="28"/>
      <c r="EW3" s="17"/>
      <c r="EX3" s="17"/>
      <c r="EY3" s="17"/>
      <c r="EZ3" s="17"/>
      <c r="FA3" s="17"/>
      <c r="FB3" s="28"/>
      <c r="FC3" s="28"/>
      <c r="FD3" s="28"/>
      <c r="FE3" s="28"/>
      <c r="FF3" s="28"/>
      <c r="FG3" s="28"/>
      <c r="FH3" s="28"/>
      <c r="FI3" s="17"/>
      <c r="FJ3" s="17"/>
      <c r="FK3" s="17"/>
      <c r="FL3" s="17"/>
      <c r="FM3" s="17"/>
      <c r="FN3" s="28"/>
      <c r="FO3" s="28"/>
      <c r="FP3" s="28"/>
      <c r="FQ3" s="28"/>
      <c r="FR3" s="28"/>
      <c r="FS3" s="28"/>
      <c r="FT3" s="28"/>
      <c r="FU3" s="17"/>
      <c r="FV3" s="17"/>
      <c r="FW3" s="17"/>
      <c r="FX3" s="17"/>
      <c r="FY3" s="17"/>
      <c r="FZ3" s="28"/>
      <c r="GA3" s="28"/>
      <c r="GB3" s="28"/>
      <c r="GC3" s="15"/>
      <c r="GD3" s="15"/>
      <c r="GE3" s="15"/>
      <c r="GF3" s="15"/>
      <c r="GG3" s="17"/>
      <c r="GH3" s="17"/>
      <c r="GI3" s="17"/>
      <c r="GJ3" s="17"/>
    </row>
    <row r="4" spans="1:193">
      <c r="A4" s="28"/>
      <c r="B4" s="3" t="s">
        <v>50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9"/>
      <c r="O4" s="29"/>
      <c r="P4" s="29"/>
      <c r="Q4" s="29"/>
      <c r="R4" s="29"/>
      <c r="S4" s="29"/>
      <c r="T4" s="29"/>
      <c r="U4" s="3"/>
      <c r="V4" s="3"/>
      <c r="W4" s="3"/>
      <c r="X4" s="3"/>
      <c r="Y4" s="3"/>
      <c r="Z4" s="29"/>
      <c r="AA4" s="29"/>
      <c r="AB4" s="29"/>
      <c r="AC4" s="29"/>
      <c r="AD4" s="29"/>
      <c r="AE4" s="29"/>
      <c r="AF4" s="29"/>
      <c r="AG4" s="3"/>
      <c r="AH4" s="3"/>
      <c r="AI4" s="3"/>
      <c r="AJ4" s="3"/>
      <c r="AK4" s="3"/>
      <c r="AL4" s="29"/>
      <c r="AM4" s="29"/>
      <c r="AN4" s="29"/>
      <c r="AO4" s="29"/>
      <c r="AP4" s="29"/>
      <c r="AQ4" s="29"/>
      <c r="AR4" s="29"/>
      <c r="AS4" s="3"/>
      <c r="AT4" s="3"/>
      <c r="AU4" s="3"/>
      <c r="AV4" s="3"/>
      <c r="AW4" s="3"/>
      <c r="AX4" s="29"/>
      <c r="AY4" s="29"/>
      <c r="AZ4" s="29"/>
      <c r="BA4" s="29"/>
      <c r="BB4" s="29"/>
      <c r="BC4" s="29"/>
      <c r="BD4" s="29"/>
      <c r="BE4" s="3"/>
      <c r="BF4" s="3"/>
      <c r="BG4" s="3"/>
      <c r="BH4" s="3"/>
      <c r="BI4" s="3"/>
      <c r="BJ4" s="29"/>
      <c r="BK4" s="29"/>
      <c r="BL4" s="29"/>
      <c r="BM4" s="29"/>
      <c r="BN4" s="29"/>
      <c r="BO4" s="29"/>
      <c r="BP4" s="29"/>
      <c r="BQ4" s="3"/>
      <c r="BR4" s="3"/>
      <c r="BS4" s="3"/>
      <c r="BT4" s="3"/>
      <c r="BU4" s="3"/>
      <c r="BV4" s="29"/>
      <c r="BW4" s="29"/>
      <c r="BX4" s="29"/>
      <c r="BY4" s="29"/>
      <c r="BZ4" s="29"/>
      <c r="CA4" s="29"/>
      <c r="CB4" s="29"/>
      <c r="CC4" s="3"/>
      <c r="CD4" s="3"/>
      <c r="CE4" s="3"/>
      <c r="CF4" s="3"/>
      <c r="CG4" s="3"/>
      <c r="CH4" s="29"/>
      <c r="CI4" s="29"/>
      <c r="CJ4" s="72"/>
      <c r="CK4" s="72"/>
      <c r="CL4" s="72"/>
      <c r="CM4" s="72"/>
      <c r="CN4" s="72"/>
      <c r="CO4" s="3"/>
      <c r="CP4" s="3"/>
      <c r="CQ4" s="3"/>
      <c r="CR4" s="3"/>
      <c r="CS4" s="2"/>
      <c r="CT4" s="30"/>
      <c r="CU4" s="30"/>
      <c r="CV4" s="30"/>
      <c r="CW4" s="30"/>
      <c r="CX4" s="30"/>
      <c r="CY4" s="30"/>
      <c r="CZ4" s="30"/>
      <c r="DA4" s="3"/>
      <c r="DB4" s="3"/>
      <c r="DC4" s="3"/>
      <c r="DD4" s="3"/>
      <c r="DE4" s="2"/>
      <c r="DF4" s="30"/>
      <c r="DG4" s="30"/>
      <c r="DH4" s="30"/>
      <c r="DI4" s="30"/>
      <c r="DJ4" s="30"/>
      <c r="DK4" s="30"/>
      <c r="DL4" s="30"/>
      <c r="DM4" s="3"/>
      <c r="DN4" s="3"/>
      <c r="DO4" s="3"/>
      <c r="DP4" s="3"/>
      <c r="DQ4" s="2"/>
      <c r="DR4" s="30"/>
      <c r="DS4" s="30"/>
      <c r="DT4" s="30"/>
      <c r="DU4" s="30"/>
      <c r="DV4" s="30"/>
      <c r="DW4" s="30"/>
      <c r="DX4" s="30"/>
      <c r="DY4" s="3"/>
      <c r="DZ4" s="3"/>
      <c r="EA4" s="3"/>
      <c r="EB4" s="3"/>
      <c r="EC4" s="2"/>
      <c r="ED4" s="30"/>
      <c r="EE4" s="30"/>
      <c r="EF4" s="30"/>
      <c r="EG4" s="30"/>
      <c r="EH4" s="30"/>
      <c r="EI4" s="30"/>
      <c r="EJ4" s="30"/>
      <c r="EK4" s="3"/>
      <c r="EL4" s="3"/>
      <c r="EM4" s="3"/>
      <c r="EN4" s="3"/>
      <c r="EO4" s="2"/>
      <c r="EP4" s="30"/>
      <c r="EQ4" s="30"/>
      <c r="ER4" s="30"/>
      <c r="ES4" s="30"/>
      <c r="ET4" s="30"/>
      <c r="EU4" s="30"/>
      <c r="EV4" s="30"/>
      <c r="EW4" s="3"/>
      <c r="EX4" s="3"/>
      <c r="EY4" s="3"/>
      <c r="EZ4" s="3"/>
      <c r="FA4" s="2"/>
      <c r="FB4" s="31"/>
      <c r="FC4" s="30"/>
      <c r="FD4" s="30"/>
      <c r="FE4" s="30"/>
      <c r="FF4" s="30"/>
      <c r="FG4" s="30"/>
      <c r="FH4" s="30"/>
      <c r="FI4" s="3"/>
      <c r="FJ4" s="3"/>
      <c r="FK4" s="3"/>
      <c r="FL4" s="3"/>
      <c r="FM4" s="2"/>
      <c r="FN4" s="30"/>
      <c r="FO4" s="30"/>
      <c r="FP4" s="30"/>
      <c r="FQ4" s="30"/>
      <c r="FR4" s="30"/>
      <c r="FS4" s="30"/>
      <c r="FT4" s="30"/>
      <c r="FU4" s="3"/>
      <c r="FV4" s="3"/>
      <c r="FW4" s="3"/>
      <c r="FX4" s="3"/>
      <c r="FY4" s="2"/>
      <c r="FZ4" s="30"/>
      <c r="GA4" s="30"/>
      <c r="GB4" s="74"/>
      <c r="GC4" s="98"/>
      <c r="GD4" s="72"/>
      <c r="GE4" s="72"/>
      <c r="GF4" s="72"/>
      <c r="GG4" s="3"/>
      <c r="GH4" s="127"/>
      <c r="GI4" s="3"/>
      <c r="GJ4" s="3"/>
    </row>
    <row r="5" spans="1:193" ht="12.75" customHeight="1">
      <c r="A5" s="1"/>
      <c r="B5" s="57" t="s">
        <v>51</v>
      </c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9"/>
      <c r="CI5" s="19"/>
      <c r="CJ5" s="24"/>
      <c r="CK5" s="24"/>
      <c r="CL5" s="24"/>
      <c r="CM5" s="24"/>
      <c r="CN5" s="24"/>
      <c r="CO5" s="18"/>
      <c r="CP5" s="18"/>
      <c r="CQ5" s="18"/>
      <c r="CR5" s="18"/>
      <c r="CS5" s="18"/>
      <c r="CT5" s="23" t="s">
        <v>4</v>
      </c>
      <c r="CU5" s="52"/>
      <c r="CV5" s="52"/>
      <c r="CW5" s="52"/>
      <c r="CX5" s="52"/>
      <c r="CY5" s="52"/>
      <c r="CZ5" s="52"/>
      <c r="DA5" s="18"/>
      <c r="DB5" s="18"/>
      <c r="DC5" s="18"/>
      <c r="DD5" s="18"/>
      <c r="DE5" s="18"/>
      <c r="DF5" s="52"/>
      <c r="DG5" s="52"/>
      <c r="DH5" s="52"/>
      <c r="DI5" s="52"/>
      <c r="DJ5" s="52"/>
      <c r="DK5" s="52"/>
      <c r="DL5" s="52"/>
      <c r="DM5" s="18"/>
      <c r="DN5" s="18"/>
      <c r="DO5" s="18"/>
      <c r="DP5" s="18"/>
      <c r="DQ5" s="18"/>
      <c r="DR5" s="52"/>
      <c r="DS5" s="52"/>
      <c r="DT5" s="52"/>
      <c r="DU5" s="52"/>
      <c r="DV5" s="52"/>
      <c r="DW5" s="52"/>
      <c r="DX5" s="52"/>
      <c r="DY5" s="18"/>
      <c r="DZ5" s="18"/>
      <c r="EA5" s="18"/>
      <c r="EB5" s="18"/>
      <c r="EC5" s="18"/>
      <c r="ED5" s="22"/>
      <c r="EE5" s="52"/>
      <c r="EF5" s="22"/>
      <c r="EG5" s="52"/>
      <c r="EH5" s="52"/>
      <c r="EI5" s="52"/>
      <c r="EJ5" s="52"/>
      <c r="EK5" s="18"/>
      <c r="EL5" s="18"/>
      <c r="EM5" s="18"/>
      <c r="EN5" s="18"/>
      <c r="EO5" s="18"/>
      <c r="EP5" s="26"/>
      <c r="EQ5" s="25"/>
      <c r="ER5" s="25"/>
      <c r="ES5" s="25"/>
      <c r="ET5" s="25"/>
      <c r="EU5" s="25"/>
      <c r="EV5" s="25"/>
      <c r="EW5" s="18"/>
      <c r="EX5" s="18"/>
      <c r="EY5" s="57"/>
      <c r="EZ5" s="18"/>
      <c r="FA5" s="18"/>
      <c r="FB5" s="73"/>
      <c r="FC5" s="25"/>
      <c r="FD5" s="25"/>
      <c r="FE5" s="25"/>
      <c r="FF5" s="25"/>
      <c r="FG5" s="25"/>
      <c r="FH5" s="25"/>
      <c r="FI5" s="18"/>
      <c r="FJ5" s="18"/>
      <c r="FK5" s="57"/>
      <c r="FL5" s="18"/>
      <c r="FM5" s="18"/>
      <c r="FN5" s="73"/>
      <c r="FO5" s="25"/>
      <c r="FP5" s="25"/>
      <c r="FQ5" s="25"/>
      <c r="FR5" s="25"/>
      <c r="FS5" s="25"/>
      <c r="FT5" s="25"/>
      <c r="FU5" s="18"/>
      <c r="FV5" s="18"/>
      <c r="FW5" s="57"/>
      <c r="FX5" s="18"/>
      <c r="FY5" s="18"/>
      <c r="FZ5" s="73"/>
      <c r="GA5" s="25"/>
      <c r="GB5" s="25"/>
      <c r="GC5" s="56"/>
      <c r="GD5" s="56"/>
      <c r="GE5" s="51"/>
      <c r="GF5" s="51"/>
      <c r="GG5" s="57"/>
      <c r="GH5" s="57"/>
      <c r="GI5" s="52"/>
      <c r="GJ5" s="18"/>
    </row>
    <row r="6" spans="1:193" ht="38.25" customHeight="1">
      <c r="A6" s="2"/>
      <c r="B6" s="175" t="s">
        <v>52</v>
      </c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176"/>
      <c r="AO6" s="176"/>
      <c r="AP6" s="176"/>
      <c r="AQ6" s="176"/>
      <c r="AR6" s="176"/>
      <c r="AS6" s="176"/>
      <c r="AT6" s="176"/>
      <c r="AU6" s="176"/>
      <c r="AV6" s="176"/>
      <c r="AW6" s="177"/>
      <c r="AX6" s="52" t="s">
        <v>53</v>
      </c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9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24" t="s">
        <v>54</v>
      </c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9"/>
      <c r="EE6" s="57"/>
      <c r="EF6" s="19"/>
      <c r="EG6" s="23"/>
      <c r="EH6" s="52"/>
      <c r="EI6" s="52"/>
      <c r="EJ6" s="52"/>
      <c r="EK6" s="18"/>
      <c r="EL6" s="18"/>
      <c r="EM6" s="18"/>
      <c r="EN6" s="18"/>
      <c r="EO6" s="57"/>
      <c r="EP6" s="53"/>
      <c r="EQ6" s="51"/>
      <c r="ER6" s="51"/>
      <c r="ES6" s="51"/>
      <c r="ET6" s="51"/>
      <c r="EU6" s="51"/>
      <c r="EV6" s="51"/>
      <c r="EW6" s="21"/>
      <c r="EX6" s="21"/>
      <c r="EY6" s="21"/>
      <c r="EZ6" s="128"/>
      <c r="FA6" s="57"/>
      <c r="FB6" s="60"/>
      <c r="FC6" s="51"/>
      <c r="FD6" s="51"/>
      <c r="FE6" s="51"/>
      <c r="FF6" s="51"/>
      <c r="FG6" s="51"/>
      <c r="FH6" s="51"/>
      <c r="FI6" s="21"/>
      <c r="FJ6" s="21"/>
      <c r="FK6" s="21"/>
      <c r="FL6" s="128"/>
      <c r="FM6" s="57"/>
      <c r="FN6" s="60"/>
      <c r="FO6" s="51"/>
      <c r="FP6" s="51"/>
      <c r="FQ6" s="51"/>
      <c r="FR6" s="51"/>
      <c r="FS6" s="51"/>
      <c r="FT6" s="51"/>
      <c r="FU6" s="21"/>
      <c r="FV6" s="21"/>
      <c r="FW6" s="21"/>
      <c r="FX6" s="128"/>
      <c r="FY6" s="57"/>
      <c r="FZ6" s="60"/>
      <c r="GA6" s="51"/>
      <c r="GB6" s="51"/>
      <c r="GC6" s="56"/>
      <c r="GD6" s="56"/>
      <c r="GE6" s="56"/>
      <c r="GF6" s="56"/>
      <c r="GG6" s="21"/>
      <c r="GH6" s="21"/>
      <c r="GI6" s="21"/>
      <c r="GJ6" s="21"/>
    </row>
    <row r="7" spans="1:193" ht="84">
      <c r="A7" s="3"/>
      <c r="B7" s="18" t="s">
        <v>55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24" t="s">
        <v>56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24" t="s">
        <v>57</v>
      </c>
      <c r="AA7" s="18"/>
      <c r="AB7" s="18"/>
      <c r="AC7" s="18"/>
      <c r="AD7" s="178"/>
      <c r="AE7" s="178"/>
      <c r="AF7" s="178"/>
      <c r="AG7" s="178"/>
      <c r="AH7" s="178"/>
      <c r="AI7" s="178"/>
      <c r="AJ7" s="178"/>
      <c r="AK7" s="179"/>
      <c r="AL7" s="24" t="s">
        <v>58</v>
      </c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23" t="s">
        <v>55</v>
      </c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23" t="s">
        <v>56</v>
      </c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23" t="s">
        <v>57</v>
      </c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23" t="s">
        <v>58</v>
      </c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23" t="s">
        <v>55</v>
      </c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23" t="s">
        <v>56</v>
      </c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23" t="s">
        <v>57</v>
      </c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23" t="s">
        <v>58</v>
      </c>
      <c r="EE7" s="52"/>
      <c r="EF7" s="18"/>
      <c r="EG7" s="18"/>
      <c r="EH7" s="18"/>
      <c r="EI7" s="18"/>
      <c r="EJ7" s="18"/>
      <c r="EK7" s="52"/>
      <c r="EL7" s="52"/>
      <c r="EM7" s="52"/>
      <c r="EN7" s="52"/>
      <c r="EO7" s="18"/>
      <c r="EP7" s="24" t="s">
        <v>59</v>
      </c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59" t="s">
        <v>60</v>
      </c>
      <c r="FC7" s="19"/>
      <c r="FD7" s="19"/>
      <c r="FE7" s="19"/>
      <c r="FF7" s="19"/>
      <c r="FG7" s="19"/>
      <c r="FH7" s="19"/>
      <c r="FI7" s="18"/>
      <c r="FJ7" s="18"/>
      <c r="FK7" s="18"/>
      <c r="FL7" s="18"/>
      <c r="FM7" s="18"/>
      <c r="FN7" s="59" t="s">
        <v>61</v>
      </c>
      <c r="FO7" s="19"/>
      <c r="FP7" s="19"/>
      <c r="FQ7" s="19"/>
      <c r="FR7" s="19"/>
      <c r="FS7" s="19"/>
      <c r="FT7" s="19"/>
      <c r="FU7" s="18"/>
      <c r="FV7" s="18"/>
      <c r="FW7" s="18"/>
      <c r="FX7" s="18"/>
      <c r="FY7" s="18"/>
      <c r="FZ7" s="59" t="s">
        <v>62</v>
      </c>
      <c r="GA7" s="18"/>
      <c r="GB7" s="18"/>
      <c r="GC7" s="94"/>
      <c r="GD7" s="57"/>
      <c r="GE7" s="57"/>
      <c r="GF7" s="57"/>
      <c r="GG7" s="18"/>
      <c r="GH7" s="19"/>
      <c r="GI7" s="18"/>
      <c r="GJ7" s="18"/>
    </row>
    <row r="8" spans="1:193" ht="12.75">
      <c r="A8" s="2"/>
      <c r="B8" s="51" t="s">
        <v>63</v>
      </c>
      <c r="C8" s="51" t="s">
        <v>64</v>
      </c>
      <c r="D8" s="51" t="s">
        <v>65</v>
      </c>
      <c r="E8" s="51" t="s">
        <v>66</v>
      </c>
      <c r="F8" s="51" t="s">
        <v>67</v>
      </c>
      <c r="G8" s="51" t="s">
        <v>68</v>
      </c>
      <c r="H8" s="51" t="s">
        <v>69</v>
      </c>
      <c r="I8" s="51" t="s">
        <v>70</v>
      </c>
      <c r="J8" s="51" t="s">
        <v>71</v>
      </c>
      <c r="K8" s="138" t="s">
        <v>72</v>
      </c>
      <c r="L8" s="138" t="s">
        <v>73</v>
      </c>
      <c r="M8" s="138" t="s">
        <v>74</v>
      </c>
      <c r="N8" s="53" t="s">
        <v>63</v>
      </c>
      <c r="O8" s="51" t="s">
        <v>64</v>
      </c>
      <c r="P8" s="51" t="s">
        <v>65</v>
      </c>
      <c r="Q8" s="51" t="s">
        <v>66</v>
      </c>
      <c r="R8" s="51" t="s">
        <v>67</v>
      </c>
      <c r="S8" s="51" t="s">
        <v>68</v>
      </c>
      <c r="T8" s="51" t="s">
        <v>69</v>
      </c>
      <c r="U8" s="51" t="s">
        <v>70</v>
      </c>
      <c r="V8" s="51" t="s">
        <v>71</v>
      </c>
      <c r="W8" s="138" t="s">
        <v>72</v>
      </c>
      <c r="X8" s="138" t="s">
        <v>73</v>
      </c>
      <c r="Y8" s="138" t="s">
        <v>74</v>
      </c>
      <c r="Z8" s="53" t="s">
        <v>63</v>
      </c>
      <c r="AA8" s="51" t="s">
        <v>64</v>
      </c>
      <c r="AB8" s="51" t="s">
        <v>65</v>
      </c>
      <c r="AC8" s="51" t="s">
        <v>66</v>
      </c>
      <c r="AD8" s="51" t="s">
        <v>67</v>
      </c>
      <c r="AE8" s="51" t="s">
        <v>68</v>
      </c>
      <c r="AF8" s="51" t="s">
        <v>69</v>
      </c>
      <c r="AG8" s="51" t="s">
        <v>70</v>
      </c>
      <c r="AH8" s="51" t="s">
        <v>71</v>
      </c>
      <c r="AI8" s="138" t="s">
        <v>72</v>
      </c>
      <c r="AJ8" s="138" t="s">
        <v>73</v>
      </c>
      <c r="AK8" s="138" t="s">
        <v>74</v>
      </c>
      <c r="AL8" s="53" t="s">
        <v>63</v>
      </c>
      <c r="AM8" s="51" t="s">
        <v>64</v>
      </c>
      <c r="AN8" s="51" t="s">
        <v>65</v>
      </c>
      <c r="AO8" s="51" t="s">
        <v>66</v>
      </c>
      <c r="AP8" s="51" t="s">
        <v>67</v>
      </c>
      <c r="AQ8" s="51" t="s">
        <v>68</v>
      </c>
      <c r="AR8" s="51" t="s">
        <v>69</v>
      </c>
      <c r="AS8" s="51" t="s">
        <v>70</v>
      </c>
      <c r="AT8" s="51" t="s">
        <v>71</v>
      </c>
      <c r="AU8" s="138" t="s">
        <v>72</v>
      </c>
      <c r="AV8" s="138" t="s">
        <v>73</v>
      </c>
      <c r="AW8" s="138" t="s">
        <v>74</v>
      </c>
      <c r="AX8" s="53" t="s">
        <v>63</v>
      </c>
      <c r="AY8" s="51" t="s">
        <v>64</v>
      </c>
      <c r="AZ8" s="51" t="s">
        <v>65</v>
      </c>
      <c r="BA8" s="51" t="s">
        <v>66</v>
      </c>
      <c r="BB8" s="51" t="s">
        <v>67</v>
      </c>
      <c r="BC8" s="51" t="s">
        <v>68</v>
      </c>
      <c r="BD8" s="51" t="s">
        <v>69</v>
      </c>
      <c r="BE8" s="51" t="s">
        <v>70</v>
      </c>
      <c r="BF8" s="51" t="s">
        <v>71</v>
      </c>
      <c r="BG8" s="138" t="s">
        <v>72</v>
      </c>
      <c r="BH8" s="138" t="s">
        <v>73</v>
      </c>
      <c r="BI8" s="138" t="s">
        <v>74</v>
      </c>
      <c r="BJ8" s="53" t="s">
        <v>63</v>
      </c>
      <c r="BK8" s="51" t="s">
        <v>64</v>
      </c>
      <c r="BL8" s="51" t="s">
        <v>65</v>
      </c>
      <c r="BM8" s="51" t="s">
        <v>66</v>
      </c>
      <c r="BN8" s="51" t="s">
        <v>67</v>
      </c>
      <c r="BO8" s="51" t="s">
        <v>68</v>
      </c>
      <c r="BP8" s="51" t="s">
        <v>69</v>
      </c>
      <c r="BQ8" s="51" t="s">
        <v>70</v>
      </c>
      <c r="BR8" s="51" t="s">
        <v>71</v>
      </c>
      <c r="BS8" s="138" t="s">
        <v>72</v>
      </c>
      <c r="BT8" s="138" t="s">
        <v>73</v>
      </c>
      <c r="BU8" s="138" t="s">
        <v>74</v>
      </c>
      <c r="BV8" s="53" t="s">
        <v>63</v>
      </c>
      <c r="BW8" s="51" t="s">
        <v>64</v>
      </c>
      <c r="BX8" s="51" t="s">
        <v>65</v>
      </c>
      <c r="BY8" s="51" t="s">
        <v>66</v>
      </c>
      <c r="BZ8" s="51" t="s">
        <v>67</v>
      </c>
      <c r="CA8" s="51" t="s">
        <v>68</v>
      </c>
      <c r="CB8" s="51" t="s">
        <v>69</v>
      </c>
      <c r="CC8" s="51" t="s">
        <v>70</v>
      </c>
      <c r="CD8" s="51" t="s">
        <v>71</v>
      </c>
      <c r="CE8" s="138" t="s">
        <v>72</v>
      </c>
      <c r="CF8" s="138" t="s">
        <v>73</v>
      </c>
      <c r="CG8" s="138" t="s">
        <v>74</v>
      </c>
      <c r="CH8" s="53" t="s">
        <v>63</v>
      </c>
      <c r="CI8" s="51" t="s">
        <v>64</v>
      </c>
      <c r="CJ8" s="51" t="s">
        <v>65</v>
      </c>
      <c r="CK8" s="51" t="s">
        <v>66</v>
      </c>
      <c r="CL8" s="51" t="s">
        <v>67</v>
      </c>
      <c r="CM8" s="51" t="s">
        <v>68</v>
      </c>
      <c r="CN8" s="51" t="s">
        <v>69</v>
      </c>
      <c r="CO8" s="51" t="s">
        <v>70</v>
      </c>
      <c r="CP8" s="51" t="s">
        <v>71</v>
      </c>
      <c r="CQ8" s="138" t="s">
        <v>72</v>
      </c>
      <c r="CR8" s="138" t="s">
        <v>73</v>
      </c>
      <c r="CS8" s="138" t="s">
        <v>74</v>
      </c>
      <c r="CT8" s="53" t="s">
        <v>63</v>
      </c>
      <c r="CU8" s="51" t="s">
        <v>64</v>
      </c>
      <c r="CV8" s="51" t="s">
        <v>65</v>
      </c>
      <c r="CW8" s="51" t="s">
        <v>66</v>
      </c>
      <c r="CX8" s="51" t="s">
        <v>67</v>
      </c>
      <c r="CY8" s="51" t="s">
        <v>68</v>
      </c>
      <c r="CZ8" s="51" t="s">
        <v>69</v>
      </c>
      <c r="DA8" s="51" t="s">
        <v>70</v>
      </c>
      <c r="DB8" s="51" t="s">
        <v>71</v>
      </c>
      <c r="DC8" s="138" t="s">
        <v>72</v>
      </c>
      <c r="DD8" s="138" t="s">
        <v>73</v>
      </c>
      <c r="DE8" s="138" t="s">
        <v>74</v>
      </c>
      <c r="DF8" s="53" t="s">
        <v>63</v>
      </c>
      <c r="DG8" s="51" t="s">
        <v>64</v>
      </c>
      <c r="DH8" s="51" t="s">
        <v>65</v>
      </c>
      <c r="DI8" s="51" t="s">
        <v>66</v>
      </c>
      <c r="DJ8" s="51" t="s">
        <v>67</v>
      </c>
      <c r="DK8" s="51" t="s">
        <v>68</v>
      </c>
      <c r="DL8" s="51" t="s">
        <v>69</v>
      </c>
      <c r="DM8" s="51" t="s">
        <v>70</v>
      </c>
      <c r="DN8" s="51" t="s">
        <v>71</v>
      </c>
      <c r="DO8" s="138" t="s">
        <v>72</v>
      </c>
      <c r="DP8" s="138" t="s">
        <v>73</v>
      </c>
      <c r="DQ8" s="138" t="s">
        <v>74</v>
      </c>
      <c r="DR8" s="53" t="s">
        <v>63</v>
      </c>
      <c r="DS8" s="51" t="s">
        <v>64</v>
      </c>
      <c r="DT8" s="51" t="s">
        <v>65</v>
      </c>
      <c r="DU8" s="51" t="s">
        <v>66</v>
      </c>
      <c r="DV8" s="51" t="s">
        <v>67</v>
      </c>
      <c r="DW8" s="51" t="s">
        <v>68</v>
      </c>
      <c r="DX8" s="51" t="s">
        <v>69</v>
      </c>
      <c r="DY8" s="51" t="s">
        <v>70</v>
      </c>
      <c r="DZ8" s="51" t="s">
        <v>71</v>
      </c>
      <c r="EA8" s="138" t="s">
        <v>72</v>
      </c>
      <c r="EB8" s="138" t="s">
        <v>73</v>
      </c>
      <c r="EC8" s="138" t="s">
        <v>74</v>
      </c>
      <c r="ED8" s="32" t="s">
        <v>63</v>
      </c>
      <c r="EE8" s="51" t="s">
        <v>64</v>
      </c>
      <c r="EF8" s="51" t="s">
        <v>65</v>
      </c>
      <c r="EG8" s="51" t="s">
        <v>66</v>
      </c>
      <c r="EH8" s="51" t="s">
        <v>67</v>
      </c>
      <c r="EI8" s="51" t="s">
        <v>68</v>
      </c>
      <c r="EJ8" s="51" t="s">
        <v>69</v>
      </c>
      <c r="EK8" s="51" t="s">
        <v>70</v>
      </c>
      <c r="EL8" s="51" t="s">
        <v>71</v>
      </c>
      <c r="EM8" s="138" t="s">
        <v>72</v>
      </c>
      <c r="EN8" s="138" t="s">
        <v>73</v>
      </c>
      <c r="EO8" s="138" t="s">
        <v>74</v>
      </c>
      <c r="EP8" s="32" t="s">
        <v>63</v>
      </c>
      <c r="EQ8" s="51" t="s">
        <v>64</v>
      </c>
      <c r="ER8" s="51" t="s">
        <v>65</v>
      </c>
      <c r="ES8" s="51" t="s">
        <v>66</v>
      </c>
      <c r="ET8" s="51" t="s">
        <v>67</v>
      </c>
      <c r="EU8" s="51" t="s">
        <v>68</v>
      </c>
      <c r="EV8" s="51" t="s">
        <v>69</v>
      </c>
      <c r="EW8" s="51" t="s">
        <v>70</v>
      </c>
      <c r="EX8" s="51" t="s">
        <v>71</v>
      </c>
      <c r="EY8" s="138" t="s">
        <v>72</v>
      </c>
      <c r="EZ8" s="138" t="s">
        <v>73</v>
      </c>
      <c r="FA8" s="138" t="s">
        <v>74</v>
      </c>
      <c r="FB8" s="61" t="s">
        <v>63</v>
      </c>
      <c r="FC8" s="56" t="s">
        <v>64</v>
      </c>
      <c r="FD8" s="51" t="s">
        <v>65</v>
      </c>
      <c r="FE8" s="51" t="s">
        <v>66</v>
      </c>
      <c r="FF8" s="51" t="s">
        <v>67</v>
      </c>
      <c r="FG8" s="51" t="s">
        <v>68</v>
      </c>
      <c r="FH8" s="51" t="s">
        <v>69</v>
      </c>
      <c r="FI8" s="51" t="s">
        <v>70</v>
      </c>
      <c r="FJ8" s="51" t="s">
        <v>71</v>
      </c>
      <c r="FK8" s="138" t="s">
        <v>72</v>
      </c>
      <c r="FL8" s="138" t="s">
        <v>73</v>
      </c>
      <c r="FM8" s="138" t="s">
        <v>74</v>
      </c>
      <c r="FN8" s="61" t="s">
        <v>63</v>
      </c>
      <c r="FO8" s="56" t="s">
        <v>64</v>
      </c>
      <c r="FP8" s="51" t="s">
        <v>65</v>
      </c>
      <c r="FQ8" s="51" t="s">
        <v>66</v>
      </c>
      <c r="FR8" s="51" t="s">
        <v>67</v>
      </c>
      <c r="FS8" s="51" t="s">
        <v>68</v>
      </c>
      <c r="FT8" s="51" t="s">
        <v>69</v>
      </c>
      <c r="FU8" s="51" t="s">
        <v>70</v>
      </c>
      <c r="FV8" s="51" t="s">
        <v>71</v>
      </c>
      <c r="FW8" s="138" t="s">
        <v>72</v>
      </c>
      <c r="FX8" s="138" t="s">
        <v>73</v>
      </c>
      <c r="FY8" s="138" t="s">
        <v>74</v>
      </c>
      <c r="FZ8" s="61" t="s">
        <v>63</v>
      </c>
      <c r="GA8" s="56" t="s">
        <v>64</v>
      </c>
      <c r="GB8" s="56" t="s">
        <v>65</v>
      </c>
      <c r="GC8" s="55" t="s">
        <v>66</v>
      </c>
      <c r="GD8" s="55" t="s">
        <v>67</v>
      </c>
      <c r="GE8" s="51" t="s">
        <v>68</v>
      </c>
      <c r="GF8" s="51" t="s">
        <v>69</v>
      </c>
      <c r="GG8" s="51" t="s">
        <v>70</v>
      </c>
      <c r="GH8" s="144" t="s">
        <v>71</v>
      </c>
      <c r="GI8" s="138" t="s">
        <v>72</v>
      </c>
      <c r="GJ8" s="138" t="s">
        <v>73</v>
      </c>
      <c r="GK8" s="51" t="s">
        <v>74</v>
      </c>
    </row>
    <row r="9" spans="1:193" ht="12.75" customHeight="1">
      <c r="A9" s="4" t="s">
        <v>15</v>
      </c>
      <c r="B9" s="5"/>
      <c r="C9" s="5"/>
      <c r="D9" s="5"/>
      <c r="E9" s="5"/>
      <c r="F9" s="5"/>
      <c r="G9" s="112"/>
      <c r="H9" s="112"/>
      <c r="I9" s="112"/>
      <c r="J9" s="112"/>
      <c r="K9" s="112"/>
      <c r="L9" s="112"/>
      <c r="M9" s="112"/>
      <c r="N9" s="6"/>
      <c r="O9" s="7"/>
      <c r="P9" s="7"/>
      <c r="Q9" s="7"/>
      <c r="R9" s="7"/>
      <c r="S9" s="7"/>
      <c r="T9" s="7"/>
      <c r="U9" s="112"/>
      <c r="V9" s="112"/>
      <c r="W9" s="112"/>
      <c r="X9" s="112"/>
      <c r="Y9" s="112"/>
      <c r="Z9" s="6"/>
      <c r="AA9" s="7"/>
      <c r="AB9" s="7"/>
      <c r="AC9" s="7"/>
      <c r="AD9" s="7"/>
      <c r="AE9" s="110"/>
      <c r="AF9" s="110"/>
      <c r="AG9" s="112"/>
      <c r="AH9" s="112"/>
      <c r="AI9" s="112"/>
      <c r="AJ9" s="112"/>
      <c r="AK9" s="112"/>
      <c r="AL9" s="6"/>
      <c r="AM9" s="7"/>
      <c r="AN9" s="7"/>
      <c r="AO9" s="7"/>
      <c r="AP9" s="7"/>
      <c r="AQ9" s="7"/>
      <c r="AR9" s="7"/>
      <c r="AS9" s="112"/>
      <c r="AT9" s="112"/>
      <c r="AU9" s="112"/>
      <c r="AV9" s="112"/>
      <c r="AW9" s="112"/>
      <c r="AX9" s="58"/>
      <c r="AY9" s="5"/>
      <c r="AZ9" s="5"/>
      <c r="BA9" s="5"/>
      <c r="BB9" s="5"/>
      <c r="BC9" s="112"/>
      <c r="BD9" s="112"/>
      <c r="BE9" s="112"/>
      <c r="BF9" s="112"/>
      <c r="BG9" s="112"/>
      <c r="BH9" s="112"/>
      <c r="BI9" s="112"/>
      <c r="BJ9" s="6"/>
      <c r="BK9" s="7"/>
      <c r="BL9" s="7"/>
      <c r="BM9" s="7"/>
      <c r="BN9" s="7"/>
      <c r="BO9" s="110"/>
      <c r="BP9" s="110"/>
      <c r="BQ9" s="112"/>
      <c r="BR9" s="112"/>
      <c r="BS9" s="112"/>
      <c r="BT9" s="112"/>
      <c r="BU9" s="112"/>
      <c r="BV9" s="6"/>
      <c r="BW9" s="7"/>
      <c r="BX9" s="7"/>
      <c r="BY9" s="7"/>
      <c r="BZ9" s="7"/>
      <c r="CA9" s="110"/>
      <c r="CB9" s="110"/>
      <c r="CC9" s="112"/>
      <c r="CD9" s="112"/>
      <c r="CE9" s="112"/>
      <c r="CF9" s="112"/>
      <c r="CG9" s="112"/>
      <c r="CH9" s="6"/>
      <c r="CI9" s="7"/>
      <c r="CJ9" s="7"/>
      <c r="CK9" s="7"/>
      <c r="CL9" s="7"/>
      <c r="CM9" s="110"/>
      <c r="CN9" s="110"/>
      <c r="CO9" s="112"/>
      <c r="CP9" s="112"/>
      <c r="CQ9" s="112"/>
      <c r="CR9" s="112"/>
      <c r="CS9" s="112"/>
      <c r="CT9" s="58"/>
      <c r="CU9" s="5"/>
      <c r="CV9" s="5"/>
      <c r="CW9" s="5"/>
      <c r="CX9" s="5"/>
      <c r="CY9" s="112"/>
      <c r="CZ9" s="112"/>
      <c r="DA9" s="112"/>
      <c r="DB9" s="112"/>
      <c r="DC9" s="112"/>
      <c r="DD9" s="112"/>
      <c r="DE9" s="112"/>
      <c r="DF9" s="6"/>
      <c r="DG9" s="7"/>
      <c r="DH9" s="7"/>
      <c r="DI9" s="7"/>
      <c r="DJ9" s="7"/>
      <c r="DK9" s="110"/>
      <c r="DL9" s="110"/>
      <c r="DM9" s="112"/>
      <c r="DN9" s="112"/>
      <c r="DO9" s="112"/>
      <c r="DP9" s="112"/>
      <c r="DQ9" s="112"/>
      <c r="DR9" s="6"/>
      <c r="DS9" s="7"/>
      <c r="DT9" s="7"/>
      <c r="DU9" s="7"/>
      <c r="DV9" s="7"/>
      <c r="DW9" s="110"/>
      <c r="DX9" s="110"/>
      <c r="DY9" s="112"/>
      <c r="DZ9" s="112"/>
      <c r="EA9" s="112"/>
      <c r="EB9" s="112"/>
      <c r="EC9" s="112"/>
      <c r="ED9" s="6"/>
      <c r="EE9" s="7"/>
      <c r="EF9" s="7"/>
      <c r="EG9" s="7"/>
      <c r="EH9" s="7"/>
      <c r="EI9" s="119"/>
      <c r="EJ9" s="119"/>
      <c r="EK9" s="112"/>
      <c r="EL9" s="112"/>
      <c r="EM9" s="112"/>
      <c r="EN9" s="112"/>
      <c r="EO9" s="112"/>
      <c r="EP9" s="6"/>
      <c r="EQ9" s="7"/>
      <c r="ER9" s="7"/>
      <c r="ES9" s="7"/>
      <c r="ET9" s="7"/>
      <c r="EU9" s="110"/>
      <c r="EV9" s="110"/>
      <c r="EW9" s="112"/>
      <c r="EX9" s="112"/>
      <c r="EY9" s="112"/>
      <c r="EZ9" s="112"/>
      <c r="FA9" s="112"/>
      <c r="FB9" s="61"/>
      <c r="FC9" s="7"/>
      <c r="FD9" s="7"/>
      <c r="FE9" s="7"/>
      <c r="FF9" s="7"/>
      <c r="FG9" s="7"/>
      <c r="FH9" s="7"/>
      <c r="FI9" s="112"/>
      <c r="FJ9" s="112"/>
      <c r="FK9" s="112"/>
      <c r="FL9" s="112"/>
      <c r="FM9" s="112"/>
      <c r="FN9" s="61"/>
      <c r="FO9" s="7"/>
      <c r="FP9" s="7"/>
      <c r="FQ9" s="7"/>
      <c r="FR9" s="7"/>
      <c r="FS9" s="7"/>
      <c r="FT9" s="7"/>
      <c r="FU9" s="112"/>
      <c r="FV9" s="112"/>
      <c r="FW9" s="112"/>
      <c r="FX9" s="112"/>
      <c r="FY9" s="112"/>
      <c r="FZ9" s="61"/>
      <c r="GA9" s="7"/>
      <c r="GB9" s="7"/>
      <c r="GC9" s="75"/>
      <c r="GD9" s="75"/>
      <c r="GE9" s="7"/>
      <c r="GF9" s="7"/>
      <c r="GG9" s="112"/>
      <c r="GH9" s="130"/>
      <c r="GI9" s="112"/>
      <c r="GJ9" s="112"/>
    </row>
    <row r="10" spans="1:193" ht="12.75" customHeight="1">
      <c r="A10" s="4" t="s">
        <v>16</v>
      </c>
      <c r="B10" s="38" t="s">
        <v>75</v>
      </c>
      <c r="C10" s="37" t="s">
        <v>75</v>
      </c>
      <c r="D10" s="37" t="s">
        <v>75</v>
      </c>
      <c r="E10" s="37" t="s">
        <v>75</v>
      </c>
      <c r="F10" s="37" t="s">
        <v>75</v>
      </c>
      <c r="G10" s="37" t="s">
        <v>75</v>
      </c>
      <c r="H10" s="37" t="s">
        <v>75</v>
      </c>
      <c r="I10" s="37" t="s">
        <v>75</v>
      </c>
      <c r="J10" s="37" t="s">
        <v>75</v>
      </c>
      <c r="K10" s="37" t="s">
        <v>75</v>
      </c>
      <c r="L10" s="37" t="s">
        <v>75</v>
      </c>
      <c r="M10" s="37" t="s">
        <v>75</v>
      </c>
      <c r="N10" s="38" t="s">
        <v>75</v>
      </c>
      <c r="O10" s="37" t="s">
        <v>75</v>
      </c>
      <c r="P10" s="37" t="s">
        <v>75</v>
      </c>
      <c r="Q10" s="37" t="s">
        <v>75</v>
      </c>
      <c r="R10" s="37" t="s">
        <v>75</v>
      </c>
      <c r="S10" s="113" t="s">
        <v>75</v>
      </c>
      <c r="T10" s="113" t="s">
        <v>75</v>
      </c>
      <c r="U10" s="113" t="s">
        <v>75</v>
      </c>
      <c r="V10" s="113" t="s">
        <v>75</v>
      </c>
      <c r="W10" s="113" t="s">
        <v>75</v>
      </c>
      <c r="X10" s="113" t="s">
        <v>75</v>
      </c>
      <c r="Y10" s="113" t="s">
        <v>75</v>
      </c>
      <c r="Z10" s="38" t="s">
        <v>75</v>
      </c>
      <c r="AA10" s="37" t="s">
        <v>75</v>
      </c>
      <c r="AB10" s="37" t="s">
        <v>75</v>
      </c>
      <c r="AC10" s="37" t="s">
        <v>75</v>
      </c>
      <c r="AD10" s="37" t="s">
        <v>75</v>
      </c>
      <c r="AE10" s="37" t="s">
        <v>75</v>
      </c>
      <c r="AF10" s="37" t="s">
        <v>75</v>
      </c>
      <c r="AG10" s="37" t="s">
        <v>75</v>
      </c>
      <c r="AH10" s="37" t="s">
        <v>75</v>
      </c>
      <c r="AI10" s="37" t="s">
        <v>75</v>
      </c>
      <c r="AJ10" s="37" t="s">
        <v>75</v>
      </c>
      <c r="AK10" s="37" t="s">
        <v>75</v>
      </c>
      <c r="AL10" s="77" t="str">
        <f t="shared" ref="AL10:AW16" si="0">IFERROR(B10+N10+Z10,"—")</f>
        <v>—</v>
      </c>
      <c r="AM10" s="65" t="str">
        <f t="shared" si="0"/>
        <v>—</v>
      </c>
      <c r="AN10" s="65" t="str">
        <f t="shared" si="0"/>
        <v>—</v>
      </c>
      <c r="AO10" s="65" t="str">
        <f t="shared" si="0"/>
        <v>—</v>
      </c>
      <c r="AP10" s="65" t="str">
        <f t="shared" si="0"/>
        <v>—</v>
      </c>
      <c r="AQ10" s="65" t="str">
        <f t="shared" si="0"/>
        <v>—</v>
      </c>
      <c r="AR10" s="65" t="str">
        <f t="shared" si="0"/>
        <v>—</v>
      </c>
      <c r="AS10" s="65" t="str">
        <f t="shared" si="0"/>
        <v>—</v>
      </c>
      <c r="AT10" s="65" t="str">
        <f t="shared" si="0"/>
        <v>—</v>
      </c>
      <c r="AU10" s="65" t="str">
        <f t="shared" si="0"/>
        <v>—</v>
      </c>
      <c r="AV10" s="65" t="str">
        <f t="shared" si="0"/>
        <v>—</v>
      </c>
      <c r="AW10" s="65" t="str">
        <f t="shared" si="0"/>
        <v>—</v>
      </c>
      <c r="AX10" s="38" t="s">
        <v>75</v>
      </c>
      <c r="AY10" s="37" t="s">
        <v>75</v>
      </c>
      <c r="AZ10" s="37" t="s">
        <v>75</v>
      </c>
      <c r="BA10" s="37" t="s">
        <v>75</v>
      </c>
      <c r="BB10" s="37" t="s">
        <v>75</v>
      </c>
      <c r="BC10" s="37" t="s">
        <v>75</v>
      </c>
      <c r="BD10" s="37" t="s">
        <v>75</v>
      </c>
      <c r="BE10" s="37" t="s">
        <v>75</v>
      </c>
      <c r="BF10" s="37" t="s">
        <v>75</v>
      </c>
      <c r="BG10" s="37" t="s">
        <v>75</v>
      </c>
      <c r="BH10" s="37" t="s">
        <v>75</v>
      </c>
      <c r="BI10" s="37"/>
      <c r="BJ10" s="38" t="s">
        <v>75</v>
      </c>
      <c r="BK10" s="37" t="s">
        <v>75</v>
      </c>
      <c r="BL10" s="37" t="s">
        <v>75</v>
      </c>
      <c r="BM10" s="37" t="s">
        <v>75</v>
      </c>
      <c r="BN10" s="37" t="s">
        <v>75</v>
      </c>
      <c r="BO10" s="37" t="s">
        <v>75</v>
      </c>
      <c r="BP10" s="37" t="s">
        <v>75</v>
      </c>
      <c r="BQ10" s="37" t="s">
        <v>75</v>
      </c>
      <c r="BR10" s="37" t="s">
        <v>75</v>
      </c>
      <c r="BS10" s="37"/>
      <c r="BT10" s="37"/>
      <c r="BU10" s="37"/>
      <c r="BV10" s="38" t="s">
        <v>75</v>
      </c>
      <c r="BW10" s="37" t="s">
        <v>75</v>
      </c>
      <c r="BX10" s="37" t="s">
        <v>75</v>
      </c>
      <c r="BY10" s="37" t="s">
        <v>75</v>
      </c>
      <c r="BZ10" s="37" t="s">
        <v>75</v>
      </c>
      <c r="CA10" s="37" t="s">
        <v>75</v>
      </c>
      <c r="CB10" s="37" t="s">
        <v>75</v>
      </c>
      <c r="CC10" s="37" t="s">
        <v>75</v>
      </c>
      <c r="CD10" s="37" t="s">
        <v>75</v>
      </c>
      <c r="CE10" s="37" t="s">
        <v>75</v>
      </c>
      <c r="CF10" s="37" t="s">
        <v>75</v>
      </c>
      <c r="CG10" s="37" t="s">
        <v>75</v>
      </c>
      <c r="CH10" s="77" t="str">
        <f>IFERROR(AX10+BJ10+BV10,"—")</f>
        <v>—</v>
      </c>
      <c r="CI10" s="65" t="str">
        <f t="shared" ref="CI10:CI25" si="1">IFERROR(AY10+BK10+BW10,"—")</f>
        <v>—</v>
      </c>
      <c r="CJ10" s="65" t="str">
        <f t="shared" ref="CJ10:CJ25" si="2">IFERROR(AZ10+BL10+BX10,"—")</f>
        <v>—</v>
      </c>
      <c r="CK10" s="65" t="str">
        <f t="shared" ref="CK10:CK25" si="3">IFERROR(BA10+BM10+BY10,"—")</f>
        <v>—</v>
      </c>
      <c r="CL10" s="65" t="str">
        <f t="shared" ref="CL10:CL25" si="4">IFERROR(BB10+BN10+BZ10,"—")</f>
        <v>—</v>
      </c>
      <c r="CM10" s="65" t="str">
        <f t="shared" ref="CM10:CM25" si="5">IFERROR(BC10+BO10+CA10,"—")</f>
        <v>—</v>
      </c>
      <c r="CN10" s="65" t="str">
        <f t="shared" ref="CN10:CN25" si="6">IFERROR(BD10+BP10+CB10,"—")</f>
        <v>—</v>
      </c>
      <c r="CO10" s="65" t="str">
        <f t="shared" ref="CO10:CO25" si="7">IFERROR(BE10+BQ10+CC10,"—")</f>
        <v>—</v>
      </c>
      <c r="CP10" s="65" t="str">
        <f t="shared" ref="CP10:CP25" si="8">IFERROR(BF10+BR10+CD10,"—")</f>
        <v>—</v>
      </c>
      <c r="CQ10" s="65" t="str">
        <f t="shared" ref="CQ10:CQ25" si="9">IFERROR(BG10+BS10+CE10,"—")</f>
        <v>—</v>
      </c>
      <c r="CR10" s="65" t="str">
        <f t="shared" ref="CR10:CS25" si="10">IFERROR(BH10+BT10+CF10,"—")</f>
        <v>—</v>
      </c>
      <c r="CS10" s="65" t="str">
        <f t="shared" si="10"/>
        <v>—</v>
      </c>
      <c r="CT10" s="38" t="s">
        <v>75</v>
      </c>
      <c r="CU10" s="37" t="s">
        <v>75</v>
      </c>
      <c r="CV10" s="37" t="s">
        <v>75</v>
      </c>
      <c r="CW10" s="37" t="s">
        <v>75</v>
      </c>
      <c r="CX10" s="37" t="s">
        <v>75</v>
      </c>
      <c r="CY10" s="37" t="s">
        <v>75</v>
      </c>
      <c r="CZ10" s="37" t="s">
        <v>75</v>
      </c>
      <c r="DA10" s="37" t="s">
        <v>75</v>
      </c>
      <c r="DB10" s="37" t="s">
        <v>75</v>
      </c>
      <c r="DC10" s="37" t="s">
        <v>75</v>
      </c>
      <c r="DD10" s="37" t="s">
        <v>75</v>
      </c>
      <c r="DE10" s="37" t="s">
        <v>75</v>
      </c>
      <c r="DF10" s="38" t="s">
        <v>75</v>
      </c>
      <c r="DG10" s="37" t="s">
        <v>75</v>
      </c>
      <c r="DH10" s="37" t="s">
        <v>75</v>
      </c>
      <c r="DI10" s="37" t="s">
        <v>75</v>
      </c>
      <c r="DJ10" s="37" t="s">
        <v>75</v>
      </c>
      <c r="DK10" s="113" t="s">
        <v>75</v>
      </c>
      <c r="DL10" s="113" t="s">
        <v>75</v>
      </c>
      <c r="DM10" s="113" t="s">
        <v>75</v>
      </c>
      <c r="DN10" s="113" t="s">
        <v>75</v>
      </c>
      <c r="DO10" s="113" t="s">
        <v>75</v>
      </c>
      <c r="DP10" s="113" t="s">
        <v>75</v>
      </c>
      <c r="DQ10" s="113"/>
      <c r="DR10" s="38" t="s">
        <v>75</v>
      </c>
      <c r="DS10" s="37" t="s">
        <v>75</v>
      </c>
      <c r="DT10" s="37" t="s">
        <v>75</v>
      </c>
      <c r="DU10" s="37" t="s">
        <v>75</v>
      </c>
      <c r="DV10" s="37" t="s">
        <v>75</v>
      </c>
      <c r="DW10" s="37" t="s">
        <v>75</v>
      </c>
      <c r="DX10" s="37" t="s">
        <v>75</v>
      </c>
      <c r="DY10" s="37" t="s">
        <v>75</v>
      </c>
      <c r="DZ10" s="37" t="s">
        <v>75</v>
      </c>
      <c r="EA10" s="37" t="s">
        <v>75</v>
      </c>
      <c r="EB10" s="37" t="s">
        <v>75</v>
      </c>
      <c r="EC10" s="37" t="s">
        <v>75</v>
      </c>
      <c r="ED10" s="77" t="str">
        <f t="shared" ref="ED10:ED20" si="11">IFERROR(CT10+DF10+DR10,"—")</f>
        <v>—</v>
      </c>
      <c r="EE10" s="65" t="str">
        <f t="shared" ref="EE10:EE20" si="12">IFERROR(CU10+DG10+DS10,"—")</f>
        <v>—</v>
      </c>
      <c r="EF10" s="65" t="str">
        <f t="shared" ref="EF10:EF20" si="13">IFERROR(CV10+DH10+DT10,"—")</f>
        <v>—</v>
      </c>
      <c r="EG10" s="65" t="str">
        <f t="shared" ref="EG10:EG20" si="14">IFERROR(CW10+DI10+DU10,"—")</f>
        <v>—</v>
      </c>
      <c r="EH10" s="65" t="str">
        <f t="shared" ref="EH10:EH20" si="15">IFERROR(CX10+DJ10+DV10,"—")</f>
        <v>—</v>
      </c>
      <c r="EI10" s="65" t="str">
        <f t="shared" ref="EI10:EI20" si="16">IFERROR(CY10+DK10+DW10,"—")</f>
        <v>—</v>
      </c>
      <c r="EJ10" s="65" t="str">
        <f t="shared" ref="EJ10:EJ20" si="17">IFERROR(CZ10+DL10+DX10,"—")</f>
        <v>—</v>
      </c>
      <c r="EK10" s="65" t="str">
        <f t="shared" ref="EK10:EK20" si="18">IFERROR(DA10+DM10+DY10,"—")</f>
        <v>—</v>
      </c>
      <c r="EL10" s="65" t="str">
        <f t="shared" ref="EL10:EL20" si="19">IFERROR(DB10+DN10+DZ10,"—")</f>
        <v>—</v>
      </c>
      <c r="EM10" s="65" t="str">
        <f t="shared" ref="EM10:EM20" si="20">IFERROR(DC10+DO10+EA10,"—")</f>
        <v>—</v>
      </c>
      <c r="EN10" s="65" t="str">
        <f t="shared" ref="EN10:EO20" si="21">IFERROR(DD10+DP10+EB10,"—")</f>
        <v>—</v>
      </c>
      <c r="EO10" s="65" t="str">
        <f t="shared" si="21"/>
        <v>—</v>
      </c>
      <c r="EP10" s="38" t="s">
        <v>75</v>
      </c>
      <c r="EQ10" s="37" t="s">
        <v>75</v>
      </c>
      <c r="ER10" s="37" t="s">
        <v>75</v>
      </c>
      <c r="ES10" s="37" t="s">
        <v>75</v>
      </c>
      <c r="ET10" s="37" t="s">
        <v>75</v>
      </c>
      <c r="EU10" s="113" t="s">
        <v>75</v>
      </c>
      <c r="EV10" s="113" t="s">
        <v>75</v>
      </c>
      <c r="EW10" s="113" t="s">
        <v>75</v>
      </c>
      <c r="EX10" s="113" t="s">
        <v>75</v>
      </c>
      <c r="EY10" s="113" t="s">
        <v>75</v>
      </c>
      <c r="EZ10" s="113" t="s">
        <v>75</v>
      </c>
      <c r="FA10" s="113" t="s">
        <v>75</v>
      </c>
      <c r="FB10" s="79" t="str">
        <f t="shared" ref="FB10:FB25" si="22">IFERROR(B10+AX10+CT10,"—")</f>
        <v>—</v>
      </c>
      <c r="FC10" s="65" t="str">
        <f t="shared" ref="FC10:FC25" si="23">IFERROR(C10+AY10+CU10,"—")</f>
        <v>—</v>
      </c>
      <c r="FD10" s="65" t="str">
        <f t="shared" ref="FD10:FD25" si="24">IFERROR(D10+AZ10+CV10,"—")</f>
        <v>—</v>
      </c>
      <c r="FE10" s="65" t="str">
        <f t="shared" ref="FE10:FE25" si="25">IFERROR(E10+BA10+CW10,"—")</f>
        <v>—</v>
      </c>
      <c r="FF10" s="65" t="str">
        <f t="shared" ref="FF10:FF25" si="26">IFERROR(F10+BB10+CX10,"—")</f>
        <v>—</v>
      </c>
      <c r="FG10" s="65" t="str">
        <f t="shared" ref="FG10:FG25" si="27">IFERROR(G10+BC10+CY10,"—")</f>
        <v>—</v>
      </c>
      <c r="FH10" s="65" t="str">
        <f t="shared" ref="FH10:FH25" si="28">IFERROR(H10+BD10+CZ10,"—")</f>
        <v>—</v>
      </c>
      <c r="FI10" s="65" t="str">
        <f>IFERROR(I10+BE10+DA10,"—")</f>
        <v>—</v>
      </c>
      <c r="FJ10" s="65" t="str">
        <f>IFERROR(J10+BF10+DB10,"—")</f>
        <v>—</v>
      </c>
      <c r="FK10" s="65" t="str">
        <f>IFERROR(K10+BG10+DC10,"—")</f>
        <v>—</v>
      </c>
      <c r="FL10" s="65" t="str">
        <f>IFERROR(L10+BH10+DD10,"—")</f>
        <v>—</v>
      </c>
      <c r="FM10" s="65" t="str">
        <f>IFERROR(M10+BI10+DE10,"—")</f>
        <v>—</v>
      </c>
      <c r="FN10" s="79" t="str">
        <f t="shared" ref="FN10:FN25" si="29">IFERROR(N10+BJ10+DF10,"—")</f>
        <v>—</v>
      </c>
      <c r="FO10" s="65" t="str">
        <f t="shared" ref="FO10:FO25" si="30">IFERROR(O10+BK10+DG10,"—")</f>
        <v>—</v>
      </c>
      <c r="FP10" s="65" t="str">
        <f t="shared" ref="FP10:FP25" si="31">IFERROR(P10+BL10+DH10,"—")</f>
        <v>—</v>
      </c>
      <c r="FQ10" s="65" t="str">
        <f t="shared" ref="FQ10:FQ25" si="32">IFERROR(Q10+BM10+DI10,"—")</f>
        <v>—</v>
      </c>
      <c r="FR10" s="65" t="str">
        <f t="shared" ref="FR10:FR25" si="33">IFERROR(R10+BN10+DJ10,"—")</f>
        <v>—</v>
      </c>
      <c r="FS10" s="65" t="str">
        <f t="shared" ref="FS10:FS25" si="34">IFERROR(S10+BO10+DK10,"—")</f>
        <v>—</v>
      </c>
      <c r="FT10" s="65" t="str">
        <f t="shared" ref="FT10:FT25" si="35">IFERROR(T10+BP10+DL10,"—")</f>
        <v>—</v>
      </c>
      <c r="FU10" s="65" t="str">
        <f t="shared" ref="FU10:FU25" si="36">IFERROR(U10+BQ10+DM10,"—")</f>
        <v>—</v>
      </c>
      <c r="FV10" s="65" t="str">
        <f t="shared" ref="FV10:FV25" si="37">IFERROR(V10+BR10+DN10,"—")</f>
        <v>—</v>
      </c>
      <c r="FW10" s="65" t="str">
        <f t="shared" ref="FW10:FW25" si="38">IFERROR(W10+BS10+DO10,"—")</f>
        <v>—</v>
      </c>
      <c r="FX10" s="65" t="str">
        <f t="shared" ref="FX10:FX25" si="39">IFERROR(X10+BT10+DP10,"—")</f>
        <v>—</v>
      </c>
      <c r="FY10" s="65" t="str">
        <f t="shared" ref="FY10:FY25" si="40">IFERROR(Y10+BU10+DQ10,"—")</f>
        <v>—</v>
      </c>
      <c r="FZ10" s="79" t="str">
        <f t="shared" ref="FZ10:GK16" si="41">IFERROR(Z10+BV10+DR10+EP10,"—")</f>
        <v>—</v>
      </c>
      <c r="GA10" s="65" t="str">
        <f t="shared" si="41"/>
        <v>—</v>
      </c>
      <c r="GB10" s="65" t="str">
        <f t="shared" si="41"/>
        <v>—</v>
      </c>
      <c r="GC10" s="65" t="str">
        <f t="shared" si="41"/>
        <v>—</v>
      </c>
      <c r="GD10" s="65" t="str">
        <f t="shared" si="41"/>
        <v>—</v>
      </c>
      <c r="GE10" s="65" t="str">
        <f t="shared" si="41"/>
        <v>—</v>
      </c>
      <c r="GF10" s="65" t="str">
        <f t="shared" si="41"/>
        <v>—</v>
      </c>
      <c r="GG10" s="65" t="str">
        <f t="shared" si="41"/>
        <v>—</v>
      </c>
      <c r="GH10" s="65" t="str">
        <f t="shared" si="41"/>
        <v>—</v>
      </c>
      <c r="GI10" s="65" t="str">
        <f t="shared" si="41"/>
        <v>—</v>
      </c>
      <c r="GJ10" s="65" t="str">
        <f t="shared" si="41"/>
        <v>—</v>
      </c>
      <c r="GK10" s="65" t="str">
        <f t="shared" si="41"/>
        <v>—</v>
      </c>
    </row>
    <row r="11" spans="1:193">
      <c r="A11" s="4" t="s">
        <v>17</v>
      </c>
      <c r="B11" s="8">
        <v>2.173430915945886</v>
      </c>
      <c r="C11" s="8">
        <v>7.4103745243340677</v>
      </c>
      <c r="D11" s="8">
        <v>7.1060933089822349</v>
      </c>
      <c r="E11" s="8">
        <v>9.5660749506903358</v>
      </c>
      <c r="F11" s="8">
        <v>8.7642713230355938</v>
      </c>
      <c r="G11" s="106">
        <v>8.5</v>
      </c>
      <c r="H11" s="106">
        <v>10.072289156626505</v>
      </c>
      <c r="I11" s="106">
        <v>10.170603674540683</v>
      </c>
      <c r="J11" s="106">
        <v>13.040396881644224</v>
      </c>
      <c r="K11" s="106">
        <v>12.9</v>
      </c>
      <c r="L11" s="106">
        <v>14.6</v>
      </c>
      <c r="M11" s="106">
        <v>13.4</v>
      </c>
      <c r="N11" s="9">
        <v>3.1492570414726107</v>
      </c>
      <c r="O11" s="8">
        <v>4.566392950130183</v>
      </c>
      <c r="P11" s="8">
        <v>5.1635397642370915</v>
      </c>
      <c r="Q11" s="8">
        <v>3.7310979618671927</v>
      </c>
      <c r="R11" s="8">
        <v>4.701141705842848</v>
      </c>
      <c r="S11" s="106">
        <v>5.3333333333333339</v>
      </c>
      <c r="T11" s="106">
        <v>5.7028112449799195</v>
      </c>
      <c r="U11" s="106">
        <v>6.8569553805774275</v>
      </c>
      <c r="V11" s="106">
        <v>5.5634301913536497</v>
      </c>
      <c r="W11" s="106">
        <v>6.9</v>
      </c>
      <c r="X11" s="106">
        <v>8.4</v>
      </c>
      <c r="Y11" s="106">
        <v>4.7</v>
      </c>
      <c r="Z11" s="9">
        <v>0.73186959414504327</v>
      </c>
      <c r="AA11" s="8">
        <v>0.44061686360905267</v>
      </c>
      <c r="AB11" s="8">
        <v>0</v>
      </c>
      <c r="AC11" s="8"/>
      <c r="AD11" s="8"/>
      <c r="AE11" s="106"/>
      <c r="AF11" s="106"/>
      <c r="AG11" s="106"/>
      <c r="AH11" s="106"/>
      <c r="AI11" s="106"/>
      <c r="AJ11" s="106"/>
      <c r="AK11" s="106"/>
      <c r="AL11" s="66">
        <f t="shared" si="0"/>
        <v>6.0545575515635397</v>
      </c>
      <c r="AM11" s="67">
        <f t="shared" si="0"/>
        <v>12.417384338073303</v>
      </c>
      <c r="AN11" s="67">
        <f t="shared" si="0"/>
        <v>12.269633073219326</v>
      </c>
      <c r="AO11" s="67">
        <f t="shared" si="0"/>
        <v>13.297172912557528</v>
      </c>
      <c r="AP11" s="67">
        <f t="shared" si="0"/>
        <v>13.465413028878441</v>
      </c>
      <c r="AQ11" s="67">
        <f t="shared" si="0"/>
        <v>13.833333333333334</v>
      </c>
      <c r="AR11" s="67">
        <f t="shared" si="0"/>
        <v>15.775100401606425</v>
      </c>
      <c r="AS11" s="67">
        <f t="shared" si="0"/>
        <v>17.027559055118111</v>
      </c>
      <c r="AT11" s="67">
        <f t="shared" si="0"/>
        <v>18.603827072997873</v>
      </c>
      <c r="AU11" s="67">
        <f t="shared" si="0"/>
        <v>19.8</v>
      </c>
      <c r="AV11" s="67">
        <f t="shared" si="0"/>
        <v>23</v>
      </c>
      <c r="AW11" s="67">
        <f t="shared" si="0"/>
        <v>18.100000000000001</v>
      </c>
      <c r="AX11" s="9">
        <v>41.406076735418054</v>
      </c>
      <c r="AY11" s="8">
        <v>35.89024634488284</v>
      </c>
      <c r="AZ11" s="8">
        <v>37.207371741656978</v>
      </c>
      <c r="BA11" s="8">
        <v>39.480604865220251</v>
      </c>
      <c r="BB11" s="8">
        <v>37.726662189388854</v>
      </c>
      <c r="BC11" s="106">
        <v>36.533333333333331</v>
      </c>
      <c r="BD11" s="106">
        <v>37.943775100401602</v>
      </c>
      <c r="BE11" s="106">
        <v>35.875984251968504</v>
      </c>
      <c r="BF11" s="106">
        <v>36.410347271438695</v>
      </c>
      <c r="BG11" s="106">
        <v>33</v>
      </c>
      <c r="BH11" s="106">
        <v>31.6</v>
      </c>
      <c r="BI11" s="106">
        <v>29.2</v>
      </c>
      <c r="BJ11" s="9">
        <v>18.718119316921712</v>
      </c>
      <c r="BK11" s="8">
        <v>17.08391748447827</v>
      </c>
      <c r="BL11" s="8">
        <v>18.396148098954011</v>
      </c>
      <c r="BM11" s="8">
        <v>16.354372123602893</v>
      </c>
      <c r="BN11" s="8">
        <v>15.463398253861651</v>
      </c>
      <c r="BO11" s="106">
        <v>15.983333333333333</v>
      </c>
      <c r="BP11" s="106">
        <v>14.072289156626505</v>
      </c>
      <c r="BQ11" s="106">
        <v>15.272309711286089</v>
      </c>
      <c r="BR11" s="106">
        <v>12.721474131821402</v>
      </c>
      <c r="BS11" s="106">
        <v>12.4</v>
      </c>
      <c r="BT11" s="106">
        <v>13.5</v>
      </c>
      <c r="BU11" s="106">
        <v>9.6999999999999993</v>
      </c>
      <c r="BV11" s="9">
        <v>4.1250831669993344</v>
      </c>
      <c r="BW11" s="8">
        <v>2.1830562787903065</v>
      </c>
      <c r="BX11" s="8">
        <v>0</v>
      </c>
      <c r="BY11" s="8"/>
      <c r="BZ11" s="8"/>
      <c r="CA11" s="106"/>
      <c r="CB11" s="106"/>
      <c r="CC11" s="106"/>
      <c r="CD11" s="106"/>
      <c r="CE11" s="106"/>
      <c r="CF11" s="106"/>
      <c r="CG11" s="106"/>
      <c r="CH11" s="66">
        <f t="shared" ref="CH11:CH25" si="42">IFERROR(AX11+BJ11+BV11,"—")</f>
        <v>64.249279219339101</v>
      </c>
      <c r="CI11" s="67">
        <f t="shared" si="1"/>
        <v>55.157220108151414</v>
      </c>
      <c r="CJ11" s="67">
        <f t="shared" si="2"/>
        <v>55.603519840610986</v>
      </c>
      <c r="CK11" s="67">
        <f t="shared" si="3"/>
        <v>55.834976988823144</v>
      </c>
      <c r="CL11" s="67">
        <f t="shared" si="4"/>
        <v>53.190060443250502</v>
      </c>
      <c r="CM11" s="67">
        <f t="shared" si="5"/>
        <v>52.516666666666666</v>
      </c>
      <c r="CN11" s="67">
        <f t="shared" si="6"/>
        <v>52.016064257028106</v>
      </c>
      <c r="CO11" s="67">
        <f t="shared" si="7"/>
        <v>51.148293963254595</v>
      </c>
      <c r="CP11" s="67">
        <f t="shared" si="8"/>
        <v>49.131821403260098</v>
      </c>
      <c r="CQ11" s="67">
        <f t="shared" si="9"/>
        <v>45.4</v>
      </c>
      <c r="CR11" s="65">
        <f t="shared" si="10"/>
        <v>45.1</v>
      </c>
      <c r="CS11" s="67">
        <f t="shared" ref="CS10:CS25" si="43">IFERROR(BI11+BU11+CG11,"—")</f>
        <v>38.9</v>
      </c>
      <c r="CT11" s="9">
        <v>12.663561765358173</v>
      </c>
      <c r="CU11" s="8">
        <v>7.2301221710394543</v>
      </c>
      <c r="CV11" s="8">
        <v>17.117715424207205</v>
      </c>
      <c r="CW11" s="8">
        <v>16.962524654832347</v>
      </c>
      <c r="CX11" s="8">
        <v>20.030221625251844</v>
      </c>
      <c r="CY11" s="106">
        <v>19.216666666666669</v>
      </c>
      <c r="CZ11" s="106">
        <v>17.847389558232933</v>
      </c>
      <c r="DA11" s="106"/>
      <c r="DB11" s="106">
        <v>19.046775336640682</v>
      </c>
      <c r="DC11" s="106">
        <v>18.399999999999999</v>
      </c>
      <c r="DD11" s="106">
        <v>16.399999999999999</v>
      </c>
      <c r="DE11" s="106">
        <v>20.399999999999999</v>
      </c>
      <c r="DF11" s="9">
        <v>10.223996451541362</v>
      </c>
      <c r="DG11" s="8">
        <v>5.0070098137392351</v>
      </c>
      <c r="DH11" s="8">
        <v>14.361613813714097</v>
      </c>
      <c r="DI11" s="8">
        <v>13.839579224194608</v>
      </c>
      <c r="DJ11" s="8">
        <v>13.213566151779718</v>
      </c>
      <c r="DK11" s="106">
        <v>13.950000000000001</v>
      </c>
      <c r="DL11" s="106">
        <v>13.831325301204819</v>
      </c>
      <c r="DM11" s="106">
        <v>16.879921259842519</v>
      </c>
      <c r="DN11" s="106">
        <v>12.61516654854713</v>
      </c>
      <c r="DO11" s="106">
        <v>15</v>
      </c>
      <c r="DP11" s="106">
        <v>15.1</v>
      </c>
      <c r="DQ11" s="106">
        <v>14.8</v>
      </c>
      <c r="DR11" s="9">
        <v>6.520292747837658</v>
      </c>
      <c r="DS11" s="8">
        <v>19.827758862407372</v>
      </c>
      <c r="DT11" s="8">
        <v>0</v>
      </c>
      <c r="DU11" s="8"/>
      <c r="DV11" s="8"/>
      <c r="DW11" s="106"/>
      <c r="DX11" s="106"/>
      <c r="DY11" s="106"/>
      <c r="DZ11" s="106"/>
      <c r="EA11" s="106"/>
      <c r="EB11" s="106"/>
      <c r="EC11" s="106"/>
      <c r="ED11" s="66">
        <f t="shared" si="11"/>
        <v>29.407850964737193</v>
      </c>
      <c r="EE11" s="67">
        <f t="shared" si="12"/>
        <v>32.064890847186064</v>
      </c>
      <c r="EF11" s="67">
        <f t="shared" si="13"/>
        <v>31.479329237921302</v>
      </c>
      <c r="EG11" s="67">
        <f t="shared" si="14"/>
        <v>30.802103879026955</v>
      </c>
      <c r="EH11" s="67">
        <f t="shared" si="15"/>
        <v>33.243787777031564</v>
      </c>
      <c r="EI11" s="67">
        <f t="shared" si="16"/>
        <v>33.166666666666671</v>
      </c>
      <c r="EJ11" s="67">
        <f t="shared" si="17"/>
        <v>31.678714859437754</v>
      </c>
      <c r="EK11" s="67">
        <f t="shared" si="18"/>
        <v>16.879921259842519</v>
      </c>
      <c r="EL11" s="67">
        <f t="shared" si="19"/>
        <v>31.661941885187812</v>
      </c>
      <c r="EM11" s="67">
        <f t="shared" si="20"/>
        <v>33.4</v>
      </c>
      <c r="EN11" s="67">
        <f t="shared" si="21"/>
        <v>31.5</v>
      </c>
      <c r="EO11" s="67">
        <f t="shared" ref="EO10:EO20" si="44">IFERROR(DE11+DQ11+EC11,"—")</f>
        <v>35.200000000000003</v>
      </c>
      <c r="EP11" s="9">
        <v>0.28831226436016855</v>
      </c>
      <c r="EQ11" s="8">
        <v>0.3605047065892249</v>
      </c>
      <c r="ER11" s="8">
        <v>0.64751784824838121</v>
      </c>
      <c r="ES11" s="37">
        <v>6.5746219592373437E-2</v>
      </c>
      <c r="ET11" s="37">
        <v>0.10073875083948958</v>
      </c>
      <c r="EU11" s="106">
        <v>0.48333333333333334</v>
      </c>
      <c r="EV11" s="106">
        <v>0.54618473895582331</v>
      </c>
      <c r="EW11" s="113" t="s">
        <v>75</v>
      </c>
      <c r="EX11" s="106">
        <v>0.60240963855421692</v>
      </c>
      <c r="EY11" s="106">
        <v>1.5</v>
      </c>
      <c r="EZ11" s="106">
        <v>0.4</v>
      </c>
      <c r="FA11" s="106">
        <v>7.8</v>
      </c>
      <c r="FB11" s="70">
        <f t="shared" si="22"/>
        <v>56.243069416722115</v>
      </c>
      <c r="FC11" s="67">
        <f t="shared" si="23"/>
        <v>50.530743040256361</v>
      </c>
      <c r="FD11" s="67">
        <f t="shared" si="24"/>
        <v>61.431180474846414</v>
      </c>
      <c r="FE11" s="67">
        <f t="shared" si="25"/>
        <v>66.00920447074293</v>
      </c>
      <c r="FF11" s="67">
        <f t="shared" si="26"/>
        <v>66.521155137676288</v>
      </c>
      <c r="FG11" s="67">
        <f t="shared" si="27"/>
        <v>64.25</v>
      </c>
      <c r="FH11" s="67">
        <f t="shared" si="28"/>
        <v>65.863453815261039</v>
      </c>
      <c r="FI11" s="67">
        <f t="shared" ref="FI11" si="45">IFERROR(I11+BE11+DA11,"—")</f>
        <v>46.04658792650919</v>
      </c>
      <c r="FJ11" s="67">
        <f t="shared" ref="FJ11:FJ25" si="46">IFERROR(J11+BF11+DB11,"—")</f>
        <v>68.497519489723601</v>
      </c>
      <c r="FK11" s="67">
        <f t="shared" ref="FK11:FK25" si="47">IFERROR(K11+BG11+DC11,"—")</f>
        <v>64.3</v>
      </c>
      <c r="FL11" s="67">
        <f t="shared" ref="FL11:FL25" si="48">IFERROR(L11+BH11+DD11,"—")</f>
        <v>62.6</v>
      </c>
      <c r="FM11" s="67">
        <f t="shared" ref="FM11:FM25" si="49">IFERROR(M11+BI11+DE11,"—")</f>
        <v>63</v>
      </c>
      <c r="FN11" s="70">
        <f t="shared" si="29"/>
        <v>32.091372809935685</v>
      </c>
      <c r="FO11" s="67">
        <f t="shared" si="30"/>
        <v>26.657320248347688</v>
      </c>
      <c r="FP11" s="67">
        <f t="shared" si="31"/>
        <v>37.921301676905202</v>
      </c>
      <c r="FQ11" s="67">
        <f t="shared" si="32"/>
        <v>33.925049309664693</v>
      </c>
      <c r="FR11" s="67">
        <f t="shared" si="33"/>
        <v>33.378106111484215</v>
      </c>
      <c r="FS11" s="67">
        <f t="shared" si="34"/>
        <v>35.266666666666666</v>
      </c>
      <c r="FT11" s="67">
        <f t="shared" si="35"/>
        <v>33.606425702811244</v>
      </c>
      <c r="FU11" s="67">
        <f t="shared" si="36"/>
        <v>39.009186351706035</v>
      </c>
      <c r="FV11" s="67">
        <f t="shared" si="37"/>
        <v>30.900070871722182</v>
      </c>
      <c r="FW11" s="67">
        <f t="shared" si="38"/>
        <v>34.299999999999997</v>
      </c>
      <c r="FX11" s="67">
        <f t="shared" si="39"/>
        <v>37</v>
      </c>
      <c r="FY11" s="67">
        <f t="shared" si="40"/>
        <v>29.2</v>
      </c>
      <c r="FZ11" s="70">
        <f t="shared" si="41"/>
        <v>11.665557773342204</v>
      </c>
      <c r="GA11" s="67">
        <f t="shared" si="41"/>
        <v>22.811936711395955</v>
      </c>
      <c r="GB11" s="67">
        <f t="shared" si="41"/>
        <v>0.64751784824838121</v>
      </c>
      <c r="GC11" s="65">
        <f t="shared" si="41"/>
        <v>6.5746219592373437E-2</v>
      </c>
      <c r="GD11" s="65">
        <f t="shared" si="41"/>
        <v>0.10073875083948958</v>
      </c>
      <c r="GE11" s="65">
        <f t="shared" si="41"/>
        <v>0.48333333333333334</v>
      </c>
      <c r="GF11" s="65">
        <f t="shared" si="41"/>
        <v>0.54618473895582331</v>
      </c>
      <c r="GG11" s="65" t="str">
        <f t="shared" si="41"/>
        <v>—</v>
      </c>
      <c r="GH11" s="65">
        <f t="shared" si="41"/>
        <v>0.60240963855421692</v>
      </c>
      <c r="GI11" s="65">
        <f t="shared" si="41"/>
        <v>1.5</v>
      </c>
      <c r="GJ11" s="65">
        <f t="shared" si="41"/>
        <v>0.4</v>
      </c>
      <c r="GK11" s="65">
        <f t="shared" si="41"/>
        <v>7.8</v>
      </c>
    </row>
    <row r="12" spans="1:193" ht="12.75" customHeight="1">
      <c r="A12" s="4" t="s">
        <v>18</v>
      </c>
      <c r="B12" s="38" t="s">
        <v>75</v>
      </c>
      <c r="C12" s="37" t="s">
        <v>75</v>
      </c>
      <c r="D12" s="37" t="s">
        <v>75</v>
      </c>
      <c r="E12" s="37" t="s">
        <v>75</v>
      </c>
      <c r="F12" s="37" t="s">
        <v>75</v>
      </c>
      <c r="G12" s="37" t="s">
        <v>75</v>
      </c>
      <c r="H12" s="37" t="s">
        <v>75</v>
      </c>
      <c r="I12" s="37" t="s">
        <v>75</v>
      </c>
      <c r="J12" s="37" t="s">
        <v>75</v>
      </c>
      <c r="K12" s="37" t="s">
        <v>75</v>
      </c>
      <c r="L12" s="37" t="s">
        <v>75</v>
      </c>
      <c r="M12" s="37" t="s">
        <v>75</v>
      </c>
      <c r="N12" s="38" t="s">
        <v>75</v>
      </c>
      <c r="O12" s="37" t="s">
        <v>75</v>
      </c>
      <c r="P12" s="37" t="s">
        <v>75</v>
      </c>
      <c r="Q12" s="37" t="s">
        <v>75</v>
      </c>
      <c r="R12" s="37" t="s">
        <v>75</v>
      </c>
      <c r="S12" s="113" t="s">
        <v>75</v>
      </c>
      <c r="T12" s="113" t="s">
        <v>75</v>
      </c>
      <c r="U12" s="113" t="s">
        <v>75</v>
      </c>
      <c r="V12" s="113" t="s">
        <v>75</v>
      </c>
      <c r="W12" s="113" t="s">
        <v>75</v>
      </c>
      <c r="X12" s="113" t="s">
        <v>75</v>
      </c>
      <c r="Y12" s="113" t="s">
        <v>75</v>
      </c>
      <c r="Z12" s="38" t="s">
        <v>75</v>
      </c>
      <c r="AA12" s="37" t="s">
        <v>75</v>
      </c>
      <c r="AB12" s="37" t="s">
        <v>75</v>
      </c>
      <c r="AC12" s="37" t="s">
        <v>75</v>
      </c>
      <c r="AD12" s="37" t="s">
        <v>75</v>
      </c>
      <c r="AE12" s="37" t="s">
        <v>75</v>
      </c>
      <c r="AF12" s="37" t="s">
        <v>75</v>
      </c>
      <c r="AG12" s="37" t="s">
        <v>75</v>
      </c>
      <c r="AH12" s="37" t="s">
        <v>75</v>
      </c>
      <c r="AI12" s="37" t="s">
        <v>75</v>
      </c>
      <c r="AJ12" s="37" t="s">
        <v>75</v>
      </c>
      <c r="AK12" s="37" t="s">
        <v>75</v>
      </c>
      <c r="AL12" s="77" t="str">
        <f t="shared" si="0"/>
        <v>—</v>
      </c>
      <c r="AM12" s="65" t="str">
        <f t="shared" si="0"/>
        <v>—</v>
      </c>
      <c r="AN12" s="65" t="str">
        <f t="shared" si="0"/>
        <v>—</v>
      </c>
      <c r="AO12" s="65" t="str">
        <f t="shared" si="0"/>
        <v>—</v>
      </c>
      <c r="AP12" s="65" t="str">
        <f t="shared" si="0"/>
        <v>—</v>
      </c>
      <c r="AQ12" s="65" t="str">
        <f t="shared" si="0"/>
        <v>—</v>
      </c>
      <c r="AR12" s="65" t="str">
        <f t="shared" si="0"/>
        <v>—</v>
      </c>
      <c r="AS12" s="65" t="str">
        <f t="shared" si="0"/>
        <v>—</v>
      </c>
      <c r="AT12" s="65" t="str">
        <f t="shared" si="0"/>
        <v>—</v>
      </c>
      <c r="AU12" s="65" t="str">
        <f t="shared" si="0"/>
        <v>—</v>
      </c>
      <c r="AV12" s="65" t="str">
        <f t="shared" si="0"/>
        <v>—</v>
      </c>
      <c r="AW12" s="65" t="str">
        <f t="shared" si="0"/>
        <v>—</v>
      </c>
      <c r="AX12" s="38" t="s">
        <v>75</v>
      </c>
      <c r="AY12" s="37" t="s">
        <v>75</v>
      </c>
      <c r="AZ12" s="37" t="s">
        <v>75</v>
      </c>
      <c r="BA12" s="37" t="s">
        <v>75</v>
      </c>
      <c r="BB12" s="37" t="s">
        <v>75</v>
      </c>
      <c r="BC12" s="37" t="s">
        <v>75</v>
      </c>
      <c r="BD12" s="37" t="s">
        <v>75</v>
      </c>
      <c r="BE12" s="37" t="s">
        <v>75</v>
      </c>
      <c r="BF12" s="37" t="s">
        <v>75</v>
      </c>
      <c r="BG12" s="37" t="s">
        <v>75</v>
      </c>
      <c r="BH12" s="37" t="s">
        <v>75</v>
      </c>
      <c r="BI12" s="37"/>
      <c r="BJ12" s="38" t="s">
        <v>75</v>
      </c>
      <c r="BK12" s="37" t="s">
        <v>75</v>
      </c>
      <c r="BL12" s="37" t="s">
        <v>75</v>
      </c>
      <c r="BM12" s="37" t="s">
        <v>75</v>
      </c>
      <c r="BN12" s="37" t="s">
        <v>75</v>
      </c>
      <c r="BO12" s="37" t="s">
        <v>75</v>
      </c>
      <c r="BP12" s="37" t="s">
        <v>75</v>
      </c>
      <c r="BQ12" s="37" t="s">
        <v>75</v>
      </c>
      <c r="BR12" s="37" t="s">
        <v>75</v>
      </c>
      <c r="BS12" s="37"/>
      <c r="BT12" s="37"/>
      <c r="BU12" s="37"/>
      <c r="BV12" s="38" t="s">
        <v>75</v>
      </c>
      <c r="BW12" s="37" t="s">
        <v>75</v>
      </c>
      <c r="BX12" s="37" t="s">
        <v>75</v>
      </c>
      <c r="BY12" s="37" t="s">
        <v>75</v>
      </c>
      <c r="BZ12" s="37" t="s">
        <v>75</v>
      </c>
      <c r="CA12" s="37" t="s">
        <v>75</v>
      </c>
      <c r="CB12" s="37" t="s">
        <v>75</v>
      </c>
      <c r="CC12" s="37" t="s">
        <v>75</v>
      </c>
      <c r="CD12" s="37" t="s">
        <v>75</v>
      </c>
      <c r="CE12" s="37" t="s">
        <v>75</v>
      </c>
      <c r="CF12" s="37" t="s">
        <v>75</v>
      </c>
      <c r="CG12" s="37" t="s">
        <v>75</v>
      </c>
      <c r="CH12" s="77" t="str">
        <f t="shared" si="42"/>
        <v>—</v>
      </c>
      <c r="CI12" s="65" t="str">
        <f t="shared" si="1"/>
        <v>—</v>
      </c>
      <c r="CJ12" s="65" t="str">
        <f t="shared" si="2"/>
        <v>—</v>
      </c>
      <c r="CK12" s="65" t="str">
        <f t="shared" si="3"/>
        <v>—</v>
      </c>
      <c r="CL12" s="65" t="str">
        <f t="shared" si="4"/>
        <v>—</v>
      </c>
      <c r="CM12" s="65" t="str">
        <f t="shared" si="5"/>
        <v>—</v>
      </c>
      <c r="CN12" s="65" t="str">
        <f t="shared" si="6"/>
        <v>—</v>
      </c>
      <c r="CO12" s="65" t="str">
        <f t="shared" si="7"/>
        <v>—</v>
      </c>
      <c r="CP12" s="65" t="str">
        <f t="shared" si="8"/>
        <v>—</v>
      </c>
      <c r="CQ12" s="65" t="str">
        <f t="shared" si="9"/>
        <v>—</v>
      </c>
      <c r="CR12" s="65" t="str">
        <f t="shared" si="10"/>
        <v>—</v>
      </c>
      <c r="CS12" s="65" t="str">
        <f t="shared" si="43"/>
        <v>—</v>
      </c>
      <c r="CT12" s="38" t="s">
        <v>75</v>
      </c>
      <c r="CU12" s="37" t="s">
        <v>75</v>
      </c>
      <c r="CV12" s="37" t="s">
        <v>75</v>
      </c>
      <c r="CW12" s="37" t="s">
        <v>75</v>
      </c>
      <c r="CX12" s="37" t="s">
        <v>75</v>
      </c>
      <c r="CY12" s="37" t="s">
        <v>75</v>
      </c>
      <c r="CZ12" s="37" t="s">
        <v>75</v>
      </c>
      <c r="DA12" s="37" t="s">
        <v>75</v>
      </c>
      <c r="DB12" s="37" t="s">
        <v>75</v>
      </c>
      <c r="DC12" s="37" t="s">
        <v>75</v>
      </c>
      <c r="DD12" s="37" t="s">
        <v>75</v>
      </c>
      <c r="DE12" s="37"/>
      <c r="DF12" s="38" t="s">
        <v>75</v>
      </c>
      <c r="DG12" s="37" t="s">
        <v>75</v>
      </c>
      <c r="DH12" s="37" t="s">
        <v>75</v>
      </c>
      <c r="DI12" s="37" t="s">
        <v>75</v>
      </c>
      <c r="DJ12" s="37" t="s">
        <v>75</v>
      </c>
      <c r="DK12" s="113" t="s">
        <v>75</v>
      </c>
      <c r="DL12" s="113" t="s">
        <v>75</v>
      </c>
      <c r="DM12" s="113" t="s">
        <v>75</v>
      </c>
      <c r="DN12" s="113" t="s">
        <v>75</v>
      </c>
      <c r="DO12" s="113" t="s">
        <v>75</v>
      </c>
      <c r="DP12" s="113" t="s">
        <v>75</v>
      </c>
      <c r="DQ12" s="113"/>
      <c r="DR12" s="38" t="s">
        <v>75</v>
      </c>
      <c r="DS12" s="37" t="s">
        <v>75</v>
      </c>
      <c r="DT12" s="37" t="s">
        <v>75</v>
      </c>
      <c r="DU12" s="37" t="s">
        <v>75</v>
      </c>
      <c r="DV12" s="37" t="s">
        <v>75</v>
      </c>
      <c r="DW12" s="37" t="s">
        <v>75</v>
      </c>
      <c r="DX12" s="37" t="s">
        <v>75</v>
      </c>
      <c r="DY12" s="37" t="s">
        <v>75</v>
      </c>
      <c r="DZ12" s="37" t="s">
        <v>75</v>
      </c>
      <c r="EA12" s="37" t="s">
        <v>75</v>
      </c>
      <c r="EB12" s="37" t="s">
        <v>75</v>
      </c>
      <c r="EC12" s="37" t="s">
        <v>75</v>
      </c>
      <c r="ED12" s="77" t="str">
        <f t="shared" si="11"/>
        <v>—</v>
      </c>
      <c r="EE12" s="65" t="str">
        <f t="shared" si="12"/>
        <v>—</v>
      </c>
      <c r="EF12" s="65" t="str">
        <f t="shared" si="13"/>
        <v>—</v>
      </c>
      <c r="EG12" s="65" t="str">
        <f t="shared" si="14"/>
        <v>—</v>
      </c>
      <c r="EH12" s="65" t="str">
        <f t="shared" si="15"/>
        <v>—</v>
      </c>
      <c r="EI12" s="65" t="str">
        <f t="shared" si="16"/>
        <v>—</v>
      </c>
      <c r="EJ12" s="65" t="str">
        <f t="shared" si="17"/>
        <v>—</v>
      </c>
      <c r="EK12" s="65" t="str">
        <f t="shared" si="18"/>
        <v>—</v>
      </c>
      <c r="EL12" s="65" t="str">
        <f t="shared" si="19"/>
        <v>—</v>
      </c>
      <c r="EM12" s="65" t="str">
        <f t="shared" si="20"/>
        <v>—</v>
      </c>
      <c r="EN12" s="65" t="str">
        <f t="shared" si="21"/>
        <v>—</v>
      </c>
      <c r="EO12" s="65" t="str">
        <f t="shared" si="21"/>
        <v>—</v>
      </c>
      <c r="EP12" s="38" t="s">
        <v>75</v>
      </c>
      <c r="EQ12" s="37" t="s">
        <v>75</v>
      </c>
      <c r="ER12" s="37" t="s">
        <v>75</v>
      </c>
      <c r="ES12" s="37" t="s">
        <v>75</v>
      </c>
      <c r="ET12" s="37" t="s">
        <v>75</v>
      </c>
      <c r="EU12" s="113" t="s">
        <v>75</v>
      </c>
      <c r="EV12" s="113" t="s">
        <v>75</v>
      </c>
      <c r="EW12" s="113" t="s">
        <v>75</v>
      </c>
      <c r="EX12" s="113" t="s">
        <v>75</v>
      </c>
      <c r="EY12" s="113" t="s">
        <v>75</v>
      </c>
      <c r="EZ12" s="113" t="s">
        <v>75</v>
      </c>
      <c r="FA12" s="113" t="s">
        <v>75</v>
      </c>
      <c r="FB12" s="79" t="str">
        <f t="shared" si="22"/>
        <v>—</v>
      </c>
      <c r="FC12" s="65" t="str">
        <f t="shared" si="23"/>
        <v>—</v>
      </c>
      <c r="FD12" s="65" t="str">
        <f t="shared" si="24"/>
        <v>—</v>
      </c>
      <c r="FE12" s="65" t="str">
        <f t="shared" si="25"/>
        <v>—</v>
      </c>
      <c r="FF12" s="65" t="str">
        <f t="shared" si="26"/>
        <v>—</v>
      </c>
      <c r="FG12" s="65" t="str">
        <f t="shared" si="27"/>
        <v>—</v>
      </c>
      <c r="FH12" s="65" t="str">
        <f t="shared" si="28"/>
        <v>—</v>
      </c>
      <c r="FI12" s="65" t="str">
        <f t="shared" ref="FI12:FI25" si="50">IFERROR(I12+BE12+DA12,"—")</f>
        <v>—</v>
      </c>
      <c r="FJ12" s="65" t="str">
        <f t="shared" si="46"/>
        <v>—</v>
      </c>
      <c r="FK12" s="65" t="str">
        <f t="shared" si="47"/>
        <v>—</v>
      </c>
      <c r="FL12" s="65" t="str">
        <f t="shared" si="48"/>
        <v>—</v>
      </c>
      <c r="FM12" s="65" t="str">
        <f t="shared" si="49"/>
        <v>—</v>
      </c>
      <c r="FN12" s="79" t="str">
        <f t="shared" si="29"/>
        <v>—</v>
      </c>
      <c r="FO12" s="65" t="str">
        <f t="shared" si="30"/>
        <v>—</v>
      </c>
      <c r="FP12" s="65" t="str">
        <f t="shared" si="31"/>
        <v>—</v>
      </c>
      <c r="FQ12" s="65" t="str">
        <f t="shared" si="32"/>
        <v>—</v>
      </c>
      <c r="FR12" s="65" t="str">
        <f t="shared" si="33"/>
        <v>—</v>
      </c>
      <c r="FS12" s="65" t="str">
        <f t="shared" si="34"/>
        <v>—</v>
      </c>
      <c r="FT12" s="65" t="str">
        <f t="shared" si="35"/>
        <v>—</v>
      </c>
      <c r="FU12" s="65" t="str">
        <f t="shared" si="36"/>
        <v>—</v>
      </c>
      <c r="FV12" s="65" t="str">
        <f t="shared" si="37"/>
        <v>—</v>
      </c>
      <c r="FW12" s="65" t="str">
        <f t="shared" si="38"/>
        <v>—</v>
      </c>
      <c r="FX12" s="65" t="str">
        <f t="shared" si="39"/>
        <v>—</v>
      </c>
      <c r="FY12" s="65" t="str">
        <f t="shared" si="40"/>
        <v>—</v>
      </c>
      <c r="FZ12" s="79" t="str">
        <f t="shared" si="41"/>
        <v>—</v>
      </c>
      <c r="GA12" s="65" t="str">
        <f t="shared" si="41"/>
        <v>—</v>
      </c>
      <c r="GB12" s="65" t="str">
        <f t="shared" si="41"/>
        <v>—</v>
      </c>
      <c r="GC12" s="65" t="str">
        <f t="shared" si="41"/>
        <v>—</v>
      </c>
      <c r="GD12" s="65" t="str">
        <f t="shared" si="41"/>
        <v>—</v>
      </c>
      <c r="GE12" s="65" t="str">
        <f t="shared" si="41"/>
        <v>—</v>
      </c>
      <c r="GF12" s="65" t="str">
        <f t="shared" si="41"/>
        <v>—</v>
      </c>
      <c r="GG12" s="65" t="str">
        <f t="shared" si="41"/>
        <v>—</v>
      </c>
      <c r="GH12" s="65" t="str">
        <f t="shared" si="41"/>
        <v>—</v>
      </c>
      <c r="GI12" s="65" t="str">
        <f t="shared" si="41"/>
        <v>—</v>
      </c>
      <c r="GJ12" s="65" t="str">
        <f t="shared" si="41"/>
        <v>—</v>
      </c>
      <c r="GK12" s="65" t="str">
        <f t="shared" si="41"/>
        <v>—</v>
      </c>
    </row>
    <row r="13" spans="1:193">
      <c r="A13" s="4" t="s">
        <v>76</v>
      </c>
      <c r="B13" s="8">
        <v>8.9372937293729375</v>
      </c>
      <c r="C13" s="8">
        <v>8.2981654385236041</v>
      </c>
      <c r="D13" s="8">
        <v>8.2437055702374362</v>
      </c>
      <c r="E13" s="8">
        <v>7.5812026067369365</v>
      </c>
      <c r="F13" s="8">
        <v>8.2735434431463872</v>
      </c>
      <c r="G13" s="106">
        <v>8.4958244131998697</v>
      </c>
      <c r="H13" s="106">
        <v>8.508775269349373</v>
      </c>
      <c r="I13" s="106">
        <v>7.3326856032462713</v>
      </c>
      <c r="J13" s="106">
        <v>8.3788068726495091</v>
      </c>
      <c r="K13" s="106">
        <v>7.9</v>
      </c>
      <c r="L13" s="106">
        <v>7.5</v>
      </c>
      <c r="M13" s="106">
        <v>8.1</v>
      </c>
      <c r="N13" s="9">
        <v>2.827722772277228</v>
      </c>
      <c r="O13" s="8">
        <v>2.748562307305447</v>
      </c>
      <c r="P13" s="8">
        <v>2.728781267285354</v>
      </c>
      <c r="Q13" s="8">
        <v>2.6342486716990217</v>
      </c>
      <c r="R13" s="8">
        <v>2.7666128244618911</v>
      </c>
      <c r="S13" s="106">
        <v>3.3925437327624453</v>
      </c>
      <c r="T13" s="106">
        <v>3.5424677351810256</v>
      </c>
      <c r="U13" s="106">
        <v>3.0957687984606888</v>
      </c>
      <c r="V13" s="106">
        <v>4.4760710862030821</v>
      </c>
      <c r="W13" s="106">
        <v>4.2</v>
      </c>
      <c r="X13" s="106">
        <v>4.4000000000000004</v>
      </c>
      <c r="Y13" s="106">
        <v>4.5</v>
      </c>
      <c r="Z13" s="9">
        <v>1.7056105610561054</v>
      </c>
      <c r="AA13" s="8">
        <v>1.8236284521024204</v>
      </c>
      <c r="AB13" s="8">
        <v>2.0732182000696535</v>
      </c>
      <c r="AC13" s="8">
        <v>2.2439259246522343</v>
      </c>
      <c r="AD13" s="8">
        <v>3.0596145899853497</v>
      </c>
      <c r="AE13" s="106">
        <v>3.2305348222723675</v>
      </c>
      <c r="AF13" s="106">
        <v>3.3825712871664066</v>
      </c>
      <c r="AG13" s="106">
        <v>5.778133394296165</v>
      </c>
      <c r="AH13" s="106">
        <v>4.074183319814173</v>
      </c>
      <c r="AI13" s="106">
        <v>4.5999999999999996</v>
      </c>
      <c r="AJ13" s="106">
        <v>4.2</v>
      </c>
      <c r="AK13" s="106">
        <v>5</v>
      </c>
      <c r="AL13" s="66">
        <f t="shared" si="0"/>
        <v>13.470627062706271</v>
      </c>
      <c r="AM13" s="67">
        <f t="shared" si="0"/>
        <v>12.870356197931471</v>
      </c>
      <c r="AN13" s="67">
        <f t="shared" si="0"/>
        <v>13.045705037592445</v>
      </c>
      <c r="AO13" s="67">
        <f t="shared" si="0"/>
        <v>12.459377203088193</v>
      </c>
      <c r="AP13" s="67">
        <f t="shared" si="0"/>
        <v>14.099770857593628</v>
      </c>
      <c r="AQ13" s="67">
        <f t="shared" si="0"/>
        <v>15.118902968234682</v>
      </c>
      <c r="AR13" s="67">
        <f t="shared" si="0"/>
        <v>15.433814291696805</v>
      </c>
      <c r="AS13" s="67">
        <f t="shared" si="0"/>
        <v>16.206587796003124</v>
      </c>
      <c r="AT13" s="67">
        <f t="shared" si="0"/>
        <v>16.929061278666765</v>
      </c>
      <c r="AU13" s="67">
        <f t="shared" si="0"/>
        <v>16.700000000000003</v>
      </c>
      <c r="AV13" s="67">
        <f t="shared" si="0"/>
        <v>16.100000000000001</v>
      </c>
      <c r="AW13" s="67">
        <f t="shared" si="0"/>
        <v>17.600000000000001</v>
      </c>
      <c r="AX13" s="9">
        <v>34.062046204620458</v>
      </c>
      <c r="AY13" s="8">
        <v>35.068768722804101</v>
      </c>
      <c r="AZ13" s="8">
        <v>35.531518243090979</v>
      </c>
      <c r="BA13" s="8">
        <v>36.150420413707721</v>
      </c>
      <c r="BB13" s="8">
        <v>35.055031741857931</v>
      </c>
      <c r="BC13" s="106">
        <v>34.797199560261525</v>
      </c>
      <c r="BD13" s="106">
        <v>34.311112803137014</v>
      </c>
      <c r="BE13" s="106">
        <v>35.106970718789889</v>
      </c>
      <c r="BF13" s="106">
        <v>33.784381682766757</v>
      </c>
      <c r="BG13" s="106">
        <v>33.4</v>
      </c>
      <c r="BH13" s="106">
        <v>34.6</v>
      </c>
      <c r="BI13" s="106">
        <v>33.299999999999997</v>
      </c>
      <c r="BJ13" s="9">
        <v>15.215841584158415</v>
      </c>
      <c r="BK13" s="8">
        <v>15.769794240482801</v>
      </c>
      <c r="BL13" s="8">
        <v>16.212894106078299</v>
      </c>
      <c r="BM13" s="8">
        <v>16.565503722681708</v>
      </c>
      <c r="BN13" s="8">
        <v>16.718004582848128</v>
      </c>
      <c r="BO13" s="106">
        <v>16.565411097610369</v>
      </c>
      <c r="BP13" s="106">
        <v>16.990901130696312</v>
      </c>
      <c r="BQ13" s="106">
        <v>17.467756377283724</v>
      </c>
      <c r="BR13" s="106">
        <v>17.432342747584986</v>
      </c>
      <c r="BS13" s="106">
        <v>16.5</v>
      </c>
      <c r="BT13" s="106">
        <v>16.8</v>
      </c>
      <c r="BU13" s="106">
        <v>16.5</v>
      </c>
      <c r="BV13" s="9"/>
      <c r="BW13" s="8"/>
      <c r="BX13" s="8"/>
      <c r="BY13" s="93">
        <v>1.5475351204498168E-2</v>
      </c>
      <c r="BZ13" s="93">
        <v>2.0660380902295179E-2</v>
      </c>
      <c r="CA13" s="114">
        <v>3.8573550116684993E-3</v>
      </c>
      <c r="CB13" s="114">
        <v>1.9035291430311797E-3</v>
      </c>
      <c r="CC13" s="114">
        <v>3.8101769827208476E-3</v>
      </c>
      <c r="CD13" s="37"/>
      <c r="CE13" s="106"/>
      <c r="CF13" s="106"/>
      <c r="CG13" s="106"/>
      <c r="CH13" s="66">
        <f t="shared" si="42"/>
        <v>49.27788778877887</v>
      </c>
      <c r="CI13" s="67">
        <f t="shared" si="1"/>
        <v>50.838562963286904</v>
      </c>
      <c r="CJ13" s="67">
        <f t="shared" si="2"/>
        <v>51.744412349169281</v>
      </c>
      <c r="CK13" s="67">
        <f t="shared" si="3"/>
        <v>52.731399487593933</v>
      </c>
      <c r="CL13" s="67">
        <f t="shared" si="4"/>
        <v>51.793696705608347</v>
      </c>
      <c r="CM13" s="67">
        <f t="shared" si="5"/>
        <v>51.366468012883566</v>
      </c>
      <c r="CN13" s="67">
        <f t="shared" si="6"/>
        <v>51.303917462976351</v>
      </c>
      <c r="CO13" s="67">
        <f t="shared" si="7"/>
        <v>52.578537273056334</v>
      </c>
      <c r="CP13" s="67">
        <f t="shared" si="8"/>
        <v>51.216724430351746</v>
      </c>
      <c r="CQ13" s="67">
        <f t="shared" si="9"/>
        <v>49.9</v>
      </c>
      <c r="CR13" s="67">
        <f t="shared" si="10"/>
        <v>51.400000000000006</v>
      </c>
      <c r="CS13" s="67">
        <f t="shared" si="43"/>
        <v>49.8</v>
      </c>
      <c r="CT13" s="9">
        <v>14.212541254125414</v>
      </c>
      <c r="CU13" s="8">
        <v>13.891500666914483</v>
      </c>
      <c r="CV13" s="8">
        <v>13.492307377133143</v>
      </c>
      <c r="CW13" s="8">
        <v>12.746530942104991</v>
      </c>
      <c r="CX13" s="8">
        <v>12.578415536606439</v>
      </c>
      <c r="CY13" s="106">
        <v>12.249030839553319</v>
      </c>
      <c r="CZ13" s="106">
        <v>12.136901815966802</v>
      </c>
      <c r="DA13" s="106"/>
      <c r="DB13" s="106">
        <v>11.802226974411917</v>
      </c>
      <c r="DC13" s="106">
        <v>11.1</v>
      </c>
      <c r="DD13" s="106">
        <v>10.6</v>
      </c>
      <c r="DE13" s="106">
        <v>10.9</v>
      </c>
      <c r="DF13" s="9">
        <v>12.403960396039604</v>
      </c>
      <c r="DG13" s="8">
        <v>12.607963614895151</v>
      </c>
      <c r="DH13" s="8">
        <v>12.11562493598017</v>
      </c>
      <c r="DI13" s="8">
        <v>12.469694103891191</v>
      </c>
      <c r="DJ13" s="8">
        <v>12.105104992299312</v>
      </c>
      <c r="DK13" s="106">
        <v>11.442843642114601</v>
      </c>
      <c r="DL13" s="106">
        <v>11.495412494765295</v>
      </c>
      <c r="DM13" s="106">
        <v>10.729458383341907</v>
      </c>
      <c r="DN13" s="106">
        <v>11.162524887545167</v>
      </c>
      <c r="DO13" s="106">
        <v>11.6</v>
      </c>
      <c r="DP13" s="106">
        <v>11</v>
      </c>
      <c r="DQ13" s="106">
        <v>10.7</v>
      </c>
      <c r="DR13" s="9"/>
      <c r="DS13" s="8"/>
      <c r="DT13" s="99">
        <v>1.2291807510294387E-2</v>
      </c>
      <c r="DU13" s="93">
        <v>2.235328507316402E-2</v>
      </c>
      <c r="DV13" s="93">
        <v>1.5025731565305586E-2</v>
      </c>
      <c r="DW13" s="114">
        <v>5.7860325175027481E-3</v>
      </c>
      <c r="DX13" s="114">
        <v>3.8070582860623594E-3</v>
      </c>
      <c r="DY13" s="114">
        <v>5.7152654740812714E-3</v>
      </c>
      <c r="DZ13" s="114">
        <v>1.8435218641693091E-3</v>
      </c>
      <c r="EA13" s="114">
        <v>1.8435218641693091E-3</v>
      </c>
      <c r="EB13" s="114">
        <v>1.8435218641693091E-3</v>
      </c>
      <c r="EC13" s="114">
        <v>1.8435218641693091E-3</v>
      </c>
      <c r="ED13" s="66">
        <f t="shared" si="11"/>
        <v>26.61650165016502</v>
      </c>
      <c r="EE13" s="67">
        <f t="shared" si="12"/>
        <v>26.499464281809637</v>
      </c>
      <c r="EF13" s="67">
        <f t="shared" si="13"/>
        <v>25.620224120623607</v>
      </c>
      <c r="EG13" s="67">
        <f t="shared" si="14"/>
        <v>25.238578331069345</v>
      </c>
      <c r="EH13" s="67">
        <f t="shared" si="15"/>
        <v>24.698546260471058</v>
      </c>
      <c r="EI13" s="67">
        <f t="shared" si="16"/>
        <v>23.697660514185422</v>
      </c>
      <c r="EJ13" s="67">
        <f t="shared" si="17"/>
        <v>23.636121369018163</v>
      </c>
      <c r="EK13" s="67">
        <f t="shared" si="18"/>
        <v>10.735173648815987</v>
      </c>
      <c r="EL13" s="67">
        <f t="shared" si="19"/>
        <v>22.966595383821254</v>
      </c>
      <c r="EM13" s="67">
        <f t="shared" si="20"/>
        <v>22.70184352186417</v>
      </c>
      <c r="EN13" s="67">
        <f t="shared" si="21"/>
        <v>21.601843521864172</v>
      </c>
      <c r="EO13" s="67">
        <f t="shared" si="44"/>
        <v>21.601843521864172</v>
      </c>
      <c r="EP13" s="9">
        <v>10.574257425742575</v>
      </c>
      <c r="EQ13" s="8">
        <v>9.7500710646579059</v>
      </c>
      <c r="ER13" s="8">
        <v>9.5691721467641813</v>
      </c>
      <c r="ES13" s="37">
        <v>9.5706449782485343</v>
      </c>
      <c r="ET13" s="37">
        <v>9.4079861763269594</v>
      </c>
      <c r="EU13" s="106">
        <v>9.8169685046963302</v>
      </c>
      <c r="EV13" s="106">
        <v>9.6261468763086757</v>
      </c>
      <c r="EW13" s="106">
        <v>9.3101674572783892</v>
      </c>
      <c r="EX13" s="106">
        <v>8.8876189071602383</v>
      </c>
      <c r="EY13" s="106">
        <v>10.6</v>
      </c>
      <c r="EZ13" s="106">
        <v>11</v>
      </c>
      <c r="FA13" s="106">
        <v>11</v>
      </c>
      <c r="FB13" s="70">
        <f t="shared" si="22"/>
        <v>57.211881188118809</v>
      </c>
      <c r="FC13" s="67">
        <f t="shared" si="23"/>
        <v>57.258434828242187</v>
      </c>
      <c r="FD13" s="67">
        <f t="shared" si="24"/>
        <v>57.267531190461561</v>
      </c>
      <c r="FE13" s="67">
        <f t="shared" si="25"/>
        <v>56.478153962549648</v>
      </c>
      <c r="FF13" s="67">
        <f t="shared" si="26"/>
        <v>55.906990721610754</v>
      </c>
      <c r="FG13" s="67">
        <f t="shared" si="27"/>
        <v>55.542054813014715</v>
      </c>
      <c r="FH13" s="67">
        <f t="shared" si="28"/>
        <v>54.956789888453187</v>
      </c>
      <c r="FI13" s="67">
        <f t="shared" si="50"/>
        <v>42.439656322036157</v>
      </c>
      <c r="FJ13" s="67">
        <f t="shared" si="46"/>
        <v>53.965415529828185</v>
      </c>
      <c r="FK13" s="67">
        <f t="shared" si="47"/>
        <v>52.4</v>
      </c>
      <c r="FL13" s="67">
        <f t="shared" si="48"/>
        <v>52.7</v>
      </c>
      <c r="FM13" s="67">
        <f t="shared" si="49"/>
        <v>52.3</v>
      </c>
      <c r="FN13" s="70">
        <f t="shared" si="29"/>
        <v>30.447524752475246</v>
      </c>
      <c r="FO13" s="67">
        <f t="shared" si="30"/>
        <v>31.126320162683399</v>
      </c>
      <c r="FP13" s="67">
        <f t="shared" si="31"/>
        <v>31.057300309343823</v>
      </c>
      <c r="FQ13" s="67">
        <f t="shared" si="32"/>
        <v>31.669446498271924</v>
      </c>
      <c r="FR13" s="67">
        <f t="shared" si="33"/>
        <v>31.589722399609329</v>
      </c>
      <c r="FS13" s="67">
        <f t="shared" si="34"/>
        <v>31.400798472487416</v>
      </c>
      <c r="FT13" s="67">
        <f t="shared" si="35"/>
        <v>32.028781360642633</v>
      </c>
      <c r="FU13" s="67">
        <f t="shared" si="36"/>
        <v>31.29298355908632</v>
      </c>
      <c r="FV13" s="67">
        <f t="shared" si="37"/>
        <v>33.070938721333235</v>
      </c>
      <c r="FW13" s="67">
        <f t="shared" si="38"/>
        <v>32.299999999999997</v>
      </c>
      <c r="FX13" s="67">
        <f t="shared" si="39"/>
        <v>32.200000000000003</v>
      </c>
      <c r="FY13" s="67">
        <f t="shared" si="40"/>
        <v>31.7</v>
      </c>
      <c r="FZ13" s="70">
        <f t="shared" si="41"/>
        <v>12.27986798679868</v>
      </c>
      <c r="GA13" s="67">
        <f t="shared" si="41"/>
        <v>11.573699516760326</v>
      </c>
      <c r="GB13" s="67">
        <f t="shared" si="41"/>
        <v>11.65468215434413</v>
      </c>
      <c r="GC13" s="65">
        <f t="shared" si="41"/>
        <v>11.852399539178432</v>
      </c>
      <c r="GD13" s="65">
        <f t="shared" si="41"/>
        <v>12.50328687877991</v>
      </c>
      <c r="GE13" s="65">
        <f t="shared" si="41"/>
        <v>13.057146714497868</v>
      </c>
      <c r="GF13" s="65">
        <f t="shared" si="41"/>
        <v>13.014428750904177</v>
      </c>
      <c r="GG13" s="65">
        <f t="shared" si="41"/>
        <v>15.097826294031357</v>
      </c>
      <c r="GH13" s="65">
        <f t="shared" si="41"/>
        <v>12.96364574883858</v>
      </c>
      <c r="GI13" s="65">
        <f t="shared" si="41"/>
        <v>15.20184352186417</v>
      </c>
      <c r="GJ13" s="65">
        <f t="shared" si="41"/>
        <v>15.20184352186417</v>
      </c>
      <c r="GK13" s="65">
        <f t="shared" si="41"/>
        <v>16.001843521864171</v>
      </c>
    </row>
    <row r="14" spans="1:193">
      <c r="A14" s="4" t="s">
        <v>20</v>
      </c>
      <c r="B14" s="8">
        <v>1.4293371448990531</v>
      </c>
      <c r="C14" s="8">
        <v>1.3951979234263465</v>
      </c>
      <c r="D14" s="8">
        <v>1.3529948312557007</v>
      </c>
      <c r="E14" s="8">
        <v>1.3293685499387791</v>
      </c>
      <c r="F14" s="8">
        <v>1.1666059059423988</v>
      </c>
      <c r="G14" s="106">
        <v>1.3455428891795926</v>
      </c>
      <c r="H14" s="106">
        <v>1.7553584626755361</v>
      </c>
      <c r="I14" s="106">
        <v>2.0185029436501263</v>
      </c>
      <c r="J14" s="106">
        <v>3.1550596383224314</v>
      </c>
      <c r="K14" s="106">
        <v>3.4</v>
      </c>
      <c r="L14" s="106">
        <v>4.5</v>
      </c>
      <c r="M14" s="106">
        <v>5</v>
      </c>
      <c r="N14" s="9">
        <v>0.75040200107200283</v>
      </c>
      <c r="O14" s="8">
        <v>0.9571706683971446</v>
      </c>
      <c r="P14" s="8">
        <v>0.85132259045302516</v>
      </c>
      <c r="Q14" s="8">
        <v>0.75214273220220396</v>
      </c>
      <c r="R14" s="8">
        <v>0.80204156033539908</v>
      </c>
      <c r="S14" s="106">
        <v>0.57933096617454682</v>
      </c>
      <c r="T14" s="106">
        <v>0.75757575757575757</v>
      </c>
      <c r="U14" s="106">
        <v>0.67283431455004206</v>
      </c>
      <c r="V14" s="106">
        <v>1.1927664486340901</v>
      </c>
      <c r="W14" s="106">
        <v>1.3</v>
      </c>
      <c r="X14" s="106">
        <v>1.6</v>
      </c>
      <c r="Y14" s="106">
        <v>1.3</v>
      </c>
      <c r="Z14" s="9">
        <v>0</v>
      </c>
      <c r="AA14" s="8">
        <v>0</v>
      </c>
      <c r="AB14" s="8"/>
      <c r="AC14" s="8"/>
      <c r="AD14" s="8"/>
      <c r="AE14" s="106"/>
      <c r="AF14" s="106"/>
      <c r="AG14" s="106"/>
      <c r="AH14" s="106"/>
      <c r="AI14" s="106"/>
      <c r="AJ14" s="106"/>
      <c r="AK14" s="106"/>
      <c r="AL14" s="66">
        <f t="shared" si="0"/>
        <v>2.1797391459710558</v>
      </c>
      <c r="AM14" s="67">
        <f t="shared" si="0"/>
        <v>2.3523685918234909</v>
      </c>
      <c r="AN14" s="67">
        <f t="shared" si="0"/>
        <v>2.2043174217087258</v>
      </c>
      <c r="AO14" s="67">
        <f t="shared" si="0"/>
        <v>2.0815112821409829</v>
      </c>
      <c r="AP14" s="67">
        <f t="shared" si="0"/>
        <v>1.968647466277798</v>
      </c>
      <c r="AQ14" s="67">
        <f t="shared" si="0"/>
        <v>1.9248738553541394</v>
      </c>
      <c r="AR14" s="67">
        <f t="shared" si="0"/>
        <v>2.5129342202512936</v>
      </c>
      <c r="AS14" s="67">
        <f t="shared" si="0"/>
        <v>2.6913372582001682</v>
      </c>
      <c r="AT14" s="67">
        <f t="shared" si="0"/>
        <v>4.3478260869565215</v>
      </c>
      <c r="AU14" s="67">
        <f t="shared" si="0"/>
        <v>4.7</v>
      </c>
      <c r="AV14" s="67">
        <f t="shared" si="0"/>
        <v>6.1</v>
      </c>
      <c r="AW14" s="67">
        <f t="shared" si="0"/>
        <v>6.3</v>
      </c>
      <c r="AX14" s="9">
        <v>44.005717348579601</v>
      </c>
      <c r="AY14" s="8">
        <v>43.59182349123946</v>
      </c>
      <c r="AZ14" s="8">
        <v>43.478260869565219</v>
      </c>
      <c r="BA14" s="8">
        <v>41.122966590869339</v>
      </c>
      <c r="BB14" s="8">
        <v>38.899015676266863</v>
      </c>
      <c r="BC14" s="106">
        <v>40.029900953092877</v>
      </c>
      <c r="BD14" s="106">
        <v>41.204730229120472</v>
      </c>
      <c r="BE14" s="106">
        <v>45.892907204934119</v>
      </c>
      <c r="BF14" s="106">
        <v>47.133512889572913</v>
      </c>
      <c r="BG14" s="106">
        <v>45.6</v>
      </c>
      <c r="BH14" s="106">
        <v>41.5</v>
      </c>
      <c r="BI14" s="106">
        <v>41</v>
      </c>
      <c r="BJ14" s="9">
        <v>17.026978738609969</v>
      </c>
      <c r="BK14" s="8">
        <v>16.807268007787151</v>
      </c>
      <c r="BL14" s="8">
        <v>16.083916083916083</v>
      </c>
      <c r="BM14" s="8">
        <v>15.952422599265347</v>
      </c>
      <c r="BN14" s="8">
        <v>15.384615384615385</v>
      </c>
      <c r="BO14" s="106">
        <v>15.249486077368715</v>
      </c>
      <c r="BP14" s="106">
        <v>15.077605321507761</v>
      </c>
      <c r="BQ14" s="106">
        <v>10.428931875525652</v>
      </c>
      <c r="BR14" s="106">
        <v>11.581377452866487</v>
      </c>
      <c r="BS14" s="106">
        <v>11.8</v>
      </c>
      <c r="BT14" s="106">
        <v>15.2</v>
      </c>
      <c r="BU14" s="106">
        <v>12.4</v>
      </c>
      <c r="BV14" s="9">
        <v>0</v>
      </c>
      <c r="BW14" s="8">
        <v>0</v>
      </c>
      <c r="BX14" s="8"/>
      <c r="BY14" s="8"/>
      <c r="BZ14" s="8"/>
      <c r="CA14" s="106"/>
      <c r="CB14" s="106"/>
      <c r="CC14" s="106"/>
      <c r="CD14" s="106"/>
      <c r="CE14" s="106"/>
      <c r="CF14" s="106"/>
      <c r="CG14" s="106"/>
      <c r="CH14" s="66">
        <f t="shared" si="42"/>
        <v>61.032696087189571</v>
      </c>
      <c r="CI14" s="67">
        <f t="shared" si="1"/>
        <v>60.399091499026611</v>
      </c>
      <c r="CJ14" s="67">
        <f t="shared" si="2"/>
        <v>59.562176953481298</v>
      </c>
      <c r="CK14" s="67">
        <f t="shared" si="3"/>
        <v>57.075389190134686</v>
      </c>
      <c r="CL14" s="67">
        <f t="shared" si="4"/>
        <v>54.28363106088225</v>
      </c>
      <c r="CM14" s="67">
        <f t="shared" si="5"/>
        <v>55.279387030461592</v>
      </c>
      <c r="CN14" s="67">
        <f t="shared" si="6"/>
        <v>56.282335550628233</v>
      </c>
      <c r="CO14" s="67">
        <f t="shared" si="7"/>
        <v>56.321839080459768</v>
      </c>
      <c r="CP14" s="67">
        <f t="shared" si="8"/>
        <v>58.714890342439404</v>
      </c>
      <c r="CQ14" s="67">
        <f t="shared" si="9"/>
        <v>57.400000000000006</v>
      </c>
      <c r="CR14" s="67">
        <f t="shared" si="10"/>
        <v>56.7</v>
      </c>
      <c r="CS14" s="67">
        <f t="shared" si="43"/>
        <v>53.4</v>
      </c>
      <c r="CT14" s="9">
        <v>15.794175451134537</v>
      </c>
      <c r="CU14" s="8">
        <v>16.450356911096691</v>
      </c>
      <c r="CV14" s="8">
        <v>17.360899969595621</v>
      </c>
      <c r="CW14" s="8">
        <v>16.879482245933179</v>
      </c>
      <c r="CX14" s="8">
        <v>18.246445497630333</v>
      </c>
      <c r="CY14" s="106">
        <v>18.314333769388899</v>
      </c>
      <c r="CZ14" s="106">
        <v>18.292682926829269</v>
      </c>
      <c r="DA14" s="106"/>
      <c r="DB14" s="106">
        <v>18.968834166987303</v>
      </c>
      <c r="DC14" s="106">
        <v>20.2</v>
      </c>
      <c r="DD14" s="106">
        <v>20</v>
      </c>
      <c r="DE14" s="106">
        <v>21.2</v>
      </c>
      <c r="DF14" s="9">
        <v>20.278720743255317</v>
      </c>
      <c r="DG14" s="8">
        <v>20.08436080467229</v>
      </c>
      <c r="DH14" s="8">
        <v>20.370933414411677</v>
      </c>
      <c r="DI14" s="8">
        <v>23.771208675878956</v>
      </c>
      <c r="DJ14" s="8">
        <v>24.917973022238424</v>
      </c>
      <c r="DK14" s="106">
        <v>23.864698187254717</v>
      </c>
      <c r="DL14" s="106">
        <v>22.04360679970436</v>
      </c>
      <c r="DM14" s="106">
        <v>18.839360807401178</v>
      </c>
      <c r="DN14" s="106">
        <v>15.621392843401308</v>
      </c>
      <c r="DO14" s="106">
        <v>15.6</v>
      </c>
      <c r="DP14" s="106">
        <v>15.1</v>
      </c>
      <c r="DQ14" s="106">
        <v>15.9</v>
      </c>
      <c r="DR14" s="9">
        <v>0</v>
      </c>
      <c r="DS14" s="8">
        <v>0</v>
      </c>
      <c r="DT14" s="8"/>
      <c r="DU14" s="8"/>
      <c r="DV14" s="8"/>
      <c r="DW14" s="106"/>
      <c r="DX14" s="106"/>
      <c r="DY14" s="106"/>
      <c r="DZ14" s="106"/>
      <c r="EA14" s="106"/>
      <c r="EB14" s="106"/>
      <c r="EC14" s="106"/>
      <c r="ED14" s="66">
        <f t="shared" si="11"/>
        <v>36.072896194389855</v>
      </c>
      <c r="EE14" s="67">
        <f t="shared" si="12"/>
        <v>36.534717715768977</v>
      </c>
      <c r="EF14" s="67">
        <f t="shared" si="13"/>
        <v>37.731833384007302</v>
      </c>
      <c r="EG14" s="67">
        <f t="shared" si="14"/>
        <v>40.650690921812135</v>
      </c>
      <c r="EH14" s="67">
        <f t="shared" si="15"/>
        <v>43.164418519868761</v>
      </c>
      <c r="EI14" s="67">
        <f t="shared" si="16"/>
        <v>42.179031956643612</v>
      </c>
      <c r="EJ14" s="67">
        <f t="shared" si="17"/>
        <v>40.336289726533629</v>
      </c>
      <c r="EK14" s="67">
        <f t="shared" si="18"/>
        <v>18.839360807401178</v>
      </c>
      <c r="EL14" s="67">
        <f t="shared" si="19"/>
        <v>34.59022701038861</v>
      </c>
      <c r="EM14" s="67">
        <f t="shared" si="20"/>
        <v>35.799999999999997</v>
      </c>
      <c r="EN14" s="67">
        <f t="shared" si="21"/>
        <v>35.1</v>
      </c>
      <c r="EO14" s="67">
        <f t="shared" si="44"/>
        <v>37.1</v>
      </c>
      <c r="EP14" s="9">
        <v>0.71466857244952653</v>
      </c>
      <c r="EQ14" s="8">
        <v>0.71382219338092145</v>
      </c>
      <c r="ER14" s="8">
        <v>0.50167224080267558</v>
      </c>
      <c r="ES14" s="8">
        <v>0.19240860591219172</v>
      </c>
      <c r="ET14" s="118">
        <v>0.58330295297119938</v>
      </c>
      <c r="EU14" s="106">
        <v>0.61670715754064664</v>
      </c>
      <c r="EV14" s="106">
        <v>0.68366592756836664</v>
      </c>
      <c r="EW14" s="106">
        <v>0.67283431455004206</v>
      </c>
      <c r="EX14" s="106">
        <v>2.3470565602154676</v>
      </c>
      <c r="EY14" s="106">
        <v>2.2000000000000002</v>
      </c>
      <c r="EZ14" s="106">
        <v>2.2000000000000002</v>
      </c>
      <c r="FA14" s="106">
        <v>3.3</v>
      </c>
      <c r="FB14" s="70">
        <f t="shared" si="22"/>
        <v>61.229229944613188</v>
      </c>
      <c r="FC14" s="67">
        <f t="shared" si="23"/>
        <v>61.437378325762495</v>
      </c>
      <c r="FD14" s="67">
        <f t="shared" si="24"/>
        <v>62.19215567041654</v>
      </c>
      <c r="FE14" s="67">
        <f t="shared" si="25"/>
        <v>59.331817386741292</v>
      </c>
      <c r="FF14" s="67">
        <f t="shared" si="26"/>
        <v>58.312067079839593</v>
      </c>
      <c r="FG14" s="67">
        <f t="shared" si="27"/>
        <v>59.68977761166137</v>
      </c>
      <c r="FH14" s="67">
        <f t="shared" si="28"/>
        <v>61.252771618625275</v>
      </c>
      <c r="FI14" s="67">
        <f t="shared" si="50"/>
        <v>47.911410148584245</v>
      </c>
      <c r="FJ14" s="67">
        <f t="shared" si="46"/>
        <v>69.257406694882647</v>
      </c>
      <c r="FK14" s="67">
        <f t="shared" si="47"/>
        <v>69.2</v>
      </c>
      <c r="FL14" s="67">
        <f t="shared" si="48"/>
        <v>66</v>
      </c>
      <c r="FM14" s="67">
        <f t="shared" si="49"/>
        <v>67.2</v>
      </c>
      <c r="FN14" s="70">
        <f t="shared" si="29"/>
        <v>38.056101482937294</v>
      </c>
      <c r="FO14" s="67">
        <f t="shared" si="30"/>
        <v>37.848799480856584</v>
      </c>
      <c r="FP14" s="67">
        <f t="shared" si="31"/>
        <v>37.306172088780784</v>
      </c>
      <c r="FQ14" s="67">
        <f t="shared" si="32"/>
        <v>40.475774007346509</v>
      </c>
      <c r="FR14" s="67">
        <f t="shared" si="33"/>
        <v>41.104629967189211</v>
      </c>
      <c r="FS14" s="67">
        <f t="shared" si="34"/>
        <v>39.693515230797978</v>
      </c>
      <c r="FT14" s="67">
        <f t="shared" si="35"/>
        <v>37.878787878787875</v>
      </c>
      <c r="FU14" s="67">
        <f t="shared" si="36"/>
        <v>29.941126997476871</v>
      </c>
      <c r="FV14" s="67">
        <f t="shared" si="37"/>
        <v>28.395536744901886</v>
      </c>
      <c r="FW14" s="67">
        <f t="shared" si="38"/>
        <v>28.700000000000003</v>
      </c>
      <c r="FX14" s="67">
        <f t="shared" si="39"/>
        <v>31.9</v>
      </c>
      <c r="FY14" s="67">
        <f t="shared" si="40"/>
        <v>29.6</v>
      </c>
      <c r="FZ14" s="70">
        <f t="shared" si="41"/>
        <v>0.71466857244952653</v>
      </c>
      <c r="GA14" s="67">
        <f t="shared" si="41"/>
        <v>0.71382219338092145</v>
      </c>
      <c r="GB14" s="67">
        <f t="shared" si="41"/>
        <v>0.50167224080267558</v>
      </c>
      <c r="GC14" s="65">
        <f t="shared" si="41"/>
        <v>0.19240860591219172</v>
      </c>
      <c r="GD14" s="65">
        <f t="shared" si="41"/>
        <v>0.58330295297119938</v>
      </c>
      <c r="GE14" s="65">
        <f t="shared" si="41"/>
        <v>0.61670715754064664</v>
      </c>
      <c r="GF14" s="65">
        <f t="shared" si="41"/>
        <v>0.68366592756836664</v>
      </c>
      <c r="GG14" s="65">
        <f t="shared" si="41"/>
        <v>0.67283431455004206</v>
      </c>
      <c r="GH14" s="65">
        <f t="shared" si="41"/>
        <v>2.3470565602154676</v>
      </c>
      <c r="GI14" s="65">
        <f t="shared" si="41"/>
        <v>2.2000000000000002</v>
      </c>
      <c r="GJ14" s="65">
        <f t="shared" si="41"/>
        <v>2.2000000000000002</v>
      </c>
      <c r="GK14" s="65">
        <f t="shared" si="41"/>
        <v>3.3</v>
      </c>
    </row>
    <row r="15" spans="1:193">
      <c r="A15" s="4" t="s">
        <v>21</v>
      </c>
      <c r="B15" s="8">
        <v>1.6279069767441861</v>
      </c>
      <c r="C15" s="8">
        <v>1.9742614799649019</v>
      </c>
      <c r="D15" s="8">
        <v>11.336418072945019</v>
      </c>
      <c r="E15" s="8">
        <v>11.120543293718166</v>
      </c>
      <c r="F15" s="118">
        <v>12.63895601739971</v>
      </c>
      <c r="G15" s="106">
        <v>15.298804780876493</v>
      </c>
      <c r="H15" s="106">
        <v>10.494958753437214</v>
      </c>
      <c r="I15" s="106">
        <v>12.045570916538658</v>
      </c>
      <c r="J15" s="106">
        <v>13.352888662160439</v>
      </c>
      <c r="K15" s="106">
        <v>12.3</v>
      </c>
      <c r="L15" s="106">
        <v>17.600000000000001</v>
      </c>
      <c r="M15" s="106">
        <v>17.600000000000001</v>
      </c>
      <c r="N15" s="9">
        <v>0.31007751937984496</v>
      </c>
      <c r="O15" s="8">
        <v>0.30710734132787365</v>
      </c>
      <c r="P15" s="8">
        <v>2.4768644529123569</v>
      </c>
      <c r="Q15" s="8">
        <v>2.5951976715983505</v>
      </c>
      <c r="R15" s="118">
        <v>2.1507974867085546</v>
      </c>
      <c r="S15" s="106">
        <v>2.7433124644280023</v>
      </c>
      <c r="T15" s="106">
        <v>2.4060494958753438</v>
      </c>
      <c r="U15" s="106">
        <v>3.1362007168458779</v>
      </c>
      <c r="V15" s="106">
        <v>3.0225736513199846</v>
      </c>
      <c r="W15" s="106">
        <v>3.4</v>
      </c>
      <c r="X15" s="106">
        <v>4.7</v>
      </c>
      <c r="Y15" s="106">
        <v>5</v>
      </c>
      <c r="Z15" s="9">
        <v>0</v>
      </c>
      <c r="AA15" s="8">
        <v>0</v>
      </c>
      <c r="AB15" s="8"/>
      <c r="AC15" s="8"/>
      <c r="AD15" s="8"/>
      <c r="AE15" s="106"/>
      <c r="AF15" s="106"/>
      <c r="AG15" s="106"/>
      <c r="AH15" s="106"/>
      <c r="AI15" s="106"/>
      <c r="AJ15" s="106"/>
      <c r="AK15" s="106"/>
      <c r="AL15" s="66">
        <f t="shared" si="0"/>
        <v>1.9379844961240309</v>
      </c>
      <c r="AM15" s="67">
        <f t="shared" si="0"/>
        <v>2.2813688212927756</v>
      </c>
      <c r="AN15" s="67">
        <f t="shared" si="0"/>
        <v>13.813282525857376</v>
      </c>
      <c r="AO15" s="67">
        <f t="shared" si="0"/>
        <v>13.715740965316517</v>
      </c>
      <c r="AP15" s="67">
        <f t="shared" si="0"/>
        <v>14.789753504108266</v>
      </c>
      <c r="AQ15" s="67">
        <f t="shared" si="0"/>
        <v>18.042117245304496</v>
      </c>
      <c r="AR15" s="67">
        <f t="shared" si="0"/>
        <v>12.901008249312557</v>
      </c>
      <c r="AS15" s="67">
        <f t="shared" si="0"/>
        <v>15.181771633384535</v>
      </c>
      <c r="AT15" s="67">
        <f t="shared" si="0"/>
        <v>16.375462313480423</v>
      </c>
      <c r="AU15" s="67">
        <f t="shared" si="0"/>
        <v>15.700000000000001</v>
      </c>
      <c r="AV15" s="67">
        <f t="shared" si="0"/>
        <v>22.3</v>
      </c>
      <c r="AW15" s="67">
        <f t="shared" si="0"/>
        <v>22.6</v>
      </c>
      <c r="AX15" s="9">
        <v>36.558139534883722</v>
      </c>
      <c r="AY15" s="8">
        <v>35.682948230476747</v>
      </c>
      <c r="AZ15" s="8">
        <v>29.953728905824718</v>
      </c>
      <c r="BA15" s="8">
        <v>29.359689546446759</v>
      </c>
      <c r="BB15" s="118">
        <v>29.023682938617689</v>
      </c>
      <c r="BC15" s="106">
        <v>29.652817302219692</v>
      </c>
      <c r="BD15" s="106">
        <v>19.775435380384966</v>
      </c>
      <c r="BE15" s="106">
        <v>20.238095238095237</v>
      </c>
      <c r="BF15" s="106">
        <v>21.400331590358373</v>
      </c>
      <c r="BG15" s="106">
        <v>20.8</v>
      </c>
      <c r="BH15" s="106">
        <v>25.6</v>
      </c>
      <c r="BI15" s="106">
        <v>23.2</v>
      </c>
      <c r="BJ15" s="9">
        <v>20.558139534883722</v>
      </c>
      <c r="BK15" s="8">
        <v>19.713366481427318</v>
      </c>
      <c r="BL15" s="8">
        <v>14.344039194338595</v>
      </c>
      <c r="BM15" s="8">
        <v>15.001212709192336</v>
      </c>
      <c r="BN15" s="118">
        <v>13.8714354760754</v>
      </c>
      <c r="BO15" s="106">
        <v>14.422310756972113</v>
      </c>
      <c r="BP15" s="106">
        <v>8.4555453712190651</v>
      </c>
      <c r="BQ15" s="106">
        <v>8.7685611879160277</v>
      </c>
      <c r="BR15" s="106">
        <v>8.9019257747736251</v>
      </c>
      <c r="BS15" s="106">
        <v>9.1</v>
      </c>
      <c r="BT15" s="106">
        <v>12.7</v>
      </c>
      <c r="BU15" s="106">
        <v>12.3</v>
      </c>
      <c r="BV15" s="9">
        <v>0</v>
      </c>
      <c r="BW15" s="8">
        <v>0</v>
      </c>
      <c r="BX15" s="8"/>
      <c r="BY15" s="8"/>
      <c r="BZ15" s="8"/>
      <c r="CA15" s="106"/>
      <c r="CB15" s="106"/>
      <c r="CC15" s="106"/>
      <c r="CD15" s="106"/>
      <c r="CE15" s="106"/>
      <c r="CF15" s="106"/>
      <c r="CG15" s="106"/>
      <c r="CH15" s="66">
        <f t="shared" si="42"/>
        <v>57.116279069767444</v>
      </c>
      <c r="CI15" s="67">
        <f t="shared" si="1"/>
        <v>55.396314711904068</v>
      </c>
      <c r="CJ15" s="67">
        <f t="shared" si="2"/>
        <v>44.29776810016331</v>
      </c>
      <c r="CK15" s="67">
        <f t="shared" si="3"/>
        <v>44.360902255639097</v>
      </c>
      <c r="CL15" s="67">
        <f t="shared" si="4"/>
        <v>42.895118414693087</v>
      </c>
      <c r="CM15" s="67">
        <f t="shared" si="5"/>
        <v>44.075128059191805</v>
      </c>
      <c r="CN15" s="67">
        <f t="shared" si="6"/>
        <v>28.230980751604029</v>
      </c>
      <c r="CO15" s="67">
        <f t="shared" si="7"/>
        <v>29.006656426011265</v>
      </c>
      <c r="CP15" s="67">
        <f t="shared" si="8"/>
        <v>30.302257365132</v>
      </c>
      <c r="CQ15" s="67">
        <f t="shared" si="9"/>
        <v>29.9</v>
      </c>
      <c r="CR15" s="67">
        <f t="shared" si="10"/>
        <v>38.299999999999997</v>
      </c>
      <c r="CS15" s="67">
        <f t="shared" si="43"/>
        <v>35.5</v>
      </c>
      <c r="CT15" s="9">
        <v>8.1395348837209305</v>
      </c>
      <c r="CU15" s="8">
        <v>8.3065223749634391</v>
      </c>
      <c r="CV15" s="8">
        <v>19.774088187261839</v>
      </c>
      <c r="CW15" s="8">
        <v>19.597380548144557</v>
      </c>
      <c r="CX15" s="118">
        <v>19.85258579023683</v>
      </c>
      <c r="CY15" s="106">
        <v>22.367672168468982</v>
      </c>
      <c r="CZ15" s="106">
        <v>20.153528872593952</v>
      </c>
      <c r="DA15" s="106"/>
      <c r="DB15" s="106">
        <v>22.866981252391277</v>
      </c>
      <c r="DC15" s="106">
        <v>22.7</v>
      </c>
      <c r="DD15" s="106">
        <v>21.9</v>
      </c>
      <c r="DE15" s="106">
        <v>22.4</v>
      </c>
      <c r="DF15" s="9">
        <v>7.2868217054263562</v>
      </c>
      <c r="DG15" s="8">
        <v>7.2243346007604554</v>
      </c>
      <c r="DH15" s="8">
        <v>9.213391399020141</v>
      </c>
      <c r="DI15" s="8">
        <v>9.4106233325248603</v>
      </c>
      <c r="DJ15" s="118">
        <v>9.5094248429192838</v>
      </c>
      <c r="DK15" s="106">
        <v>9.982925441092771</v>
      </c>
      <c r="DL15" s="106">
        <v>9.6241979835013751</v>
      </c>
      <c r="DM15" s="106">
        <v>23.169482846902202</v>
      </c>
      <c r="DN15" s="106">
        <v>9.8966968498915957</v>
      </c>
      <c r="DO15" s="106">
        <v>9.5</v>
      </c>
      <c r="DP15" s="106">
        <v>10</v>
      </c>
      <c r="DQ15" s="106">
        <v>10.199999999999999</v>
      </c>
      <c r="DR15" s="9">
        <v>0</v>
      </c>
      <c r="DS15" s="8">
        <v>0</v>
      </c>
      <c r="DT15" s="8"/>
      <c r="DU15" s="8"/>
      <c r="DV15" s="8"/>
      <c r="DW15" s="106"/>
      <c r="DX15" s="106"/>
      <c r="DY15" s="106"/>
      <c r="DZ15" s="106"/>
      <c r="EA15" s="106"/>
      <c r="EB15" s="106"/>
      <c r="EC15" s="106"/>
      <c r="ED15" s="66">
        <f t="shared" si="11"/>
        <v>15.426356589147286</v>
      </c>
      <c r="EE15" s="67">
        <f t="shared" si="12"/>
        <v>15.530856975723895</v>
      </c>
      <c r="EF15" s="67">
        <f t="shared" si="13"/>
        <v>28.987479586281978</v>
      </c>
      <c r="EG15" s="67">
        <f t="shared" si="14"/>
        <v>29.008003880669417</v>
      </c>
      <c r="EH15" s="67">
        <f t="shared" si="15"/>
        <v>29.362010633156114</v>
      </c>
      <c r="EI15" s="67">
        <f t="shared" si="16"/>
        <v>32.350597609561753</v>
      </c>
      <c r="EJ15" s="67">
        <f t="shared" si="17"/>
        <v>29.777726856095327</v>
      </c>
      <c r="EK15" s="67">
        <f t="shared" si="18"/>
        <v>23.169482846902202</v>
      </c>
      <c r="EL15" s="67">
        <f t="shared" si="19"/>
        <v>32.763678102282874</v>
      </c>
      <c r="EM15" s="67">
        <f t="shared" si="20"/>
        <v>32.200000000000003</v>
      </c>
      <c r="EN15" s="67">
        <f t="shared" si="21"/>
        <v>31.9</v>
      </c>
      <c r="EO15" s="67">
        <f t="shared" si="44"/>
        <v>32.599999999999994</v>
      </c>
      <c r="EP15" s="9">
        <v>25.519379844961243</v>
      </c>
      <c r="EQ15" s="8">
        <v>26.791459491079262</v>
      </c>
      <c r="ER15" s="8">
        <v>12.901469787697334</v>
      </c>
      <c r="ES15" s="8">
        <v>12.915352898374971</v>
      </c>
      <c r="ET15" s="118">
        <v>5.2803286611889799</v>
      </c>
      <c r="EU15" s="106">
        <v>5.0540694365395558</v>
      </c>
      <c r="EV15" s="106">
        <v>19.832722273143904</v>
      </c>
      <c r="EW15" s="106">
        <v>22.56784434203789</v>
      </c>
      <c r="EX15" s="106">
        <v>21.986991455171534</v>
      </c>
      <c r="EY15" s="106">
        <v>22.2</v>
      </c>
      <c r="EZ15" s="142">
        <v>5.7</v>
      </c>
      <c r="FA15" s="142">
        <v>6.6</v>
      </c>
      <c r="FB15" s="70">
        <f t="shared" si="22"/>
        <v>46.325581395348834</v>
      </c>
      <c r="FC15" s="67">
        <f t="shared" si="23"/>
        <v>45.963732085405084</v>
      </c>
      <c r="FD15" s="67">
        <f t="shared" si="24"/>
        <v>61.06423516603158</v>
      </c>
      <c r="FE15" s="67">
        <f t="shared" si="25"/>
        <v>60.07761338830948</v>
      </c>
      <c r="FF15" s="67">
        <f t="shared" si="26"/>
        <v>61.515224746254233</v>
      </c>
      <c r="FG15" s="67">
        <f t="shared" si="27"/>
        <v>67.319294251565168</v>
      </c>
      <c r="FH15" s="67">
        <f t="shared" si="28"/>
        <v>50.423923006416132</v>
      </c>
      <c r="FI15" s="67">
        <f t="shared" si="50"/>
        <v>32.283666154633892</v>
      </c>
      <c r="FJ15" s="67">
        <f t="shared" si="46"/>
        <v>57.620201504910092</v>
      </c>
      <c r="FK15" s="67">
        <f t="shared" si="47"/>
        <v>55.8</v>
      </c>
      <c r="FL15" s="67">
        <f t="shared" si="48"/>
        <v>65.099999999999994</v>
      </c>
      <c r="FM15" s="67">
        <f t="shared" si="49"/>
        <v>63.199999999999996</v>
      </c>
      <c r="FN15" s="70">
        <f t="shared" si="29"/>
        <v>28.155038759689923</v>
      </c>
      <c r="FO15" s="67">
        <f t="shared" si="30"/>
        <v>27.24480842351565</v>
      </c>
      <c r="FP15" s="67">
        <f t="shared" si="31"/>
        <v>26.03429504627109</v>
      </c>
      <c r="FQ15" s="67">
        <f t="shared" si="32"/>
        <v>27.007033713315547</v>
      </c>
      <c r="FR15" s="67">
        <f t="shared" si="33"/>
        <v>25.531657805703237</v>
      </c>
      <c r="FS15" s="67">
        <f t="shared" si="34"/>
        <v>27.148548662492885</v>
      </c>
      <c r="FT15" s="67">
        <f t="shared" si="35"/>
        <v>20.485792850595786</v>
      </c>
      <c r="FU15" s="67">
        <f t="shared" si="36"/>
        <v>35.074244751664111</v>
      </c>
      <c r="FV15" s="67">
        <f t="shared" si="37"/>
        <v>21.821196275985205</v>
      </c>
      <c r="FW15" s="67">
        <f t="shared" si="38"/>
        <v>22</v>
      </c>
      <c r="FX15" s="67">
        <f t="shared" si="39"/>
        <v>27.4</v>
      </c>
      <c r="FY15" s="67">
        <f t="shared" si="40"/>
        <v>27.5</v>
      </c>
      <c r="FZ15" s="70">
        <f t="shared" si="41"/>
        <v>25.519379844961243</v>
      </c>
      <c r="GA15" s="67">
        <f t="shared" si="41"/>
        <v>26.791459491079262</v>
      </c>
      <c r="GB15" s="67">
        <f t="shared" si="41"/>
        <v>12.901469787697334</v>
      </c>
      <c r="GC15" s="65">
        <f t="shared" si="41"/>
        <v>12.915352898374971</v>
      </c>
      <c r="GD15" s="65">
        <f t="shared" si="41"/>
        <v>5.2803286611889799</v>
      </c>
      <c r="GE15" s="65">
        <f t="shared" si="41"/>
        <v>5.0540694365395558</v>
      </c>
      <c r="GF15" s="65">
        <f t="shared" si="41"/>
        <v>19.832722273143904</v>
      </c>
      <c r="GG15" s="65">
        <f t="shared" si="41"/>
        <v>22.56784434203789</v>
      </c>
      <c r="GH15" s="65">
        <f t="shared" si="41"/>
        <v>21.986991455171534</v>
      </c>
      <c r="GI15" s="65">
        <f t="shared" si="41"/>
        <v>22.2</v>
      </c>
      <c r="GJ15" s="65">
        <f t="shared" si="41"/>
        <v>5.7</v>
      </c>
      <c r="GK15" s="65">
        <f t="shared" si="41"/>
        <v>6.6</v>
      </c>
    </row>
    <row r="16" spans="1:193" ht="12.75" customHeight="1">
      <c r="A16" s="4" t="s">
        <v>22</v>
      </c>
      <c r="B16" s="38" t="s">
        <v>75</v>
      </c>
      <c r="C16" s="8">
        <v>1.5797207935341659</v>
      </c>
      <c r="D16" s="8">
        <v>2.3278370514064015</v>
      </c>
      <c r="E16" s="8">
        <v>4.0844298245614041</v>
      </c>
      <c r="F16" s="8">
        <v>5.5829228243021349</v>
      </c>
      <c r="G16" s="106">
        <v>5.8288243974422036</v>
      </c>
      <c r="H16" s="106">
        <v>6.7859806114839678</v>
      </c>
      <c r="I16" s="106">
        <v>7.5412975819966475</v>
      </c>
      <c r="J16" s="106">
        <v>8.1790895447723866</v>
      </c>
      <c r="K16" s="106">
        <v>7.9</v>
      </c>
      <c r="L16" s="106">
        <v>9.6999999999999993</v>
      </c>
      <c r="M16" s="106">
        <v>8.6</v>
      </c>
      <c r="N16" s="38" t="s">
        <v>75</v>
      </c>
      <c r="O16" s="8">
        <v>0.29390154298310062</v>
      </c>
      <c r="P16" s="8">
        <v>0.29097963142580019</v>
      </c>
      <c r="Q16" s="8">
        <v>0.19188596491228069</v>
      </c>
      <c r="R16" s="8">
        <v>0.32840722495894908</v>
      </c>
      <c r="S16" s="106">
        <v>0.49188391539596654</v>
      </c>
      <c r="T16" s="106">
        <v>1.6654238130748198</v>
      </c>
      <c r="U16" s="106">
        <v>1.2688532439549915</v>
      </c>
      <c r="V16" s="106">
        <v>1.9259629814907455</v>
      </c>
      <c r="W16" s="106">
        <v>1.8</v>
      </c>
      <c r="X16" s="106">
        <v>1.5</v>
      </c>
      <c r="Y16" s="106">
        <v>1.7</v>
      </c>
      <c r="Z16" s="38" t="s">
        <v>75</v>
      </c>
      <c r="AA16" s="8">
        <v>0</v>
      </c>
      <c r="AB16" s="8"/>
      <c r="AC16" s="8"/>
      <c r="AD16" s="8"/>
      <c r="AE16" s="106"/>
      <c r="AF16" s="106"/>
      <c r="AG16" s="106"/>
      <c r="AH16" s="106"/>
      <c r="AI16" s="106"/>
      <c r="AJ16" s="106"/>
      <c r="AK16" s="106"/>
      <c r="AL16" s="77" t="str">
        <f t="shared" si="0"/>
        <v>—</v>
      </c>
      <c r="AM16" s="67">
        <f t="shared" si="0"/>
        <v>1.8736223365172666</v>
      </c>
      <c r="AN16" s="67">
        <f t="shared" si="0"/>
        <v>2.6188166828322017</v>
      </c>
      <c r="AO16" s="67">
        <f t="shared" si="0"/>
        <v>4.276315789473685</v>
      </c>
      <c r="AP16" s="67">
        <f t="shared" si="0"/>
        <v>5.9113300492610836</v>
      </c>
      <c r="AQ16" s="67">
        <f t="shared" si="0"/>
        <v>6.3207083128381703</v>
      </c>
      <c r="AR16" s="67">
        <f t="shared" si="0"/>
        <v>8.4514044245587883</v>
      </c>
      <c r="AS16" s="67">
        <f t="shared" si="0"/>
        <v>8.8101508259516397</v>
      </c>
      <c r="AT16" s="67">
        <f t="shared" si="0"/>
        <v>10.105052526263131</v>
      </c>
      <c r="AU16" s="67">
        <f t="shared" si="0"/>
        <v>9.7000000000000011</v>
      </c>
      <c r="AV16" s="67">
        <f t="shared" si="0"/>
        <v>11.2</v>
      </c>
      <c r="AW16" s="67">
        <f t="shared" si="0"/>
        <v>10.299999999999999</v>
      </c>
      <c r="AX16" s="38" t="s">
        <v>75</v>
      </c>
      <c r="AY16" s="8">
        <v>30.67597354886113</v>
      </c>
      <c r="AZ16" s="8">
        <v>33.397995473650177</v>
      </c>
      <c r="BA16" s="37">
        <v>31.67211328976035</v>
      </c>
      <c r="BB16" s="37">
        <v>30.268199233716476</v>
      </c>
      <c r="BC16" s="106">
        <v>30.890309886866703</v>
      </c>
      <c r="BD16" s="106">
        <v>29.057916977380067</v>
      </c>
      <c r="BE16" s="106">
        <v>29.207565238209241</v>
      </c>
      <c r="BF16" s="106">
        <v>29.589794897448723</v>
      </c>
      <c r="BG16" s="106">
        <v>26.8</v>
      </c>
      <c r="BH16" s="106">
        <v>26.2</v>
      </c>
      <c r="BI16" s="106">
        <v>25</v>
      </c>
      <c r="BJ16" s="38" t="s">
        <v>75</v>
      </c>
      <c r="BK16" s="8">
        <v>10.764144011756063</v>
      </c>
      <c r="BL16" s="8">
        <v>9.4406724862592952</v>
      </c>
      <c r="BM16" s="37">
        <v>9.3475877192982466</v>
      </c>
      <c r="BN16" s="37">
        <v>9.7427476737821568</v>
      </c>
      <c r="BO16" s="106">
        <v>9.3703885882931637</v>
      </c>
      <c r="BP16" s="106">
        <v>8.9982600049714137</v>
      </c>
      <c r="BQ16" s="106">
        <v>8.6904476897294707</v>
      </c>
      <c r="BR16" s="106">
        <v>8.7793896948474242</v>
      </c>
      <c r="BS16" s="106">
        <v>8</v>
      </c>
      <c r="BT16" s="106">
        <v>9.4</v>
      </c>
      <c r="BU16" s="106">
        <v>8.1999999999999993</v>
      </c>
      <c r="BV16" s="38" t="s">
        <v>75</v>
      </c>
      <c r="BW16" s="8">
        <v>0</v>
      </c>
      <c r="BX16" s="8"/>
      <c r="BY16" s="8"/>
      <c r="BZ16" s="8"/>
      <c r="CA16" s="106"/>
      <c r="CB16" s="106"/>
      <c r="CC16" s="106"/>
      <c r="CD16" s="106">
        <v>0.55027513756878443</v>
      </c>
      <c r="CE16" s="106">
        <v>0.4</v>
      </c>
      <c r="CF16" s="106">
        <v>0.1</v>
      </c>
      <c r="CG16" s="106"/>
      <c r="CH16" s="77" t="str">
        <f t="shared" si="42"/>
        <v>—</v>
      </c>
      <c r="CI16" s="67">
        <f t="shared" si="1"/>
        <v>41.440117560617196</v>
      </c>
      <c r="CJ16" s="67">
        <f t="shared" si="2"/>
        <v>42.838667959909472</v>
      </c>
      <c r="CK16" s="67">
        <f t="shared" si="3"/>
        <v>41.019701009058593</v>
      </c>
      <c r="CL16" s="67">
        <f t="shared" si="4"/>
        <v>40.010946907498635</v>
      </c>
      <c r="CM16" s="67">
        <f t="shared" si="5"/>
        <v>40.26069847515987</v>
      </c>
      <c r="CN16" s="67">
        <f t="shared" si="6"/>
        <v>38.056176982351481</v>
      </c>
      <c r="CO16" s="67">
        <f t="shared" si="7"/>
        <v>37.898012927938709</v>
      </c>
      <c r="CP16" s="67">
        <f t="shared" si="8"/>
        <v>38.919459729864933</v>
      </c>
      <c r="CQ16" s="67">
        <f t="shared" si="9"/>
        <v>35.199999999999996</v>
      </c>
      <c r="CR16" s="67">
        <f t="shared" si="10"/>
        <v>35.700000000000003</v>
      </c>
      <c r="CS16" s="67">
        <f t="shared" si="43"/>
        <v>33.200000000000003</v>
      </c>
      <c r="CT16" s="38" t="s">
        <v>75</v>
      </c>
      <c r="CU16" s="8">
        <v>30.235121234386479</v>
      </c>
      <c r="CV16" s="8">
        <v>31.81377303588749</v>
      </c>
      <c r="CW16" s="8">
        <v>31.42701525054466</v>
      </c>
      <c r="CX16" s="8">
        <v>30.897646414887792</v>
      </c>
      <c r="CY16" s="106">
        <v>30.545991146089523</v>
      </c>
      <c r="CZ16" s="106">
        <v>30.971911508824263</v>
      </c>
      <c r="DA16" s="106"/>
      <c r="DB16" s="106">
        <v>28.939469734867433</v>
      </c>
      <c r="DC16" s="106">
        <v>44.2</v>
      </c>
      <c r="DD16" s="106">
        <v>27.3</v>
      </c>
      <c r="DE16" s="106">
        <v>27.6</v>
      </c>
      <c r="DF16" s="38" t="s">
        <v>75</v>
      </c>
      <c r="DG16" s="8">
        <v>22.042615723732549</v>
      </c>
      <c r="DH16" s="8">
        <v>22.567086970578725</v>
      </c>
      <c r="DI16" s="8">
        <v>22.176535087719298</v>
      </c>
      <c r="DJ16" s="8">
        <v>22.140120415982484</v>
      </c>
      <c r="DK16" s="106">
        <v>21.938022626660107</v>
      </c>
      <c r="DL16" s="106">
        <v>22.371364653243848</v>
      </c>
      <c r="DM16" s="106">
        <v>30.308834091453196</v>
      </c>
      <c r="DN16" s="106">
        <v>21.360680340170084</v>
      </c>
      <c r="DO16" s="106">
        <v>11.1</v>
      </c>
      <c r="DP16" s="106">
        <v>25.9</v>
      </c>
      <c r="DQ16" s="106">
        <v>28.8</v>
      </c>
      <c r="DR16" s="38" t="s">
        <v>75</v>
      </c>
      <c r="DS16" s="8">
        <v>0</v>
      </c>
      <c r="DT16" s="8"/>
      <c r="DU16" s="8"/>
      <c r="DV16" s="8"/>
      <c r="DW16" s="106">
        <v>0.93457943925233633</v>
      </c>
      <c r="DX16" s="106">
        <v>0.17399950285856325</v>
      </c>
      <c r="DY16" s="106">
        <v>0.35910940866650704</v>
      </c>
      <c r="DZ16" s="106"/>
      <c r="EA16" s="106"/>
      <c r="EB16" s="106"/>
      <c r="EC16" s="106"/>
      <c r="ED16" s="77" t="str">
        <f t="shared" si="11"/>
        <v>—</v>
      </c>
      <c r="EE16" s="67">
        <f t="shared" si="12"/>
        <v>52.277736958119029</v>
      </c>
      <c r="EF16" s="67">
        <f t="shared" si="13"/>
        <v>54.380860006466214</v>
      </c>
      <c r="EG16" s="67">
        <f t="shared" si="14"/>
        <v>53.603550338263958</v>
      </c>
      <c r="EH16" s="67">
        <f t="shared" si="15"/>
        <v>53.037766830870275</v>
      </c>
      <c r="EI16" s="67">
        <f t="shared" si="16"/>
        <v>53.418593212001973</v>
      </c>
      <c r="EJ16" s="67">
        <f t="shared" si="17"/>
        <v>53.517275664926672</v>
      </c>
      <c r="EK16" s="67">
        <f t="shared" si="18"/>
        <v>30.667943500119705</v>
      </c>
      <c r="EL16" s="67">
        <f t="shared" si="19"/>
        <v>50.300150075037521</v>
      </c>
      <c r="EM16" s="67">
        <f t="shared" si="20"/>
        <v>55.300000000000004</v>
      </c>
      <c r="EN16" s="67">
        <f t="shared" si="21"/>
        <v>53.2</v>
      </c>
      <c r="EO16" s="67">
        <f t="shared" si="44"/>
        <v>56.400000000000006</v>
      </c>
      <c r="EP16" s="38" t="s">
        <v>75</v>
      </c>
      <c r="EQ16" s="8">
        <v>4.4085231447465105</v>
      </c>
      <c r="ER16" s="8">
        <v>0.16165535079211121</v>
      </c>
      <c r="ES16" s="8">
        <v>1.2254901960784315</v>
      </c>
      <c r="ET16" s="8">
        <v>1.1220580186097429</v>
      </c>
      <c r="EU16" s="106"/>
      <c r="EV16" s="106"/>
      <c r="EW16" s="106">
        <v>0</v>
      </c>
      <c r="EX16" s="106">
        <v>0</v>
      </c>
      <c r="EY16" s="106"/>
      <c r="EZ16" s="106"/>
      <c r="FA16" s="113" t="s">
        <v>75</v>
      </c>
      <c r="FB16" s="79" t="str">
        <f t="shared" si="22"/>
        <v>—</v>
      </c>
      <c r="FC16" s="67">
        <f t="shared" si="23"/>
        <v>62.49081557678177</v>
      </c>
      <c r="FD16" s="67">
        <f t="shared" si="24"/>
        <v>67.539605560944068</v>
      </c>
      <c r="FE16" s="67">
        <f t="shared" si="25"/>
        <v>67.183558364866414</v>
      </c>
      <c r="FF16" s="67">
        <f t="shared" si="26"/>
        <v>66.748768472906406</v>
      </c>
      <c r="FG16" s="67">
        <f t="shared" si="27"/>
        <v>67.265125430398427</v>
      </c>
      <c r="FH16" s="67">
        <f t="shared" si="28"/>
        <v>66.815809097688302</v>
      </c>
      <c r="FI16" s="67">
        <f t="shared" si="50"/>
        <v>36.748862820205886</v>
      </c>
      <c r="FJ16" s="67">
        <f t="shared" si="46"/>
        <v>66.708354177088538</v>
      </c>
      <c r="FK16" s="67">
        <f t="shared" si="47"/>
        <v>78.900000000000006</v>
      </c>
      <c r="FL16" s="67">
        <f t="shared" si="48"/>
        <v>63.2</v>
      </c>
      <c r="FM16" s="67">
        <f t="shared" si="49"/>
        <v>61.2</v>
      </c>
      <c r="FN16" s="79" t="str">
        <f t="shared" si="29"/>
        <v>—</v>
      </c>
      <c r="FO16" s="67">
        <f t="shared" si="30"/>
        <v>33.100661278471712</v>
      </c>
      <c r="FP16" s="67">
        <f t="shared" si="31"/>
        <v>32.298739088263822</v>
      </c>
      <c r="FQ16" s="67">
        <f t="shared" si="32"/>
        <v>31.716008771929825</v>
      </c>
      <c r="FR16" s="67">
        <f t="shared" si="33"/>
        <v>32.211275314723594</v>
      </c>
      <c r="FS16" s="67">
        <f t="shared" si="34"/>
        <v>31.800295130349237</v>
      </c>
      <c r="FT16" s="67">
        <f t="shared" si="35"/>
        <v>33.035048471290082</v>
      </c>
      <c r="FU16" s="67">
        <f t="shared" si="36"/>
        <v>40.26813502513766</v>
      </c>
      <c r="FV16" s="67">
        <f t="shared" si="37"/>
        <v>32.066033016508257</v>
      </c>
      <c r="FW16" s="67">
        <f t="shared" si="38"/>
        <v>20.9</v>
      </c>
      <c r="FX16" s="67">
        <f t="shared" si="39"/>
        <v>36.799999999999997</v>
      </c>
      <c r="FY16" s="67">
        <f t="shared" si="40"/>
        <v>38.700000000000003</v>
      </c>
      <c r="FZ16" s="79" t="str">
        <f t="shared" si="41"/>
        <v>—</v>
      </c>
      <c r="GA16" s="67">
        <f t="shared" si="41"/>
        <v>4.4085231447465105</v>
      </c>
      <c r="GB16" s="67">
        <f t="shared" si="41"/>
        <v>0.16165535079211121</v>
      </c>
      <c r="GC16" s="65">
        <f t="shared" si="41"/>
        <v>1.2254901960784315</v>
      </c>
      <c r="GD16" s="65">
        <f t="shared" si="41"/>
        <v>1.1220580186097429</v>
      </c>
      <c r="GE16" s="65">
        <f t="shared" si="41"/>
        <v>0.93457943925233633</v>
      </c>
      <c r="GF16" s="65">
        <f t="shared" si="41"/>
        <v>0.17399950285856325</v>
      </c>
      <c r="GG16" s="65">
        <f t="shared" si="41"/>
        <v>0.35910940866650704</v>
      </c>
      <c r="GH16" s="65">
        <f t="shared" si="41"/>
        <v>0.55027513756878443</v>
      </c>
      <c r="GI16" s="65">
        <f t="shared" si="41"/>
        <v>0.4</v>
      </c>
      <c r="GJ16" s="65">
        <f t="shared" si="41"/>
        <v>0.1</v>
      </c>
      <c r="GK16" s="65" t="str">
        <f t="shared" si="41"/>
        <v>—</v>
      </c>
    </row>
    <row r="17" spans="1:193" ht="12.75" customHeight="1">
      <c r="A17" s="4" t="s">
        <v>24</v>
      </c>
      <c r="B17" s="38" t="s">
        <v>75</v>
      </c>
      <c r="C17" s="37" t="s">
        <v>75</v>
      </c>
      <c r="D17" s="37" t="s">
        <v>75</v>
      </c>
      <c r="E17" s="37" t="s">
        <v>75</v>
      </c>
      <c r="F17" s="37" t="s">
        <v>75</v>
      </c>
      <c r="G17" s="37" t="s">
        <v>75</v>
      </c>
      <c r="H17" s="37" t="s">
        <v>75</v>
      </c>
      <c r="I17" s="37" t="s">
        <v>75</v>
      </c>
      <c r="J17" s="37" t="s">
        <v>75</v>
      </c>
      <c r="K17" s="37" t="s">
        <v>75</v>
      </c>
      <c r="L17" s="37" t="s">
        <v>75</v>
      </c>
      <c r="M17" s="37" t="s">
        <v>75</v>
      </c>
      <c r="N17" s="38" t="s">
        <v>75</v>
      </c>
      <c r="O17" s="37" t="s">
        <v>75</v>
      </c>
      <c r="P17" s="37" t="s">
        <v>75</v>
      </c>
      <c r="Q17" s="37" t="s">
        <v>75</v>
      </c>
      <c r="R17" s="37" t="s">
        <v>75</v>
      </c>
      <c r="S17" s="113" t="s">
        <v>75</v>
      </c>
      <c r="T17" s="113" t="s">
        <v>75</v>
      </c>
      <c r="U17" s="113" t="s">
        <v>75</v>
      </c>
      <c r="V17" s="113" t="s">
        <v>75</v>
      </c>
      <c r="W17" s="113" t="s">
        <v>75</v>
      </c>
      <c r="X17" s="113" t="s">
        <v>75</v>
      </c>
      <c r="Y17" s="113" t="s">
        <v>75</v>
      </c>
      <c r="Z17" s="38" t="s">
        <v>75</v>
      </c>
      <c r="AA17" s="37" t="s">
        <v>75</v>
      </c>
      <c r="AC17" s="37" t="s">
        <v>75</v>
      </c>
      <c r="AD17" s="37" t="s">
        <v>75</v>
      </c>
      <c r="AE17" s="37" t="s">
        <v>75</v>
      </c>
      <c r="AF17" s="37" t="s">
        <v>75</v>
      </c>
      <c r="AG17" s="37" t="s">
        <v>75</v>
      </c>
      <c r="AH17" s="37" t="s">
        <v>75</v>
      </c>
      <c r="AI17" s="37" t="s">
        <v>75</v>
      </c>
      <c r="AJ17" s="37" t="s">
        <v>75</v>
      </c>
      <c r="AK17" s="37"/>
      <c r="AL17" s="77" t="str">
        <f t="shared" ref="AL17:AL25" si="51">IFERROR(B17+N17+Z17,"—")</f>
        <v>—</v>
      </c>
      <c r="AM17" s="65" t="str">
        <f t="shared" ref="AM17:AM25" si="52">IFERROR(C17+O17+AA17,"—")</f>
        <v>—</v>
      </c>
      <c r="AN17" s="65" t="str">
        <f>IFERROR(D17+P17+AC17,"—")</f>
        <v>—</v>
      </c>
      <c r="AO17" s="65" t="str">
        <f t="shared" ref="AO17:AT17" si="53">IFERROR(E17+Q17+AL17,"—")</f>
        <v>—</v>
      </c>
      <c r="AP17" s="65" t="str">
        <f t="shared" si="53"/>
        <v>—</v>
      </c>
      <c r="AQ17" s="65" t="str">
        <f t="shared" si="53"/>
        <v>—</v>
      </c>
      <c r="AR17" s="65" t="str">
        <f t="shared" si="53"/>
        <v>—</v>
      </c>
      <c r="AS17" s="65" t="str">
        <f t="shared" si="53"/>
        <v>—</v>
      </c>
      <c r="AT17" s="65" t="str">
        <f t="shared" si="53"/>
        <v>—</v>
      </c>
      <c r="AU17" s="65" t="str">
        <f t="shared" ref="AU17" si="54">IFERROR(K17+W17+AR17,"—")</f>
        <v>—</v>
      </c>
      <c r="AV17" s="65" t="str">
        <f t="shared" ref="AV17:AV25" si="55">IFERROR(L17+X17+AJ17,"—")</f>
        <v>—</v>
      </c>
      <c r="AW17" s="65" t="str">
        <f t="shared" ref="AW17:AW25" si="56">IFERROR(M17+Y17+AK17,"—")</f>
        <v>—</v>
      </c>
      <c r="AX17" s="38" t="s">
        <v>75</v>
      </c>
      <c r="AY17" s="37" t="s">
        <v>75</v>
      </c>
      <c r="AZ17" s="37" t="s">
        <v>75</v>
      </c>
      <c r="BA17" s="37" t="s">
        <v>75</v>
      </c>
      <c r="BB17" s="37" t="s">
        <v>75</v>
      </c>
      <c r="BC17" s="37" t="s">
        <v>75</v>
      </c>
      <c r="BD17" s="37" t="s">
        <v>75</v>
      </c>
      <c r="BE17" s="37" t="s">
        <v>75</v>
      </c>
      <c r="BF17" s="37" t="s">
        <v>75</v>
      </c>
      <c r="BG17" s="37" t="s">
        <v>75</v>
      </c>
      <c r="BH17" s="37" t="s">
        <v>75</v>
      </c>
      <c r="BI17" s="37"/>
      <c r="BJ17" s="38" t="s">
        <v>75</v>
      </c>
      <c r="BK17" s="37" t="s">
        <v>75</v>
      </c>
      <c r="BL17" s="37" t="s">
        <v>75</v>
      </c>
      <c r="BM17" s="37" t="s">
        <v>75</v>
      </c>
      <c r="BN17" s="37" t="s">
        <v>75</v>
      </c>
      <c r="BO17" s="37" t="s">
        <v>75</v>
      </c>
      <c r="BP17" s="37" t="s">
        <v>75</v>
      </c>
      <c r="BQ17" s="37" t="s">
        <v>75</v>
      </c>
      <c r="BR17" s="37" t="s">
        <v>75</v>
      </c>
      <c r="BS17" s="37"/>
      <c r="BT17" s="37"/>
      <c r="BU17" s="37"/>
      <c r="BV17" s="38" t="s">
        <v>75</v>
      </c>
      <c r="BW17" s="37" t="s">
        <v>75</v>
      </c>
      <c r="BX17" s="37" t="s">
        <v>75</v>
      </c>
      <c r="BY17" s="37" t="s">
        <v>75</v>
      </c>
      <c r="BZ17" s="37" t="s">
        <v>75</v>
      </c>
      <c r="CA17" s="37" t="s">
        <v>75</v>
      </c>
      <c r="CB17" s="37" t="s">
        <v>75</v>
      </c>
      <c r="CC17" s="37" t="s">
        <v>75</v>
      </c>
      <c r="CD17" s="37" t="s">
        <v>75</v>
      </c>
      <c r="CE17" s="37"/>
      <c r="CF17" s="37"/>
      <c r="CG17" s="37"/>
      <c r="CH17" s="77" t="str">
        <f t="shared" si="42"/>
        <v>—</v>
      </c>
      <c r="CI17" s="65" t="str">
        <f t="shared" si="1"/>
        <v>—</v>
      </c>
      <c r="CJ17" s="65" t="str">
        <f t="shared" si="2"/>
        <v>—</v>
      </c>
      <c r="CK17" s="65" t="str">
        <f t="shared" si="3"/>
        <v>—</v>
      </c>
      <c r="CL17" s="65" t="str">
        <f t="shared" si="4"/>
        <v>—</v>
      </c>
      <c r="CM17" s="65" t="str">
        <f t="shared" si="5"/>
        <v>—</v>
      </c>
      <c r="CN17" s="65" t="str">
        <f t="shared" si="6"/>
        <v>—</v>
      </c>
      <c r="CO17" s="65" t="str">
        <f t="shared" si="7"/>
        <v>—</v>
      </c>
      <c r="CP17" s="65" t="str">
        <f t="shared" si="8"/>
        <v>—</v>
      </c>
      <c r="CQ17" s="65" t="str">
        <f t="shared" si="9"/>
        <v>—</v>
      </c>
      <c r="CR17" s="65" t="str">
        <f t="shared" si="10"/>
        <v>—</v>
      </c>
      <c r="CS17" s="65">
        <f t="shared" si="10"/>
        <v>0</v>
      </c>
      <c r="CT17" s="38" t="s">
        <v>75</v>
      </c>
      <c r="CU17" s="37" t="s">
        <v>75</v>
      </c>
      <c r="CV17" s="37" t="s">
        <v>75</v>
      </c>
      <c r="CW17" s="37" t="s">
        <v>75</v>
      </c>
      <c r="CX17" s="37" t="s">
        <v>75</v>
      </c>
      <c r="CY17" s="37" t="s">
        <v>75</v>
      </c>
      <c r="CZ17" s="37" t="s">
        <v>75</v>
      </c>
      <c r="DA17" s="37" t="s">
        <v>75</v>
      </c>
      <c r="DB17" s="37" t="s">
        <v>75</v>
      </c>
      <c r="DC17" s="37" t="s">
        <v>75</v>
      </c>
      <c r="DD17" s="37" t="s">
        <v>75</v>
      </c>
      <c r="DE17" s="37" t="s">
        <v>75</v>
      </c>
      <c r="DF17" s="38" t="s">
        <v>75</v>
      </c>
      <c r="DG17" s="37" t="s">
        <v>75</v>
      </c>
      <c r="DH17" s="37" t="s">
        <v>75</v>
      </c>
      <c r="DI17" s="37" t="s">
        <v>75</v>
      </c>
      <c r="DJ17" s="37" t="s">
        <v>75</v>
      </c>
      <c r="DK17" s="113" t="s">
        <v>75</v>
      </c>
      <c r="DL17" s="113" t="s">
        <v>75</v>
      </c>
      <c r="DM17" s="113" t="s">
        <v>75</v>
      </c>
      <c r="DN17" s="113" t="s">
        <v>75</v>
      </c>
      <c r="DO17" s="113" t="s">
        <v>75</v>
      </c>
      <c r="DP17" s="113" t="s">
        <v>75</v>
      </c>
      <c r="DQ17" s="113"/>
      <c r="DR17" s="38" t="s">
        <v>75</v>
      </c>
      <c r="DS17" s="37" t="s">
        <v>75</v>
      </c>
      <c r="DT17" s="37" t="s">
        <v>75</v>
      </c>
      <c r="DU17" s="37" t="s">
        <v>75</v>
      </c>
      <c r="DV17" s="37" t="s">
        <v>75</v>
      </c>
      <c r="DW17" s="37" t="s">
        <v>75</v>
      </c>
      <c r="DX17" s="37" t="s">
        <v>75</v>
      </c>
      <c r="DY17" s="37" t="s">
        <v>75</v>
      </c>
      <c r="DZ17" s="37" t="s">
        <v>75</v>
      </c>
      <c r="EA17" s="37" t="s">
        <v>75</v>
      </c>
      <c r="EB17" s="37" t="s">
        <v>75</v>
      </c>
      <c r="EC17" s="37" t="s">
        <v>75</v>
      </c>
      <c r="ED17" s="77" t="str">
        <f t="shared" si="11"/>
        <v>—</v>
      </c>
      <c r="EE17" s="65" t="str">
        <f t="shared" si="12"/>
        <v>—</v>
      </c>
      <c r="EF17" s="65" t="str">
        <f t="shared" si="13"/>
        <v>—</v>
      </c>
      <c r="EG17" s="65" t="str">
        <f t="shared" si="14"/>
        <v>—</v>
      </c>
      <c r="EH17" s="65" t="str">
        <f t="shared" si="15"/>
        <v>—</v>
      </c>
      <c r="EI17" s="65" t="str">
        <f t="shared" si="16"/>
        <v>—</v>
      </c>
      <c r="EJ17" s="65" t="str">
        <f t="shared" si="17"/>
        <v>—</v>
      </c>
      <c r="EK17" s="65" t="str">
        <f t="shared" si="18"/>
        <v>—</v>
      </c>
      <c r="EL17" s="65" t="str">
        <f t="shared" si="19"/>
        <v>—</v>
      </c>
      <c r="EM17" s="65" t="str">
        <f t="shared" si="20"/>
        <v>—</v>
      </c>
      <c r="EN17" s="65" t="str">
        <f t="shared" si="21"/>
        <v>—</v>
      </c>
      <c r="EO17" s="65" t="str">
        <f t="shared" si="44"/>
        <v>—</v>
      </c>
      <c r="EP17" s="38" t="s">
        <v>75</v>
      </c>
      <c r="EQ17" s="37" t="s">
        <v>75</v>
      </c>
      <c r="ER17" s="37" t="s">
        <v>75</v>
      </c>
      <c r="ES17" s="37" t="s">
        <v>75</v>
      </c>
      <c r="ET17" s="37" t="s">
        <v>75</v>
      </c>
      <c r="EU17" s="113" t="s">
        <v>75</v>
      </c>
      <c r="EV17" s="113" t="s">
        <v>75</v>
      </c>
      <c r="EW17" s="113" t="s">
        <v>75</v>
      </c>
      <c r="EX17" s="113" t="s">
        <v>75</v>
      </c>
      <c r="EY17" s="113" t="s">
        <v>75</v>
      </c>
      <c r="EZ17" s="113" t="s">
        <v>75</v>
      </c>
      <c r="FA17" s="113" t="s">
        <v>75</v>
      </c>
      <c r="FB17" s="79" t="str">
        <f t="shared" si="22"/>
        <v>—</v>
      </c>
      <c r="FC17" s="65" t="str">
        <f t="shared" si="23"/>
        <v>—</v>
      </c>
      <c r="FD17" s="65" t="str">
        <f t="shared" si="24"/>
        <v>—</v>
      </c>
      <c r="FE17" s="65" t="str">
        <f t="shared" si="25"/>
        <v>—</v>
      </c>
      <c r="FF17" s="65" t="str">
        <f t="shared" si="26"/>
        <v>—</v>
      </c>
      <c r="FG17" s="65" t="str">
        <f t="shared" si="27"/>
        <v>—</v>
      </c>
      <c r="FH17" s="65" t="str">
        <f t="shared" si="28"/>
        <v>—</v>
      </c>
      <c r="FI17" s="65" t="str">
        <f t="shared" si="50"/>
        <v>—</v>
      </c>
      <c r="FJ17" s="65" t="str">
        <f t="shared" si="46"/>
        <v>—</v>
      </c>
      <c r="FK17" s="65" t="str">
        <f t="shared" si="47"/>
        <v>—</v>
      </c>
      <c r="FL17" s="65" t="str">
        <f t="shared" si="48"/>
        <v>—</v>
      </c>
      <c r="FM17" s="65" t="str">
        <f t="shared" si="49"/>
        <v>—</v>
      </c>
      <c r="FN17" s="79" t="str">
        <f t="shared" si="29"/>
        <v>—</v>
      </c>
      <c r="FO17" s="65" t="str">
        <f t="shared" si="30"/>
        <v>—</v>
      </c>
      <c r="FP17" s="65" t="str">
        <f t="shared" si="31"/>
        <v>—</v>
      </c>
      <c r="FQ17" s="65" t="str">
        <f t="shared" si="32"/>
        <v>—</v>
      </c>
      <c r="FR17" s="65" t="str">
        <f t="shared" si="33"/>
        <v>—</v>
      </c>
      <c r="FS17" s="65" t="str">
        <f t="shared" si="34"/>
        <v>—</v>
      </c>
      <c r="FT17" s="65" t="str">
        <f t="shared" si="35"/>
        <v>—</v>
      </c>
      <c r="FU17" s="65" t="str">
        <f t="shared" si="36"/>
        <v>—</v>
      </c>
      <c r="FV17" s="65" t="str">
        <f t="shared" si="37"/>
        <v>—</v>
      </c>
      <c r="FW17" s="65" t="str">
        <f t="shared" si="38"/>
        <v>—</v>
      </c>
      <c r="FX17" s="65" t="str">
        <f t="shared" si="39"/>
        <v>—</v>
      </c>
      <c r="FY17" s="65" t="str">
        <f t="shared" si="40"/>
        <v>—</v>
      </c>
      <c r="FZ17" s="79" t="str">
        <f t="shared" ref="FZ17:FZ25" si="57">IFERROR(Z17+BV17+DR17+EP17,"—")</f>
        <v>—</v>
      </c>
      <c r="GA17" s="65" t="str">
        <f t="shared" ref="GA17:GA25" si="58">IFERROR(AA17+BW17+DS17+EQ17,"—")</f>
        <v>—</v>
      </c>
      <c r="GB17" s="65" t="str">
        <f>IFERROR(AC17+BX17+DT17+ER17,"—")</f>
        <v>—</v>
      </c>
      <c r="GC17" s="65" t="str">
        <f t="shared" ref="GC17:GC25" si="59">IFERROR(AC17+BY17+DU17+ES17,"—")</f>
        <v>—</v>
      </c>
      <c r="GD17" s="65" t="str">
        <f t="shared" ref="GD17:GD25" si="60">IFERROR(AD17+BZ17+DV17+ET17,"—")</f>
        <v>—</v>
      </c>
      <c r="GE17" s="65" t="str">
        <f t="shared" ref="GE17:GE25" si="61">IFERROR(AE17+CA17+DW17+EU17,"—")</f>
        <v>—</v>
      </c>
      <c r="GF17" s="65" t="str">
        <f t="shared" ref="GF17:GF25" si="62">IFERROR(AF17+CB17+DX17+EV17,"—")</f>
        <v>—</v>
      </c>
      <c r="GG17" s="65" t="str">
        <f t="shared" ref="GG17:GG25" si="63">IFERROR(AG17+CC17+DY17+EW17,"—")</f>
        <v>—</v>
      </c>
      <c r="GH17" s="65" t="str">
        <f t="shared" ref="GH17:GH25" si="64">IFERROR(AH17+CD17+DZ17+EX17,"—")</f>
        <v>—</v>
      </c>
      <c r="GI17" s="65" t="str">
        <f t="shared" ref="GI17:GI25" si="65">IFERROR(AI17+CE17+EA17+EY17,"—")</f>
        <v>—</v>
      </c>
      <c r="GJ17" s="65" t="str">
        <f t="shared" ref="GJ17:GJ25" si="66">IFERROR(AJ17+CF17+EB17+EZ17,"—")</f>
        <v>—</v>
      </c>
      <c r="GK17" s="65" t="str">
        <f t="shared" ref="GK17:GK25" si="67">IFERROR(AK17+CG17+EC17+FA17,"—")</f>
        <v>—</v>
      </c>
    </row>
    <row r="18" spans="1:193" ht="12.75" customHeight="1">
      <c r="A18" s="4" t="s">
        <v>25</v>
      </c>
      <c r="B18" s="38" t="s">
        <v>75</v>
      </c>
      <c r="C18" s="37" t="s">
        <v>75</v>
      </c>
      <c r="D18" s="96">
        <v>9.7379603399433426E-2</v>
      </c>
      <c r="E18" s="8">
        <v>0.10366275051831375</v>
      </c>
      <c r="F18" s="8">
        <v>0.12389380530973451</v>
      </c>
      <c r="G18" s="106">
        <v>0.1027221366204417</v>
      </c>
      <c r="H18" s="106">
        <v>0.27350977395221626</v>
      </c>
      <c r="I18" s="106">
        <v>7.0162835249042139</v>
      </c>
      <c r="J18" s="106">
        <v>10.235422513252262</v>
      </c>
      <c r="K18" s="106">
        <v>12.9</v>
      </c>
      <c r="L18" s="37" t="s">
        <v>75</v>
      </c>
      <c r="M18" s="37">
        <v>18.5</v>
      </c>
      <c r="N18" s="38" t="s">
        <v>75</v>
      </c>
      <c r="O18" s="37" t="s">
        <v>75</v>
      </c>
      <c r="P18" s="96">
        <v>3.3109065155807369</v>
      </c>
      <c r="Q18" s="8">
        <v>4.258811333794057</v>
      </c>
      <c r="R18" s="8">
        <v>4.9734513274336285</v>
      </c>
      <c r="S18" s="106">
        <v>4.8193802431090571</v>
      </c>
      <c r="T18" s="106">
        <v>6.4596573083420488</v>
      </c>
      <c r="U18" s="106">
        <v>1.3250319284802043</v>
      </c>
      <c r="V18" s="106">
        <v>1.465544122232616</v>
      </c>
      <c r="W18" s="106">
        <v>1.3</v>
      </c>
      <c r="X18" s="113" t="s">
        <v>75</v>
      </c>
      <c r="Y18" s="113">
        <v>1.4</v>
      </c>
      <c r="Z18" s="38" t="s">
        <v>75</v>
      </c>
      <c r="AA18" s="37" t="s">
        <v>75</v>
      </c>
      <c r="AB18" s="8"/>
      <c r="AC18" s="8"/>
      <c r="AD18" s="8"/>
      <c r="AE18" s="106"/>
      <c r="AF18" s="106"/>
      <c r="AG18" s="106"/>
      <c r="AH18" s="106"/>
      <c r="AI18" s="106"/>
      <c r="AJ18" s="106"/>
      <c r="AK18" s="106"/>
      <c r="AL18" s="77" t="str">
        <f t="shared" si="51"/>
        <v>—</v>
      </c>
      <c r="AM18" s="65" t="str">
        <f t="shared" si="52"/>
        <v>—</v>
      </c>
      <c r="AN18" s="67">
        <f t="shared" ref="AN18:AU25" si="68">IFERROR(D18+P18+AB18,"—")</f>
        <v>3.4082861189801705</v>
      </c>
      <c r="AO18" s="67">
        <f t="shared" si="68"/>
        <v>4.362474084312371</v>
      </c>
      <c r="AP18" s="67">
        <f t="shared" si="68"/>
        <v>5.0973451327433628</v>
      </c>
      <c r="AQ18" s="67">
        <f t="shared" si="68"/>
        <v>4.9221023797294992</v>
      </c>
      <c r="AR18" s="67">
        <f t="shared" si="68"/>
        <v>6.7331670822942646</v>
      </c>
      <c r="AS18" s="67">
        <f t="shared" si="68"/>
        <v>8.3413154533844178</v>
      </c>
      <c r="AT18" s="67">
        <f t="shared" si="68"/>
        <v>11.700966635484878</v>
      </c>
      <c r="AU18" s="67">
        <f t="shared" si="68"/>
        <v>14.200000000000001</v>
      </c>
      <c r="AV18" s="65" t="str">
        <f t="shared" si="55"/>
        <v>—</v>
      </c>
      <c r="AW18" s="65">
        <f t="shared" si="56"/>
        <v>19.899999999999999</v>
      </c>
      <c r="AX18" s="38" t="s">
        <v>75</v>
      </c>
      <c r="AY18" s="37" t="s">
        <v>75</v>
      </c>
      <c r="AZ18" s="8">
        <v>28.107294617563738</v>
      </c>
      <c r="BA18" s="8">
        <v>29.181064270905321</v>
      </c>
      <c r="BB18" s="8">
        <v>35.628318584070797</v>
      </c>
      <c r="BC18" s="106">
        <v>32.759801403869197</v>
      </c>
      <c r="BD18" s="106">
        <v>40.125492719813373</v>
      </c>
      <c r="BE18" s="106">
        <v>43.797892720306514</v>
      </c>
      <c r="BF18" s="106">
        <v>46.655753040224504</v>
      </c>
      <c r="BG18" s="106">
        <v>45.3</v>
      </c>
      <c r="BH18" s="37" t="s">
        <v>75</v>
      </c>
      <c r="BI18" s="37">
        <v>41.9</v>
      </c>
      <c r="BJ18" s="38" t="s">
        <v>75</v>
      </c>
      <c r="BK18" s="37" t="s">
        <v>75</v>
      </c>
      <c r="BL18" s="8">
        <v>2.9302407932011332</v>
      </c>
      <c r="BM18" s="8">
        <v>4.0601243953006216</v>
      </c>
      <c r="BN18" s="8">
        <v>4.6814159292035393</v>
      </c>
      <c r="BO18" s="106">
        <v>3.9462420818353023</v>
      </c>
      <c r="BP18" s="106">
        <v>3.6602043278899523</v>
      </c>
      <c r="BQ18" s="106">
        <v>2.7538314176245211</v>
      </c>
      <c r="BR18" s="106">
        <v>3.5157468038665423</v>
      </c>
      <c r="BS18" s="106">
        <v>3.1</v>
      </c>
      <c r="BT18" s="106"/>
      <c r="BU18" s="106">
        <v>2.6</v>
      </c>
      <c r="BV18" s="38" t="s">
        <v>75</v>
      </c>
      <c r="BW18" s="37" t="s">
        <v>75</v>
      </c>
      <c r="BX18" s="8"/>
      <c r="BY18" s="8"/>
      <c r="BZ18" s="8"/>
      <c r="CA18" s="106"/>
      <c r="CB18" s="106"/>
      <c r="CC18" s="106"/>
      <c r="CD18" s="106"/>
      <c r="CE18" s="106"/>
      <c r="CF18" s="106"/>
      <c r="CG18" s="106"/>
      <c r="CH18" s="77" t="str">
        <f t="shared" si="42"/>
        <v>—</v>
      </c>
      <c r="CI18" s="65" t="str">
        <f t="shared" si="1"/>
        <v>—</v>
      </c>
      <c r="CJ18" s="67">
        <f t="shared" si="2"/>
        <v>31.037535410764871</v>
      </c>
      <c r="CK18" s="67">
        <f t="shared" si="3"/>
        <v>33.241188666205943</v>
      </c>
      <c r="CL18" s="67">
        <f t="shared" si="4"/>
        <v>40.309734513274336</v>
      </c>
      <c r="CM18" s="67">
        <f t="shared" si="5"/>
        <v>36.706043485704498</v>
      </c>
      <c r="CN18" s="67">
        <f t="shared" si="6"/>
        <v>43.785697047703323</v>
      </c>
      <c r="CO18" s="67">
        <f t="shared" si="7"/>
        <v>46.551724137931032</v>
      </c>
      <c r="CP18" s="67">
        <f t="shared" si="8"/>
        <v>50.171499844091045</v>
      </c>
      <c r="CQ18" s="67">
        <f t="shared" si="9"/>
        <v>48.4</v>
      </c>
      <c r="CR18" s="67" t="str">
        <f t="shared" si="10"/>
        <v>—</v>
      </c>
      <c r="CS18" s="67">
        <f t="shared" si="43"/>
        <v>44.5</v>
      </c>
      <c r="CT18" s="38" t="s">
        <v>75</v>
      </c>
      <c r="CU18" s="37" t="s">
        <v>75</v>
      </c>
      <c r="CV18" s="8">
        <v>16.979461756373937</v>
      </c>
      <c r="CW18" s="8">
        <v>15.661713890808571</v>
      </c>
      <c r="CX18" s="8">
        <v>16.495575221238937</v>
      </c>
      <c r="CY18" s="106">
        <v>18.301660674542031</v>
      </c>
      <c r="CZ18" s="106">
        <v>17.971201029683854</v>
      </c>
      <c r="DA18" s="106"/>
      <c r="DB18" s="106">
        <v>18.701278453383225</v>
      </c>
      <c r="DC18" s="106">
        <v>17.3</v>
      </c>
      <c r="DD18" s="106"/>
      <c r="DE18" s="106">
        <v>18.8</v>
      </c>
      <c r="DF18" s="38" t="s">
        <v>75</v>
      </c>
      <c r="DG18" s="37" t="s">
        <v>75</v>
      </c>
      <c r="DH18" s="8">
        <v>9.7114022662889514</v>
      </c>
      <c r="DI18" s="8">
        <v>8.8977194194885971</v>
      </c>
      <c r="DJ18" s="8">
        <v>8.4778761061946906</v>
      </c>
      <c r="DK18" s="106">
        <v>7.3703133025166929</v>
      </c>
      <c r="DL18" s="106">
        <v>6.9905880460139969</v>
      </c>
      <c r="DM18" s="106">
        <v>17.967752234993615</v>
      </c>
      <c r="DN18" s="106">
        <v>5.714062987215466</v>
      </c>
      <c r="DO18" s="106">
        <v>5.8</v>
      </c>
      <c r="DP18" s="113" t="s">
        <v>75</v>
      </c>
      <c r="DQ18" s="113">
        <v>5.5</v>
      </c>
      <c r="DR18" s="38" t="s">
        <v>75</v>
      </c>
      <c r="DS18" s="37" t="s">
        <v>75</v>
      </c>
      <c r="DT18" s="8"/>
      <c r="DU18" s="8"/>
      <c r="DV18" s="8"/>
      <c r="DW18" s="106"/>
      <c r="DX18" s="106"/>
      <c r="DY18" s="106"/>
      <c r="DZ18" s="106"/>
      <c r="EA18" s="106"/>
      <c r="EB18" s="106"/>
      <c r="EC18" s="106"/>
      <c r="ED18" s="77" t="str">
        <f t="shared" si="11"/>
        <v>—</v>
      </c>
      <c r="EE18" s="65" t="str">
        <f t="shared" si="12"/>
        <v>—</v>
      </c>
      <c r="EF18" s="67">
        <f t="shared" si="13"/>
        <v>26.690864022662886</v>
      </c>
      <c r="EG18" s="67">
        <f t="shared" si="14"/>
        <v>24.559433310297166</v>
      </c>
      <c r="EH18" s="67">
        <f t="shared" si="15"/>
        <v>24.973451327433629</v>
      </c>
      <c r="EI18" s="67">
        <f t="shared" si="16"/>
        <v>25.671973977058723</v>
      </c>
      <c r="EJ18" s="67">
        <f t="shared" si="17"/>
        <v>24.961789075697851</v>
      </c>
      <c r="EK18" s="67">
        <f t="shared" si="18"/>
        <v>17.967752234993615</v>
      </c>
      <c r="EL18" s="67">
        <f t="shared" si="19"/>
        <v>24.415341440598691</v>
      </c>
      <c r="EM18" s="67">
        <f t="shared" si="20"/>
        <v>23.1</v>
      </c>
      <c r="EN18" s="67" t="str">
        <f t="shared" si="21"/>
        <v>—</v>
      </c>
      <c r="EO18" s="67">
        <f t="shared" si="44"/>
        <v>24.3</v>
      </c>
      <c r="EP18" s="38" t="s">
        <v>75</v>
      </c>
      <c r="EQ18" s="37" t="s">
        <v>75</v>
      </c>
      <c r="ER18" s="96">
        <v>38.854461756373937</v>
      </c>
      <c r="ES18" s="8">
        <v>37.836903939184516</v>
      </c>
      <c r="ET18" s="8">
        <v>29.619469026548671</v>
      </c>
      <c r="EU18" s="106">
        <v>32.69988015750728</v>
      </c>
      <c r="EV18" s="106">
        <v>24.51934679430456</v>
      </c>
      <c r="EW18" s="106">
        <v>22.166347381864622</v>
      </c>
      <c r="EX18" s="106">
        <v>13.712192079825384</v>
      </c>
      <c r="EY18" s="106">
        <v>14.3</v>
      </c>
      <c r="EZ18" s="113" t="s">
        <v>75</v>
      </c>
      <c r="FA18" s="113">
        <v>11.3</v>
      </c>
      <c r="FB18" s="79" t="str">
        <f t="shared" si="22"/>
        <v>—</v>
      </c>
      <c r="FC18" s="65" t="str">
        <f t="shared" si="23"/>
        <v>—</v>
      </c>
      <c r="FD18" s="67">
        <f t="shared" si="24"/>
        <v>45.184135977337107</v>
      </c>
      <c r="FE18" s="67">
        <f t="shared" si="25"/>
        <v>44.946440912232205</v>
      </c>
      <c r="FF18" s="67">
        <f t="shared" si="26"/>
        <v>52.247787610619469</v>
      </c>
      <c r="FG18" s="67">
        <f t="shared" si="27"/>
        <v>51.164184215031668</v>
      </c>
      <c r="FH18" s="67">
        <f t="shared" si="28"/>
        <v>58.37020352344944</v>
      </c>
      <c r="FI18" s="67">
        <f t="shared" si="50"/>
        <v>50.814176245210732</v>
      </c>
      <c r="FJ18" s="67">
        <f t="shared" si="46"/>
        <v>75.592454006859981</v>
      </c>
      <c r="FK18" s="67">
        <f t="shared" si="47"/>
        <v>75.5</v>
      </c>
      <c r="FL18" s="67" t="str">
        <f t="shared" si="48"/>
        <v>—</v>
      </c>
      <c r="FM18" s="67">
        <f t="shared" si="49"/>
        <v>79.2</v>
      </c>
      <c r="FN18" s="79" t="str">
        <f t="shared" si="29"/>
        <v>—</v>
      </c>
      <c r="FO18" s="65" t="str">
        <f t="shared" si="30"/>
        <v>—</v>
      </c>
      <c r="FP18" s="67">
        <f t="shared" si="31"/>
        <v>15.952549575070822</v>
      </c>
      <c r="FQ18" s="67">
        <f t="shared" si="32"/>
        <v>17.216655148583278</v>
      </c>
      <c r="FR18" s="67">
        <f t="shared" si="33"/>
        <v>18.13274336283186</v>
      </c>
      <c r="FS18" s="67">
        <f t="shared" si="34"/>
        <v>16.135935627461052</v>
      </c>
      <c r="FT18" s="67">
        <f t="shared" si="35"/>
        <v>17.110449682245999</v>
      </c>
      <c r="FU18" s="67">
        <f t="shared" si="36"/>
        <v>22.04661558109834</v>
      </c>
      <c r="FV18" s="67">
        <f t="shared" si="37"/>
        <v>10.695353913314623</v>
      </c>
      <c r="FW18" s="67">
        <f t="shared" si="38"/>
        <v>10.199999999999999</v>
      </c>
      <c r="FX18" s="67" t="str">
        <f t="shared" si="39"/>
        <v>—</v>
      </c>
      <c r="FY18" s="67">
        <f t="shared" si="40"/>
        <v>9.5</v>
      </c>
      <c r="FZ18" s="79" t="str">
        <f t="shared" si="57"/>
        <v>—</v>
      </c>
      <c r="GA18" s="65" t="str">
        <f t="shared" si="58"/>
        <v>—</v>
      </c>
      <c r="GB18" s="67">
        <f>IFERROR(AB18+BX18+DT18+ER18,"—")</f>
        <v>38.854461756373937</v>
      </c>
      <c r="GC18" s="65">
        <f t="shared" si="59"/>
        <v>37.836903939184516</v>
      </c>
      <c r="GD18" s="65">
        <f t="shared" si="60"/>
        <v>29.619469026548671</v>
      </c>
      <c r="GE18" s="65">
        <f t="shared" si="61"/>
        <v>32.69988015750728</v>
      </c>
      <c r="GF18" s="65">
        <f t="shared" si="62"/>
        <v>24.51934679430456</v>
      </c>
      <c r="GG18" s="65">
        <f t="shared" si="63"/>
        <v>22.166347381864622</v>
      </c>
      <c r="GH18" s="65">
        <f t="shared" si="64"/>
        <v>13.712192079825384</v>
      </c>
      <c r="GI18" s="65">
        <f t="shared" si="65"/>
        <v>14.3</v>
      </c>
      <c r="GJ18" s="65" t="str">
        <f t="shared" si="66"/>
        <v>—</v>
      </c>
      <c r="GK18" s="65">
        <f t="shared" si="67"/>
        <v>11.3</v>
      </c>
    </row>
    <row r="19" spans="1:193">
      <c r="A19" s="4" t="s">
        <v>26</v>
      </c>
      <c r="B19" s="8">
        <v>6.062176165803109</v>
      </c>
      <c r="C19" s="8">
        <v>7.1798468011651737</v>
      </c>
      <c r="D19" s="96">
        <v>40.414316100989552</v>
      </c>
      <c r="E19" s="8">
        <v>2.7121959895069137</v>
      </c>
      <c r="F19" s="8">
        <v>2.5805634159733075</v>
      </c>
      <c r="G19" s="106">
        <v>2.7279566060894012</v>
      </c>
      <c r="H19" s="106">
        <v>3.0750783274668314</v>
      </c>
      <c r="I19" s="132">
        <v>1.4150111154239742</v>
      </c>
      <c r="J19" s="132">
        <v>1.6853270477312905</v>
      </c>
      <c r="K19" s="106">
        <v>2.9</v>
      </c>
      <c r="L19" s="106">
        <v>1.1710893401673912</v>
      </c>
      <c r="M19" s="106">
        <v>1.9</v>
      </c>
      <c r="N19" s="9">
        <v>2.9073114565342544</v>
      </c>
      <c r="O19" s="8">
        <v>4.0295609019311689</v>
      </c>
      <c r="P19" s="96">
        <v>34.338296494959771</v>
      </c>
      <c r="Q19" s="8">
        <v>12.805122048819529</v>
      </c>
      <c r="R19" s="8">
        <v>14.005152679815854</v>
      </c>
      <c r="S19" s="106">
        <v>13.437858811418616</v>
      </c>
      <c r="T19" s="106">
        <v>15.263218968785052</v>
      </c>
      <c r="U19" s="132">
        <v>3.726313560817248</v>
      </c>
      <c r="V19" s="132">
        <v>4.8752700844627777</v>
      </c>
      <c r="W19" s="106">
        <v>14.5</v>
      </c>
      <c r="X19" s="106">
        <v>20.6</v>
      </c>
      <c r="Y19" s="106">
        <v>24.6</v>
      </c>
      <c r="Z19" s="9">
        <v>0.13678756476683937</v>
      </c>
      <c r="AA19" s="8">
        <v>0.19959003128708599</v>
      </c>
      <c r="AB19" s="96"/>
      <c r="AC19" s="8"/>
      <c r="AD19" s="8"/>
      <c r="AE19" s="106"/>
      <c r="AF19" s="106"/>
      <c r="AG19" s="106"/>
      <c r="AH19" s="106"/>
      <c r="AI19" s="106"/>
      <c r="AJ19" s="106"/>
      <c r="AK19" s="106"/>
      <c r="AL19" s="66">
        <f t="shared" si="51"/>
        <v>9.1062751871042025</v>
      </c>
      <c r="AM19" s="67">
        <f t="shared" si="52"/>
        <v>11.408997734383428</v>
      </c>
      <c r="AN19" s="67">
        <f t="shared" si="68"/>
        <v>74.75261259594933</v>
      </c>
      <c r="AO19" s="67">
        <f t="shared" si="68"/>
        <v>15.517318038326442</v>
      </c>
      <c r="AP19" s="67">
        <f t="shared" si="68"/>
        <v>16.585716095789163</v>
      </c>
      <c r="AQ19" s="67">
        <f t="shared" si="68"/>
        <v>16.165815417508018</v>
      </c>
      <c r="AR19" s="67">
        <f t="shared" si="68"/>
        <v>18.338297296251884</v>
      </c>
      <c r="AS19" s="131">
        <f t="shared" si="68"/>
        <v>5.1413246762412221</v>
      </c>
      <c r="AT19" s="131">
        <f t="shared" si="68"/>
        <v>6.5605971321940686</v>
      </c>
      <c r="AU19" s="140">
        <f t="shared" si="68"/>
        <v>17.399999999999999</v>
      </c>
      <c r="AV19" s="140">
        <f t="shared" si="55"/>
        <v>21.771089340167393</v>
      </c>
      <c r="AW19" s="140">
        <f t="shared" si="56"/>
        <v>26.5</v>
      </c>
      <c r="AX19" s="9">
        <v>36.050662061024759</v>
      </c>
      <c r="AY19" s="8">
        <v>32.797497033121161</v>
      </c>
      <c r="AZ19" s="96">
        <v>2.4230093406085267</v>
      </c>
      <c r="BA19" s="8">
        <v>40.011560179627409</v>
      </c>
      <c r="BB19" s="8">
        <v>39.722093170587492</v>
      </c>
      <c r="BC19" s="106">
        <v>39.790949043829436</v>
      </c>
      <c r="BD19" s="106">
        <v>42.544385564537961</v>
      </c>
      <c r="BE19" s="132">
        <v>6.9974240446028446</v>
      </c>
      <c r="BF19" s="132">
        <v>7.0988018071105872</v>
      </c>
      <c r="BG19" s="106">
        <v>40.299999999999997</v>
      </c>
      <c r="BH19" s="106">
        <v>34.799999999999997</v>
      </c>
      <c r="BI19" s="106">
        <v>32.200000000000003</v>
      </c>
      <c r="BJ19" s="9">
        <v>38.140472078295915</v>
      </c>
      <c r="BK19" s="8">
        <v>38.628762541806019</v>
      </c>
      <c r="BL19" s="96">
        <v>10.602977896975862</v>
      </c>
      <c r="BM19" s="8">
        <v>31.301409452669958</v>
      </c>
      <c r="BN19" s="8">
        <v>30.438822485956834</v>
      </c>
      <c r="BO19" s="106">
        <v>30.276754959021261</v>
      </c>
      <c r="BP19" s="106">
        <v>29.601980427803348</v>
      </c>
      <c r="BQ19" s="132">
        <v>7.2409047602244261</v>
      </c>
      <c r="BR19" s="132">
        <v>7.7941465330976234</v>
      </c>
      <c r="BS19" s="106">
        <v>28.1</v>
      </c>
      <c r="BT19" s="106">
        <v>25.7</v>
      </c>
      <c r="BU19" s="106">
        <v>24.3</v>
      </c>
      <c r="BV19" s="9">
        <v>1.2147380541162924</v>
      </c>
      <c r="BW19" s="8">
        <v>1.7801273060740099</v>
      </c>
      <c r="BX19" s="96"/>
      <c r="BY19" s="8"/>
      <c r="BZ19" s="8"/>
      <c r="CA19" s="106"/>
      <c r="CB19" s="106"/>
      <c r="CC19" s="106"/>
      <c r="CD19" s="106"/>
      <c r="CE19" s="106"/>
      <c r="CF19" s="106"/>
      <c r="CG19" s="106"/>
      <c r="CH19" s="66">
        <f t="shared" si="42"/>
        <v>75.405872193436963</v>
      </c>
      <c r="CI19" s="67">
        <f t="shared" si="1"/>
        <v>73.20638688100118</v>
      </c>
      <c r="CJ19" s="67">
        <f t="shared" si="2"/>
        <v>13.025987237584388</v>
      </c>
      <c r="CK19" s="67">
        <f t="shared" si="3"/>
        <v>71.312969632297367</v>
      </c>
      <c r="CL19" s="67">
        <f t="shared" si="4"/>
        <v>70.160915656544319</v>
      </c>
      <c r="CM19" s="67">
        <f t="shared" si="5"/>
        <v>70.067704002850689</v>
      </c>
      <c r="CN19" s="67">
        <f t="shared" si="6"/>
        <v>72.146365992341316</v>
      </c>
      <c r="CO19" s="67">
        <f t="shared" si="7"/>
        <v>14.238328804827271</v>
      </c>
      <c r="CP19" s="67">
        <f t="shared" si="8"/>
        <v>14.892948340208211</v>
      </c>
      <c r="CQ19" s="67">
        <f t="shared" si="9"/>
        <v>68.400000000000006</v>
      </c>
      <c r="CR19" s="67">
        <f t="shared" si="10"/>
        <v>60.5</v>
      </c>
      <c r="CS19" s="67">
        <f t="shared" si="43"/>
        <v>56.5</v>
      </c>
      <c r="CT19" s="9">
        <v>5.7685664939550945</v>
      </c>
      <c r="CU19" s="8">
        <v>5.8150825331750999</v>
      </c>
      <c r="CV19" s="96">
        <v>5.4702672708776472</v>
      </c>
      <c r="CW19" s="8">
        <v>6.2202658841314307</v>
      </c>
      <c r="CX19" s="8">
        <v>6.1832157790260593</v>
      </c>
      <c r="CY19" s="106">
        <v>6.4180227263728868</v>
      </c>
      <c r="CZ19" s="106">
        <v>6.7226240668394386</v>
      </c>
      <c r="DA19" s="106"/>
      <c r="DB19" s="142">
        <v>42.199960714987235</v>
      </c>
      <c r="DC19" s="106">
        <v>6.4</v>
      </c>
      <c r="DD19" s="106">
        <v>8.6</v>
      </c>
      <c r="DE19" s="106">
        <v>8.1999999999999993</v>
      </c>
      <c r="DF19" s="9">
        <v>9.4185377086931492</v>
      </c>
      <c r="DG19" s="8">
        <v>9.1487754881864287</v>
      </c>
      <c r="DH19" s="96">
        <v>6.7511328955886434</v>
      </c>
      <c r="DI19" s="8">
        <v>6.9494464452447637</v>
      </c>
      <c r="DJ19" s="8">
        <v>7.0701524686404529</v>
      </c>
      <c r="DK19" s="106">
        <v>7.3484578532684006</v>
      </c>
      <c r="DL19" s="106">
        <v>7.3260356631725534</v>
      </c>
      <c r="DM19" s="142">
        <v>43.25487843607749</v>
      </c>
      <c r="DN19" s="142">
        <v>36.34649381261049</v>
      </c>
      <c r="DO19" s="106">
        <v>6.9</v>
      </c>
      <c r="DP19" s="106">
        <v>9.1999999999999993</v>
      </c>
      <c r="DQ19" s="106">
        <v>9</v>
      </c>
      <c r="DR19" s="9">
        <v>0.31088082901554404</v>
      </c>
      <c r="DS19" s="8">
        <v>0.42075736325385693</v>
      </c>
      <c r="DT19" s="96"/>
      <c r="DU19" s="8"/>
      <c r="DV19" s="8"/>
      <c r="DW19" s="106"/>
      <c r="DX19" s="106"/>
      <c r="DY19" s="106"/>
      <c r="DZ19" s="106"/>
      <c r="EA19" s="106"/>
      <c r="EB19" s="106"/>
      <c r="EC19" s="106"/>
      <c r="ED19" s="66">
        <f t="shared" si="11"/>
        <v>15.497985031663786</v>
      </c>
      <c r="EE19" s="67">
        <f t="shared" si="12"/>
        <v>15.384615384615385</v>
      </c>
      <c r="EF19" s="67">
        <f t="shared" si="13"/>
        <v>12.221400166466291</v>
      </c>
      <c r="EG19" s="67">
        <f t="shared" si="14"/>
        <v>13.169712329376194</v>
      </c>
      <c r="EH19" s="67">
        <f t="shared" si="15"/>
        <v>13.253368247666511</v>
      </c>
      <c r="EI19" s="67">
        <f t="shared" si="16"/>
        <v>13.766480579641287</v>
      </c>
      <c r="EJ19" s="67">
        <f t="shared" si="17"/>
        <v>14.048659730011991</v>
      </c>
      <c r="EK19" s="143">
        <f t="shared" si="18"/>
        <v>43.25487843607749</v>
      </c>
      <c r="EL19" s="143">
        <f t="shared" si="19"/>
        <v>78.546454527597717</v>
      </c>
      <c r="EM19" s="140">
        <f t="shared" si="20"/>
        <v>13.3</v>
      </c>
      <c r="EN19" s="140">
        <f t="shared" si="21"/>
        <v>17.799999999999997</v>
      </c>
      <c r="EO19" s="140">
        <f t="shared" si="44"/>
        <v>17.2</v>
      </c>
      <c r="EP19" s="38"/>
      <c r="EQ19" s="37"/>
      <c r="ER19" s="37"/>
      <c r="ES19" s="37">
        <v>0</v>
      </c>
      <c r="ET19" s="37">
        <v>0</v>
      </c>
      <c r="EU19" s="106">
        <v>0</v>
      </c>
      <c r="EV19" s="106">
        <v>0</v>
      </c>
      <c r="EW19" s="106">
        <v>0</v>
      </c>
      <c r="EX19" s="106">
        <v>0</v>
      </c>
      <c r="EY19" s="106"/>
      <c r="EZ19" s="106"/>
      <c r="FA19" s="113" t="s">
        <v>75</v>
      </c>
      <c r="FB19" s="70">
        <f t="shared" si="22"/>
        <v>47.88140472078296</v>
      </c>
      <c r="FC19" s="67">
        <f t="shared" si="23"/>
        <v>45.792426367461438</v>
      </c>
      <c r="FD19" s="67">
        <f t="shared" si="24"/>
        <v>48.307592712475731</v>
      </c>
      <c r="FE19" s="67">
        <f t="shared" si="25"/>
        <v>48.944022053265755</v>
      </c>
      <c r="FF19" s="67">
        <f t="shared" si="26"/>
        <v>48.485872365586857</v>
      </c>
      <c r="FG19" s="67">
        <f t="shared" si="27"/>
        <v>48.936928376291725</v>
      </c>
      <c r="FH19" s="67">
        <f t="shared" si="28"/>
        <v>52.342087958844232</v>
      </c>
      <c r="FI19" s="67">
        <f t="shared" si="50"/>
        <v>8.4124351600268188</v>
      </c>
      <c r="FJ19" s="67">
        <f t="shared" si="46"/>
        <v>50.984089569829109</v>
      </c>
      <c r="FK19" s="67">
        <f t="shared" si="47"/>
        <v>49.599999999999994</v>
      </c>
      <c r="FL19" s="67">
        <f t="shared" si="48"/>
        <v>44.57108934016739</v>
      </c>
      <c r="FM19" s="67">
        <f t="shared" si="49"/>
        <v>42.3</v>
      </c>
      <c r="FN19" s="70">
        <f t="shared" si="29"/>
        <v>50.466321243523318</v>
      </c>
      <c r="FO19" s="67">
        <f t="shared" si="30"/>
        <v>51.807098931923619</v>
      </c>
      <c r="FP19" s="67">
        <f t="shared" si="31"/>
        <v>51.692407287524276</v>
      </c>
      <c r="FQ19" s="67">
        <f t="shared" si="32"/>
        <v>51.055977946734245</v>
      </c>
      <c r="FR19" s="67">
        <f t="shared" si="33"/>
        <v>51.514127634413136</v>
      </c>
      <c r="FS19" s="67">
        <f t="shared" si="34"/>
        <v>51.063071623708275</v>
      </c>
      <c r="FT19" s="67">
        <f t="shared" si="35"/>
        <v>52.191235059760956</v>
      </c>
      <c r="FU19" s="67">
        <f t="shared" si="36"/>
        <v>54.222096757119161</v>
      </c>
      <c r="FV19" s="67">
        <f t="shared" si="37"/>
        <v>49.015910430170891</v>
      </c>
      <c r="FW19" s="67">
        <f t="shared" si="38"/>
        <v>49.5</v>
      </c>
      <c r="FX19" s="67">
        <f t="shared" si="39"/>
        <v>55.5</v>
      </c>
      <c r="FY19" s="67">
        <f t="shared" si="40"/>
        <v>57.900000000000006</v>
      </c>
      <c r="FZ19" s="70">
        <f t="shared" si="57"/>
        <v>1.6624064478986758</v>
      </c>
      <c r="GA19" s="67">
        <f t="shared" si="58"/>
        <v>2.4004747006149527</v>
      </c>
      <c r="GB19" s="67">
        <f>IFERROR(AB19+BX19+DT19+ER19,"—")</f>
        <v>0</v>
      </c>
      <c r="GC19" s="65">
        <f t="shared" si="59"/>
        <v>0</v>
      </c>
      <c r="GD19" s="65">
        <f t="shared" si="60"/>
        <v>0</v>
      </c>
      <c r="GE19" s="65">
        <f t="shared" si="61"/>
        <v>0</v>
      </c>
      <c r="GF19" s="65">
        <f t="shared" si="62"/>
        <v>0</v>
      </c>
      <c r="GG19" s="65">
        <f t="shared" si="63"/>
        <v>0</v>
      </c>
      <c r="GH19" s="65">
        <f t="shared" si="64"/>
        <v>0</v>
      </c>
      <c r="GI19" s="65">
        <f t="shared" si="65"/>
        <v>0</v>
      </c>
      <c r="GJ19" s="65">
        <f t="shared" si="66"/>
        <v>0</v>
      </c>
      <c r="GK19" s="65" t="str">
        <f t="shared" si="67"/>
        <v>—</v>
      </c>
    </row>
    <row r="20" spans="1:193" ht="12.75" customHeight="1">
      <c r="A20" s="4" t="s">
        <v>27</v>
      </c>
      <c r="B20" s="38" t="s">
        <v>75</v>
      </c>
      <c r="C20" s="8">
        <v>7.3196281262275757</v>
      </c>
      <c r="D20" s="8">
        <v>7.9137571971089056</v>
      </c>
      <c r="E20" s="8">
        <v>8.5827902352811218</v>
      </c>
      <c r="F20" s="8">
        <v>9.2052841266512893</v>
      </c>
      <c r="G20" s="106">
        <v>10.145977844497359</v>
      </c>
      <c r="H20" s="106">
        <v>11.224178284318715</v>
      </c>
      <c r="I20" s="106">
        <v>12.637248808783925</v>
      </c>
      <c r="J20" s="106">
        <v>11.704668838219327</v>
      </c>
      <c r="K20" s="37" t="s">
        <v>75</v>
      </c>
      <c r="L20" s="37" t="s">
        <v>75</v>
      </c>
      <c r="M20" s="37" t="s">
        <v>75</v>
      </c>
      <c r="N20" s="38" t="s">
        <v>75</v>
      </c>
      <c r="O20" s="8">
        <v>3.8103967526515645</v>
      </c>
      <c r="P20" s="8">
        <v>3.9691289966923926</v>
      </c>
      <c r="Q20" s="8">
        <v>3.7887992930520267</v>
      </c>
      <c r="R20" s="8">
        <v>4.2881107150345983</v>
      </c>
      <c r="S20" s="106">
        <v>5.1558132311833527</v>
      </c>
      <c r="T20" s="106">
        <v>5.9529866693802784</v>
      </c>
      <c r="U20" s="106">
        <v>6.2979076030660872</v>
      </c>
      <c r="V20" s="106">
        <v>6.4277958740499468</v>
      </c>
      <c r="W20" s="113" t="s">
        <v>75</v>
      </c>
      <c r="X20" s="113" t="s">
        <v>75</v>
      </c>
      <c r="Y20" s="113" t="s">
        <v>75</v>
      </c>
      <c r="Z20" s="38" t="s">
        <v>75</v>
      </c>
      <c r="AA20" s="8">
        <v>0</v>
      </c>
      <c r="AB20" s="8">
        <v>0</v>
      </c>
      <c r="AC20" s="8"/>
      <c r="AD20" s="8"/>
      <c r="AE20" s="106"/>
      <c r="AF20" s="106"/>
      <c r="AG20" s="106"/>
      <c r="AH20" s="106"/>
      <c r="AI20" s="106"/>
      <c r="AJ20" s="106"/>
      <c r="AK20" s="106"/>
      <c r="AL20" s="77" t="str">
        <f t="shared" si="51"/>
        <v>—</v>
      </c>
      <c r="AM20" s="67">
        <f t="shared" si="52"/>
        <v>11.130024878879141</v>
      </c>
      <c r="AN20" s="67">
        <f t="shared" si="68"/>
        <v>11.882886193801298</v>
      </c>
      <c r="AO20" s="67">
        <f t="shared" si="68"/>
        <v>12.371589528333148</v>
      </c>
      <c r="AP20" s="67">
        <f t="shared" si="68"/>
        <v>13.493394841685888</v>
      </c>
      <c r="AQ20" s="67">
        <f t="shared" si="68"/>
        <v>15.301791075680711</v>
      </c>
      <c r="AR20" s="67">
        <f t="shared" si="68"/>
        <v>17.177164953698991</v>
      </c>
      <c r="AS20" s="67">
        <f t="shared" si="68"/>
        <v>18.935156411850013</v>
      </c>
      <c r="AT20" s="67">
        <f t="shared" si="68"/>
        <v>18.132464712269275</v>
      </c>
      <c r="AU20" s="67" t="str">
        <f t="shared" si="68"/>
        <v>—</v>
      </c>
      <c r="AV20" s="67" t="str">
        <f t="shared" si="55"/>
        <v>—</v>
      </c>
      <c r="AW20" s="67" t="str">
        <f t="shared" si="56"/>
        <v>—</v>
      </c>
      <c r="AX20" s="38" t="s">
        <v>75</v>
      </c>
      <c r="AY20" s="8">
        <v>35.537514730915284</v>
      </c>
      <c r="AZ20" s="8">
        <v>35.513904201886561</v>
      </c>
      <c r="BA20" s="8">
        <v>34.784049486358114</v>
      </c>
      <c r="BB20" s="8">
        <v>33.937932480603898</v>
      </c>
      <c r="BC20" s="106">
        <v>34.185733512786001</v>
      </c>
      <c r="BD20" s="106">
        <v>33.184084664699299</v>
      </c>
      <c r="BE20" s="106">
        <v>33.18831572405221</v>
      </c>
      <c r="BF20" s="106">
        <v>33.995656894679691</v>
      </c>
      <c r="BG20" s="37" t="s">
        <v>75</v>
      </c>
      <c r="BH20" s="37" t="s">
        <v>75</v>
      </c>
      <c r="BI20" s="37"/>
      <c r="BJ20" s="38" t="s">
        <v>75</v>
      </c>
      <c r="BK20" s="8">
        <v>16.734319759067699</v>
      </c>
      <c r="BL20" s="8">
        <v>16.035771162562785</v>
      </c>
      <c r="BM20" s="8">
        <v>14.702308626974483</v>
      </c>
      <c r="BN20" s="8">
        <v>15.296707905221222</v>
      </c>
      <c r="BO20" s="106">
        <v>14.018014287193292</v>
      </c>
      <c r="BP20" s="106">
        <v>13.564668769716087</v>
      </c>
      <c r="BQ20" s="106">
        <v>13.155168841930806</v>
      </c>
      <c r="BR20" s="106">
        <v>13.441910966340934</v>
      </c>
      <c r="BS20" s="106"/>
      <c r="BT20" s="106"/>
      <c r="BU20" s="106"/>
      <c r="BV20" s="38" t="s">
        <v>75</v>
      </c>
      <c r="BW20" s="8">
        <v>0</v>
      </c>
      <c r="BX20" s="8">
        <v>8.575278696557638E-2</v>
      </c>
      <c r="BY20" s="8"/>
      <c r="BZ20" s="8"/>
      <c r="CA20" s="106"/>
      <c r="CB20" s="106"/>
      <c r="CC20" s="106"/>
      <c r="CD20" s="106"/>
      <c r="CE20" s="106"/>
      <c r="CF20" s="106"/>
      <c r="CG20" s="106"/>
      <c r="CH20" s="77" t="str">
        <f t="shared" si="42"/>
        <v>—</v>
      </c>
      <c r="CI20" s="67">
        <f t="shared" si="1"/>
        <v>52.271834489982979</v>
      </c>
      <c r="CJ20" s="67">
        <f t="shared" si="2"/>
        <v>51.635428151414921</v>
      </c>
      <c r="CK20" s="67">
        <f t="shared" si="3"/>
        <v>49.486358113332599</v>
      </c>
      <c r="CL20" s="67">
        <f t="shared" si="4"/>
        <v>49.234640385825116</v>
      </c>
      <c r="CM20" s="67">
        <f t="shared" si="5"/>
        <v>48.203747799979297</v>
      </c>
      <c r="CN20" s="67">
        <f t="shared" si="6"/>
        <v>46.748753434415384</v>
      </c>
      <c r="CO20" s="67">
        <f t="shared" si="7"/>
        <v>46.343484565983019</v>
      </c>
      <c r="CP20" s="67">
        <f t="shared" si="8"/>
        <v>47.437567861020625</v>
      </c>
      <c r="CQ20" s="67" t="str">
        <f t="shared" si="9"/>
        <v>—</v>
      </c>
      <c r="CR20" s="67" t="str">
        <f t="shared" si="10"/>
        <v>—</v>
      </c>
      <c r="CS20" s="67">
        <f t="shared" si="10"/>
        <v>0</v>
      </c>
      <c r="CT20" s="38" t="s">
        <v>75</v>
      </c>
      <c r="CU20" s="8">
        <v>16.747413905984025</v>
      </c>
      <c r="CV20" s="8">
        <v>17.946833272081342</v>
      </c>
      <c r="CW20" s="8">
        <v>17.496962332928312</v>
      </c>
      <c r="CX20" s="8">
        <v>17.917802474313273</v>
      </c>
      <c r="CY20" s="106">
        <v>17.113572833626669</v>
      </c>
      <c r="CZ20" s="106">
        <v>15.854279027170042</v>
      </c>
      <c r="DA20" s="106"/>
      <c r="DB20" s="106">
        <v>14.755700325732898</v>
      </c>
      <c r="DC20" s="37" t="s">
        <v>75</v>
      </c>
      <c r="DD20" s="37" t="s">
        <v>75</v>
      </c>
      <c r="DE20" s="37" t="s">
        <v>75</v>
      </c>
      <c r="DF20" s="38" t="s">
        <v>75</v>
      </c>
      <c r="DG20" s="8">
        <v>19.549561346078303</v>
      </c>
      <c r="DH20" s="8">
        <v>17.799828494426066</v>
      </c>
      <c r="DI20" s="8">
        <v>17.850436319452115</v>
      </c>
      <c r="DJ20" s="8">
        <v>18.536380792618999</v>
      </c>
      <c r="DK20" s="106">
        <v>18.573351278600271</v>
      </c>
      <c r="DL20" s="106">
        <v>19.578711712628472</v>
      </c>
      <c r="DM20" s="133">
        <v>14.926455355293141</v>
      </c>
      <c r="DN20" s="106">
        <v>19.576547231270357</v>
      </c>
      <c r="DO20" s="113" t="s">
        <v>75</v>
      </c>
      <c r="DP20" s="113" t="s">
        <v>75</v>
      </c>
      <c r="DQ20" s="113"/>
      <c r="DR20" s="38" t="s">
        <v>75</v>
      </c>
      <c r="DS20" s="8">
        <v>0</v>
      </c>
      <c r="DT20" s="8">
        <v>0</v>
      </c>
      <c r="DU20" s="8"/>
      <c r="DV20" s="8"/>
      <c r="DW20" s="106"/>
      <c r="DX20" s="106"/>
      <c r="DY20" s="106"/>
      <c r="DZ20" s="106"/>
      <c r="EA20" s="106"/>
      <c r="EB20" s="106"/>
      <c r="EC20" s="106"/>
      <c r="ED20" s="77" t="str">
        <f t="shared" si="11"/>
        <v>—</v>
      </c>
      <c r="EE20" s="67">
        <f t="shared" si="12"/>
        <v>36.296975252062325</v>
      </c>
      <c r="EF20" s="67">
        <f t="shared" si="13"/>
        <v>35.746661766507408</v>
      </c>
      <c r="EG20" s="67">
        <f t="shared" si="14"/>
        <v>35.347398652380427</v>
      </c>
      <c r="EH20" s="67">
        <f t="shared" si="15"/>
        <v>36.454183266932276</v>
      </c>
      <c r="EI20" s="67">
        <f t="shared" si="16"/>
        <v>35.68692411222694</v>
      </c>
      <c r="EJ20" s="67">
        <f t="shared" si="17"/>
        <v>35.432990739798512</v>
      </c>
      <c r="EK20" s="67">
        <f t="shared" si="18"/>
        <v>14.926455355293141</v>
      </c>
      <c r="EL20" s="67">
        <f t="shared" si="19"/>
        <v>34.332247557003257</v>
      </c>
      <c r="EM20" s="67" t="str">
        <f t="shared" si="20"/>
        <v>—</v>
      </c>
      <c r="EN20" s="67" t="str">
        <f t="shared" si="21"/>
        <v>—</v>
      </c>
      <c r="EO20" s="67" t="str">
        <f t="shared" si="44"/>
        <v>—</v>
      </c>
      <c r="EP20" s="38" t="s">
        <v>75</v>
      </c>
      <c r="EQ20" s="8">
        <v>0.30116537907555324</v>
      </c>
      <c r="ER20" s="8">
        <v>0.735023888276369</v>
      </c>
      <c r="ES20" s="8">
        <v>2.7946537059538272</v>
      </c>
      <c r="ET20" s="8">
        <v>0.81778150555672047</v>
      </c>
      <c r="EU20" s="106">
        <v>0.80753701211305517</v>
      </c>
      <c r="EV20" s="106">
        <v>0.64109087208710691</v>
      </c>
      <c r="EW20" s="106">
        <v>0.94261446032732554</v>
      </c>
      <c r="EX20" s="106">
        <v>1.0532030401737242</v>
      </c>
      <c r="EY20" s="113" t="s">
        <v>75</v>
      </c>
      <c r="EZ20" s="113" t="s">
        <v>75</v>
      </c>
      <c r="FA20" s="113" t="s">
        <v>75</v>
      </c>
      <c r="FB20" s="79" t="str">
        <f t="shared" si="22"/>
        <v>—</v>
      </c>
      <c r="FC20" s="67">
        <f t="shared" si="23"/>
        <v>59.604556763126887</v>
      </c>
      <c r="FD20" s="67">
        <f t="shared" si="24"/>
        <v>61.37449467107681</v>
      </c>
      <c r="FE20" s="67">
        <f t="shared" si="25"/>
        <v>60.86380205456755</v>
      </c>
      <c r="FF20" s="67">
        <f t="shared" si="26"/>
        <v>61.06101908156846</v>
      </c>
      <c r="FG20" s="67">
        <f t="shared" si="27"/>
        <v>61.44528419091003</v>
      </c>
      <c r="FH20" s="67">
        <f t="shared" si="28"/>
        <v>60.262541976188054</v>
      </c>
      <c r="FI20" s="67">
        <f t="shared" si="50"/>
        <v>45.825564532836133</v>
      </c>
      <c r="FJ20" s="67">
        <f t="shared" si="46"/>
        <v>60.456026058631913</v>
      </c>
      <c r="FK20" s="67" t="str">
        <f t="shared" si="47"/>
        <v>—</v>
      </c>
      <c r="FL20" s="67" t="str">
        <f t="shared" si="48"/>
        <v>—</v>
      </c>
      <c r="FM20" s="67" t="str">
        <f t="shared" si="49"/>
        <v>—</v>
      </c>
      <c r="FN20" s="79" t="str">
        <f t="shared" si="29"/>
        <v>—</v>
      </c>
      <c r="FO20" s="67">
        <f t="shared" si="30"/>
        <v>40.094277857797564</v>
      </c>
      <c r="FP20" s="67">
        <f t="shared" si="31"/>
        <v>37.804728653681245</v>
      </c>
      <c r="FQ20" s="67">
        <f t="shared" si="32"/>
        <v>36.341544239478623</v>
      </c>
      <c r="FR20" s="67">
        <f t="shared" si="33"/>
        <v>38.121199412874816</v>
      </c>
      <c r="FS20" s="67">
        <f t="shared" si="34"/>
        <v>37.747178796976911</v>
      </c>
      <c r="FT20" s="67">
        <f t="shared" si="35"/>
        <v>39.096367151724834</v>
      </c>
      <c r="FU20" s="67">
        <f t="shared" si="36"/>
        <v>34.379531800290032</v>
      </c>
      <c r="FV20" s="67">
        <f t="shared" si="37"/>
        <v>39.446254071661244</v>
      </c>
      <c r="FW20" s="67" t="str">
        <f t="shared" si="38"/>
        <v>—</v>
      </c>
      <c r="FX20" s="67" t="str">
        <f t="shared" si="39"/>
        <v>—</v>
      </c>
      <c r="FY20" s="67" t="str">
        <f t="shared" si="40"/>
        <v>—</v>
      </c>
      <c r="FZ20" s="79" t="str">
        <f t="shared" si="57"/>
        <v>—</v>
      </c>
      <c r="GA20" s="67">
        <f t="shared" si="58"/>
        <v>0.30116537907555324</v>
      </c>
      <c r="GB20" s="67">
        <f>IFERROR(AB20+BX20+DT20+ER20,"—")</f>
        <v>0.82077667524194542</v>
      </c>
      <c r="GC20" s="65">
        <f t="shared" si="59"/>
        <v>2.7946537059538272</v>
      </c>
      <c r="GD20" s="65">
        <f t="shared" si="60"/>
        <v>0.81778150555672047</v>
      </c>
      <c r="GE20" s="65">
        <f t="shared" si="61"/>
        <v>0.80753701211305517</v>
      </c>
      <c r="GF20" s="65">
        <f t="shared" si="62"/>
        <v>0.64109087208710691</v>
      </c>
      <c r="GG20" s="65">
        <f t="shared" si="63"/>
        <v>0.94261446032732554</v>
      </c>
      <c r="GH20" s="65">
        <f t="shared" si="64"/>
        <v>1.0532030401737242</v>
      </c>
      <c r="GI20" s="65" t="str">
        <f t="shared" si="65"/>
        <v>—</v>
      </c>
      <c r="GJ20" s="65" t="str">
        <f t="shared" si="66"/>
        <v>—</v>
      </c>
      <c r="GK20" s="65" t="str">
        <f t="shared" si="67"/>
        <v>—</v>
      </c>
    </row>
    <row r="21" spans="1:193" ht="12.75" customHeight="1">
      <c r="A21" s="4" t="s">
        <v>28</v>
      </c>
      <c r="B21" s="38" t="s">
        <v>75</v>
      </c>
      <c r="C21" s="37" t="s">
        <v>75</v>
      </c>
      <c r="D21" s="37" t="s">
        <v>75</v>
      </c>
      <c r="E21" s="37" t="s">
        <v>75</v>
      </c>
      <c r="F21" s="37" t="s">
        <v>75</v>
      </c>
      <c r="G21" s="37" t="s">
        <v>75</v>
      </c>
      <c r="H21" s="37" t="s">
        <v>75</v>
      </c>
      <c r="I21" s="37" t="s">
        <v>75</v>
      </c>
      <c r="J21" s="37" t="s">
        <v>75</v>
      </c>
      <c r="K21" s="37" t="s">
        <v>75</v>
      </c>
      <c r="L21" s="37" t="s">
        <v>75</v>
      </c>
      <c r="M21" s="37" t="s">
        <v>75</v>
      </c>
      <c r="N21" s="38" t="s">
        <v>75</v>
      </c>
      <c r="O21" s="37" t="s">
        <v>75</v>
      </c>
      <c r="P21" s="37" t="s">
        <v>75</v>
      </c>
      <c r="Q21" s="37" t="s">
        <v>75</v>
      </c>
      <c r="R21" s="37" t="s">
        <v>75</v>
      </c>
      <c r="S21" s="113" t="s">
        <v>75</v>
      </c>
      <c r="T21" s="113" t="s">
        <v>75</v>
      </c>
      <c r="U21" s="113" t="s">
        <v>75</v>
      </c>
      <c r="V21" s="113" t="s">
        <v>75</v>
      </c>
      <c r="W21" s="113" t="s">
        <v>75</v>
      </c>
      <c r="X21" s="113" t="s">
        <v>75</v>
      </c>
      <c r="Y21" s="113" t="s">
        <v>75</v>
      </c>
      <c r="Z21" s="38" t="s">
        <v>75</v>
      </c>
      <c r="AA21" s="37" t="s">
        <v>75</v>
      </c>
      <c r="AB21" s="37" t="s">
        <v>75</v>
      </c>
      <c r="AC21" s="37" t="s">
        <v>75</v>
      </c>
      <c r="AD21" s="37" t="s">
        <v>75</v>
      </c>
      <c r="AE21" s="37" t="s">
        <v>75</v>
      </c>
      <c r="AF21" s="37" t="s">
        <v>75</v>
      </c>
      <c r="AG21" s="37" t="s">
        <v>75</v>
      </c>
      <c r="AH21" s="37" t="s">
        <v>75</v>
      </c>
      <c r="AI21" s="37" t="s">
        <v>75</v>
      </c>
      <c r="AJ21" s="37" t="s">
        <v>75</v>
      </c>
      <c r="AK21" s="37"/>
      <c r="AL21" s="77" t="str">
        <f t="shared" si="51"/>
        <v>—</v>
      </c>
      <c r="AM21" s="65" t="str">
        <f t="shared" si="52"/>
        <v>—</v>
      </c>
      <c r="AN21" s="78" t="str">
        <f t="shared" si="68"/>
        <v>—</v>
      </c>
      <c r="AO21" s="78" t="str">
        <f t="shared" si="68"/>
        <v>—</v>
      </c>
      <c r="AP21" s="78" t="str">
        <f t="shared" si="68"/>
        <v>—</v>
      </c>
      <c r="AQ21" s="78" t="str">
        <f t="shared" si="68"/>
        <v>—</v>
      </c>
      <c r="AR21" s="78" t="str">
        <f t="shared" si="68"/>
        <v>—</v>
      </c>
      <c r="AS21" s="78" t="str">
        <f t="shared" si="68"/>
        <v>—</v>
      </c>
      <c r="AT21" s="78" t="str">
        <f t="shared" si="68"/>
        <v>—</v>
      </c>
      <c r="AU21" s="78" t="str">
        <f t="shared" si="68"/>
        <v>—</v>
      </c>
      <c r="AV21" s="78" t="str">
        <f t="shared" si="55"/>
        <v>—</v>
      </c>
      <c r="AW21" s="78" t="str">
        <f t="shared" si="56"/>
        <v>—</v>
      </c>
      <c r="AX21" s="38" t="s">
        <v>75</v>
      </c>
      <c r="AY21" s="37" t="s">
        <v>75</v>
      </c>
      <c r="AZ21" s="37" t="s">
        <v>75</v>
      </c>
      <c r="BA21" s="37" t="s">
        <v>75</v>
      </c>
      <c r="BB21" s="37" t="s">
        <v>75</v>
      </c>
      <c r="BC21" s="37" t="s">
        <v>75</v>
      </c>
      <c r="BD21" s="37" t="s">
        <v>75</v>
      </c>
      <c r="BE21" s="37" t="s">
        <v>75</v>
      </c>
      <c r="BF21" s="37" t="s">
        <v>75</v>
      </c>
      <c r="BG21" s="37" t="s">
        <v>75</v>
      </c>
      <c r="BH21" s="37" t="s">
        <v>75</v>
      </c>
      <c r="BI21" s="37"/>
      <c r="BJ21" s="38" t="s">
        <v>75</v>
      </c>
      <c r="BK21" s="37" t="s">
        <v>75</v>
      </c>
      <c r="BL21" s="37" t="s">
        <v>75</v>
      </c>
      <c r="BM21" s="37" t="s">
        <v>75</v>
      </c>
      <c r="BN21" s="37" t="s">
        <v>75</v>
      </c>
      <c r="BO21" s="37" t="s">
        <v>75</v>
      </c>
      <c r="BP21" s="37" t="s">
        <v>75</v>
      </c>
      <c r="BQ21" s="37" t="s">
        <v>75</v>
      </c>
      <c r="BR21" s="37" t="s">
        <v>75</v>
      </c>
      <c r="BS21" s="37"/>
      <c r="BT21" s="37"/>
      <c r="BU21" s="37"/>
      <c r="BV21" s="38" t="s">
        <v>75</v>
      </c>
      <c r="BW21" s="37" t="s">
        <v>75</v>
      </c>
      <c r="BX21" s="37" t="s">
        <v>75</v>
      </c>
      <c r="BY21" s="37" t="s">
        <v>75</v>
      </c>
      <c r="BZ21" s="37" t="s">
        <v>75</v>
      </c>
      <c r="CA21" s="37" t="s">
        <v>75</v>
      </c>
      <c r="CB21" s="37" t="s">
        <v>75</v>
      </c>
      <c r="CC21" s="37" t="s">
        <v>75</v>
      </c>
      <c r="CD21" s="37" t="s">
        <v>75</v>
      </c>
      <c r="CE21" s="37" t="s">
        <v>75</v>
      </c>
      <c r="CF21" s="37" t="s">
        <v>75</v>
      </c>
      <c r="CG21" s="37" t="s">
        <v>75</v>
      </c>
      <c r="CH21" s="77" t="str">
        <f t="shared" si="42"/>
        <v>—</v>
      </c>
      <c r="CI21" s="65" t="str">
        <f t="shared" si="1"/>
        <v>—</v>
      </c>
      <c r="CJ21" s="139" t="str">
        <f t="shared" si="2"/>
        <v>—</v>
      </c>
      <c r="CK21" s="78" t="str">
        <f t="shared" si="3"/>
        <v>—</v>
      </c>
      <c r="CL21" s="78" t="str">
        <f t="shared" si="4"/>
        <v>—</v>
      </c>
      <c r="CM21" s="78" t="str">
        <f t="shared" si="5"/>
        <v>—</v>
      </c>
      <c r="CN21" s="139" t="str">
        <f t="shared" si="6"/>
        <v>—</v>
      </c>
      <c r="CO21" s="139" t="str">
        <f t="shared" si="7"/>
        <v>—</v>
      </c>
      <c r="CP21" s="139" t="str">
        <f t="shared" si="8"/>
        <v>—</v>
      </c>
      <c r="CQ21" s="139" t="str">
        <f t="shared" si="9"/>
        <v>—</v>
      </c>
      <c r="CR21" s="139" t="str">
        <f t="shared" si="10"/>
        <v>—</v>
      </c>
      <c r="CS21" s="139" t="str">
        <f t="shared" si="43"/>
        <v>—</v>
      </c>
      <c r="CT21" s="38" t="s">
        <v>75</v>
      </c>
      <c r="CU21" s="37" t="s">
        <v>75</v>
      </c>
      <c r="CV21" s="37" t="s">
        <v>75</v>
      </c>
      <c r="CW21" s="37" t="s">
        <v>75</v>
      </c>
      <c r="CX21" s="37" t="s">
        <v>75</v>
      </c>
      <c r="CY21" s="37" t="s">
        <v>75</v>
      </c>
      <c r="CZ21" s="37" t="s">
        <v>75</v>
      </c>
      <c r="DA21" s="37" t="s">
        <v>75</v>
      </c>
      <c r="DB21" s="37" t="s">
        <v>75</v>
      </c>
      <c r="DC21" s="37" t="s">
        <v>75</v>
      </c>
      <c r="DD21" s="37" t="s">
        <v>75</v>
      </c>
      <c r="DE21" s="37" t="s">
        <v>75</v>
      </c>
      <c r="DF21" s="38" t="s">
        <v>75</v>
      </c>
      <c r="DG21" s="37" t="s">
        <v>75</v>
      </c>
      <c r="DH21" s="37" t="s">
        <v>75</v>
      </c>
      <c r="DI21" s="37" t="s">
        <v>75</v>
      </c>
      <c r="DJ21" s="37" t="s">
        <v>75</v>
      </c>
      <c r="DK21" s="113" t="s">
        <v>75</v>
      </c>
      <c r="DL21" s="113" t="s">
        <v>75</v>
      </c>
      <c r="DM21" s="113" t="s">
        <v>75</v>
      </c>
      <c r="DN21" s="113" t="s">
        <v>75</v>
      </c>
      <c r="DO21" s="113" t="s">
        <v>75</v>
      </c>
      <c r="DP21" s="113" t="s">
        <v>75</v>
      </c>
      <c r="DQ21" s="113"/>
      <c r="DR21" s="38" t="s">
        <v>75</v>
      </c>
      <c r="DS21" s="37" t="s">
        <v>75</v>
      </c>
      <c r="DT21" s="37" t="s">
        <v>75</v>
      </c>
      <c r="DU21" s="37" t="s">
        <v>75</v>
      </c>
      <c r="DV21" s="37" t="s">
        <v>75</v>
      </c>
      <c r="DW21" s="37" t="s">
        <v>75</v>
      </c>
      <c r="DX21" s="37" t="s">
        <v>75</v>
      </c>
      <c r="DY21" s="37" t="s">
        <v>75</v>
      </c>
      <c r="DZ21" s="37" t="s">
        <v>75</v>
      </c>
      <c r="EA21" s="37" t="s">
        <v>75</v>
      </c>
      <c r="EB21" s="37" t="s">
        <v>75</v>
      </c>
      <c r="EC21" s="37" t="s">
        <v>75</v>
      </c>
      <c r="ED21" s="77" t="str">
        <f t="shared" ref="ED21:EE25" si="69">IFERROR(CT21+DF21+DR21,"—")</f>
        <v>—</v>
      </c>
      <c r="EE21" s="65" t="str">
        <f t="shared" si="69"/>
        <v>—</v>
      </c>
      <c r="EF21" s="78" t="str">
        <f>IFERROR(CV21+DH21+DU21,"—")</f>
        <v>—</v>
      </c>
      <c r="EG21" s="78" t="str">
        <f t="shared" ref="EG21:EO21" si="70">IFERROR(CW21+DI21+ED21,"—")</f>
        <v>—</v>
      </c>
      <c r="EH21" s="78" t="str">
        <f t="shared" si="70"/>
        <v>—</v>
      </c>
      <c r="EI21" s="78" t="str">
        <f t="shared" si="70"/>
        <v>—</v>
      </c>
      <c r="EJ21" s="78" t="str">
        <f t="shared" si="70"/>
        <v>—</v>
      </c>
      <c r="EK21" s="78" t="str">
        <f t="shared" si="70"/>
        <v>—</v>
      </c>
      <c r="EL21" s="78" t="str">
        <f t="shared" si="70"/>
        <v>—</v>
      </c>
      <c r="EM21" s="78" t="str">
        <f t="shared" si="70"/>
        <v>—</v>
      </c>
      <c r="EN21" s="78" t="str">
        <f t="shared" si="70"/>
        <v>—</v>
      </c>
      <c r="EO21" s="78" t="str">
        <f t="shared" si="70"/>
        <v>—</v>
      </c>
      <c r="EP21" s="38" t="s">
        <v>75</v>
      </c>
      <c r="EQ21" s="37" t="s">
        <v>75</v>
      </c>
      <c r="ER21" s="37" t="s">
        <v>75</v>
      </c>
      <c r="ES21" s="37" t="s">
        <v>75</v>
      </c>
      <c r="ET21" s="37" t="s">
        <v>75</v>
      </c>
      <c r="EU21" s="113" t="s">
        <v>75</v>
      </c>
      <c r="EV21" s="113" t="s">
        <v>75</v>
      </c>
      <c r="EW21" s="113" t="s">
        <v>75</v>
      </c>
      <c r="EX21" s="113" t="s">
        <v>75</v>
      </c>
      <c r="EY21" s="113" t="s">
        <v>75</v>
      </c>
      <c r="EZ21" s="113" t="s">
        <v>75</v>
      </c>
      <c r="FA21" s="113" t="s">
        <v>75</v>
      </c>
      <c r="FB21" s="79" t="str">
        <f t="shared" si="22"/>
        <v>—</v>
      </c>
      <c r="FC21" s="65" t="str">
        <f t="shared" si="23"/>
        <v>—</v>
      </c>
      <c r="FD21" s="65" t="str">
        <f t="shared" si="24"/>
        <v>—</v>
      </c>
      <c r="FE21" s="139" t="str">
        <f t="shared" si="25"/>
        <v>—</v>
      </c>
      <c r="FF21" s="139" t="str">
        <f t="shared" si="26"/>
        <v>—</v>
      </c>
      <c r="FG21" s="139" t="str">
        <f t="shared" si="27"/>
        <v>—</v>
      </c>
      <c r="FH21" s="139" t="str">
        <f t="shared" si="28"/>
        <v>—</v>
      </c>
      <c r="FI21" s="139" t="str">
        <f t="shared" si="50"/>
        <v>—</v>
      </c>
      <c r="FJ21" s="139" t="str">
        <f t="shared" si="46"/>
        <v>—</v>
      </c>
      <c r="FK21" s="139" t="str">
        <f t="shared" si="47"/>
        <v>—</v>
      </c>
      <c r="FL21" s="78" t="str">
        <f t="shared" si="48"/>
        <v>—</v>
      </c>
      <c r="FM21" s="78" t="str">
        <f t="shared" si="49"/>
        <v>—</v>
      </c>
      <c r="FN21" s="79" t="str">
        <f t="shared" si="29"/>
        <v>—</v>
      </c>
      <c r="FO21" s="65" t="str">
        <f t="shared" si="30"/>
        <v>—</v>
      </c>
      <c r="FP21" s="65" t="str">
        <f t="shared" si="31"/>
        <v>—</v>
      </c>
      <c r="FQ21" s="139" t="str">
        <f t="shared" si="32"/>
        <v>—</v>
      </c>
      <c r="FR21" s="139" t="str">
        <f t="shared" si="33"/>
        <v>—</v>
      </c>
      <c r="FS21" s="139" t="str">
        <f t="shared" si="34"/>
        <v>—</v>
      </c>
      <c r="FT21" s="139" t="str">
        <f t="shared" si="35"/>
        <v>—</v>
      </c>
      <c r="FU21" s="139" t="str">
        <f t="shared" si="36"/>
        <v>—</v>
      </c>
      <c r="FV21" s="139" t="str">
        <f t="shared" si="37"/>
        <v>—</v>
      </c>
      <c r="FW21" s="139" t="str">
        <f t="shared" si="38"/>
        <v>—</v>
      </c>
      <c r="FX21" s="139" t="str">
        <f t="shared" si="39"/>
        <v>—</v>
      </c>
      <c r="FY21" s="139" t="str">
        <f t="shared" si="40"/>
        <v>—</v>
      </c>
      <c r="FZ21" s="79" t="str">
        <f t="shared" si="57"/>
        <v>—</v>
      </c>
      <c r="GA21" s="65" t="str">
        <f t="shared" si="58"/>
        <v>—</v>
      </c>
      <c r="GB21" s="65" t="str">
        <f>IFERROR(AB21+BX21+DU21+ER21,"—")</f>
        <v>—</v>
      </c>
      <c r="GC21" s="65" t="str">
        <f t="shared" si="59"/>
        <v>—</v>
      </c>
      <c r="GD21" s="65" t="str">
        <f t="shared" si="60"/>
        <v>—</v>
      </c>
      <c r="GE21" s="65" t="str">
        <f t="shared" si="61"/>
        <v>—</v>
      </c>
      <c r="GF21" s="65" t="str">
        <f t="shared" si="62"/>
        <v>—</v>
      </c>
      <c r="GG21" s="65" t="str">
        <f t="shared" si="63"/>
        <v>—</v>
      </c>
      <c r="GH21" s="65" t="str">
        <f t="shared" si="64"/>
        <v>—</v>
      </c>
      <c r="GI21" s="65" t="str">
        <f t="shared" si="65"/>
        <v>—</v>
      </c>
      <c r="GJ21" s="65" t="str">
        <f t="shared" si="66"/>
        <v>—</v>
      </c>
      <c r="GK21" s="65" t="str">
        <f t="shared" si="67"/>
        <v>—</v>
      </c>
    </row>
    <row r="22" spans="1:193">
      <c r="A22" s="4" t="s">
        <v>29</v>
      </c>
      <c r="B22" s="8">
        <v>5.1220964860035734</v>
      </c>
      <c r="C22" s="8">
        <v>5.7653791130185983</v>
      </c>
      <c r="D22" s="8">
        <v>0.43631075021209548</v>
      </c>
      <c r="E22" s="8">
        <v>0.73357785928642882</v>
      </c>
      <c r="F22" s="8">
        <v>0.74009577710056595</v>
      </c>
      <c r="G22" s="106">
        <v>1.1178537208559567</v>
      </c>
      <c r="H22" s="106">
        <v>0.94842284739982941</v>
      </c>
      <c r="I22" s="106">
        <v>0.77269170579029733</v>
      </c>
      <c r="J22" s="106">
        <v>0.24468285337850554</v>
      </c>
      <c r="K22" s="106">
        <v>0.1</v>
      </c>
      <c r="L22" s="132">
        <v>3.3</v>
      </c>
      <c r="M22" s="132">
        <v>3</v>
      </c>
      <c r="N22" s="9">
        <v>2.5908278737343657</v>
      </c>
      <c r="O22" s="8">
        <v>2.8326180257510729</v>
      </c>
      <c r="P22" s="8">
        <v>0.10907768755302387</v>
      </c>
      <c r="Q22" s="93">
        <v>4.4459264199177499E-2</v>
      </c>
      <c r="R22" s="8">
        <v>6.5302568567696992E-2</v>
      </c>
      <c r="S22" s="114">
        <v>3.1938677738741615E-2</v>
      </c>
      <c r="T22" s="114">
        <v>0.10656436487638535</v>
      </c>
      <c r="U22" s="106">
        <v>0.14671361502347416</v>
      </c>
      <c r="V22" s="106">
        <v>7.5287031808770943E-2</v>
      </c>
      <c r="W22" s="106">
        <v>0.03</v>
      </c>
      <c r="X22" s="106">
        <v>0.13</v>
      </c>
      <c r="Y22" s="106">
        <v>0.2</v>
      </c>
      <c r="Z22" s="9">
        <v>0</v>
      </c>
      <c r="AA22" s="8">
        <v>0</v>
      </c>
      <c r="AB22" s="8"/>
      <c r="AC22" s="8"/>
      <c r="AD22" s="8"/>
      <c r="AE22" s="106"/>
      <c r="AF22" s="106"/>
      <c r="AG22" s="106"/>
      <c r="AH22" s="106"/>
      <c r="AI22" s="106"/>
      <c r="AJ22" s="106"/>
      <c r="AK22" s="106"/>
      <c r="AL22" s="66">
        <f t="shared" si="51"/>
        <v>7.7129243597379391</v>
      </c>
      <c r="AM22" s="67">
        <f t="shared" si="52"/>
        <v>8.5979971387696708</v>
      </c>
      <c r="AN22" s="67">
        <f t="shared" si="68"/>
        <v>0.54538843776511936</v>
      </c>
      <c r="AO22" s="67">
        <f t="shared" si="68"/>
        <v>0.77803712348560627</v>
      </c>
      <c r="AP22" s="67">
        <f t="shared" si="68"/>
        <v>0.80539834566826296</v>
      </c>
      <c r="AQ22" s="67">
        <f t="shared" si="68"/>
        <v>1.1497923985946983</v>
      </c>
      <c r="AR22" s="67">
        <f t="shared" si="68"/>
        <v>1.0549872122762147</v>
      </c>
      <c r="AS22" s="67">
        <f t="shared" si="68"/>
        <v>0.91940532081377147</v>
      </c>
      <c r="AT22" s="67">
        <f t="shared" si="68"/>
        <v>0.31996988518727648</v>
      </c>
      <c r="AU22" s="67">
        <f t="shared" si="68"/>
        <v>0.13</v>
      </c>
      <c r="AV22" s="67">
        <f t="shared" si="55"/>
        <v>3.4299999999999997</v>
      </c>
      <c r="AW22" s="67">
        <f t="shared" si="56"/>
        <v>3.2</v>
      </c>
      <c r="AX22" s="8">
        <v>35.080405002977969</v>
      </c>
      <c r="AY22" s="8">
        <v>38.683834048640911</v>
      </c>
      <c r="AZ22" s="8">
        <v>35.389649739425522</v>
      </c>
      <c r="BA22" s="8">
        <v>36.278759586528842</v>
      </c>
      <c r="BB22" s="8">
        <v>35.872877666521553</v>
      </c>
      <c r="BC22" s="106">
        <v>35.409347386351534</v>
      </c>
      <c r="BD22" s="106">
        <v>36.647485080988915</v>
      </c>
      <c r="BE22" s="106">
        <v>36.9424882629108</v>
      </c>
      <c r="BF22" s="106">
        <v>39.695087521174479</v>
      </c>
      <c r="BG22" s="106">
        <v>43.1</v>
      </c>
      <c r="BH22" s="106">
        <v>41</v>
      </c>
      <c r="BI22" s="106">
        <v>39.1</v>
      </c>
      <c r="BJ22" s="9">
        <v>8.7105419892793332</v>
      </c>
      <c r="BK22" s="8">
        <v>10.157367668097281</v>
      </c>
      <c r="BL22" s="8">
        <v>10.556296206520422</v>
      </c>
      <c r="BM22" s="8">
        <v>10.61464932755363</v>
      </c>
      <c r="BN22" s="8">
        <v>10.611667392250762</v>
      </c>
      <c r="BO22" s="106">
        <v>10.592994783349303</v>
      </c>
      <c r="BP22" s="106">
        <v>10.677749360613811</v>
      </c>
      <c r="BQ22" s="106">
        <v>9.9863067292644754</v>
      </c>
      <c r="BR22" s="106">
        <v>9.1473743647656693</v>
      </c>
      <c r="BS22" s="106">
        <v>7.8</v>
      </c>
      <c r="BT22" s="106">
        <v>6.7</v>
      </c>
      <c r="BU22" s="106">
        <v>7.1</v>
      </c>
      <c r="BV22" s="9">
        <v>0</v>
      </c>
      <c r="BW22" s="8">
        <v>0</v>
      </c>
      <c r="BX22" s="8"/>
      <c r="BY22" s="8"/>
      <c r="BZ22" s="8"/>
      <c r="CA22" s="106"/>
      <c r="CB22" s="106"/>
      <c r="CC22" s="106"/>
      <c r="CD22" s="106"/>
      <c r="CE22" s="106"/>
      <c r="CF22" s="106"/>
      <c r="CG22" s="106"/>
      <c r="CH22" s="66">
        <f t="shared" si="42"/>
        <v>43.790946992257304</v>
      </c>
      <c r="CI22" s="67">
        <f t="shared" si="1"/>
        <v>48.84120171673819</v>
      </c>
      <c r="CJ22" s="67">
        <f t="shared" si="2"/>
        <v>45.945945945945944</v>
      </c>
      <c r="CK22" s="67">
        <f t="shared" si="3"/>
        <v>46.893408914082471</v>
      </c>
      <c r="CL22" s="67">
        <f t="shared" si="4"/>
        <v>46.484545058772312</v>
      </c>
      <c r="CM22" s="67">
        <f t="shared" si="5"/>
        <v>46.002342169700839</v>
      </c>
      <c r="CN22" s="67">
        <f t="shared" si="6"/>
        <v>47.325234441602724</v>
      </c>
      <c r="CO22" s="67">
        <f t="shared" si="7"/>
        <v>46.928794992175277</v>
      </c>
      <c r="CP22" s="67">
        <f t="shared" si="8"/>
        <v>48.842461885940146</v>
      </c>
      <c r="CQ22" s="67">
        <f t="shared" si="9"/>
        <v>50.9</v>
      </c>
      <c r="CR22" s="67">
        <f t="shared" si="10"/>
        <v>47.7</v>
      </c>
      <c r="CS22" s="67">
        <f t="shared" si="43"/>
        <v>46.2</v>
      </c>
      <c r="CT22" s="9">
        <v>19.17808219178082</v>
      </c>
      <c r="CU22" s="8">
        <v>17.410586552217453</v>
      </c>
      <c r="CV22" s="8">
        <v>8.253545024845474</v>
      </c>
      <c r="CW22" s="8">
        <v>8.2471935089474275</v>
      </c>
      <c r="CX22" s="8">
        <v>8.6743578580757514</v>
      </c>
      <c r="CY22" s="106">
        <v>8.2401788565953371</v>
      </c>
      <c r="CZ22" s="106">
        <v>8.1628303495311165</v>
      </c>
      <c r="DA22" s="106"/>
      <c r="DB22" s="106">
        <v>6.9640504423113123</v>
      </c>
      <c r="DC22" s="106">
        <v>6.8</v>
      </c>
      <c r="DD22" s="106">
        <v>6.3</v>
      </c>
      <c r="DE22" s="106">
        <v>6.6</v>
      </c>
      <c r="DF22" s="9">
        <v>29.318046456223946</v>
      </c>
      <c r="DG22" s="8">
        <v>25.150214592274679</v>
      </c>
      <c r="DH22" s="8">
        <v>6.7022179129802444</v>
      </c>
      <c r="DI22" s="8">
        <v>6.1242636434367013</v>
      </c>
      <c r="DJ22" s="8">
        <v>6.2037440139312148</v>
      </c>
      <c r="DK22" s="106">
        <v>6.8348770360907061</v>
      </c>
      <c r="DL22" s="106">
        <v>7.0012787723785159</v>
      </c>
      <c r="DM22" s="106">
        <v>7.6388888888888893</v>
      </c>
      <c r="DN22" s="106">
        <v>6.512328251458686</v>
      </c>
      <c r="DO22" s="106">
        <v>6.3</v>
      </c>
      <c r="DP22" s="106">
        <v>6.2</v>
      </c>
      <c r="DQ22" s="106">
        <v>5.8</v>
      </c>
      <c r="DR22" s="9">
        <v>0</v>
      </c>
      <c r="DS22" s="8">
        <v>0</v>
      </c>
      <c r="DT22" s="8"/>
      <c r="DU22" s="8"/>
      <c r="DV22" s="8"/>
      <c r="DW22" s="106"/>
      <c r="DX22" s="106"/>
      <c r="DY22" s="106"/>
      <c r="DZ22" s="106"/>
      <c r="EA22" s="106"/>
      <c r="EB22" s="106"/>
      <c r="EC22" s="106"/>
      <c r="ED22" s="66">
        <f t="shared" si="69"/>
        <v>48.49612864800477</v>
      </c>
      <c r="EE22" s="67">
        <f t="shared" si="69"/>
        <v>42.560801144492132</v>
      </c>
      <c r="EF22" s="67">
        <f t="shared" ref="EF22:EO25" si="71">IFERROR(CV22+DH22+DT22,"—")</f>
        <v>14.955762937825718</v>
      </c>
      <c r="EG22" s="67">
        <f t="shared" si="71"/>
        <v>14.371457152384128</v>
      </c>
      <c r="EH22" s="67">
        <f t="shared" si="71"/>
        <v>14.878101872006965</v>
      </c>
      <c r="EI22" s="67">
        <f t="shared" si="71"/>
        <v>15.075055892686043</v>
      </c>
      <c r="EJ22" s="67">
        <f t="shared" si="71"/>
        <v>15.164109121909632</v>
      </c>
      <c r="EK22" s="67">
        <f t="shared" si="71"/>
        <v>7.6388888888888893</v>
      </c>
      <c r="EL22" s="67">
        <f t="shared" si="71"/>
        <v>13.476378693769998</v>
      </c>
      <c r="EM22" s="67">
        <f t="shared" si="71"/>
        <v>13.1</v>
      </c>
      <c r="EN22" s="67">
        <f t="shared" si="71"/>
        <v>12.5</v>
      </c>
      <c r="EO22" s="67">
        <f t="shared" si="71"/>
        <v>12.399999999999999</v>
      </c>
      <c r="EP22" s="8">
        <v>0</v>
      </c>
      <c r="EQ22" s="8">
        <v>0</v>
      </c>
      <c r="ER22" s="8">
        <v>38.552902678463219</v>
      </c>
      <c r="ES22" s="8">
        <v>37.957096810047794</v>
      </c>
      <c r="ET22" s="8">
        <v>37.831954723552457</v>
      </c>
      <c r="EU22" s="106">
        <v>37.772809539018418</v>
      </c>
      <c r="EV22" s="106">
        <v>36.455669224211427</v>
      </c>
      <c r="EW22" s="106">
        <v>37.5</v>
      </c>
      <c r="EX22" s="106">
        <v>37.351778656126484</v>
      </c>
      <c r="EY22" s="106">
        <v>35.9</v>
      </c>
      <c r="EZ22" s="106">
        <v>36.5</v>
      </c>
      <c r="FA22" s="106">
        <v>38.200000000000003</v>
      </c>
      <c r="FB22" s="70">
        <f t="shared" si="22"/>
        <v>59.380583680762356</v>
      </c>
      <c r="FC22" s="67">
        <f t="shared" si="23"/>
        <v>61.85979971387696</v>
      </c>
      <c r="FD22" s="67">
        <f t="shared" si="24"/>
        <v>44.079505514483088</v>
      </c>
      <c r="FE22" s="67">
        <f t="shared" si="25"/>
        <v>45.259530954762695</v>
      </c>
      <c r="FF22" s="67">
        <f t="shared" si="26"/>
        <v>45.287331301697868</v>
      </c>
      <c r="FG22" s="67">
        <f t="shared" si="27"/>
        <v>44.767379963802824</v>
      </c>
      <c r="FH22" s="67">
        <f t="shared" si="28"/>
        <v>45.758738277919861</v>
      </c>
      <c r="FI22" s="67">
        <f t="shared" si="50"/>
        <v>37.715179968701094</v>
      </c>
      <c r="FJ22" s="67">
        <f t="shared" si="46"/>
        <v>46.903820816864297</v>
      </c>
      <c r="FK22" s="67">
        <f t="shared" si="47"/>
        <v>50</v>
      </c>
      <c r="FL22" s="67">
        <f t="shared" si="48"/>
        <v>50.599999999999994</v>
      </c>
      <c r="FM22" s="67">
        <f t="shared" si="49"/>
        <v>48.7</v>
      </c>
      <c r="FN22" s="70">
        <f t="shared" si="29"/>
        <v>40.619416319237644</v>
      </c>
      <c r="FO22" s="67">
        <f t="shared" si="30"/>
        <v>38.140200286123033</v>
      </c>
      <c r="FP22" s="67">
        <f t="shared" si="31"/>
        <v>17.367591807053689</v>
      </c>
      <c r="FQ22" s="67">
        <f t="shared" si="32"/>
        <v>16.78337223518951</v>
      </c>
      <c r="FR22" s="67">
        <f t="shared" si="33"/>
        <v>16.880713974749675</v>
      </c>
      <c r="FS22" s="67">
        <f t="shared" si="34"/>
        <v>17.459810497178751</v>
      </c>
      <c r="FT22" s="67">
        <f t="shared" si="35"/>
        <v>17.785592497868713</v>
      </c>
      <c r="FU22" s="67">
        <f t="shared" si="36"/>
        <v>17.771909233176839</v>
      </c>
      <c r="FV22" s="67">
        <f t="shared" si="37"/>
        <v>15.734989648033125</v>
      </c>
      <c r="FW22" s="67">
        <f t="shared" si="38"/>
        <v>14.129999999999999</v>
      </c>
      <c r="FX22" s="67">
        <f t="shared" si="39"/>
        <v>13.030000000000001</v>
      </c>
      <c r="FY22" s="67">
        <f t="shared" si="40"/>
        <v>13.1</v>
      </c>
      <c r="FZ22" s="70">
        <f t="shared" si="57"/>
        <v>0</v>
      </c>
      <c r="GA22" s="67">
        <f t="shared" si="58"/>
        <v>0</v>
      </c>
      <c r="GB22" s="67">
        <f>IFERROR(AB22+BX22+DT22+ER22,"—")</f>
        <v>38.552902678463219</v>
      </c>
      <c r="GC22" s="65">
        <f t="shared" si="59"/>
        <v>37.957096810047794</v>
      </c>
      <c r="GD22" s="65">
        <f t="shared" si="60"/>
        <v>37.831954723552457</v>
      </c>
      <c r="GE22" s="65">
        <f t="shared" si="61"/>
        <v>37.772809539018418</v>
      </c>
      <c r="GF22" s="65">
        <f t="shared" si="62"/>
        <v>36.455669224211427</v>
      </c>
      <c r="GG22" s="65">
        <f t="shared" si="63"/>
        <v>37.5</v>
      </c>
      <c r="GH22" s="65">
        <f t="shared" si="64"/>
        <v>37.351778656126484</v>
      </c>
      <c r="GI22" s="65">
        <f t="shared" si="65"/>
        <v>35.9</v>
      </c>
      <c r="GJ22" s="65">
        <f t="shared" si="66"/>
        <v>36.5</v>
      </c>
      <c r="GK22" s="65">
        <f t="shared" si="67"/>
        <v>38.200000000000003</v>
      </c>
    </row>
    <row r="23" spans="1:193">
      <c r="A23" s="4" t="s">
        <v>30</v>
      </c>
      <c r="B23" s="8">
        <v>3.6189051003865815</v>
      </c>
      <c r="C23" s="8">
        <v>3.869517283123284</v>
      </c>
      <c r="D23" s="8">
        <v>4.4765909502444519</v>
      </c>
      <c r="E23" s="8">
        <v>5.0191936850072993</v>
      </c>
      <c r="F23" s="8">
        <v>5.8188005104210978</v>
      </c>
      <c r="G23" s="106">
        <v>6.1237845923709795</v>
      </c>
      <c r="H23" s="106">
        <v>5.9300194708509908</v>
      </c>
      <c r="I23" s="106">
        <v>6.3117870722433462</v>
      </c>
      <c r="J23" s="106">
        <v>6.0931724752064609</v>
      </c>
      <c r="K23" s="106">
        <v>6.6</v>
      </c>
      <c r="L23" s="106">
        <v>6.7</v>
      </c>
      <c r="M23" s="106">
        <v>7</v>
      </c>
      <c r="N23" s="9">
        <v>2.2920563661304403</v>
      </c>
      <c r="O23" s="8">
        <v>2.5789576082492056</v>
      </c>
      <c r="P23" s="8">
        <v>2.9454962477114059</v>
      </c>
      <c r="Q23" s="8">
        <v>3.3953899111503594</v>
      </c>
      <c r="R23" s="8">
        <v>4.0238196512122499</v>
      </c>
      <c r="S23" s="106">
        <v>4.4736350037397159</v>
      </c>
      <c r="T23" s="106">
        <v>4.7202496850303515</v>
      </c>
      <c r="U23" s="106">
        <v>4.6645614487336475</v>
      </c>
      <c r="V23" s="106">
        <v>4.8879563780084654</v>
      </c>
      <c r="W23" s="106">
        <v>5.5</v>
      </c>
      <c r="X23" s="106">
        <v>5.8</v>
      </c>
      <c r="Y23" s="106">
        <v>6.2</v>
      </c>
      <c r="Z23" s="9">
        <v>0</v>
      </c>
      <c r="AA23" s="8">
        <v>0</v>
      </c>
      <c r="AB23" s="8"/>
      <c r="AC23" s="8"/>
      <c r="AD23" s="8"/>
      <c r="AE23" s="106"/>
      <c r="AF23" s="106"/>
      <c r="AG23" s="106"/>
      <c r="AH23" s="106"/>
      <c r="AI23" s="106"/>
      <c r="AJ23" s="106"/>
      <c r="AK23" s="106"/>
      <c r="AL23" s="66">
        <f t="shared" si="51"/>
        <v>5.9109614665170218</v>
      </c>
      <c r="AM23" s="67">
        <f t="shared" si="52"/>
        <v>6.4484748913724896</v>
      </c>
      <c r="AN23" s="67">
        <f t="shared" si="68"/>
        <v>7.4220871979558574</v>
      </c>
      <c r="AO23" s="67">
        <f t="shared" si="68"/>
        <v>8.4145835961576587</v>
      </c>
      <c r="AP23" s="67">
        <f t="shared" si="68"/>
        <v>9.8426201616333486</v>
      </c>
      <c r="AQ23" s="67">
        <f t="shared" si="68"/>
        <v>10.597419596110695</v>
      </c>
      <c r="AR23" s="67">
        <f t="shared" si="68"/>
        <v>10.650269155881343</v>
      </c>
      <c r="AS23" s="67">
        <f t="shared" si="68"/>
        <v>10.976348520976995</v>
      </c>
      <c r="AT23" s="67">
        <f t="shared" si="68"/>
        <v>10.981128853214926</v>
      </c>
      <c r="AU23" s="67">
        <f t="shared" si="68"/>
        <v>12.1</v>
      </c>
      <c r="AV23" s="67">
        <f t="shared" si="55"/>
        <v>12.5</v>
      </c>
      <c r="AW23" s="67">
        <f t="shared" si="56"/>
        <v>13.2</v>
      </c>
      <c r="AX23" s="9">
        <v>24.03790996383589</v>
      </c>
      <c r="AY23" s="8">
        <v>22.696123997492379</v>
      </c>
      <c r="AZ23" s="8">
        <v>21.328692433052332</v>
      </c>
      <c r="BA23" s="8">
        <v>21.13107574747238</v>
      </c>
      <c r="BB23" s="8">
        <v>20.262016163334749</v>
      </c>
      <c r="BC23" s="106">
        <v>19.779980054849165</v>
      </c>
      <c r="BD23" s="106">
        <v>19.409288741266749</v>
      </c>
      <c r="BE23" s="106">
        <v>19.465102790487851</v>
      </c>
      <c r="BF23" s="106">
        <v>19.373726777022824</v>
      </c>
      <c r="BG23" s="106">
        <v>20</v>
      </c>
      <c r="BH23" s="106">
        <v>19.3</v>
      </c>
      <c r="BI23" s="106">
        <v>19.8</v>
      </c>
      <c r="BJ23" s="9">
        <v>19.249282952986658</v>
      </c>
      <c r="BK23" s="8">
        <v>18.638535203960309</v>
      </c>
      <c r="BL23" s="8">
        <v>18.165905478542545</v>
      </c>
      <c r="BM23" s="8">
        <v>17.632959071494227</v>
      </c>
      <c r="BN23" s="8">
        <v>17.563589961718417</v>
      </c>
      <c r="BO23" s="106">
        <v>17.74183495387684</v>
      </c>
      <c r="BP23" s="106">
        <v>17.817260336731188</v>
      </c>
      <c r="BQ23" s="106">
        <v>18.069214410001933</v>
      </c>
      <c r="BR23" s="106">
        <v>18.496651499810923</v>
      </c>
      <c r="BS23" s="106">
        <v>19.100000000000001</v>
      </c>
      <c r="BT23" s="106">
        <v>19.2</v>
      </c>
      <c r="BU23" s="106">
        <v>19.600000000000001</v>
      </c>
      <c r="BV23" s="9">
        <v>0</v>
      </c>
      <c r="BW23" s="8">
        <v>0</v>
      </c>
      <c r="BX23" s="8"/>
      <c r="BY23" s="8"/>
      <c r="BZ23" s="8"/>
      <c r="CA23" s="106"/>
      <c r="CB23" s="106"/>
      <c r="CC23" s="106"/>
      <c r="CD23" s="106"/>
      <c r="CE23" s="106"/>
      <c r="CF23" s="106"/>
      <c r="CG23" s="106"/>
      <c r="CH23" s="66">
        <f t="shared" si="42"/>
        <v>43.287192916822548</v>
      </c>
      <c r="CI23" s="67">
        <f t="shared" si="1"/>
        <v>41.334659201452688</v>
      </c>
      <c r="CJ23" s="67">
        <f t="shared" si="2"/>
        <v>39.49459791159488</v>
      </c>
      <c r="CK23" s="67">
        <f t="shared" si="3"/>
        <v>38.764034818966607</v>
      </c>
      <c r="CL23" s="67">
        <f t="shared" si="4"/>
        <v>37.82560612505317</v>
      </c>
      <c r="CM23" s="67">
        <f t="shared" si="5"/>
        <v>37.521815008726009</v>
      </c>
      <c r="CN23" s="67">
        <f t="shared" si="6"/>
        <v>37.226549077997937</v>
      </c>
      <c r="CO23" s="67">
        <f t="shared" si="7"/>
        <v>37.534317200489781</v>
      </c>
      <c r="CP23" s="67">
        <f t="shared" si="8"/>
        <v>37.870378276833748</v>
      </c>
      <c r="CQ23" s="67">
        <f t="shared" si="9"/>
        <v>39.1</v>
      </c>
      <c r="CR23" s="67">
        <f t="shared" si="10"/>
        <v>38.5</v>
      </c>
      <c r="CS23" s="67">
        <f t="shared" si="43"/>
        <v>39.400000000000006</v>
      </c>
      <c r="CT23" s="9">
        <v>11.285696470881657</v>
      </c>
      <c r="CU23" s="8">
        <v>11.219438379558571</v>
      </c>
      <c r="CV23" s="8">
        <v>11.20455505703881</v>
      </c>
      <c r="CW23" s="8">
        <v>11.114315064789951</v>
      </c>
      <c r="CX23" s="8">
        <v>10.773287962569119</v>
      </c>
      <c r="CY23" s="106">
        <v>10.253054101221641</v>
      </c>
      <c r="CZ23" s="106">
        <v>10.114820753636469</v>
      </c>
      <c r="DA23" s="106"/>
      <c r="DB23" s="106">
        <v>9.5075447991509812</v>
      </c>
      <c r="DC23" s="106">
        <v>8.6999999999999993</v>
      </c>
      <c r="DD23" s="106">
        <v>8.4</v>
      </c>
      <c r="DE23" s="106">
        <v>7.7</v>
      </c>
      <c r="DF23" s="9">
        <v>18.615787504676394</v>
      </c>
      <c r="DG23" s="8">
        <v>19.451350007566095</v>
      </c>
      <c r="DH23" s="8">
        <v>19.694988230086715</v>
      </c>
      <c r="DI23" s="8">
        <v>19.352280714401569</v>
      </c>
      <c r="DJ23" s="8">
        <v>19.489578902594641</v>
      </c>
      <c r="DK23" s="106">
        <v>19.349912739965099</v>
      </c>
      <c r="DL23" s="106">
        <v>19.19024166762112</v>
      </c>
      <c r="DM23" s="106">
        <v>9.7918412064187663</v>
      </c>
      <c r="DN23" s="106">
        <v>18.767459165375655</v>
      </c>
      <c r="DO23" s="106">
        <v>16.3</v>
      </c>
      <c r="DP23" s="106">
        <v>16</v>
      </c>
      <c r="DQ23" s="106">
        <v>14.1</v>
      </c>
      <c r="DR23" s="9">
        <v>0</v>
      </c>
      <c r="DS23" s="8">
        <v>0</v>
      </c>
      <c r="DT23" s="8"/>
      <c r="DU23" s="8"/>
      <c r="DV23" s="8"/>
      <c r="DW23" s="106"/>
      <c r="DX23" s="106"/>
      <c r="DY23" s="106"/>
      <c r="DZ23" s="106"/>
      <c r="EA23" s="106"/>
      <c r="EB23" s="106"/>
      <c r="EC23" s="106"/>
      <c r="ED23" s="66">
        <f t="shared" si="69"/>
        <v>29.901483975558051</v>
      </c>
      <c r="EE23" s="67">
        <f t="shared" si="69"/>
        <v>30.670788387124666</v>
      </c>
      <c r="EF23" s="67">
        <f t="shared" si="71"/>
        <v>30.899543287125525</v>
      </c>
      <c r="EG23" s="67">
        <f t="shared" si="71"/>
        <v>30.466595779191522</v>
      </c>
      <c r="EH23" s="67">
        <f t="shared" si="71"/>
        <v>30.262866865163758</v>
      </c>
      <c r="EI23" s="67">
        <f t="shared" si="71"/>
        <v>29.602966841186742</v>
      </c>
      <c r="EJ23" s="67">
        <f t="shared" si="71"/>
        <v>29.305062421257588</v>
      </c>
      <c r="EK23" s="67">
        <f t="shared" si="71"/>
        <v>9.7918412064187663</v>
      </c>
      <c r="EL23" s="67">
        <f t="shared" si="71"/>
        <v>28.275003964526636</v>
      </c>
      <c r="EM23" s="67">
        <f t="shared" si="71"/>
        <v>25</v>
      </c>
      <c r="EN23" s="67">
        <f t="shared" si="71"/>
        <v>24.4</v>
      </c>
      <c r="EO23" s="67">
        <f t="shared" si="71"/>
        <v>21.8</v>
      </c>
      <c r="EP23" s="9">
        <v>20.900361641102382</v>
      </c>
      <c r="EQ23" s="8">
        <v>21.546077520050151</v>
      </c>
      <c r="ER23" s="8">
        <v>22.183771603323741</v>
      </c>
      <c r="ES23" s="8">
        <v>22.354785805684212</v>
      </c>
      <c r="ET23" s="8">
        <v>22.068906848149723</v>
      </c>
      <c r="EU23" s="106">
        <v>22.277798553976563</v>
      </c>
      <c r="EV23" s="106">
        <v>22.818119344863131</v>
      </c>
      <c r="EW23" s="106">
        <v>22.87040020622543</v>
      </c>
      <c r="EX23" s="106">
        <v>22.87348890542469</v>
      </c>
      <c r="EY23" s="106">
        <v>23.7</v>
      </c>
      <c r="EZ23" s="106">
        <v>24.6</v>
      </c>
      <c r="FA23" s="106">
        <v>25.5</v>
      </c>
      <c r="FB23" s="70">
        <f t="shared" si="22"/>
        <v>38.942511535104131</v>
      </c>
      <c r="FC23" s="67">
        <f t="shared" si="23"/>
        <v>37.785079660174233</v>
      </c>
      <c r="FD23" s="67">
        <f t="shared" si="24"/>
        <v>37.009838440335592</v>
      </c>
      <c r="FE23" s="67">
        <f t="shared" si="25"/>
        <v>37.264584497269631</v>
      </c>
      <c r="FF23" s="67">
        <f t="shared" si="26"/>
        <v>36.854104636324969</v>
      </c>
      <c r="FG23" s="67">
        <f t="shared" si="27"/>
        <v>36.156818748441786</v>
      </c>
      <c r="FH23" s="67">
        <f t="shared" si="28"/>
        <v>35.454128965754208</v>
      </c>
      <c r="FI23" s="67">
        <f t="shared" si="50"/>
        <v>25.776889862731196</v>
      </c>
      <c r="FJ23" s="67">
        <f t="shared" si="46"/>
        <v>34.974444051380267</v>
      </c>
      <c r="FK23" s="67">
        <f t="shared" si="47"/>
        <v>35.299999999999997</v>
      </c>
      <c r="FL23" s="67">
        <f t="shared" si="48"/>
        <v>34.4</v>
      </c>
      <c r="FM23" s="67">
        <f t="shared" si="49"/>
        <v>34.5</v>
      </c>
      <c r="FN23" s="70">
        <f t="shared" si="29"/>
        <v>40.15712682379349</v>
      </c>
      <c r="FO23" s="67">
        <f t="shared" si="30"/>
        <v>40.668842819775605</v>
      </c>
      <c r="FP23" s="67">
        <f t="shared" si="31"/>
        <v>40.806389956340666</v>
      </c>
      <c r="FQ23" s="67">
        <f t="shared" si="32"/>
        <v>40.38062969704616</v>
      </c>
      <c r="FR23" s="67">
        <f t="shared" si="33"/>
        <v>41.076988515525308</v>
      </c>
      <c r="FS23" s="67">
        <f t="shared" si="34"/>
        <v>41.565382697581654</v>
      </c>
      <c r="FT23" s="67">
        <f t="shared" si="35"/>
        <v>41.727751689382657</v>
      </c>
      <c r="FU23" s="67">
        <f t="shared" si="36"/>
        <v>32.52561706515435</v>
      </c>
      <c r="FV23" s="67">
        <f t="shared" si="37"/>
        <v>42.152067043195046</v>
      </c>
      <c r="FW23" s="67">
        <f t="shared" si="38"/>
        <v>40.900000000000006</v>
      </c>
      <c r="FX23" s="67">
        <f t="shared" si="39"/>
        <v>41</v>
      </c>
      <c r="FY23" s="67">
        <f t="shared" si="40"/>
        <v>39.9</v>
      </c>
      <c r="FZ23" s="70">
        <f t="shared" si="57"/>
        <v>20.900361641102382</v>
      </c>
      <c r="GA23" s="67">
        <f t="shared" si="58"/>
        <v>21.546077520050151</v>
      </c>
      <c r="GB23" s="67">
        <f>IFERROR(AB23+BX23+DT23+ER23,"—")</f>
        <v>22.183771603323741</v>
      </c>
      <c r="GC23" s="65">
        <f t="shared" si="59"/>
        <v>22.354785805684212</v>
      </c>
      <c r="GD23" s="65">
        <f t="shared" si="60"/>
        <v>22.068906848149723</v>
      </c>
      <c r="GE23" s="65">
        <f t="shared" si="61"/>
        <v>22.277798553976563</v>
      </c>
      <c r="GF23" s="65">
        <f t="shared" si="62"/>
        <v>22.818119344863131</v>
      </c>
      <c r="GG23" s="65">
        <f t="shared" si="63"/>
        <v>22.87040020622543</v>
      </c>
      <c r="GH23" s="65">
        <f t="shared" si="64"/>
        <v>22.87348890542469</v>
      </c>
      <c r="GI23" s="65">
        <f t="shared" si="65"/>
        <v>23.7</v>
      </c>
      <c r="GJ23" s="65">
        <f t="shared" si="66"/>
        <v>24.6</v>
      </c>
      <c r="GK23" s="65">
        <f t="shared" si="67"/>
        <v>25.5</v>
      </c>
    </row>
    <row r="24" spans="1:193">
      <c r="A24" s="10" t="s">
        <v>31</v>
      </c>
      <c r="B24" s="8">
        <v>3.2419342238887587</v>
      </c>
      <c r="C24" s="8">
        <v>2.0524680205246804</v>
      </c>
      <c r="D24" s="8">
        <v>2.7402522568666368</v>
      </c>
      <c r="E24" s="8">
        <v>4.2501137915339093</v>
      </c>
      <c r="F24" s="8">
        <v>5.7160015286346022</v>
      </c>
      <c r="G24" s="106">
        <v>6.5685788284564932</v>
      </c>
      <c r="H24" s="106">
        <v>7.7576288829233553</v>
      </c>
      <c r="I24" s="106">
        <v>8.6885418864739403</v>
      </c>
      <c r="J24" s="106">
        <v>9.7670883326999292</v>
      </c>
      <c r="K24" s="106">
        <v>10</v>
      </c>
      <c r="L24" s="106">
        <v>11.4</v>
      </c>
      <c r="M24" s="106">
        <v>12.5</v>
      </c>
      <c r="N24" s="9">
        <v>0.99992188110303881</v>
      </c>
      <c r="O24" s="8">
        <v>1.3803570138035701</v>
      </c>
      <c r="P24" s="8">
        <v>1.1588449964786478</v>
      </c>
      <c r="Q24" s="8">
        <v>2.0539371870732817</v>
      </c>
      <c r="R24" s="8">
        <v>2.3639242233990285</v>
      </c>
      <c r="S24" s="106">
        <v>2.5183225877555517</v>
      </c>
      <c r="T24" s="106">
        <v>2.032542595737687</v>
      </c>
      <c r="U24" s="106">
        <v>2.9911373707533233</v>
      </c>
      <c r="V24" s="106">
        <v>3.5018187740919702</v>
      </c>
      <c r="W24" s="106">
        <v>3.8</v>
      </c>
      <c r="X24" s="106">
        <v>3.8</v>
      </c>
      <c r="Y24" s="106">
        <v>4.2</v>
      </c>
      <c r="Z24" s="9">
        <v>0</v>
      </c>
      <c r="AA24" s="8">
        <v>0</v>
      </c>
      <c r="AB24" s="8"/>
      <c r="AC24" s="8"/>
      <c r="AD24" s="8"/>
      <c r="AE24" s="106"/>
      <c r="AF24" s="106"/>
      <c r="AG24" s="106"/>
      <c r="AH24" s="106"/>
      <c r="AI24" s="106"/>
      <c r="AJ24" s="106"/>
      <c r="AK24" s="106"/>
      <c r="AL24" s="66">
        <f t="shared" si="51"/>
        <v>4.2418561049917978</v>
      </c>
      <c r="AM24" s="67">
        <f t="shared" si="52"/>
        <v>3.4328250343282507</v>
      </c>
      <c r="AN24" s="67">
        <f t="shared" si="68"/>
        <v>3.8990972533452846</v>
      </c>
      <c r="AO24" s="67">
        <f t="shared" si="68"/>
        <v>6.304050978607191</v>
      </c>
      <c r="AP24" s="67">
        <f t="shared" si="68"/>
        <v>8.0799257520336312</v>
      </c>
      <c r="AQ24" s="67">
        <f t="shared" si="68"/>
        <v>9.0869014162120454</v>
      </c>
      <c r="AR24" s="67">
        <f t="shared" si="68"/>
        <v>9.7901714786610423</v>
      </c>
      <c r="AS24" s="67">
        <f t="shared" si="68"/>
        <v>11.679679257227264</v>
      </c>
      <c r="AT24" s="67">
        <f t="shared" si="68"/>
        <v>13.2689071067919</v>
      </c>
      <c r="AU24" s="67">
        <f t="shared" si="68"/>
        <v>13.8</v>
      </c>
      <c r="AV24" s="67">
        <f t="shared" si="55"/>
        <v>15.2</v>
      </c>
      <c r="AW24" s="67">
        <f t="shared" si="56"/>
        <v>16.7</v>
      </c>
      <c r="AX24" s="9">
        <v>19.779704710569487</v>
      </c>
      <c r="AY24" s="8">
        <v>12.705066127050662</v>
      </c>
      <c r="AZ24" s="8">
        <v>13.099430181189579</v>
      </c>
      <c r="BA24" s="8">
        <v>12.807237141556667</v>
      </c>
      <c r="BB24" s="8">
        <v>16.361849647868102</v>
      </c>
      <c r="BC24" s="106">
        <v>16.702485259271505</v>
      </c>
      <c r="BD24" s="106">
        <v>21.881334575138332</v>
      </c>
      <c r="BE24" s="106">
        <v>19.872335935851446</v>
      </c>
      <c r="BF24" s="106">
        <v>20.896899940279059</v>
      </c>
      <c r="BG24" s="106">
        <v>21</v>
      </c>
      <c r="BH24" s="106">
        <v>22.3</v>
      </c>
      <c r="BI24" s="106">
        <v>22.7</v>
      </c>
      <c r="BJ24" s="9">
        <v>42.57479884384032</v>
      </c>
      <c r="BK24" s="8">
        <v>35.072631350726311</v>
      </c>
      <c r="BL24" s="8">
        <v>31.640950124847944</v>
      </c>
      <c r="BM24" s="8">
        <v>31.543013199817931</v>
      </c>
      <c r="BN24" s="8">
        <v>29.666430092264019</v>
      </c>
      <c r="BO24" s="106">
        <v>30.126191657023199</v>
      </c>
      <c r="BP24" s="106">
        <v>25.064372979784146</v>
      </c>
      <c r="BQ24" s="106">
        <v>28.159949356404308</v>
      </c>
      <c r="BR24" s="106">
        <v>27.135023616917316</v>
      </c>
      <c r="BS24" s="106">
        <v>25</v>
      </c>
      <c r="BT24" s="106">
        <v>24.4</v>
      </c>
      <c r="BU24" s="106">
        <v>23.7</v>
      </c>
      <c r="BV24" s="9">
        <v>0</v>
      </c>
      <c r="BW24" s="8">
        <v>0</v>
      </c>
      <c r="BX24" s="8"/>
      <c r="BY24" s="8"/>
      <c r="BZ24" s="8"/>
      <c r="CA24" s="106"/>
      <c r="CB24" s="106"/>
      <c r="CC24" s="106"/>
      <c r="CD24" s="106"/>
      <c r="CE24" s="106"/>
      <c r="CF24" s="106"/>
      <c r="CG24" s="106"/>
      <c r="CH24" s="66">
        <f t="shared" si="42"/>
        <v>62.354503554409803</v>
      </c>
      <c r="CI24" s="67">
        <f t="shared" si="1"/>
        <v>47.777697477776975</v>
      </c>
      <c r="CJ24" s="67">
        <f t="shared" si="2"/>
        <v>44.740380306037522</v>
      </c>
      <c r="CK24" s="67">
        <f t="shared" si="3"/>
        <v>44.350250341374597</v>
      </c>
      <c r="CL24" s="67">
        <f t="shared" si="4"/>
        <v>46.02827974013212</v>
      </c>
      <c r="CM24" s="67">
        <f t="shared" si="5"/>
        <v>46.828676916294704</v>
      </c>
      <c r="CN24" s="67">
        <f t="shared" si="6"/>
        <v>46.945707554922478</v>
      </c>
      <c r="CO24" s="67">
        <f t="shared" si="7"/>
        <v>48.03228529225575</v>
      </c>
      <c r="CP24" s="67">
        <f t="shared" si="8"/>
        <v>48.031923557196379</v>
      </c>
      <c r="CQ24" s="67">
        <f t="shared" si="9"/>
        <v>46</v>
      </c>
      <c r="CR24" s="67">
        <f t="shared" si="10"/>
        <v>46.7</v>
      </c>
      <c r="CS24" s="67">
        <f t="shared" si="43"/>
        <v>46.4</v>
      </c>
      <c r="CT24" s="9">
        <v>8.413405202718538</v>
      </c>
      <c r="CU24" s="8">
        <v>6.2224470622244707</v>
      </c>
      <c r="CV24" s="8">
        <v>6.7609962225494593</v>
      </c>
      <c r="CW24" s="8">
        <v>6.9185252617205277</v>
      </c>
      <c r="CX24" s="8">
        <v>8.8551618714855049</v>
      </c>
      <c r="CY24" s="106">
        <v>8.7121838320383524</v>
      </c>
      <c r="CZ24" s="106">
        <v>10.129841669862488</v>
      </c>
      <c r="DA24" s="106"/>
      <c r="DB24" s="106">
        <v>7.9917476518812087</v>
      </c>
      <c r="DC24" s="106">
        <v>7.9</v>
      </c>
      <c r="DD24" s="106">
        <v>7.4</v>
      </c>
      <c r="DE24" s="106">
        <v>6.7</v>
      </c>
      <c r="DF24" s="9">
        <v>24.990235137879854</v>
      </c>
      <c r="DG24" s="8">
        <v>15.971670159716703</v>
      </c>
      <c r="DH24" s="8">
        <v>15.961329150393752</v>
      </c>
      <c r="DI24" s="8">
        <v>17.239417387346382</v>
      </c>
      <c r="DJ24" s="8">
        <v>17.322705683245072</v>
      </c>
      <c r="DK24" s="106">
        <v>17.066181738028323</v>
      </c>
      <c r="DL24" s="106">
        <v>15.115323508464362</v>
      </c>
      <c r="DM24" s="106">
        <v>8.1873813040725878</v>
      </c>
      <c r="DN24" s="106">
        <v>15.739182366035074</v>
      </c>
      <c r="DO24" s="106">
        <v>15.8</v>
      </c>
      <c r="DP24" s="106">
        <v>15.1</v>
      </c>
      <c r="DQ24" s="106">
        <v>14.4</v>
      </c>
      <c r="DR24" s="9">
        <v>0</v>
      </c>
      <c r="DS24" s="8">
        <v>0</v>
      </c>
      <c r="DT24" s="8"/>
      <c r="DU24" s="8"/>
      <c r="DV24" s="8"/>
      <c r="DW24" s="106"/>
      <c r="DX24" s="106"/>
      <c r="DY24" s="106"/>
      <c r="DZ24" s="106"/>
      <c r="EA24" s="106"/>
      <c r="EB24" s="106"/>
      <c r="EC24" s="106"/>
      <c r="ED24" s="66">
        <f t="shared" si="69"/>
        <v>33.403640340598393</v>
      </c>
      <c r="EE24" s="67">
        <f t="shared" si="69"/>
        <v>22.194117221941173</v>
      </c>
      <c r="EF24" s="67">
        <f t="shared" si="71"/>
        <v>22.72232537294321</v>
      </c>
      <c r="EG24" s="67">
        <f t="shared" si="71"/>
        <v>24.157942649066911</v>
      </c>
      <c r="EH24" s="67">
        <f t="shared" si="71"/>
        <v>26.177867554730575</v>
      </c>
      <c r="EI24" s="67">
        <f t="shared" si="71"/>
        <v>25.778365570066676</v>
      </c>
      <c r="EJ24" s="67">
        <f t="shared" si="71"/>
        <v>25.24516517832685</v>
      </c>
      <c r="EK24" s="67">
        <f t="shared" si="71"/>
        <v>8.1873813040725878</v>
      </c>
      <c r="EL24" s="67">
        <f t="shared" si="71"/>
        <v>23.730930017916283</v>
      </c>
      <c r="EM24" s="67">
        <f t="shared" si="71"/>
        <v>23.700000000000003</v>
      </c>
      <c r="EN24" s="67">
        <f t="shared" si="71"/>
        <v>22.5</v>
      </c>
      <c r="EO24" s="67">
        <f t="shared" si="71"/>
        <v>21.1</v>
      </c>
      <c r="EP24" s="9">
        <v>0</v>
      </c>
      <c r="EQ24" s="8">
        <v>26.595360265953605</v>
      </c>
      <c r="ER24" s="8">
        <v>28.638197067673985</v>
      </c>
      <c r="ES24" s="8">
        <v>25.187756030951299</v>
      </c>
      <c r="ET24" s="8">
        <v>19.63749522301687</v>
      </c>
      <c r="EU24" s="106">
        <v>18.30605609742657</v>
      </c>
      <c r="EV24" s="106">
        <v>17.482057743932504</v>
      </c>
      <c r="EW24" s="106">
        <v>16.369487233593585</v>
      </c>
      <c r="EX24" s="106">
        <v>14.821651555459036</v>
      </c>
      <c r="EY24" s="106">
        <v>16.2</v>
      </c>
      <c r="EZ24" s="106">
        <v>15.4</v>
      </c>
      <c r="FA24" s="106">
        <v>15.7</v>
      </c>
      <c r="FB24" s="70">
        <f t="shared" si="22"/>
        <v>31.435044137176781</v>
      </c>
      <c r="FC24" s="67">
        <f t="shared" si="23"/>
        <v>20.979981209799814</v>
      </c>
      <c r="FD24" s="67">
        <f t="shared" si="24"/>
        <v>22.600678660605674</v>
      </c>
      <c r="FE24" s="67">
        <f t="shared" si="25"/>
        <v>23.975876194811104</v>
      </c>
      <c r="FF24" s="67">
        <f t="shared" si="26"/>
        <v>30.933013047988211</v>
      </c>
      <c r="FG24" s="67">
        <f t="shared" si="27"/>
        <v>31.983247919766352</v>
      </c>
      <c r="FH24" s="67">
        <f t="shared" si="28"/>
        <v>39.768805127924175</v>
      </c>
      <c r="FI24" s="67">
        <f t="shared" si="50"/>
        <v>28.560877822325388</v>
      </c>
      <c r="FJ24" s="67">
        <f t="shared" si="46"/>
        <v>38.655735924860195</v>
      </c>
      <c r="FK24" s="67">
        <f t="shared" si="47"/>
        <v>38.9</v>
      </c>
      <c r="FL24" s="67">
        <f t="shared" si="48"/>
        <v>41.1</v>
      </c>
      <c r="FM24" s="67">
        <f t="shared" si="49"/>
        <v>41.900000000000006</v>
      </c>
      <c r="FN24" s="70">
        <f t="shared" si="29"/>
        <v>68.564955862823211</v>
      </c>
      <c r="FO24" s="67">
        <f t="shared" si="30"/>
        <v>52.424658524246581</v>
      </c>
      <c r="FP24" s="67">
        <f t="shared" si="31"/>
        <v>48.761124271720341</v>
      </c>
      <c r="FQ24" s="67">
        <f t="shared" si="32"/>
        <v>50.836367774237601</v>
      </c>
      <c r="FR24" s="67">
        <f t="shared" si="33"/>
        <v>49.353059998908122</v>
      </c>
      <c r="FS24" s="67">
        <f t="shared" si="34"/>
        <v>49.710695982807067</v>
      </c>
      <c r="FT24" s="67">
        <f t="shared" si="35"/>
        <v>42.212239083986198</v>
      </c>
      <c r="FU24" s="67">
        <f t="shared" si="36"/>
        <v>39.338468031230221</v>
      </c>
      <c r="FV24" s="67">
        <f t="shared" si="37"/>
        <v>46.376024757044362</v>
      </c>
      <c r="FW24" s="67">
        <f t="shared" si="38"/>
        <v>44.6</v>
      </c>
      <c r="FX24" s="67">
        <f t="shared" si="39"/>
        <v>43.3</v>
      </c>
      <c r="FY24" s="67">
        <f t="shared" si="40"/>
        <v>42.3</v>
      </c>
      <c r="FZ24" s="70">
        <f t="shared" si="57"/>
        <v>0</v>
      </c>
      <c r="GA24" s="67">
        <f t="shared" si="58"/>
        <v>26.595360265953605</v>
      </c>
      <c r="GB24" s="67">
        <f>IFERROR(AB24+BX24+DT24+ER24,"—")</f>
        <v>28.638197067673985</v>
      </c>
      <c r="GC24" s="65">
        <f t="shared" si="59"/>
        <v>25.187756030951299</v>
      </c>
      <c r="GD24" s="65">
        <f t="shared" si="60"/>
        <v>19.63749522301687</v>
      </c>
      <c r="GE24" s="65">
        <f t="shared" si="61"/>
        <v>18.30605609742657</v>
      </c>
      <c r="GF24" s="65">
        <f t="shared" si="62"/>
        <v>17.482057743932504</v>
      </c>
      <c r="GG24" s="65">
        <f t="shared" si="63"/>
        <v>16.369487233593585</v>
      </c>
      <c r="GH24" s="65">
        <f t="shared" si="64"/>
        <v>14.821651555459036</v>
      </c>
      <c r="GI24" s="65">
        <f t="shared" si="65"/>
        <v>16.2</v>
      </c>
      <c r="GJ24" s="65">
        <f t="shared" si="66"/>
        <v>15.4</v>
      </c>
      <c r="GK24" s="65">
        <f t="shared" si="67"/>
        <v>15.7</v>
      </c>
    </row>
    <row r="25" spans="1:193">
      <c r="A25" s="11" t="s">
        <v>32</v>
      </c>
      <c r="B25" s="12">
        <v>8.6464463558171119</v>
      </c>
      <c r="C25" s="12">
        <v>9.495036685369012</v>
      </c>
      <c r="D25" s="12">
        <v>9.0075727381426862</v>
      </c>
      <c r="E25" s="12">
        <v>7.9383886255924168</v>
      </c>
      <c r="F25" s="12">
        <v>7.3485967503692766</v>
      </c>
      <c r="G25" s="111">
        <v>8.4447841039358043</v>
      </c>
      <c r="H25" s="115">
        <v>8.03197563760944</v>
      </c>
      <c r="I25" s="115">
        <v>8.3762444215585301</v>
      </c>
      <c r="J25" s="115">
        <v>8.4751531654186518</v>
      </c>
      <c r="K25" s="115">
        <v>8.4</v>
      </c>
      <c r="L25" s="115">
        <v>9.6</v>
      </c>
      <c r="M25" s="115">
        <v>10.199999999999999</v>
      </c>
      <c r="N25" s="13">
        <v>0.18107741059302851</v>
      </c>
      <c r="O25" s="12">
        <v>0.43159257660768235</v>
      </c>
      <c r="P25" s="12">
        <v>0.27899561578318055</v>
      </c>
      <c r="Q25" s="12">
        <v>0.39494470774091622</v>
      </c>
      <c r="R25" s="12">
        <v>0.44313146233382572</v>
      </c>
      <c r="S25" s="111">
        <v>0.68781047000382123</v>
      </c>
      <c r="T25" s="115">
        <v>0.41872858774267224</v>
      </c>
      <c r="U25" s="115">
        <v>0.48060418812221078</v>
      </c>
      <c r="V25" s="115">
        <v>0.51055139550714779</v>
      </c>
      <c r="W25" s="115">
        <v>0.4</v>
      </c>
      <c r="X25" s="115">
        <v>1.2</v>
      </c>
      <c r="Y25" s="115">
        <v>0.9</v>
      </c>
      <c r="Z25" s="13">
        <v>0</v>
      </c>
      <c r="AA25" s="12">
        <v>0</v>
      </c>
      <c r="AB25" s="12"/>
      <c r="AC25" s="12"/>
      <c r="AD25" s="12"/>
      <c r="AE25" s="111"/>
      <c r="AF25" s="115"/>
      <c r="AG25" s="115"/>
      <c r="AH25" s="115"/>
      <c r="AI25" s="115"/>
      <c r="AJ25" s="115"/>
      <c r="AK25" s="115"/>
      <c r="AL25" s="68">
        <f t="shared" si="51"/>
        <v>8.82752376641014</v>
      </c>
      <c r="AM25" s="69">
        <f t="shared" si="52"/>
        <v>9.9266292619766947</v>
      </c>
      <c r="AN25" s="69">
        <f t="shared" si="68"/>
        <v>9.2865683539258672</v>
      </c>
      <c r="AO25" s="69">
        <f t="shared" si="68"/>
        <v>8.3333333333333321</v>
      </c>
      <c r="AP25" s="69">
        <f t="shared" si="68"/>
        <v>7.7917282127031022</v>
      </c>
      <c r="AQ25" s="69">
        <f t="shared" si="68"/>
        <v>9.1325945739396257</v>
      </c>
      <c r="AR25" s="69">
        <f t="shared" si="68"/>
        <v>8.4507042253521121</v>
      </c>
      <c r="AS25" s="69">
        <f t="shared" si="68"/>
        <v>8.8568486096807408</v>
      </c>
      <c r="AT25" s="69">
        <f t="shared" si="68"/>
        <v>8.9857045609258002</v>
      </c>
      <c r="AU25" s="69">
        <f t="shared" si="68"/>
        <v>8.8000000000000007</v>
      </c>
      <c r="AV25" s="69">
        <f t="shared" si="55"/>
        <v>10.799999999999999</v>
      </c>
      <c r="AW25" s="69">
        <f t="shared" si="56"/>
        <v>11.1</v>
      </c>
      <c r="AX25" s="13">
        <v>30.828429153463105</v>
      </c>
      <c r="AY25" s="12">
        <v>30.168321104876995</v>
      </c>
      <c r="AZ25" s="12">
        <v>30.64966121960941</v>
      </c>
      <c r="BA25" s="12">
        <v>33.135860979462876</v>
      </c>
      <c r="BB25" s="12">
        <v>31.720827178729689</v>
      </c>
      <c r="BC25" s="111">
        <v>32.403515475735574</v>
      </c>
      <c r="BD25" s="115">
        <v>33.117624666920442</v>
      </c>
      <c r="BE25" s="115">
        <v>34.981119121180917</v>
      </c>
      <c r="BF25" s="115">
        <v>36.997957794417971</v>
      </c>
      <c r="BG25" s="115">
        <v>36.200000000000003</v>
      </c>
      <c r="BH25" s="115">
        <v>34.1</v>
      </c>
      <c r="BI25" s="115">
        <v>38.6</v>
      </c>
      <c r="BJ25" s="13">
        <v>7.1072883657763697</v>
      </c>
      <c r="BK25" s="12">
        <v>6.7760034527406132</v>
      </c>
      <c r="BL25" s="12">
        <v>6.8951773614986056</v>
      </c>
      <c r="BM25" s="12">
        <v>7.7409162717219591</v>
      </c>
      <c r="BN25" s="12">
        <v>6.4992614475627768</v>
      </c>
      <c r="BO25" s="111">
        <v>6.7634696217042416</v>
      </c>
      <c r="BP25" s="115">
        <v>6.6615911686334224</v>
      </c>
      <c r="BQ25" s="115">
        <v>7.6553381393752149</v>
      </c>
      <c r="BR25" s="115">
        <v>7.6242341729067391</v>
      </c>
      <c r="BS25" s="115">
        <v>7.6</v>
      </c>
      <c r="BT25" s="115">
        <v>7.8</v>
      </c>
      <c r="BU25" s="115">
        <v>7</v>
      </c>
      <c r="BV25" s="13">
        <v>0</v>
      </c>
      <c r="BW25" s="12">
        <v>0</v>
      </c>
      <c r="BX25" s="12"/>
      <c r="BY25" s="12"/>
      <c r="BZ25" s="12"/>
      <c r="CA25" s="111"/>
      <c r="CB25" s="115"/>
      <c r="CC25" s="115"/>
      <c r="CD25" s="115"/>
      <c r="CE25" s="115"/>
      <c r="CF25" s="115"/>
      <c r="CG25" s="115"/>
      <c r="CH25" s="68">
        <f t="shared" si="42"/>
        <v>37.935717519239475</v>
      </c>
      <c r="CI25" s="69">
        <f t="shared" si="1"/>
        <v>36.944324557617605</v>
      </c>
      <c r="CJ25" s="69">
        <f t="shared" si="2"/>
        <v>37.544838581108017</v>
      </c>
      <c r="CK25" s="69">
        <f t="shared" si="3"/>
        <v>40.876777251184834</v>
      </c>
      <c r="CL25" s="69">
        <f t="shared" si="4"/>
        <v>38.220088626292466</v>
      </c>
      <c r="CM25" s="69">
        <f t="shared" si="5"/>
        <v>39.166985097439813</v>
      </c>
      <c r="CN25" s="69">
        <f t="shared" si="6"/>
        <v>39.779215835553863</v>
      </c>
      <c r="CO25" s="69">
        <f t="shared" si="7"/>
        <v>42.636457260556135</v>
      </c>
      <c r="CP25" s="69">
        <f t="shared" si="8"/>
        <v>44.62219196732471</v>
      </c>
      <c r="CQ25" s="69">
        <f t="shared" si="9"/>
        <v>43.800000000000004</v>
      </c>
      <c r="CR25" s="69">
        <f t="shared" si="10"/>
        <v>41.9</v>
      </c>
      <c r="CS25" s="69">
        <f t="shared" si="43"/>
        <v>45.6</v>
      </c>
      <c r="CT25" s="13">
        <v>26.70891806247171</v>
      </c>
      <c r="CU25" s="12">
        <v>27.535606387570134</v>
      </c>
      <c r="CV25" s="12">
        <v>27.222000797130331</v>
      </c>
      <c r="CW25" s="12">
        <v>26.540284360189574</v>
      </c>
      <c r="CX25" s="12">
        <v>30.132939438700145</v>
      </c>
      <c r="CY25" s="111">
        <v>30.722200993504011</v>
      </c>
      <c r="CZ25" s="115">
        <v>31.290445374952419</v>
      </c>
      <c r="DA25" s="115"/>
      <c r="DB25" s="115">
        <v>25.731790333560244</v>
      </c>
      <c r="DC25" s="115">
        <v>26.6</v>
      </c>
      <c r="DD25" s="115">
        <v>25.9</v>
      </c>
      <c r="DE25" s="115">
        <v>24.7</v>
      </c>
      <c r="DF25" s="13">
        <v>11.181530104119512</v>
      </c>
      <c r="DG25" s="12">
        <v>11.48036253776435</v>
      </c>
      <c r="DH25" s="12">
        <v>11.239537664408131</v>
      </c>
      <c r="DI25" s="12">
        <v>11.729857819905213</v>
      </c>
      <c r="DJ25" s="12">
        <v>12.149187592319056</v>
      </c>
      <c r="DK25" s="111">
        <v>11.99847153228888</v>
      </c>
      <c r="DL25" s="115">
        <v>12.790255043776169</v>
      </c>
      <c r="DM25" s="115">
        <v>28.046687263989018</v>
      </c>
      <c r="DN25" s="115">
        <v>12.763784887678693</v>
      </c>
      <c r="DO25" s="115">
        <v>13.6</v>
      </c>
      <c r="DP25" s="115">
        <v>14.1</v>
      </c>
      <c r="DQ25" s="115">
        <v>12.6</v>
      </c>
      <c r="DR25" s="13">
        <v>0</v>
      </c>
      <c r="DS25" s="12">
        <v>0</v>
      </c>
      <c r="DT25" s="12"/>
      <c r="DU25" s="12"/>
      <c r="DV25" s="12"/>
      <c r="DW25" s="111"/>
      <c r="DX25" s="115"/>
      <c r="DY25" s="115"/>
      <c r="DZ25" s="115"/>
      <c r="EA25" s="115"/>
      <c r="EB25" s="115"/>
      <c r="EC25" s="115"/>
      <c r="ED25" s="68">
        <f t="shared" si="69"/>
        <v>37.89044816659122</v>
      </c>
      <c r="EE25" s="69">
        <f t="shared" si="69"/>
        <v>39.015968925334484</v>
      </c>
      <c r="EF25" s="69">
        <f t="shared" si="71"/>
        <v>38.46153846153846</v>
      </c>
      <c r="EG25" s="69">
        <f t="shared" si="71"/>
        <v>38.270142180094787</v>
      </c>
      <c r="EH25" s="69">
        <f t="shared" si="71"/>
        <v>42.282127031019201</v>
      </c>
      <c r="EI25" s="69">
        <f t="shared" si="71"/>
        <v>42.720672525792892</v>
      </c>
      <c r="EJ25" s="69">
        <f t="shared" si="71"/>
        <v>44.08070041872859</v>
      </c>
      <c r="EK25" s="69">
        <f t="shared" si="71"/>
        <v>28.046687263989018</v>
      </c>
      <c r="EL25" s="69">
        <f t="shared" si="71"/>
        <v>38.495575221238937</v>
      </c>
      <c r="EM25" s="69">
        <f t="shared" si="71"/>
        <v>40.200000000000003</v>
      </c>
      <c r="EN25" s="69">
        <f t="shared" si="71"/>
        <v>40</v>
      </c>
      <c r="EO25" s="69">
        <f t="shared" si="71"/>
        <v>37.299999999999997</v>
      </c>
      <c r="EP25" s="13">
        <v>15.346310547759167</v>
      </c>
      <c r="EQ25" s="12">
        <v>14.113077255071213</v>
      </c>
      <c r="ER25" s="12">
        <v>14.707054603427661</v>
      </c>
      <c r="ES25" s="12">
        <v>12.519747235387047</v>
      </c>
      <c r="ET25" s="12">
        <v>11.706056129985228</v>
      </c>
      <c r="EU25" s="115">
        <v>8.9797478028276654</v>
      </c>
      <c r="EV25" s="115">
        <v>7.6893795203654358</v>
      </c>
      <c r="EW25" s="115">
        <v>8.3762444215585301</v>
      </c>
      <c r="EX25" s="115">
        <v>7.896528250510551</v>
      </c>
      <c r="EY25" s="115">
        <v>7.2</v>
      </c>
      <c r="EZ25" s="115">
        <v>7.3</v>
      </c>
      <c r="FA25" s="115">
        <v>6.1</v>
      </c>
      <c r="FB25" s="71">
        <f t="shared" si="22"/>
        <v>66.18379357175192</v>
      </c>
      <c r="FC25" s="69">
        <f t="shared" si="23"/>
        <v>67.198964177816151</v>
      </c>
      <c r="FD25" s="69">
        <f t="shared" si="24"/>
        <v>66.879234754882432</v>
      </c>
      <c r="FE25" s="69">
        <f t="shared" si="25"/>
        <v>67.614533965244874</v>
      </c>
      <c r="FF25" s="69">
        <f t="shared" si="26"/>
        <v>69.202363367799109</v>
      </c>
      <c r="FG25" s="69">
        <f t="shared" si="27"/>
        <v>71.570500573175394</v>
      </c>
      <c r="FH25" s="69">
        <f t="shared" si="28"/>
        <v>72.440045679482296</v>
      </c>
      <c r="FI25" s="69">
        <f t="shared" si="50"/>
        <v>43.357363542739449</v>
      </c>
      <c r="FJ25" s="69">
        <f t="shared" si="46"/>
        <v>71.204901293396873</v>
      </c>
      <c r="FK25" s="69">
        <f t="shared" si="47"/>
        <v>71.2</v>
      </c>
      <c r="FL25" s="69">
        <f t="shared" si="48"/>
        <v>69.599999999999994</v>
      </c>
      <c r="FM25" s="69">
        <f t="shared" si="49"/>
        <v>73.5</v>
      </c>
      <c r="FN25" s="71">
        <f t="shared" si="29"/>
        <v>18.46989588048891</v>
      </c>
      <c r="FO25" s="69">
        <f t="shared" si="30"/>
        <v>18.687958567112645</v>
      </c>
      <c r="FP25" s="69">
        <f t="shared" si="31"/>
        <v>18.413710641689917</v>
      </c>
      <c r="FQ25" s="69">
        <f t="shared" si="32"/>
        <v>19.865718799368089</v>
      </c>
      <c r="FR25" s="69">
        <f t="shared" si="33"/>
        <v>19.091580502215656</v>
      </c>
      <c r="FS25" s="69">
        <f t="shared" si="34"/>
        <v>19.449751623996942</v>
      </c>
      <c r="FT25" s="69">
        <f t="shared" si="35"/>
        <v>19.870574800152262</v>
      </c>
      <c r="FU25" s="69">
        <f t="shared" si="36"/>
        <v>36.182629591486446</v>
      </c>
      <c r="FV25" s="69">
        <f t="shared" si="37"/>
        <v>20.898570456092578</v>
      </c>
      <c r="FW25" s="69">
        <f t="shared" si="38"/>
        <v>21.6</v>
      </c>
      <c r="FX25" s="69">
        <f t="shared" si="39"/>
        <v>23.1</v>
      </c>
      <c r="FY25" s="69">
        <f t="shared" si="40"/>
        <v>20.5</v>
      </c>
      <c r="FZ25" s="71">
        <f t="shared" si="57"/>
        <v>15.346310547759167</v>
      </c>
      <c r="GA25" s="69">
        <f t="shared" si="58"/>
        <v>14.113077255071213</v>
      </c>
      <c r="GB25" s="69">
        <f>IFERROR(AB25+BX25+DT25+ER25,"—")</f>
        <v>14.707054603427661</v>
      </c>
      <c r="GC25" s="65">
        <f t="shared" si="59"/>
        <v>12.519747235387047</v>
      </c>
      <c r="GD25" s="84">
        <f t="shared" si="60"/>
        <v>11.706056129985228</v>
      </c>
      <c r="GE25" s="84">
        <f t="shared" si="61"/>
        <v>8.9797478028276654</v>
      </c>
      <c r="GF25" s="84">
        <f t="shared" si="62"/>
        <v>7.6893795203654358</v>
      </c>
      <c r="GG25" s="84">
        <f t="shared" si="63"/>
        <v>8.3762444215585301</v>
      </c>
      <c r="GH25" s="84">
        <f t="shared" si="64"/>
        <v>7.896528250510551</v>
      </c>
      <c r="GI25" s="84">
        <f t="shared" si="65"/>
        <v>7.2</v>
      </c>
      <c r="GJ25" s="84">
        <f t="shared" si="66"/>
        <v>7.3</v>
      </c>
      <c r="GK25" s="84">
        <f t="shared" si="67"/>
        <v>6.1</v>
      </c>
    </row>
    <row r="26" spans="1:193">
      <c r="B26" s="141" t="s">
        <v>0</v>
      </c>
      <c r="C26" t="s">
        <v>77</v>
      </c>
      <c r="E26" t="s">
        <v>78</v>
      </c>
      <c r="G26" s="67"/>
      <c r="H26" t="s">
        <v>79</v>
      </c>
      <c r="I26" t="s">
        <v>80</v>
      </c>
      <c r="J26" t="s">
        <v>80</v>
      </c>
      <c r="K26" t="s">
        <v>81</v>
      </c>
      <c r="L26" t="s">
        <v>82</v>
      </c>
      <c r="U26" t="s">
        <v>80</v>
      </c>
      <c r="V26" t="s">
        <v>80</v>
      </c>
      <c r="W26" t="s">
        <v>81</v>
      </c>
      <c r="X26" t="s">
        <v>82</v>
      </c>
      <c r="AG26" t="s">
        <v>80</v>
      </c>
      <c r="AH26" t="s">
        <v>80</v>
      </c>
      <c r="AI26" t="s">
        <v>81</v>
      </c>
      <c r="AJ26" t="s">
        <v>82</v>
      </c>
      <c r="AQ26" s="67"/>
      <c r="AR26" s="67"/>
      <c r="AS26" t="s">
        <v>80</v>
      </c>
      <c r="AT26" t="s">
        <v>80</v>
      </c>
      <c r="AU26" t="s">
        <v>81</v>
      </c>
      <c r="AV26" t="s">
        <v>82</v>
      </c>
      <c r="BE26" t="s">
        <v>80</v>
      </c>
      <c r="BF26" t="s">
        <v>80</v>
      </c>
      <c r="BG26" t="s">
        <v>81</v>
      </c>
      <c r="BH26" t="s">
        <v>82</v>
      </c>
      <c r="BQ26" t="s">
        <v>80</v>
      </c>
      <c r="BR26" t="s">
        <v>80</v>
      </c>
      <c r="BS26" t="s">
        <v>81</v>
      </c>
      <c r="BT26" t="s">
        <v>82</v>
      </c>
      <c r="CC26" t="s">
        <v>80</v>
      </c>
      <c r="CD26" t="s">
        <v>80</v>
      </c>
      <c r="CE26" t="s">
        <v>81</v>
      </c>
      <c r="CF26" t="s">
        <v>82</v>
      </c>
      <c r="CO26" t="s">
        <v>80</v>
      </c>
      <c r="CP26" t="s">
        <v>80</v>
      </c>
      <c r="CQ26" t="s">
        <v>81</v>
      </c>
      <c r="CR26" t="s">
        <v>82</v>
      </c>
      <c r="DA26" t="s">
        <v>80</v>
      </c>
      <c r="DB26" t="s">
        <v>80</v>
      </c>
      <c r="DC26" t="s">
        <v>81</v>
      </c>
      <c r="DD26" t="s">
        <v>82</v>
      </c>
      <c r="DM26" t="s">
        <v>80</v>
      </c>
      <c r="DN26" t="s">
        <v>80</v>
      </c>
      <c r="DO26" t="s">
        <v>81</v>
      </c>
      <c r="DP26" t="s">
        <v>82</v>
      </c>
      <c r="DY26" t="s">
        <v>80</v>
      </c>
      <c r="DZ26" t="s">
        <v>80</v>
      </c>
      <c r="EA26" t="s">
        <v>81</v>
      </c>
      <c r="EB26" t="s">
        <v>82</v>
      </c>
      <c r="EI26" s="67"/>
      <c r="EJ26" s="67"/>
      <c r="EK26" t="s">
        <v>80</v>
      </c>
      <c r="EL26" t="s">
        <v>80</v>
      </c>
      <c r="EM26" t="s">
        <v>81</v>
      </c>
      <c r="EN26" t="s">
        <v>82</v>
      </c>
      <c r="EW26" t="s">
        <v>80</v>
      </c>
      <c r="EX26" t="s">
        <v>80</v>
      </c>
      <c r="EY26" t="s">
        <v>81</v>
      </c>
      <c r="EZ26" t="s">
        <v>82</v>
      </c>
      <c r="FI26" t="s">
        <v>80</v>
      </c>
      <c r="FJ26" t="s">
        <v>80</v>
      </c>
      <c r="FK26" t="s">
        <v>81</v>
      </c>
      <c r="FL26" t="s">
        <v>82</v>
      </c>
      <c r="FU26" t="s">
        <v>80</v>
      </c>
      <c r="FV26" t="s">
        <v>80</v>
      </c>
      <c r="FW26" t="s">
        <v>81</v>
      </c>
      <c r="FX26" t="s">
        <v>82</v>
      </c>
      <c r="GC26" s="109"/>
      <c r="GG26" t="s">
        <v>80</v>
      </c>
      <c r="GH26" t="s">
        <v>80</v>
      </c>
      <c r="GI26" t="s">
        <v>81</v>
      </c>
      <c r="GJ26" t="s">
        <v>82</v>
      </c>
    </row>
    <row r="27" spans="1:193">
      <c r="F27" t="s">
        <v>83</v>
      </c>
      <c r="G27" s="67"/>
      <c r="H27" s="67"/>
      <c r="I27" s="67"/>
      <c r="J27" s="67"/>
      <c r="K27" s="67"/>
      <c r="L27" s="67"/>
      <c r="M27" s="67"/>
      <c r="R27" t="s">
        <v>83</v>
      </c>
      <c r="U27" s="67"/>
      <c r="V27" s="67"/>
      <c r="W27" s="67"/>
      <c r="X27" s="67"/>
      <c r="Y27" s="67"/>
      <c r="AD27" t="s">
        <v>83</v>
      </c>
      <c r="AG27" s="67"/>
      <c r="AH27" s="67"/>
      <c r="AI27" s="67"/>
      <c r="AJ27" s="67"/>
      <c r="AK27" s="67"/>
      <c r="AP27" t="s">
        <v>83</v>
      </c>
      <c r="AQ27" s="67"/>
      <c r="AR27" s="67"/>
      <c r="AS27" s="67"/>
      <c r="AT27" s="67"/>
      <c r="AU27" s="67"/>
      <c r="AV27" s="67"/>
      <c r="AW27" s="67"/>
      <c r="BB27" t="s">
        <v>83</v>
      </c>
      <c r="BE27" s="67"/>
      <c r="BF27" s="67"/>
      <c r="BG27" s="67"/>
      <c r="BH27" s="67"/>
      <c r="BI27" s="67"/>
      <c r="BN27" t="s">
        <v>83</v>
      </c>
      <c r="BQ27" s="67"/>
      <c r="BR27" s="67"/>
      <c r="BS27" s="67"/>
      <c r="BT27" s="67"/>
      <c r="BU27" s="67"/>
      <c r="BZ27" t="s">
        <v>83</v>
      </c>
      <c r="CC27" s="67"/>
      <c r="CD27" s="67"/>
      <c r="CE27" s="67"/>
      <c r="CF27" s="67"/>
      <c r="CG27" s="67"/>
      <c r="CL27" t="s">
        <v>83</v>
      </c>
      <c r="CO27" s="67"/>
      <c r="CP27" s="67"/>
      <c r="CQ27" s="67"/>
      <c r="CR27" s="67"/>
      <c r="CS27" s="67"/>
      <c r="CX27" t="s">
        <v>83</v>
      </c>
      <c r="DA27" s="67"/>
      <c r="DB27" s="67"/>
      <c r="DC27" s="67"/>
      <c r="DD27" s="67"/>
      <c r="DE27" s="67"/>
      <c r="DJ27" t="s">
        <v>83</v>
      </c>
      <c r="DM27" s="67"/>
      <c r="DN27" s="67"/>
      <c r="DO27" s="67"/>
      <c r="DP27" s="67"/>
      <c r="DQ27" s="67"/>
      <c r="DV27" t="s">
        <v>83</v>
      </c>
      <c r="DY27" s="67"/>
      <c r="DZ27" s="67"/>
      <c r="EA27" s="67"/>
      <c r="EB27" s="67"/>
      <c r="EC27" s="67"/>
      <c r="EH27" t="s">
        <v>83</v>
      </c>
      <c r="EI27" s="67"/>
      <c r="EJ27" s="67"/>
      <c r="EK27" s="67"/>
      <c r="EL27" s="67"/>
      <c r="EM27" s="67"/>
      <c r="EN27" s="67"/>
      <c r="EO27" s="67"/>
      <c r="ET27" t="s">
        <v>83</v>
      </c>
      <c r="EW27" s="67"/>
      <c r="EX27" s="67"/>
      <c r="EY27" s="67"/>
      <c r="EZ27" s="67"/>
      <c r="FA27" s="67"/>
      <c r="FF27" t="s">
        <v>83</v>
      </c>
      <c r="FI27" s="67"/>
      <c r="FJ27" s="67"/>
      <c r="FK27" s="67"/>
      <c r="FL27" s="67"/>
      <c r="FM27" s="67"/>
      <c r="FR27" t="s">
        <v>83</v>
      </c>
      <c r="FU27" s="67"/>
      <c r="FV27" s="67"/>
      <c r="FW27" s="67"/>
      <c r="FX27" s="67"/>
      <c r="FY27" s="67"/>
      <c r="GD27" t="s">
        <v>83</v>
      </c>
      <c r="GG27" s="67"/>
      <c r="GH27" s="67"/>
      <c r="GI27" s="67"/>
      <c r="GJ27" s="67"/>
    </row>
    <row r="28" spans="1:193">
      <c r="A28" s="4" t="s">
        <v>16</v>
      </c>
      <c r="F28" s="67" t="e">
        <f t="shared" ref="F28:F43" si="72">+F10/100</f>
        <v>#VALUE!</v>
      </c>
      <c r="G28" s="67"/>
      <c r="H28" s="67"/>
      <c r="I28" s="67"/>
      <c r="J28" s="67"/>
      <c r="K28" s="67"/>
      <c r="L28" s="67"/>
      <c r="M28" s="67"/>
      <c r="R28" s="67" t="e">
        <f t="shared" ref="R28:R43" si="73">+R10/100</f>
        <v>#VALUE!</v>
      </c>
      <c r="S28" s="67"/>
      <c r="T28" s="67"/>
      <c r="U28" s="67"/>
      <c r="V28" s="67"/>
      <c r="W28" s="67"/>
      <c r="X28" s="67"/>
      <c r="Y28" s="67"/>
      <c r="AD28" s="67" t="e">
        <f t="shared" ref="AD28:AD43" si="74">+AD10/100</f>
        <v>#VALUE!</v>
      </c>
      <c r="AE28" s="67"/>
      <c r="AF28" s="67"/>
      <c r="AG28" s="67"/>
      <c r="AH28" s="67"/>
      <c r="AI28" s="67"/>
      <c r="AJ28" s="67"/>
      <c r="AK28" s="67"/>
      <c r="AP28" s="67" t="e">
        <f t="shared" ref="AP28:AP43" si="75">+AP10/100</f>
        <v>#VALUE!</v>
      </c>
      <c r="AQ28" s="67"/>
      <c r="AR28" s="67"/>
      <c r="AS28" s="67"/>
      <c r="AT28" s="67"/>
      <c r="AU28" s="67"/>
      <c r="AV28" s="67"/>
      <c r="AW28" s="67"/>
      <c r="BB28" s="67" t="e">
        <f t="shared" ref="BB28:BB43" si="76">+BB10/100</f>
        <v>#VALUE!</v>
      </c>
      <c r="BC28" s="67"/>
      <c r="BD28" s="67"/>
      <c r="BE28" s="67"/>
      <c r="BF28" s="67"/>
      <c r="BG28" s="67"/>
      <c r="BH28" s="67"/>
      <c r="BI28" s="67"/>
      <c r="BN28" s="67" t="e">
        <f t="shared" ref="BN28:BN43" si="77">+BN10/100</f>
        <v>#VALUE!</v>
      </c>
      <c r="BO28" s="67"/>
      <c r="BP28" s="67"/>
      <c r="BQ28" s="67"/>
      <c r="BR28" s="67"/>
      <c r="BS28" s="67"/>
      <c r="BT28" s="67"/>
      <c r="BU28" s="67"/>
      <c r="BZ28" s="67" t="e">
        <f t="shared" ref="BZ28:BZ43" si="78">+BZ10/100</f>
        <v>#VALUE!</v>
      </c>
      <c r="CA28" s="67"/>
      <c r="CB28" s="67"/>
      <c r="CC28" s="67"/>
      <c r="CD28" s="67"/>
      <c r="CE28" s="67"/>
      <c r="CF28" s="67"/>
      <c r="CG28" s="67"/>
      <c r="CL28" s="67" t="e">
        <f t="shared" ref="CL28:CL43" si="79">+CL10/100</f>
        <v>#VALUE!</v>
      </c>
      <c r="CM28" s="67"/>
      <c r="CN28" s="67"/>
      <c r="CO28" s="67"/>
      <c r="CP28" s="67"/>
      <c r="CQ28" s="67"/>
      <c r="CR28" s="67"/>
      <c r="CS28" s="67"/>
      <c r="CX28" s="67" t="e">
        <f t="shared" ref="CX28:CX43" si="80">+CX10/100</f>
        <v>#VALUE!</v>
      </c>
      <c r="CY28" s="67"/>
      <c r="CZ28" s="67"/>
      <c r="DA28" s="67"/>
      <c r="DB28" s="67"/>
      <c r="DC28" s="67"/>
      <c r="DD28" s="67"/>
      <c r="DE28" s="67"/>
      <c r="DJ28" s="67" t="e">
        <f t="shared" ref="DJ28:DJ43" si="81">+DJ10/100</f>
        <v>#VALUE!</v>
      </c>
      <c r="DK28" s="67"/>
      <c r="DL28" s="67"/>
      <c r="DM28" s="67"/>
      <c r="DN28" s="67"/>
      <c r="DO28" s="67"/>
      <c r="DP28" s="67"/>
      <c r="DQ28" s="67"/>
      <c r="DV28" s="67" t="e">
        <f t="shared" ref="DV28:DV43" si="82">+DV10/100</f>
        <v>#VALUE!</v>
      </c>
      <c r="DW28" s="67"/>
      <c r="DX28" s="67"/>
      <c r="DY28" s="67"/>
      <c r="DZ28" s="67"/>
      <c r="EA28" s="67"/>
      <c r="EB28" s="67"/>
      <c r="EC28" s="67"/>
      <c r="EH28" s="121" t="e">
        <f t="shared" ref="EH28:EH43" si="83">+EH10/100</f>
        <v>#VALUE!</v>
      </c>
      <c r="EI28" s="67"/>
      <c r="EJ28" s="67"/>
      <c r="EK28" s="67"/>
      <c r="EL28" s="67"/>
      <c r="EM28" s="67"/>
      <c r="EN28" s="67"/>
      <c r="EO28" s="67"/>
      <c r="ET28" s="67" t="e">
        <f t="shared" ref="ET28:ET43" si="84">+ET10/100</f>
        <v>#VALUE!</v>
      </c>
      <c r="EU28" s="67"/>
      <c r="EV28" s="67"/>
      <c r="EW28" s="67"/>
      <c r="EX28" s="67"/>
      <c r="EY28" s="67"/>
      <c r="EZ28" s="67"/>
      <c r="FA28" s="67"/>
      <c r="FE28" s="67"/>
      <c r="FF28" s="67" t="e">
        <f t="shared" ref="FF28:FF43" si="85">+FF10/100</f>
        <v>#VALUE!</v>
      </c>
      <c r="FG28" s="67"/>
      <c r="FH28" s="67"/>
      <c r="FI28" s="67"/>
      <c r="FJ28" s="67"/>
      <c r="FK28" s="67"/>
      <c r="FL28" s="67"/>
      <c r="FM28" s="67"/>
      <c r="FQ28" s="67"/>
      <c r="FR28" s="67" t="e">
        <f t="shared" ref="FR28:FR43" si="86">+FR10/100</f>
        <v>#VALUE!</v>
      </c>
      <c r="FS28" s="67"/>
      <c r="FT28" s="67"/>
      <c r="FU28" s="67"/>
      <c r="FV28" s="67"/>
      <c r="FW28" s="67"/>
      <c r="FX28" s="67"/>
      <c r="FY28" s="67"/>
      <c r="GC28" s="67"/>
      <c r="GD28" s="67" t="e">
        <f t="shared" ref="GD28:GD43" si="87">+GD10/100</f>
        <v>#VALUE!</v>
      </c>
      <c r="GE28" s="67"/>
      <c r="GF28" s="67"/>
      <c r="GG28" s="67"/>
      <c r="GH28" s="67"/>
      <c r="GI28" s="67"/>
      <c r="GJ28" s="67"/>
    </row>
    <row r="29" spans="1:193">
      <c r="A29" s="4" t="s">
        <v>17</v>
      </c>
      <c r="F29" s="67">
        <f t="shared" si="72"/>
        <v>8.764271323035594E-2</v>
      </c>
      <c r="G29" s="67"/>
      <c r="H29" s="67"/>
      <c r="I29" s="67"/>
      <c r="J29" s="67"/>
      <c r="K29" s="67"/>
      <c r="L29" s="67"/>
      <c r="M29" s="67"/>
      <c r="R29" s="67">
        <f t="shared" si="73"/>
        <v>4.7011417058428477E-2</v>
      </c>
      <c r="S29" s="67"/>
      <c r="T29" s="67"/>
      <c r="U29" s="67"/>
      <c r="V29" s="67"/>
      <c r="W29" s="67"/>
      <c r="X29" s="67"/>
      <c r="Y29" s="67"/>
      <c r="AD29" s="67">
        <f t="shared" si="74"/>
        <v>0</v>
      </c>
      <c r="AE29" s="67"/>
      <c r="AF29" s="67"/>
      <c r="AG29" s="67"/>
      <c r="AH29" s="67"/>
      <c r="AI29" s="67"/>
      <c r="AJ29" s="67"/>
      <c r="AK29" s="67"/>
      <c r="AP29" s="67">
        <f t="shared" si="75"/>
        <v>0.1346541302887844</v>
      </c>
      <c r="AQ29" s="67"/>
      <c r="AR29" s="67"/>
      <c r="AS29" s="67"/>
      <c r="AT29" s="67"/>
      <c r="AU29" s="67"/>
      <c r="AV29" s="67"/>
      <c r="AW29" s="67"/>
      <c r="BB29" s="67">
        <f t="shared" si="76"/>
        <v>0.37726662189388854</v>
      </c>
      <c r="BC29" s="67"/>
      <c r="BD29" s="67"/>
      <c r="BE29" s="67"/>
      <c r="BF29" s="67"/>
      <c r="BG29" s="67"/>
      <c r="BH29" s="67"/>
      <c r="BI29" s="67"/>
      <c r="BN29" s="67">
        <f t="shared" si="77"/>
        <v>0.15463398253861652</v>
      </c>
      <c r="BO29" s="67"/>
      <c r="BP29" s="67"/>
      <c r="BQ29" s="67"/>
      <c r="BR29" s="67"/>
      <c r="BS29" s="67"/>
      <c r="BT29" s="67"/>
      <c r="BU29" s="67"/>
      <c r="BZ29" s="67">
        <f t="shared" si="78"/>
        <v>0</v>
      </c>
      <c r="CA29" s="67"/>
      <c r="CB29" s="67"/>
      <c r="CC29" s="67"/>
      <c r="CD29" s="67"/>
      <c r="CE29" s="67"/>
      <c r="CF29" s="67"/>
      <c r="CG29" s="67"/>
      <c r="CL29" s="67">
        <f t="shared" si="79"/>
        <v>0.53190060443250498</v>
      </c>
      <c r="CM29" s="67"/>
      <c r="CN29" s="67"/>
      <c r="CO29" s="67"/>
      <c r="CP29" s="67"/>
      <c r="CQ29" s="67"/>
      <c r="CR29" s="67"/>
      <c r="CS29" s="67"/>
      <c r="CX29" s="67">
        <f t="shared" si="80"/>
        <v>0.20030221625251843</v>
      </c>
      <c r="CY29" s="67"/>
      <c r="CZ29" s="67"/>
      <c r="DA29" s="67"/>
      <c r="DB29" s="67"/>
      <c r="DC29" s="67"/>
      <c r="DD29" s="67"/>
      <c r="DE29" s="67"/>
      <c r="DJ29" s="67">
        <f t="shared" si="81"/>
        <v>0.13213566151779718</v>
      </c>
      <c r="DK29" s="67"/>
      <c r="DL29" s="67"/>
      <c r="DM29" s="67"/>
      <c r="DN29" s="67"/>
      <c r="DO29" s="67"/>
      <c r="DP29" s="67"/>
      <c r="DQ29" s="67"/>
      <c r="DV29" s="67">
        <f t="shared" si="82"/>
        <v>0</v>
      </c>
      <c r="DW29" s="67"/>
      <c r="DX29" s="67"/>
      <c r="DY29" s="67"/>
      <c r="DZ29" s="67"/>
      <c r="EA29" s="67"/>
      <c r="EB29" s="67"/>
      <c r="EC29" s="67"/>
      <c r="EH29" s="67">
        <f t="shared" si="83"/>
        <v>0.33243787777031564</v>
      </c>
      <c r="EI29" s="67"/>
      <c r="EJ29" s="67"/>
      <c r="EK29" s="67"/>
      <c r="EL29" s="67"/>
      <c r="EM29" s="67"/>
      <c r="EN29" s="67"/>
      <c r="EO29" s="67"/>
      <c r="ET29" s="67">
        <f t="shared" si="84"/>
        <v>1.0073875083948958E-3</v>
      </c>
      <c r="EU29" s="67"/>
      <c r="EV29" s="67"/>
      <c r="EW29" s="67"/>
      <c r="EX29" s="67"/>
      <c r="EY29" s="67"/>
      <c r="EZ29" s="67"/>
      <c r="FA29" s="67"/>
      <c r="FE29" s="67"/>
      <c r="FF29" s="67">
        <f t="shared" si="85"/>
        <v>0.66521155137676291</v>
      </c>
      <c r="FG29" s="67"/>
      <c r="FH29" s="67"/>
      <c r="FI29" s="67"/>
      <c r="FJ29" s="67"/>
      <c r="FK29" s="67"/>
      <c r="FL29" s="67"/>
      <c r="FM29" s="67"/>
      <c r="FQ29" s="67"/>
      <c r="FR29" s="67">
        <f t="shared" si="86"/>
        <v>0.33378106111484213</v>
      </c>
      <c r="FS29" s="67"/>
      <c r="FT29" s="67"/>
      <c r="FU29" s="67"/>
      <c r="FV29" s="67"/>
      <c r="FW29" s="67"/>
      <c r="FX29" s="67"/>
      <c r="FY29" s="67"/>
      <c r="GC29" s="67"/>
      <c r="GD29" s="67">
        <f t="shared" si="87"/>
        <v>1.0073875083948958E-3</v>
      </c>
      <c r="GE29" s="67"/>
      <c r="GF29" s="67"/>
      <c r="GG29" s="67"/>
      <c r="GH29" s="67"/>
      <c r="GI29" s="67"/>
      <c r="GJ29" s="67"/>
    </row>
    <row r="30" spans="1:193">
      <c r="A30" s="4" t="s">
        <v>18</v>
      </c>
      <c r="F30" s="67" t="e">
        <f t="shared" si="72"/>
        <v>#VALUE!</v>
      </c>
      <c r="G30" s="67"/>
      <c r="H30" s="67"/>
      <c r="I30" s="67"/>
      <c r="J30" s="67"/>
      <c r="K30" s="67"/>
      <c r="L30" s="67"/>
      <c r="M30" s="67"/>
      <c r="R30" s="67" t="e">
        <f t="shared" si="73"/>
        <v>#VALUE!</v>
      </c>
      <c r="S30" s="67"/>
      <c r="T30" s="67"/>
      <c r="U30" s="67"/>
      <c r="V30" s="67"/>
      <c r="W30" s="67"/>
      <c r="X30" s="67"/>
      <c r="Y30" s="67"/>
      <c r="AD30" s="67" t="e">
        <f t="shared" si="74"/>
        <v>#VALUE!</v>
      </c>
      <c r="AE30" s="67"/>
      <c r="AF30" s="67"/>
      <c r="AG30" s="67"/>
      <c r="AH30" s="67"/>
      <c r="AI30" s="67"/>
      <c r="AJ30" s="67"/>
      <c r="AK30" s="67"/>
      <c r="AP30" s="67" t="e">
        <f t="shared" si="75"/>
        <v>#VALUE!</v>
      </c>
      <c r="AQ30" s="67"/>
      <c r="AR30" s="67"/>
      <c r="AS30" s="67"/>
      <c r="AT30" s="67"/>
      <c r="AU30" s="67"/>
      <c r="AV30" s="67"/>
      <c r="AW30" s="67"/>
      <c r="BB30" s="67" t="e">
        <f t="shared" si="76"/>
        <v>#VALUE!</v>
      </c>
      <c r="BC30" s="67"/>
      <c r="BD30" s="67"/>
      <c r="BE30" s="67"/>
      <c r="BF30" s="67"/>
      <c r="BG30" s="67"/>
      <c r="BH30" s="67"/>
      <c r="BI30" s="67"/>
      <c r="BN30" s="67" t="e">
        <f t="shared" si="77"/>
        <v>#VALUE!</v>
      </c>
      <c r="BO30" s="67"/>
      <c r="BP30" s="67"/>
      <c r="BQ30" s="67"/>
      <c r="BR30" s="67"/>
      <c r="BS30" s="67"/>
      <c r="BT30" s="67"/>
      <c r="BU30" s="67"/>
      <c r="BZ30" s="67" t="e">
        <f t="shared" si="78"/>
        <v>#VALUE!</v>
      </c>
      <c r="CA30" s="67"/>
      <c r="CB30" s="67"/>
      <c r="CC30" s="67"/>
      <c r="CD30" s="67"/>
      <c r="CE30" s="67"/>
      <c r="CF30" s="67"/>
      <c r="CG30" s="67"/>
      <c r="CL30" s="67" t="e">
        <f t="shared" si="79"/>
        <v>#VALUE!</v>
      </c>
      <c r="CM30" s="67"/>
      <c r="CN30" s="67"/>
      <c r="CO30" s="67"/>
      <c r="CP30" s="67"/>
      <c r="CQ30" s="67"/>
      <c r="CR30" s="67"/>
      <c r="CS30" s="67"/>
      <c r="CX30" s="67" t="e">
        <f t="shared" si="80"/>
        <v>#VALUE!</v>
      </c>
      <c r="CY30" s="67"/>
      <c r="CZ30" s="67"/>
      <c r="DA30" s="67"/>
      <c r="DB30" s="67"/>
      <c r="DC30" s="67"/>
      <c r="DD30" s="67"/>
      <c r="DE30" s="67"/>
      <c r="DJ30" s="67" t="e">
        <f t="shared" si="81"/>
        <v>#VALUE!</v>
      </c>
      <c r="DK30" s="67"/>
      <c r="DL30" s="67"/>
      <c r="DM30" s="67"/>
      <c r="DN30" s="67"/>
      <c r="DO30" s="67"/>
      <c r="DP30" s="67"/>
      <c r="DQ30" s="67"/>
      <c r="DV30" s="67" t="e">
        <f t="shared" si="82"/>
        <v>#VALUE!</v>
      </c>
      <c r="DW30" s="67"/>
      <c r="DX30" s="67"/>
      <c r="DY30" s="67"/>
      <c r="DZ30" s="67"/>
      <c r="EA30" s="67"/>
      <c r="EB30" s="67"/>
      <c r="EC30" s="67"/>
      <c r="EH30" s="67" t="e">
        <f t="shared" si="83"/>
        <v>#VALUE!</v>
      </c>
      <c r="EI30" s="67"/>
      <c r="EJ30" s="67"/>
      <c r="EK30" s="67"/>
      <c r="EL30" s="67"/>
      <c r="EM30" s="67"/>
      <c r="EN30" s="67"/>
      <c r="EO30" s="67"/>
      <c r="ET30" s="67" t="e">
        <f t="shared" si="84"/>
        <v>#VALUE!</v>
      </c>
      <c r="EU30" s="67"/>
      <c r="EV30" s="67"/>
      <c r="EW30" s="67"/>
      <c r="EX30" s="67"/>
      <c r="EY30" s="67"/>
      <c r="EZ30" s="67"/>
      <c r="FA30" s="67"/>
      <c r="FE30" s="67"/>
      <c r="FF30" s="67" t="e">
        <f t="shared" si="85"/>
        <v>#VALUE!</v>
      </c>
      <c r="FG30" s="67"/>
      <c r="FH30" s="67"/>
      <c r="FI30" s="67"/>
      <c r="FJ30" s="67"/>
      <c r="FK30" s="67"/>
      <c r="FL30" s="67"/>
      <c r="FM30" s="67"/>
      <c r="FQ30" s="67"/>
      <c r="FR30" s="67" t="e">
        <f t="shared" si="86"/>
        <v>#VALUE!</v>
      </c>
      <c r="FS30" s="67"/>
      <c r="FT30" s="67"/>
      <c r="FU30" s="67"/>
      <c r="FV30" s="67"/>
      <c r="FW30" s="67"/>
      <c r="FX30" s="67"/>
      <c r="FY30" s="67"/>
      <c r="GC30" s="67"/>
      <c r="GD30" s="67" t="e">
        <f t="shared" si="87"/>
        <v>#VALUE!</v>
      </c>
      <c r="GE30" s="67"/>
      <c r="GF30" s="67"/>
      <c r="GG30" s="67"/>
      <c r="GH30" s="67"/>
      <c r="GI30" s="67"/>
      <c r="GJ30" s="67"/>
    </row>
    <row r="31" spans="1:193">
      <c r="A31" s="4" t="s">
        <v>76</v>
      </c>
      <c r="F31" s="67">
        <f t="shared" si="72"/>
        <v>8.2735434431463875E-2</v>
      </c>
      <c r="G31" s="67"/>
      <c r="H31" s="67"/>
      <c r="I31" s="67"/>
      <c r="J31" s="67"/>
      <c r="K31" s="67"/>
      <c r="L31" s="67"/>
      <c r="M31" s="67"/>
      <c r="R31" s="67">
        <f t="shared" si="73"/>
        <v>2.766612824461891E-2</v>
      </c>
      <c r="S31" s="67"/>
      <c r="T31" s="67"/>
      <c r="U31" s="67"/>
      <c r="V31" s="67"/>
      <c r="W31" s="67"/>
      <c r="X31" s="67"/>
      <c r="Y31" s="67"/>
      <c r="AD31" s="67">
        <f t="shared" si="74"/>
        <v>3.0596145899853499E-2</v>
      </c>
      <c r="AE31" s="67"/>
      <c r="AF31" s="67"/>
      <c r="AG31" s="67"/>
      <c r="AH31" s="67"/>
      <c r="AI31" s="67"/>
      <c r="AJ31" s="67"/>
      <c r="AK31" s="67"/>
      <c r="AP31" s="67">
        <f t="shared" si="75"/>
        <v>0.14099770857593627</v>
      </c>
      <c r="AQ31" s="67"/>
      <c r="AR31" s="67"/>
      <c r="AS31" s="67"/>
      <c r="AT31" s="67"/>
      <c r="AU31" s="67"/>
      <c r="AV31" s="67"/>
      <c r="AW31" s="67"/>
      <c r="BB31" s="67">
        <f t="shared" si="76"/>
        <v>0.35055031741857934</v>
      </c>
      <c r="BC31" s="67"/>
      <c r="BD31" s="67"/>
      <c r="BE31" s="67"/>
      <c r="BF31" s="67"/>
      <c r="BG31" s="67"/>
      <c r="BH31" s="67"/>
      <c r="BI31" s="67"/>
      <c r="BN31" s="67">
        <f t="shared" si="77"/>
        <v>0.16718004582848128</v>
      </c>
      <c r="BO31" s="67"/>
      <c r="BP31" s="67"/>
      <c r="BQ31" s="67"/>
      <c r="BR31" s="67"/>
      <c r="BS31" s="67"/>
      <c r="BT31" s="67"/>
      <c r="BU31" s="67"/>
      <c r="BZ31" s="67">
        <f t="shared" si="78"/>
        <v>2.0660380902295179E-4</v>
      </c>
      <c r="CA31" s="67"/>
      <c r="CB31" s="67"/>
      <c r="CC31" s="67"/>
      <c r="CD31" s="67"/>
      <c r="CE31" s="67"/>
      <c r="CF31" s="67"/>
      <c r="CG31" s="67"/>
      <c r="CL31" s="67">
        <f t="shared" si="79"/>
        <v>0.5179369670560835</v>
      </c>
      <c r="CM31" s="67"/>
      <c r="CN31" s="67"/>
      <c r="CO31" s="67"/>
      <c r="CP31" s="67"/>
      <c r="CQ31" s="67"/>
      <c r="CR31" s="67"/>
      <c r="CS31" s="67"/>
      <c r="CX31" s="67">
        <f t="shared" si="80"/>
        <v>0.12578415536606438</v>
      </c>
      <c r="CY31" s="67"/>
      <c r="CZ31" s="67"/>
      <c r="DA31" s="67"/>
      <c r="DB31" s="67"/>
      <c r="DC31" s="67"/>
      <c r="DD31" s="67"/>
      <c r="DE31" s="67"/>
      <c r="DJ31" s="67">
        <f t="shared" si="81"/>
        <v>0.12105104992299312</v>
      </c>
      <c r="DK31" s="67"/>
      <c r="DL31" s="67"/>
      <c r="DM31" s="67"/>
      <c r="DN31" s="67"/>
      <c r="DO31" s="67"/>
      <c r="DP31" s="67"/>
      <c r="DQ31" s="67"/>
      <c r="DV31" s="67">
        <f t="shared" si="82"/>
        <v>1.5025731565305585E-4</v>
      </c>
      <c r="DW31" s="67"/>
      <c r="DX31" s="67"/>
      <c r="DY31" s="67"/>
      <c r="DZ31" s="67"/>
      <c r="EA31" s="67"/>
      <c r="EB31" s="67"/>
      <c r="EC31" s="67"/>
      <c r="EH31" s="67">
        <f t="shared" si="83"/>
        <v>0.24698546260471058</v>
      </c>
      <c r="EI31" s="67"/>
      <c r="EJ31" s="67"/>
      <c r="EK31" s="67"/>
      <c r="EL31" s="67"/>
      <c r="EM31" s="67"/>
      <c r="EN31" s="67"/>
      <c r="EO31" s="67"/>
      <c r="ET31" s="67">
        <f t="shared" si="84"/>
        <v>9.4079861763269601E-2</v>
      </c>
      <c r="EU31" s="67"/>
      <c r="EV31" s="67"/>
      <c r="EW31" s="67"/>
      <c r="EX31" s="67"/>
      <c r="EY31" s="67"/>
      <c r="EZ31" s="67"/>
      <c r="FA31" s="67"/>
      <c r="FE31" s="67"/>
      <c r="FF31" s="67">
        <f t="shared" si="85"/>
        <v>0.5590699072161075</v>
      </c>
      <c r="FG31" s="67"/>
      <c r="FH31" s="67"/>
      <c r="FI31" s="67"/>
      <c r="FJ31" s="67"/>
      <c r="FK31" s="67"/>
      <c r="FL31" s="67"/>
      <c r="FM31" s="67"/>
      <c r="FQ31" s="67"/>
      <c r="FR31" s="67">
        <f t="shared" si="86"/>
        <v>0.31589722399609327</v>
      </c>
      <c r="FS31" s="67"/>
      <c r="FT31" s="67"/>
      <c r="FU31" s="67"/>
      <c r="FV31" s="67"/>
      <c r="FW31" s="67"/>
      <c r="FX31" s="67"/>
      <c r="FY31" s="67"/>
      <c r="GC31" s="67"/>
      <c r="GD31" s="67">
        <f t="shared" si="87"/>
        <v>0.1250328687877991</v>
      </c>
      <c r="GE31" s="67"/>
      <c r="GF31" s="67"/>
      <c r="GG31" s="67"/>
      <c r="GH31" s="67"/>
      <c r="GI31" s="67"/>
      <c r="GJ31" s="67"/>
    </row>
    <row r="32" spans="1:193">
      <c r="A32" s="4" t="s">
        <v>20</v>
      </c>
      <c r="F32" s="67">
        <f t="shared" si="72"/>
        <v>1.1666059059423988E-2</v>
      </c>
      <c r="G32" s="67"/>
      <c r="H32" s="67"/>
      <c r="I32" s="67"/>
      <c r="J32" s="67"/>
      <c r="K32" s="67"/>
      <c r="L32" s="67"/>
      <c r="M32" s="67"/>
      <c r="R32" s="67">
        <f t="shared" si="73"/>
        <v>8.0204156033539913E-3</v>
      </c>
      <c r="S32" s="67"/>
      <c r="T32" s="67"/>
      <c r="U32" s="67"/>
      <c r="V32" s="67"/>
      <c r="W32" s="67"/>
      <c r="X32" s="67"/>
      <c r="Y32" s="67"/>
      <c r="AD32" s="67">
        <f t="shared" si="74"/>
        <v>0</v>
      </c>
      <c r="AE32" s="67"/>
      <c r="AF32" s="67"/>
      <c r="AG32" s="67"/>
      <c r="AH32" s="67"/>
      <c r="AI32" s="67"/>
      <c r="AJ32" s="67"/>
      <c r="AK32" s="67"/>
      <c r="AP32" s="67">
        <f t="shared" si="75"/>
        <v>1.9686474662777981E-2</v>
      </c>
      <c r="AQ32" s="67"/>
      <c r="AR32" s="67"/>
      <c r="AS32" s="67"/>
      <c r="AT32" s="67"/>
      <c r="AU32" s="67"/>
      <c r="AV32" s="67"/>
      <c r="AW32" s="67"/>
      <c r="BB32" s="67">
        <f t="shared" si="76"/>
        <v>0.38899015676266863</v>
      </c>
      <c r="BC32" s="67"/>
      <c r="BD32" s="67"/>
      <c r="BE32" s="67"/>
      <c r="BF32" s="67"/>
      <c r="BG32" s="67"/>
      <c r="BH32" s="67"/>
      <c r="BI32" s="67"/>
      <c r="BN32" s="67">
        <f t="shared" si="77"/>
        <v>0.15384615384615385</v>
      </c>
      <c r="BO32" s="67"/>
      <c r="BP32" s="67"/>
      <c r="BQ32" s="67"/>
      <c r="BR32" s="67"/>
      <c r="BS32" s="67"/>
      <c r="BT32" s="67"/>
      <c r="BU32" s="67"/>
      <c r="BZ32" s="67">
        <f t="shared" si="78"/>
        <v>0</v>
      </c>
      <c r="CA32" s="67"/>
      <c r="CB32" s="67"/>
      <c r="CC32" s="67"/>
      <c r="CD32" s="67"/>
      <c r="CE32" s="67"/>
      <c r="CF32" s="67"/>
      <c r="CG32" s="67"/>
      <c r="CL32" s="67">
        <f t="shared" si="79"/>
        <v>0.54283631060882254</v>
      </c>
      <c r="CM32" s="67"/>
      <c r="CN32" s="67"/>
      <c r="CO32" s="67"/>
      <c r="CP32" s="67"/>
      <c r="CQ32" s="67"/>
      <c r="CR32" s="67"/>
      <c r="CS32" s="67"/>
      <c r="CX32" s="67">
        <f t="shared" si="80"/>
        <v>0.18246445497630334</v>
      </c>
      <c r="CY32" s="67"/>
      <c r="CZ32" s="67"/>
      <c r="DA32" s="67"/>
      <c r="DB32" s="67"/>
      <c r="DC32" s="67"/>
      <c r="DD32" s="67"/>
      <c r="DE32" s="67"/>
      <c r="DJ32" s="67">
        <f t="shared" si="81"/>
        <v>0.24917973022238424</v>
      </c>
      <c r="DK32" s="67"/>
      <c r="DL32" s="67"/>
      <c r="DM32" s="67"/>
      <c r="DN32" s="67"/>
      <c r="DO32" s="67"/>
      <c r="DP32" s="67"/>
      <c r="DQ32" s="67"/>
      <c r="DV32" s="67">
        <f t="shared" si="82"/>
        <v>0</v>
      </c>
      <c r="DW32" s="67"/>
      <c r="DX32" s="67"/>
      <c r="DY32" s="67"/>
      <c r="DZ32" s="67"/>
      <c r="EA32" s="67"/>
      <c r="EB32" s="67"/>
      <c r="EC32" s="67"/>
      <c r="EH32" s="67">
        <f t="shared" si="83"/>
        <v>0.43164418519868764</v>
      </c>
      <c r="EI32" s="67"/>
      <c r="EJ32" s="67"/>
      <c r="EK32" s="67"/>
      <c r="EL32" s="67"/>
      <c r="EM32" s="67"/>
      <c r="EN32" s="67"/>
      <c r="EO32" s="67"/>
      <c r="ET32" s="67">
        <f t="shared" si="84"/>
        <v>5.8330295297119939E-3</v>
      </c>
      <c r="EU32" s="67"/>
      <c r="EV32" s="67"/>
      <c r="EW32" s="67"/>
      <c r="EX32" s="67"/>
      <c r="EY32" s="67"/>
      <c r="EZ32" s="67"/>
      <c r="FA32" s="67"/>
      <c r="FE32" s="67"/>
      <c r="FF32" s="67">
        <f t="shared" si="85"/>
        <v>0.58312067079839591</v>
      </c>
      <c r="FG32" s="67"/>
      <c r="FH32" s="67"/>
      <c r="FI32" s="67"/>
      <c r="FJ32" s="67"/>
      <c r="FK32" s="67"/>
      <c r="FL32" s="67"/>
      <c r="FM32" s="67"/>
      <c r="FQ32" s="67"/>
      <c r="FR32" s="67">
        <f t="shared" si="86"/>
        <v>0.4110462996718921</v>
      </c>
      <c r="FS32" s="67"/>
      <c r="FT32" s="67"/>
      <c r="FU32" s="67"/>
      <c r="FV32" s="67"/>
      <c r="FW32" s="67"/>
      <c r="FX32" s="67"/>
      <c r="FY32" s="67"/>
      <c r="GC32" s="67"/>
      <c r="GD32" s="67">
        <f t="shared" si="87"/>
        <v>5.8330295297119939E-3</v>
      </c>
      <c r="GE32" s="67"/>
      <c r="GF32" s="67"/>
      <c r="GG32" s="67"/>
      <c r="GH32" s="67"/>
      <c r="GI32" s="67"/>
      <c r="GJ32" s="67"/>
    </row>
    <row r="33" spans="1:192">
      <c r="A33" s="4" t="s">
        <v>21</v>
      </c>
      <c r="F33" s="67">
        <f t="shared" si="72"/>
        <v>0.12638956017399711</v>
      </c>
      <c r="G33" s="67"/>
      <c r="H33" s="67"/>
      <c r="I33" s="67"/>
      <c r="J33" s="67"/>
      <c r="K33" s="67"/>
      <c r="L33" s="67"/>
      <c r="M33" s="67"/>
      <c r="R33" s="67">
        <f t="shared" si="73"/>
        <v>2.1507974867085545E-2</v>
      </c>
      <c r="S33" s="67"/>
      <c r="T33" s="67"/>
      <c r="U33" s="67"/>
      <c r="V33" s="67"/>
      <c r="W33" s="67"/>
      <c r="X33" s="67"/>
      <c r="Y33" s="67"/>
      <c r="AD33" s="67">
        <f t="shared" si="74"/>
        <v>0</v>
      </c>
      <c r="AE33" s="67"/>
      <c r="AF33" s="67"/>
      <c r="AG33" s="67"/>
      <c r="AH33" s="67"/>
      <c r="AI33" s="67"/>
      <c r="AJ33" s="67"/>
      <c r="AK33" s="67"/>
      <c r="AP33" s="67">
        <f t="shared" si="75"/>
        <v>0.14789753504108266</v>
      </c>
      <c r="AQ33" s="67"/>
      <c r="AR33" s="67"/>
      <c r="AS33" s="67"/>
      <c r="AT33" s="67"/>
      <c r="AU33" s="67"/>
      <c r="AV33" s="67"/>
      <c r="AW33" s="67"/>
      <c r="BB33" s="67">
        <f t="shared" si="76"/>
        <v>0.2902368293861769</v>
      </c>
      <c r="BC33" s="67"/>
      <c r="BD33" s="67"/>
      <c r="BE33" s="67"/>
      <c r="BF33" s="67"/>
      <c r="BG33" s="67"/>
      <c r="BH33" s="67"/>
      <c r="BI33" s="67"/>
      <c r="BN33" s="67">
        <f t="shared" si="77"/>
        <v>0.138714354760754</v>
      </c>
      <c r="BO33" s="67"/>
      <c r="BP33" s="67"/>
      <c r="BQ33" s="67"/>
      <c r="BR33" s="67"/>
      <c r="BS33" s="67"/>
      <c r="BT33" s="67"/>
      <c r="BU33" s="67"/>
      <c r="BZ33" s="67">
        <f t="shared" si="78"/>
        <v>0</v>
      </c>
      <c r="CA33" s="67"/>
      <c r="CB33" s="67"/>
      <c r="CC33" s="67"/>
      <c r="CD33" s="67"/>
      <c r="CE33" s="67"/>
      <c r="CF33" s="67"/>
      <c r="CG33" s="67"/>
      <c r="CL33" s="67">
        <f t="shared" si="79"/>
        <v>0.4289511841469309</v>
      </c>
      <c r="CM33" s="67"/>
      <c r="CN33" s="67"/>
      <c r="CO33" s="67"/>
      <c r="CP33" s="67"/>
      <c r="CQ33" s="67"/>
      <c r="CR33" s="67"/>
      <c r="CS33" s="67"/>
      <c r="CX33" s="67">
        <f t="shared" si="80"/>
        <v>0.19852585790236829</v>
      </c>
      <c r="CY33" s="67"/>
      <c r="CZ33" s="67"/>
      <c r="DA33" s="67"/>
      <c r="DB33" s="67"/>
      <c r="DC33" s="67"/>
      <c r="DD33" s="67"/>
      <c r="DE33" s="67"/>
      <c r="DJ33" s="67">
        <f t="shared" si="81"/>
        <v>9.509424842919284E-2</v>
      </c>
      <c r="DK33" s="67"/>
      <c r="DL33" s="67"/>
      <c r="DM33" s="67"/>
      <c r="DN33" s="67"/>
      <c r="DO33" s="67"/>
      <c r="DP33" s="67"/>
      <c r="DQ33" s="67"/>
      <c r="DV33" s="67">
        <f t="shared" si="82"/>
        <v>0</v>
      </c>
      <c r="DW33" s="67"/>
      <c r="DX33" s="67"/>
      <c r="DY33" s="67"/>
      <c r="DZ33" s="67"/>
      <c r="EA33" s="67"/>
      <c r="EB33" s="67"/>
      <c r="EC33" s="67"/>
      <c r="EH33" s="67">
        <f t="shared" si="83"/>
        <v>0.29362010633156116</v>
      </c>
      <c r="EI33" s="67"/>
      <c r="EJ33" s="67"/>
      <c r="EK33" s="67"/>
      <c r="EL33" s="67"/>
      <c r="EM33" s="67"/>
      <c r="EN33" s="67"/>
      <c r="EO33" s="67"/>
      <c r="ET33" s="67">
        <f t="shared" si="84"/>
        <v>5.2803286611889801E-2</v>
      </c>
      <c r="EU33" s="67"/>
      <c r="EV33" s="67"/>
      <c r="EW33" s="67"/>
      <c r="EX33" s="67"/>
      <c r="EY33" s="67"/>
      <c r="EZ33" s="67"/>
      <c r="FA33" s="67"/>
      <c r="FE33" s="67"/>
      <c r="FF33" s="67">
        <f t="shared" si="85"/>
        <v>0.61515224746254238</v>
      </c>
      <c r="FG33" s="67"/>
      <c r="FH33" s="67"/>
      <c r="FI33" s="67"/>
      <c r="FJ33" s="67"/>
      <c r="FK33" s="67"/>
      <c r="FL33" s="67"/>
      <c r="FM33" s="67"/>
      <c r="FQ33" s="67"/>
      <c r="FR33" s="67">
        <f t="shared" si="86"/>
        <v>0.25531657805703234</v>
      </c>
      <c r="FS33" s="67"/>
      <c r="FT33" s="67"/>
      <c r="FU33" s="67"/>
      <c r="FV33" s="67"/>
      <c r="FW33" s="67"/>
      <c r="FX33" s="67"/>
      <c r="FY33" s="67"/>
      <c r="GC33" s="67"/>
      <c r="GD33" s="67">
        <f t="shared" si="87"/>
        <v>5.2803286611889801E-2</v>
      </c>
      <c r="GE33" s="67"/>
      <c r="GF33" s="67"/>
      <c r="GG33" s="67"/>
      <c r="GH33" s="67"/>
      <c r="GI33" s="67"/>
      <c r="GJ33" s="67"/>
    </row>
    <row r="34" spans="1:192">
      <c r="A34" s="4" t="s">
        <v>22</v>
      </c>
      <c r="F34" s="67">
        <f t="shared" si="72"/>
        <v>5.5829228243021348E-2</v>
      </c>
      <c r="G34" s="67"/>
      <c r="H34" s="67"/>
      <c r="I34" s="67"/>
      <c r="J34" s="67"/>
      <c r="K34" s="67"/>
      <c r="L34" s="67"/>
      <c r="M34" s="67"/>
      <c r="R34" s="67">
        <f t="shared" si="73"/>
        <v>3.2840722495894909E-3</v>
      </c>
      <c r="S34" s="67"/>
      <c r="T34" s="67"/>
      <c r="U34" s="67"/>
      <c r="V34" s="67"/>
      <c r="W34" s="67"/>
      <c r="X34" s="67"/>
      <c r="Y34" s="67"/>
      <c r="AD34" s="67">
        <f t="shared" si="74"/>
        <v>0</v>
      </c>
      <c r="AE34" s="67"/>
      <c r="AF34" s="67"/>
      <c r="AG34" s="67"/>
      <c r="AH34" s="67"/>
      <c r="AI34" s="67"/>
      <c r="AJ34" s="67"/>
      <c r="AK34" s="67"/>
      <c r="AP34" s="67">
        <f t="shared" si="75"/>
        <v>5.9113300492610835E-2</v>
      </c>
      <c r="AQ34" s="67"/>
      <c r="AR34" s="67"/>
      <c r="AS34" s="67"/>
      <c r="AT34" s="67"/>
      <c r="AU34" s="67"/>
      <c r="AV34" s="67"/>
      <c r="AW34" s="67"/>
      <c r="BB34" s="67">
        <f t="shared" si="76"/>
        <v>0.30268199233716475</v>
      </c>
      <c r="BC34" s="67"/>
      <c r="BD34" s="67"/>
      <c r="BE34" s="67"/>
      <c r="BF34" s="67"/>
      <c r="BG34" s="67"/>
      <c r="BH34" s="67"/>
      <c r="BI34" s="67"/>
      <c r="BN34" s="67">
        <f t="shared" si="77"/>
        <v>9.7427476737821567E-2</v>
      </c>
      <c r="BO34" s="67"/>
      <c r="BP34" s="67"/>
      <c r="BQ34" s="67"/>
      <c r="BR34" s="67"/>
      <c r="BS34" s="67"/>
      <c r="BT34" s="67"/>
      <c r="BU34" s="67"/>
      <c r="BZ34" s="67">
        <f t="shared" si="78"/>
        <v>0</v>
      </c>
      <c r="CA34" s="67"/>
      <c r="CB34" s="67"/>
      <c r="CC34" s="67"/>
      <c r="CD34" s="67"/>
      <c r="CE34" s="67"/>
      <c r="CF34" s="67"/>
      <c r="CG34" s="67"/>
      <c r="CL34" s="67">
        <f t="shared" si="79"/>
        <v>0.40010946907498635</v>
      </c>
      <c r="CM34" s="67"/>
      <c r="CN34" s="67"/>
      <c r="CO34" s="67"/>
      <c r="CP34" s="67"/>
      <c r="CQ34" s="67"/>
      <c r="CR34" s="67"/>
      <c r="CS34" s="67"/>
      <c r="CX34" s="67">
        <f t="shared" si="80"/>
        <v>0.30897646414887792</v>
      </c>
      <c r="CY34" s="67"/>
      <c r="CZ34" s="67"/>
      <c r="DA34" s="67"/>
      <c r="DB34" s="67"/>
      <c r="DC34" s="67"/>
      <c r="DD34" s="67"/>
      <c r="DE34" s="67"/>
      <c r="DJ34" s="67">
        <f t="shared" si="81"/>
        <v>0.22140120415982484</v>
      </c>
      <c r="DK34" s="67"/>
      <c r="DL34" s="67"/>
      <c r="DM34" s="67"/>
      <c r="DN34" s="67"/>
      <c r="DO34" s="67"/>
      <c r="DP34" s="67"/>
      <c r="DQ34" s="67"/>
      <c r="DV34" s="67">
        <f t="shared" si="82"/>
        <v>0</v>
      </c>
      <c r="DW34" s="67"/>
      <c r="DX34" s="67"/>
      <c r="DY34" s="67"/>
      <c r="DZ34" s="67"/>
      <c r="EA34" s="67"/>
      <c r="EB34" s="67"/>
      <c r="EC34" s="67"/>
      <c r="EH34" s="67">
        <f t="shared" si="83"/>
        <v>0.5303776683087027</v>
      </c>
      <c r="EI34" s="67"/>
      <c r="EJ34" s="67"/>
      <c r="EK34" s="67"/>
      <c r="EL34" s="67"/>
      <c r="EM34" s="67"/>
      <c r="EN34" s="67"/>
      <c r="EO34" s="67"/>
      <c r="ET34" s="67">
        <f t="shared" si="84"/>
        <v>1.1220580186097428E-2</v>
      </c>
      <c r="EU34" s="67"/>
      <c r="EV34" s="67"/>
      <c r="EW34" s="67"/>
      <c r="EX34" s="67"/>
      <c r="EY34" s="67"/>
      <c r="EZ34" s="67"/>
      <c r="FA34" s="67"/>
      <c r="FE34" s="67"/>
      <c r="FF34" s="67">
        <f t="shared" si="85"/>
        <v>0.66748768472906406</v>
      </c>
      <c r="FG34" s="67"/>
      <c r="FH34" s="67"/>
      <c r="FI34" s="67"/>
      <c r="FJ34" s="67"/>
      <c r="FK34" s="67"/>
      <c r="FL34" s="67"/>
      <c r="FM34" s="67"/>
      <c r="FQ34" s="67"/>
      <c r="FR34" s="67">
        <f t="shared" si="86"/>
        <v>0.32211275314723592</v>
      </c>
      <c r="FS34" s="67"/>
      <c r="FT34" s="67"/>
      <c r="FU34" s="67"/>
      <c r="FV34" s="67"/>
      <c r="FW34" s="67"/>
      <c r="FX34" s="67"/>
      <c r="FY34" s="67"/>
      <c r="GC34" s="67"/>
      <c r="GD34" s="67">
        <f t="shared" si="87"/>
        <v>1.1220580186097428E-2</v>
      </c>
      <c r="GE34" s="67"/>
      <c r="GF34" s="67"/>
      <c r="GG34" s="67"/>
      <c r="GH34" s="67"/>
      <c r="GI34" s="67"/>
      <c r="GJ34" s="67"/>
    </row>
    <row r="35" spans="1:192">
      <c r="A35" s="4" t="s">
        <v>24</v>
      </c>
      <c r="F35" s="67" t="e">
        <f t="shared" si="72"/>
        <v>#VALUE!</v>
      </c>
      <c r="G35" s="67"/>
      <c r="H35" s="67"/>
      <c r="I35" s="67"/>
      <c r="J35" s="67"/>
      <c r="K35" s="67"/>
      <c r="L35" s="67"/>
      <c r="M35" s="67"/>
      <c r="R35" s="67" t="e">
        <f t="shared" si="73"/>
        <v>#VALUE!</v>
      </c>
      <c r="S35" s="67"/>
      <c r="T35" s="67"/>
      <c r="U35" s="67"/>
      <c r="V35" s="67"/>
      <c r="W35" s="67"/>
      <c r="X35" s="67"/>
      <c r="Y35" s="67"/>
      <c r="AD35" s="67" t="e">
        <f t="shared" si="74"/>
        <v>#VALUE!</v>
      </c>
      <c r="AE35" s="67"/>
      <c r="AF35" s="67"/>
      <c r="AG35" s="67"/>
      <c r="AH35" s="67"/>
      <c r="AI35" s="67"/>
      <c r="AJ35" s="67"/>
      <c r="AK35" s="67"/>
      <c r="AP35" s="67" t="e">
        <f t="shared" si="75"/>
        <v>#VALUE!</v>
      </c>
      <c r="AQ35" s="67"/>
      <c r="AR35" s="67"/>
      <c r="AS35" s="67"/>
      <c r="AT35" s="67"/>
      <c r="AU35" s="67"/>
      <c r="AV35" s="67"/>
      <c r="AW35" s="67"/>
      <c r="BB35" s="67" t="e">
        <f t="shared" si="76"/>
        <v>#VALUE!</v>
      </c>
      <c r="BC35" s="67"/>
      <c r="BD35" s="67"/>
      <c r="BE35" s="67"/>
      <c r="BF35" s="67"/>
      <c r="BG35" s="67"/>
      <c r="BH35" s="67"/>
      <c r="BI35" s="67"/>
      <c r="BN35" s="67" t="e">
        <f t="shared" si="77"/>
        <v>#VALUE!</v>
      </c>
      <c r="BO35" s="67"/>
      <c r="BP35" s="67"/>
      <c r="BQ35" s="67"/>
      <c r="BR35" s="67"/>
      <c r="BS35" s="67"/>
      <c r="BT35" s="67"/>
      <c r="BU35" s="67"/>
      <c r="BZ35" s="67" t="e">
        <f t="shared" si="78"/>
        <v>#VALUE!</v>
      </c>
      <c r="CA35" s="67"/>
      <c r="CB35" s="67"/>
      <c r="CC35" s="67"/>
      <c r="CD35" s="67"/>
      <c r="CE35" s="67"/>
      <c r="CF35" s="67"/>
      <c r="CG35" s="67"/>
      <c r="CL35" s="67" t="e">
        <f t="shared" si="79"/>
        <v>#VALUE!</v>
      </c>
      <c r="CM35" s="67"/>
      <c r="CN35" s="67"/>
      <c r="CO35" s="67"/>
      <c r="CP35" s="67"/>
      <c r="CQ35" s="67"/>
      <c r="CR35" s="67"/>
      <c r="CS35" s="67"/>
      <c r="CX35" s="67" t="e">
        <f t="shared" si="80"/>
        <v>#VALUE!</v>
      </c>
      <c r="CY35" s="67"/>
      <c r="CZ35" s="67"/>
      <c r="DA35" s="67"/>
      <c r="DB35" s="67"/>
      <c r="DC35" s="67"/>
      <c r="DD35" s="67"/>
      <c r="DE35" s="67"/>
      <c r="DJ35" s="67" t="e">
        <f t="shared" si="81"/>
        <v>#VALUE!</v>
      </c>
      <c r="DK35" s="67"/>
      <c r="DL35" s="67"/>
      <c r="DM35" s="67"/>
      <c r="DN35" s="67"/>
      <c r="DO35" s="67"/>
      <c r="DP35" s="67"/>
      <c r="DQ35" s="67"/>
      <c r="DV35" s="67" t="e">
        <f t="shared" si="82"/>
        <v>#VALUE!</v>
      </c>
      <c r="DW35" s="67"/>
      <c r="DX35" s="67"/>
      <c r="DY35" s="67"/>
      <c r="DZ35" s="67"/>
      <c r="EA35" s="67"/>
      <c r="EB35" s="67"/>
      <c r="EC35" s="67"/>
      <c r="EH35" s="67" t="e">
        <f t="shared" si="83"/>
        <v>#VALUE!</v>
      </c>
      <c r="EI35" s="67"/>
      <c r="EJ35" s="67"/>
      <c r="EK35" s="67"/>
      <c r="EL35" s="67"/>
      <c r="EM35" s="67"/>
      <c r="EN35" s="67"/>
      <c r="EO35" s="67"/>
      <c r="ET35" s="67" t="e">
        <f t="shared" si="84"/>
        <v>#VALUE!</v>
      </c>
      <c r="EU35" s="67"/>
      <c r="EV35" s="67"/>
      <c r="EW35" s="67"/>
      <c r="EX35" s="67"/>
      <c r="EY35" s="67"/>
      <c r="EZ35" s="67"/>
      <c r="FA35" s="67"/>
      <c r="FE35" s="67"/>
      <c r="FF35" s="67" t="e">
        <f t="shared" si="85"/>
        <v>#VALUE!</v>
      </c>
      <c r="FG35" s="67"/>
      <c r="FH35" s="67"/>
      <c r="FI35" s="67"/>
      <c r="FJ35" s="67"/>
      <c r="FK35" s="67"/>
      <c r="FL35" s="67"/>
      <c r="FM35" s="67"/>
      <c r="FQ35" s="67"/>
      <c r="FR35" s="67" t="e">
        <f t="shared" si="86"/>
        <v>#VALUE!</v>
      </c>
      <c r="FS35" s="67"/>
      <c r="FT35" s="67"/>
      <c r="FU35" s="67"/>
      <c r="FV35" s="67"/>
      <c r="FW35" s="67"/>
      <c r="FX35" s="67"/>
      <c r="FY35" s="67"/>
      <c r="GC35" s="67"/>
      <c r="GD35" s="67" t="e">
        <f t="shared" si="87"/>
        <v>#VALUE!</v>
      </c>
      <c r="GE35" s="67"/>
      <c r="GF35" s="67"/>
      <c r="GG35" s="67"/>
      <c r="GH35" s="67"/>
      <c r="GI35" s="67"/>
      <c r="GJ35" s="67"/>
    </row>
    <row r="36" spans="1:192">
      <c r="A36" s="4" t="s">
        <v>25</v>
      </c>
      <c r="F36" s="67">
        <f t="shared" si="72"/>
        <v>1.2389380530973451E-3</v>
      </c>
      <c r="G36" s="67"/>
      <c r="H36" s="67"/>
      <c r="I36" s="67"/>
      <c r="J36" s="67"/>
      <c r="K36" s="67"/>
      <c r="L36" s="67"/>
      <c r="M36" s="67"/>
      <c r="R36" s="67">
        <f t="shared" si="73"/>
        <v>4.9734513274336284E-2</v>
      </c>
      <c r="S36" s="67"/>
      <c r="T36" s="67"/>
      <c r="U36" s="67"/>
      <c r="V36" s="67"/>
      <c r="W36" s="67"/>
      <c r="X36" s="67"/>
      <c r="Y36" s="67"/>
      <c r="AD36" s="67">
        <f t="shared" si="74"/>
        <v>0</v>
      </c>
      <c r="AE36" s="67"/>
      <c r="AF36" s="67"/>
      <c r="AG36" s="67"/>
      <c r="AH36" s="67"/>
      <c r="AI36" s="67"/>
      <c r="AJ36" s="67"/>
      <c r="AK36" s="67"/>
      <c r="AP36" s="67">
        <f t="shared" si="75"/>
        <v>5.0973451327433625E-2</v>
      </c>
      <c r="AQ36" s="67"/>
      <c r="AR36" s="67"/>
      <c r="AS36" s="67"/>
      <c r="AT36" s="67"/>
      <c r="AU36" s="67"/>
      <c r="AV36" s="67"/>
      <c r="AW36" s="67"/>
      <c r="BB36" s="67">
        <f t="shared" si="76"/>
        <v>0.35628318584070795</v>
      </c>
      <c r="BC36" s="67"/>
      <c r="BD36" s="67"/>
      <c r="BE36" s="67"/>
      <c r="BF36" s="67"/>
      <c r="BG36" s="67"/>
      <c r="BH36" s="67"/>
      <c r="BI36" s="67"/>
      <c r="BN36" s="67">
        <f t="shared" si="77"/>
        <v>4.681415929203539E-2</v>
      </c>
      <c r="BO36" s="67"/>
      <c r="BP36" s="67"/>
      <c r="BQ36" s="67"/>
      <c r="BR36" s="67"/>
      <c r="BS36" s="67"/>
      <c r="BT36" s="67"/>
      <c r="BU36" s="67"/>
      <c r="BZ36" s="67">
        <f t="shared" si="78"/>
        <v>0</v>
      </c>
      <c r="CA36" s="67"/>
      <c r="CB36" s="67"/>
      <c r="CC36" s="67"/>
      <c r="CD36" s="67"/>
      <c r="CE36" s="67"/>
      <c r="CF36" s="67"/>
      <c r="CG36" s="67"/>
      <c r="CL36" s="67">
        <f t="shared" si="79"/>
        <v>0.40309734513274337</v>
      </c>
      <c r="CM36" s="67"/>
      <c r="CN36" s="67"/>
      <c r="CO36" s="67"/>
      <c r="CP36" s="67"/>
      <c r="CQ36" s="67"/>
      <c r="CR36" s="67"/>
      <c r="CS36" s="67"/>
      <c r="CX36" s="67">
        <f t="shared" si="80"/>
        <v>0.16495575221238937</v>
      </c>
      <c r="CY36" s="67"/>
      <c r="CZ36" s="67"/>
      <c r="DA36" s="67"/>
      <c r="DB36" s="67"/>
      <c r="DC36" s="67"/>
      <c r="DD36" s="67"/>
      <c r="DE36" s="67"/>
      <c r="DJ36" s="67">
        <f t="shared" si="81"/>
        <v>8.47787610619469E-2</v>
      </c>
      <c r="DK36" s="67"/>
      <c r="DL36" s="67"/>
      <c r="DM36" s="67"/>
      <c r="DN36" s="67"/>
      <c r="DO36" s="67"/>
      <c r="DP36" s="67"/>
      <c r="DQ36" s="67"/>
      <c r="DV36" s="67">
        <f t="shared" si="82"/>
        <v>0</v>
      </c>
      <c r="DW36" s="67"/>
      <c r="DX36" s="67"/>
      <c r="DY36" s="67"/>
      <c r="DZ36" s="67"/>
      <c r="EA36" s="67"/>
      <c r="EB36" s="67"/>
      <c r="EC36" s="67"/>
      <c r="EH36" s="67">
        <f t="shared" si="83"/>
        <v>0.24973451327433629</v>
      </c>
      <c r="EI36" s="67"/>
      <c r="EJ36" s="67"/>
      <c r="EK36" s="67"/>
      <c r="EL36" s="67"/>
      <c r="EM36" s="67"/>
      <c r="EN36" s="67"/>
      <c r="EO36" s="67"/>
      <c r="ET36" s="67">
        <f t="shared" si="84"/>
        <v>0.29619469026548673</v>
      </c>
      <c r="EU36" s="67"/>
      <c r="EV36" s="67"/>
      <c r="EW36" s="67"/>
      <c r="EX36" s="67"/>
      <c r="EY36" s="67"/>
      <c r="EZ36" s="67"/>
      <c r="FA36" s="67"/>
      <c r="FE36" s="67"/>
      <c r="FF36" s="67">
        <f t="shared" si="85"/>
        <v>0.52247787610619467</v>
      </c>
      <c r="FG36" s="67"/>
      <c r="FH36" s="67"/>
      <c r="FI36" s="67"/>
      <c r="FJ36" s="67"/>
      <c r="FK36" s="67"/>
      <c r="FL36" s="67"/>
      <c r="FM36" s="67"/>
      <c r="FQ36" s="67"/>
      <c r="FR36" s="67">
        <f t="shared" si="86"/>
        <v>0.1813274336283186</v>
      </c>
      <c r="FS36" s="67"/>
      <c r="FT36" s="67"/>
      <c r="FU36" s="67"/>
      <c r="FV36" s="67"/>
      <c r="FW36" s="67"/>
      <c r="FX36" s="67"/>
      <c r="FY36" s="67"/>
      <c r="GC36" s="67"/>
      <c r="GD36" s="67">
        <f t="shared" si="87"/>
        <v>0.29619469026548673</v>
      </c>
      <c r="GE36" s="67"/>
      <c r="GF36" s="67"/>
      <c r="GG36" s="67"/>
      <c r="GH36" s="67"/>
      <c r="GI36" s="67"/>
      <c r="GJ36" s="67"/>
    </row>
    <row r="37" spans="1:192">
      <c r="A37" s="4" t="s">
        <v>26</v>
      </c>
      <c r="F37" s="67">
        <f t="shared" si="72"/>
        <v>2.5805634159733075E-2</v>
      </c>
      <c r="G37" s="67"/>
      <c r="H37" s="67"/>
      <c r="I37" s="67"/>
      <c r="J37" s="67"/>
      <c r="K37" s="67"/>
      <c r="L37" s="67"/>
      <c r="M37" s="67"/>
      <c r="R37" s="67">
        <f t="shared" si="73"/>
        <v>0.14005152679815855</v>
      </c>
      <c r="S37" s="67"/>
      <c r="T37" s="67"/>
      <c r="U37" s="67"/>
      <c r="V37" s="67"/>
      <c r="W37" s="67"/>
      <c r="X37" s="67"/>
      <c r="Y37" s="67"/>
      <c r="AD37" s="67">
        <f t="shared" si="74"/>
        <v>0</v>
      </c>
      <c r="AE37" s="67"/>
      <c r="AF37" s="67"/>
      <c r="AG37" s="67"/>
      <c r="AH37" s="67"/>
      <c r="AI37" s="67"/>
      <c r="AJ37" s="67"/>
      <c r="AK37" s="67"/>
      <c r="AP37" s="67">
        <f t="shared" si="75"/>
        <v>0.16585716095789163</v>
      </c>
      <c r="AQ37" s="67"/>
      <c r="AR37" s="67"/>
      <c r="AS37" s="67"/>
      <c r="AT37" s="67"/>
      <c r="AU37" s="67"/>
      <c r="AV37" s="67"/>
      <c r="AW37" s="67"/>
      <c r="BB37" s="67">
        <f t="shared" si="76"/>
        <v>0.39722093170587491</v>
      </c>
      <c r="BC37" s="67"/>
      <c r="BD37" s="67"/>
      <c r="BE37" s="67"/>
      <c r="BF37" s="67"/>
      <c r="BG37" s="67"/>
      <c r="BH37" s="67"/>
      <c r="BI37" s="67"/>
      <c r="BN37" s="67">
        <f t="shared" si="77"/>
        <v>0.30438822485956835</v>
      </c>
      <c r="BO37" s="67"/>
      <c r="BP37" s="67"/>
      <c r="BQ37" s="67"/>
      <c r="BR37" s="67"/>
      <c r="BS37" s="67"/>
      <c r="BT37" s="67"/>
      <c r="BU37" s="67"/>
      <c r="BZ37" s="67">
        <f t="shared" si="78"/>
        <v>0</v>
      </c>
      <c r="CA37" s="67"/>
      <c r="CB37" s="67"/>
      <c r="CC37" s="67"/>
      <c r="CD37" s="67"/>
      <c r="CE37" s="67"/>
      <c r="CF37" s="67"/>
      <c r="CG37" s="67"/>
      <c r="CL37" s="67">
        <f t="shared" si="79"/>
        <v>0.7016091565654432</v>
      </c>
      <c r="CM37" s="67"/>
      <c r="CN37" s="67"/>
      <c r="CO37" s="67"/>
      <c r="CP37" s="67"/>
      <c r="CQ37" s="67"/>
      <c r="CR37" s="67"/>
      <c r="CS37" s="67"/>
      <c r="CX37" s="67">
        <f t="shared" si="80"/>
        <v>6.1832157790260592E-2</v>
      </c>
      <c r="CY37" s="67"/>
      <c r="CZ37" s="67"/>
      <c r="DA37" s="67"/>
      <c r="DB37" s="67"/>
      <c r="DC37" s="67"/>
      <c r="DD37" s="67"/>
      <c r="DE37" s="67"/>
      <c r="DJ37" s="67">
        <f t="shared" si="81"/>
        <v>7.0701524686404532E-2</v>
      </c>
      <c r="DK37" s="67"/>
      <c r="DL37" s="67"/>
      <c r="DM37" s="67"/>
      <c r="DN37" s="67"/>
      <c r="DO37" s="67"/>
      <c r="DP37" s="67"/>
      <c r="DQ37" s="67"/>
      <c r="DV37" s="67">
        <f t="shared" si="82"/>
        <v>0</v>
      </c>
      <c r="DW37" s="67"/>
      <c r="DX37" s="67"/>
      <c r="DY37" s="67"/>
      <c r="DZ37" s="67"/>
      <c r="EA37" s="67"/>
      <c r="EB37" s="67"/>
      <c r="EC37" s="67"/>
      <c r="EH37" s="67">
        <f t="shared" si="83"/>
        <v>0.13253368247666511</v>
      </c>
      <c r="EI37" s="67"/>
      <c r="EJ37" s="67"/>
      <c r="EK37" s="67"/>
      <c r="EL37" s="67"/>
      <c r="EM37" s="67"/>
      <c r="EN37" s="67"/>
      <c r="EO37" s="67"/>
      <c r="ET37" s="67">
        <f t="shared" si="84"/>
        <v>0</v>
      </c>
      <c r="EU37" s="67"/>
      <c r="EV37" s="67"/>
      <c r="EW37" s="67"/>
      <c r="EX37" s="67"/>
      <c r="EY37" s="67"/>
      <c r="EZ37" s="67"/>
      <c r="FA37" s="67"/>
      <c r="FE37" s="67"/>
      <c r="FF37" s="67">
        <f t="shared" si="85"/>
        <v>0.48485872365586857</v>
      </c>
      <c r="FG37" s="67"/>
      <c r="FH37" s="67"/>
      <c r="FI37" s="67"/>
      <c r="FJ37" s="67"/>
      <c r="FK37" s="67"/>
      <c r="FL37" s="67"/>
      <c r="FM37" s="67"/>
      <c r="FQ37" s="67"/>
      <c r="FR37" s="67">
        <f t="shared" si="86"/>
        <v>0.51514127634413132</v>
      </c>
      <c r="FS37" s="67"/>
      <c r="FT37" s="67"/>
      <c r="FU37" s="67"/>
      <c r="FV37" s="67"/>
      <c r="FW37" s="67"/>
      <c r="FX37" s="67"/>
      <c r="FY37" s="67"/>
      <c r="GC37" s="67"/>
      <c r="GD37" s="67">
        <f t="shared" si="87"/>
        <v>0</v>
      </c>
      <c r="GE37" s="67"/>
      <c r="GF37" s="67"/>
      <c r="GG37" s="67"/>
      <c r="GH37" s="67"/>
      <c r="GI37" s="67"/>
      <c r="GJ37" s="67"/>
    </row>
    <row r="38" spans="1:192">
      <c r="A38" s="4" t="s">
        <v>27</v>
      </c>
      <c r="F38" s="67">
        <f t="shared" si="72"/>
        <v>9.2052841266512891E-2</v>
      </c>
      <c r="G38" s="67"/>
      <c r="H38" s="67"/>
      <c r="I38" s="67"/>
      <c r="J38" s="67"/>
      <c r="K38" s="67"/>
      <c r="L38" s="67"/>
      <c r="M38" s="67"/>
      <c r="R38" s="67">
        <f t="shared" si="73"/>
        <v>4.288110715034598E-2</v>
      </c>
      <c r="S38" s="67"/>
      <c r="T38" s="67"/>
      <c r="U38" s="67"/>
      <c r="V38" s="67"/>
      <c r="W38" s="67"/>
      <c r="X38" s="67"/>
      <c r="Y38" s="67"/>
      <c r="AD38" s="67">
        <f t="shared" si="74"/>
        <v>0</v>
      </c>
      <c r="AE38" s="67"/>
      <c r="AF38" s="67"/>
      <c r="AG38" s="67"/>
      <c r="AH38" s="67"/>
      <c r="AI38" s="67"/>
      <c r="AJ38" s="67"/>
      <c r="AK38" s="67"/>
      <c r="AP38" s="67">
        <f t="shared" si="75"/>
        <v>0.13493394841685888</v>
      </c>
      <c r="AQ38" s="67"/>
      <c r="AR38" s="67"/>
      <c r="AS38" s="67"/>
      <c r="AT38" s="67"/>
      <c r="AU38" s="67"/>
      <c r="AV38" s="67"/>
      <c r="AW38" s="67"/>
      <c r="BB38" s="67">
        <f t="shared" si="76"/>
        <v>0.339379324806039</v>
      </c>
      <c r="BC38" s="67"/>
      <c r="BD38" s="67"/>
      <c r="BE38" s="67"/>
      <c r="BF38" s="67"/>
      <c r="BG38" s="67"/>
      <c r="BH38" s="67"/>
      <c r="BI38" s="67"/>
      <c r="BN38" s="67">
        <f t="shared" si="77"/>
        <v>0.15296707905221221</v>
      </c>
      <c r="BO38" s="67"/>
      <c r="BP38" s="67"/>
      <c r="BQ38" s="67"/>
      <c r="BR38" s="67"/>
      <c r="BS38" s="67"/>
      <c r="BT38" s="67"/>
      <c r="BU38" s="67"/>
      <c r="BZ38" s="67">
        <f t="shared" si="78"/>
        <v>0</v>
      </c>
      <c r="CA38" s="67"/>
      <c r="CB38" s="67"/>
      <c r="CC38" s="67"/>
      <c r="CD38" s="67"/>
      <c r="CE38" s="67"/>
      <c r="CF38" s="67"/>
      <c r="CG38" s="67"/>
      <c r="CL38" s="67">
        <f t="shared" si="79"/>
        <v>0.49234640385825118</v>
      </c>
      <c r="CM38" s="67"/>
      <c r="CN38" s="67"/>
      <c r="CO38" s="67"/>
      <c r="CP38" s="67"/>
      <c r="CQ38" s="67"/>
      <c r="CR38" s="67"/>
      <c r="CS38" s="67"/>
      <c r="CX38" s="67">
        <f t="shared" si="80"/>
        <v>0.17917802474313274</v>
      </c>
      <c r="CY38" s="67"/>
      <c r="CZ38" s="67"/>
      <c r="DA38" s="67"/>
      <c r="DB38" s="67"/>
      <c r="DC38" s="67"/>
      <c r="DD38" s="67"/>
      <c r="DE38" s="67"/>
      <c r="DJ38" s="67">
        <f t="shared" si="81"/>
        <v>0.18536380792619001</v>
      </c>
      <c r="DK38" s="67"/>
      <c r="DL38" s="67"/>
      <c r="DM38" s="67"/>
      <c r="DN38" s="67"/>
      <c r="DO38" s="67"/>
      <c r="DP38" s="67"/>
      <c r="DQ38" s="67"/>
      <c r="DV38" s="67">
        <f t="shared" si="82"/>
        <v>0</v>
      </c>
      <c r="DW38" s="67"/>
      <c r="DX38" s="67"/>
      <c r="DY38" s="67"/>
      <c r="DZ38" s="67"/>
      <c r="EA38" s="67"/>
      <c r="EB38" s="67"/>
      <c r="EC38" s="67"/>
      <c r="EH38" s="67">
        <f t="shared" si="83"/>
        <v>0.36454183266932277</v>
      </c>
      <c r="EI38" s="67"/>
      <c r="EJ38" s="67"/>
      <c r="EK38" s="67"/>
      <c r="EL38" s="67"/>
      <c r="EM38" s="67"/>
      <c r="EN38" s="67"/>
      <c r="EO38" s="67"/>
      <c r="ET38" s="67">
        <f t="shared" si="84"/>
        <v>8.1778150555672051E-3</v>
      </c>
      <c r="EU38" s="67"/>
      <c r="EV38" s="67"/>
      <c r="EW38" s="67"/>
      <c r="EX38" s="67"/>
      <c r="EY38" s="67"/>
      <c r="EZ38" s="67"/>
      <c r="FA38" s="67"/>
      <c r="FE38" s="67"/>
      <c r="FF38" s="67">
        <f t="shared" si="85"/>
        <v>0.61061019081568457</v>
      </c>
      <c r="FG38" s="67"/>
      <c r="FH38" s="67"/>
      <c r="FI38" s="67"/>
      <c r="FJ38" s="67"/>
      <c r="FK38" s="67"/>
      <c r="FL38" s="67"/>
      <c r="FM38" s="67"/>
      <c r="FQ38" s="67"/>
      <c r="FR38" s="67">
        <f t="shared" si="86"/>
        <v>0.38121199412874818</v>
      </c>
      <c r="FS38" s="67"/>
      <c r="FT38" s="67"/>
      <c r="FU38" s="67"/>
      <c r="FV38" s="67"/>
      <c r="FW38" s="67"/>
      <c r="FX38" s="67"/>
      <c r="FY38" s="67"/>
      <c r="GC38" s="67"/>
      <c r="GD38" s="67">
        <f t="shared" si="87"/>
        <v>8.1778150555672051E-3</v>
      </c>
      <c r="GE38" s="67"/>
      <c r="GF38" s="67"/>
      <c r="GG38" s="67"/>
      <c r="GH38" s="67"/>
      <c r="GI38" s="67"/>
      <c r="GJ38" s="67"/>
    </row>
    <row r="39" spans="1:192">
      <c r="A39" s="4" t="s">
        <v>28</v>
      </c>
      <c r="F39" s="67" t="e">
        <f t="shared" si="72"/>
        <v>#VALUE!</v>
      </c>
      <c r="G39" s="67"/>
      <c r="H39" s="67"/>
      <c r="I39" s="67"/>
      <c r="J39" s="67"/>
      <c r="K39" s="67"/>
      <c r="L39" s="67"/>
      <c r="M39" s="67"/>
      <c r="R39" s="67" t="e">
        <f t="shared" si="73"/>
        <v>#VALUE!</v>
      </c>
      <c r="S39" s="67"/>
      <c r="T39" s="67"/>
      <c r="U39" s="67"/>
      <c r="V39" s="67"/>
      <c r="W39" s="67"/>
      <c r="X39" s="67"/>
      <c r="Y39" s="67"/>
      <c r="AD39" s="67" t="e">
        <f t="shared" si="74"/>
        <v>#VALUE!</v>
      </c>
      <c r="AE39" s="67"/>
      <c r="AF39" s="67"/>
      <c r="AG39" s="67"/>
      <c r="AH39" s="67"/>
      <c r="AI39" s="67"/>
      <c r="AJ39" s="67"/>
      <c r="AK39" s="67"/>
      <c r="AP39" s="67" t="e">
        <f t="shared" si="75"/>
        <v>#VALUE!</v>
      </c>
      <c r="AQ39" s="67"/>
      <c r="AR39" s="67"/>
      <c r="AS39" s="67"/>
      <c r="AT39" s="67"/>
      <c r="AU39" s="67"/>
      <c r="AV39" s="67"/>
      <c r="AW39" s="67"/>
      <c r="BB39" s="67" t="e">
        <f t="shared" si="76"/>
        <v>#VALUE!</v>
      </c>
      <c r="BC39" s="67"/>
      <c r="BD39" s="67"/>
      <c r="BE39" s="67"/>
      <c r="BF39" s="67"/>
      <c r="BG39" s="67"/>
      <c r="BH39" s="67"/>
      <c r="BI39" s="67"/>
      <c r="BN39" s="67" t="e">
        <f t="shared" si="77"/>
        <v>#VALUE!</v>
      </c>
      <c r="BO39" s="67"/>
      <c r="BP39" s="67"/>
      <c r="BQ39" s="67"/>
      <c r="BR39" s="67"/>
      <c r="BS39" s="67"/>
      <c r="BT39" s="67"/>
      <c r="BU39" s="67"/>
      <c r="BZ39" s="67" t="e">
        <f t="shared" si="78"/>
        <v>#VALUE!</v>
      </c>
      <c r="CA39" s="67"/>
      <c r="CB39" s="67"/>
      <c r="CC39" s="67"/>
      <c r="CD39" s="67"/>
      <c r="CE39" s="67"/>
      <c r="CF39" s="67"/>
      <c r="CG39" s="67"/>
      <c r="CL39" s="67" t="e">
        <f t="shared" si="79"/>
        <v>#VALUE!</v>
      </c>
      <c r="CM39" s="67"/>
      <c r="CN39" s="67"/>
      <c r="CO39" s="67"/>
      <c r="CP39" s="67"/>
      <c r="CQ39" s="67"/>
      <c r="CR39" s="67"/>
      <c r="CS39" s="67"/>
      <c r="CX39" s="67" t="e">
        <f t="shared" si="80"/>
        <v>#VALUE!</v>
      </c>
      <c r="CY39" s="67"/>
      <c r="CZ39" s="67"/>
      <c r="DA39" s="67"/>
      <c r="DB39" s="67"/>
      <c r="DC39" s="67"/>
      <c r="DD39" s="67"/>
      <c r="DE39" s="67"/>
      <c r="DJ39" s="67" t="e">
        <f t="shared" si="81"/>
        <v>#VALUE!</v>
      </c>
      <c r="DK39" s="67"/>
      <c r="DL39" s="67"/>
      <c r="DM39" s="67"/>
      <c r="DN39" s="67"/>
      <c r="DO39" s="67"/>
      <c r="DP39" s="67"/>
      <c r="DQ39" s="67"/>
      <c r="DV39" s="67" t="e">
        <f t="shared" si="82"/>
        <v>#VALUE!</v>
      </c>
      <c r="DW39" s="67"/>
      <c r="DX39" s="67"/>
      <c r="DY39" s="67"/>
      <c r="DZ39" s="67"/>
      <c r="EA39" s="67"/>
      <c r="EB39" s="67"/>
      <c r="EC39" s="67"/>
      <c r="EH39" s="67" t="e">
        <f t="shared" si="83"/>
        <v>#VALUE!</v>
      </c>
      <c r="EI39" s="67"/>
      <c r="EJ39" s="67"/>
      <c r="EK39" s="67"/>
      <c r="EL39" s="67"/>
      <c r="EM39" s="67"/>
      <c r="EN39" s="67"/>
      <c r="EO39" s="67"/>
      <c r="ET39" s="67" t="e">
        <f t="shared" si="84"/>
        <v>#VALUE!</v>
      </c>
      <c r="EU39" s="67"/>
      <c r="EV39" s="67"/>
      <c r="EW39" s="67"/>
      <c r="EX39" s="67"/>
      <c r="EY39" s="67"/>
      <c r="EZ39" s="67"/>
      <c r="FA39" s="67"/>
      <c r="FE39" s="67"/>
      <c r="FF39" s="67" t="e">
        <f t="shared" si="85"/>
        <v>#VALUE!</v>
      </c>
      <c r="FG39" s="67"/>
      <c r="FH39" s="67"/>
      <c r="FI39" s="67"/>
      <c r="FJ39" s="67"/>
      <c r="FK39" s="67"/>
      <c r="FL39" s="67"/>
      <c r="FM39" s="67"/>
      <c r="FQ39" s="67"/>
      <c r="FR39" s="67" t="e">
        <f t="shared" si="86"/>
        <v>#VALUE!</v>
      </c>
      <c r="FS39" s="67"/>
      <c r="FT39" s="67"/>
      <c r="FU39" s="67"/>
      <c r="FV39" s="67"/>
      <c r="FW39" s="67"/>
      <c r="FX39" s="67"/>
      <c r="FY39" s="67"/>
      <c r="GC39" s="67"/>
      <c r="GD39" s="67" t="e">
        <f t="shared" si="87"/>
        <v>#VALUE!</v>
      </c>
      <c r="GE39" s="67"/>
      <c r="GF39" s="67"/>
      <c r="GG39" s="67"/>
      <c r="GH39" s="67"/>
      <c r="GI39" s="67"/>
      <c r="GJ39" s="67"/>
    </row>
    <row r="40" spans="1:192">
      <c r="A40" s="4" t="s">
        <v>29</v>
      </c>
      <c r="F40" s="67">
        <f t="shared" si="72"/>
        <v>7.4009577710056592E-3</v>
      </c>
      <c r="G40" s="67"/>
      <c r="H40" s="67"/>
      <c r="I40" s="67"/>
      <c r="J40" s="67"/>
      <c r="K40" s="67"/>
      <c r="L40" s="67"/>
      <c r="M40" s="67"/>
      <c r="R40" s="67">
        <f t="shared" si="73"/>
        <v>6.5302568567696996E-4</v>
      </c>
      <c r="S40" s="67"/>
      <c r="T40" s="67"/>
      <c r="U40" s="67"/>
      <c r="V40" s="67"/>
      <c r="W40" s="67"/>
      <c r="X40" s="67"/>
      <c r="Y40" s="67"/>
      <c r="AD40" s="67">
        <f t="shared" si="74"/>
        <v>0</v>
      </c>
      <c r="AE40" s="67"/>
      <c r="AF40" s="67"/>
      <c r="AG40" s="67"/>
      <c r="AH40" s="67"/>
      <c r="AI40" s="67"/>
      <c r="AJ40" s="67"/>
      <c r="AK40" s="67"/>
      <c r="AP40" s="67">
        <f t="shared" si="75"/>
        <v>8.0539834566826299E-3</v>
      </c>
      <c r="AQ40" s="67"/>
      <c r="AR40" s="67"/>
      <c r="AS40" s="67"/>
      <c r="AT40" s="67"/>
      <c r="AU40" s="67"/>
      <c r="AV40" s="67"/>
      <c r="AW40" s="67"/>
      <c r="BB40" s="67">
        <f t="shared" si="76"/>
        <v>0.35872877666521552</v>
      </c>
      <c r="BC40" s="67"/>
      <c r="BD40" s="67"/>
      <c r="BE40" s="67"/>
      <c r="BF40" s="67"/>
      <c r="BG40" s="67"/>
      <c r="BH40" s="67"/>
      <c r="BI40" s="67"/>
      <c r="BN40" s="67">
        <f t="shared" si="77"/>
        <v>0.10611667392250762</v>
      </c>
      <c r="BO40" s="67"/>
      <c r="BP40" s="67"/>
      <c r="BQ40" s="67"/>
      <c r="BR40" s="67"/>
      <c r="BS40" s="67"/>
      <c r="BT40" s="67"/>
      <c r="BU40" s="67"/>
      <c r="BZ40" s="67">
        <f t="shared" si="78"/>
        <v>0</v>
      </c>
      <c r="CA40" s="67"/>
      <c r="CB40" s="67"/>
      <c r="CC40" s="67"/>
      <c r="CD40" s="67"/>
      <c r="CE40" s="67"/>
      <c r="CF40" s="67"/>
      <c r="CG40" s="67"/>
      <c r="CL40" s="67">
        <f t="shared" si="79"/>
        <v>0.46484545058772314</v>
      </c>
      <c r="CM40" s="67"/>
      <c r="CN40" s="67"/>
      <c r="CO40" s="67"/>
      <c r="CP40" s="67"/>
      <c r="CQ40" s="67"/>
      <c r="CR40" s="67"/>
      <c r="CS40" s="67"/>
      <c r="CX40" s="67">
        <f t="shared" si="80"/>
        <v>8.6743578580757513E-2</v>
      </c>
      <c r="CY40" s="67"/>
      <c r="CZ40" s="67"/>
      <c r="DA40" s="67"/>
      <c r="DB40" s="67"/>
      <c r="DC40" s="67"/>
      <c r="DD40" s="67"/>
      <c r="DE40" s="67"/>
      <c r="DJ40" s="67">
        <f t="shared" si="81"/>
        <v>6.2037440139312144E-2</v>
      </c>
      <c r="DK40" s="67"/>
      <c r="DL40" s="67"/>
      <c r="DM40" s="67"/>
      <c r="DN40" s="67"/>
      <c r="DO40" s="67"/>
      <c r="DP40" s="67"/>
      <c r="DQ40" s="67"/>
      <c r="DV40" s="67">
        <f t="shared" si="82"/>
        <v>0</v>
      </c>
      <c r="DW40" s="67"/>
      <c r="DX40" s="67"/>
      <c r="DY40" s="67"/>
      <c r="DZ40" s="67"/>
      <c r="EA40" s="67"/>
      <c r="EB40" s="67"/>
      <c r="EC40" s="67"/>
      <c r="EH40" s="67">
        <f t="shared" si="83"/>
        <v>0.14878101872006966</v>
      </c>
      <c r="EI40" s="67"/>
      <c r="EJ40" s="67"/>
      <c r="EK40" s="67"/>
      <c r="EL40" s="67"/>
      <c r="EM40" s="67"/>
      <c r="EN40" s="67"/>
      <c r="EO40" s="67"/>
      <c r="ET40" s="67">
        <f t="shared" si="84"/>
        <v>0.37831954723552458</v>
      </c>
      <c r="EU40" s="67"/>
      <c r="EV40" s="67"/>
      <c r="EW40" s="67"/>
      <c r="EX40" s="67"/>
      <c r="EY40" s="67"/>
      <c r="EZ40" s="67"/>
      <c r="FA40" s="67"/>
      <c r="FE40" s="67"/>
      <c r="FF40" s="67">
        <f t="shared" si="85"/>
        <v>0.4528733130169787</v>
      </c>
      <c r="FG40" s="67"/>
      <c r="FH40" s="67"/>
      <c r="FI40" s="67"/>
      <c r="FJ40" s="67"/>
      <c r="FK40" s="67"/>
      <c r="FL40" s="67"/>
      <c r="FM40" s="67"/>
      <c r="FQ40" s="67"/>
      <c r="FR40" s="67">
        <f t="shared" si="86"/>
        <v>0.16880713974749675</v>
      </c>
      <c r="FS40" s="67"/>
      <c r="FT40" s="67"/>
      <c r="FU40" s="67"/>
      <c r="FV40" s="67"/>
      <c r="FW40" s="67"/>
      <c r="FX40" s="67"/>
      <c r="FY40" s="67"/>
      <c r="GC40" s="67"/>
      <c r="GD40" s="67">
        <f t="shared" si="87"/>
        <v>0.37831954723552458</v>
      </c>
      <c r="GE40" s="67"/>
      <c r="GF40" s="67"/>
      <c r="GG40" s="67"/>
      <c r="GH40" s="67"/>
      <c r="GI40" s="67"/>
      <c r="GJ40" s="67"/>
    </row>
    <row r="41" spans="1:192">
      <c r="A41" s="4" t="s">
        <v>30</v>
      </c>
      <c r="F41" s="67">
        <f t="shared" si="72"/>
        <v>5.8188005104210981E-2</v>
      </c>
      <c r="G41" s="67"/>
      <c r="H41" s="67"/>
      <c r="I41" s="67"/>
      <c r="J41" s="67"/>
      <c r="K41" s="67"/>
      <c r="L41" s="67"/>
      <c r="M41" s="67"/>
      <c r="R41" s="67">
        <f t="shared" si="73"/>
        <v>4.0238196512122501E-2</v>
      </c>
      <c r="S41" s="67"/>
      <c r="T41" s="67"/>
      <c r="U41" s="67"/>
      <c r="V41" s="67"/>
      <c r="W41" s="67"/>
      <c r="X41" s="67"/>
      <c r="Y41" s="67"/>
      <c r="AD41" s="67">
        <f t="shared" si="74"/>
        <v>0</v>
      </c>
      <c r="AE41" s="67"/>
      <c r="AF41" s="67"/>
      <c r="AG41" s="67"/>
      <c r="AH41" s="67"/>
      <c r="AI41" s="67"/>
      <c r="AJ41" s="67"/>
      <c r="AK41" s="67"/>
      <c r="AP41" s="67">
        <f t="shared" si="75"/>
        <v>9.8426201616333489E-2</v>
      </c>
      <c r="AS41" s="67"/>
      <c r="AT41" s="67"/>
      <c r="AU41" s="67"/>
      <c r="AV41" s="67"/>
      <c r="AW41" s="67"/>
      <c r="BB41" s="67">
        <f t="shared" si="76"/>
        <v>0.20262016163334751</v>
      </c>
      <c r="BC41" s="67"/>
      <c r="BD41" s="67"/>
      <c r="BE41" s="67"/>
      <c r="BF41" s="67"/>
      <c r="BG41" s="67"/>
      <c r="BH41" s="67"/>
      <c r="BI41" s="67"/>
      <c r="BN41" s="67">
        <f t="shared" si="77"/>
        <v>0.17563589961718418</v>
      </c>
      <c r="BO41" s="67"/>
      <c r="BP41" s="67"/>
      <c r="BQ41" s="67"/>
      <c r="BR41" s="67"/>
      <c r="BS41" s="67"/>
      <c r="BT41" s="67"/>
      <c r="BU41" s="67"/>
      <c r="BZ41" s="67">
        <f t="shared" si="78"/>
        <v>0</v>
      </c>
      <c r="CA41" s="67"/>
      <c r="CB41" s="67"/>
      <c r="CC41" s="67"/>
      <c r="CD41" s="67"/>
      <c r="CE41" s="67"/>
      <c r="CF41" s="67"/>
      <c r="CG41" s="67"/>
      <c r="CL41" s="67">
        <f t="shared" si="79"/>
        <v>0.37825606125053168</v>
      </c>
      <c r="CM41" s="67"/>
      <c r="CN41" s="67"/>
      <c r="CO41" s="67"/>
      <c r="CP41" s="67"/>
      <c r="CQ41" s="67"/>
      <c r="CR41" s="67"/>
      <c r="CS41" s="67"/>
      <c r="CX41" s="67">
        <f t="shared" si="80"/>
        <v>0.1077328796256912</v>
      </c>
      <c r="CY41" s="67"/>
      <c r="CZ41" s="67"/>
      <c r="DA41" s="67"/>
      <c r="DB41" s="67"/>
      <c r="DC41" s="67"/>
      <c r="DD41" s="67"/>
      <c r="DE41" s="67"/>
      <c r="DJ41" s="67">
        <f t="shared" si="81"/>
        <v>0.1948957890259464</v>
      </c>
      <c r="DK41" s="67"/>
      <c r="DL41" s="67"/>
      <c r="DM41" s="67"/>
      <c r="DN41" s="67"/>
      <c r="DO41" s="67"/>
      <c r="DP41" s="67"/>
      <c r="DQ41" s="67"/>
      <c r="DV41" s="67">
        <f t="shared" si="82"/>
        <v>0</v>
      </c>
      <c r="DW41" s="67"/>
      <c r="DX41" s="67"/>
      <c r="DY41" s="67"/>
      <c r="DZ41" s="67"/>
      <c r="EA41" s="67"/>
      <c r="EB41" s="67"/>
      <c r="EC41" s="67"/>
      <c r="EH41" s="67">
        <f t="shared" si="83"/>
        <v>0.30262866865163757</v>
      </c>
      <c r="EK41" s="67"/>
      <c r="EL41" s="67"/>
      <c r="EM41" s="67"/>
      <c r="EN41" s="67"/>
      <c r="EO41" s="67"/>
      <c r="ET41" s="67">
        <f t="shared" si="84"/>
        <v>0.22068906848149722</v>
      </c>
      <c r="EU41" s="67"/>
      <c r="EV41" s="67"/>
      <c r="EW41" s="67"/>
      <c r="EX41" s="67"/>
      <c r="EY41" s="67"/>
      <c r="EZ41" s="67"/>
      <c r="FA41" s="67"/>
      <c r="FE41" s="67"/>
      <c r="FF41" s="67">
        <f t="shared" si="85"/>
        <v>0.36854104636324969</v>
      </c>
      <c r="FG41" s="67"/>
      <c r="FH41" s="67"/>
      <c r="FI41" s="67"/>
      <c r="FJ41" s="67"/>
      <c r="FK41" s="67"/>
      <c r="FL41" s="67"/>
      <c r="FM41" s="67"/>
      <c r="FQ41" s="67"/>
      <c r="FR41" s="67">
        <f t="shared" si="86"/>
        <v>0.41076988515525309</v>
      </c>
      <c r="FS41" s="67"/>
      <c r="FT41" s="67"/>
      <c r="FU41" s="67"/>
      <c r="FV41" s="67"/>
      <c r="FW41" s="67"/>
      <c r="FX41" s="67"/>
      <c r="FY41" s="67"/>
      <c r="GC41" s="67"/>
      <c r="GD41" s="67">
        <f t="shared" si="87"/>
        <v>0.22068906848149722</v>
      </c>
      <c r="GE41" s="67"/>
      <c r="GF41" s="67"/>
      <c r="GG41" s="67"/>
      <c r="GH41" s="67"/>
      <c r="GI41" s="67"/>
      <c r="GJ41" s="67"/>
    </row>
    <row r="42" spans="1:192">
      <c r="A42" s="10" t="s">
        <v>31</v>
      </c>
      <c r="F42" s="67">
        <f t="shared" si="72"/>
        <v>5.7160015286346025E-2</v>
      </c>
      <c r="R42" s="67">
        <f t="shared" si="73"/>
        <v>2.3639242233990287E-2</v>
      </c>
      <c r="S42" s="67"/>
      <c r="T42" s="67"/>
      <c r="AD42" s="67">
        <f t="shared" si="74"/>
        <v>0</v>
      </c>
      <c r="AE42" s="67"/>
      <c r="AF42" s="67"/>
      <c r="AP42" s="67">
        <f t="shared" si="75"/>
        <v>8.0799257520336315E-2</v>
      </c>
      <c r="BB42" s="67">
        <f t="shared" si="76"/>
        <v>0.16361849647868101</v>
      </c>
      <c r="BC42" s="67"/>
      <c r="BD42" s="67"/>
      <c r="BN42" s="67">
        <f t="shared" si="77"/>
        <v>0.29666430092264018</v>
      </c>
      <c r="BO42" s="67"/>
      <c r="BP42" s="67"/>
      <c r="BZ42" s="67">
        <f t="shared" si="78"/>
        <v>0</v>
      </c>
      <c r="CA42" s="67"/>
      <c r="CB42" s="67"/>
      <c r="CL42" s="67">
        <f t="shared" si="79"/>
        <v>0.46028279740132122</v>
      </c>
      <c r="CM42" s="67"/>
      <c r="CN42" s="67"/>
      <c r="CX42" s="67">
        <f t="shared" si="80"/>
        <v>8.8551618714855049E-2</v>
      </c>
      <c r="CY42" s="67"/>
      <c r="CZ42" s="67"/>
      <c r="DJ42" s="67">
        <f t="shared" si="81"/>
        <v>0.17322705683245071</v>
      </c>
      <c r="DK42" s="67"/>
      <c r="DL42" s="67"/>
      <c r="DV42" s="67">
        <f t="shared" si="82"/>
        <v>0</v>
      </c>
      <c r="DW42" s="67"/>
      <c r="DX42" s="67"/>
      <c r="EH42" s="67">
        <f t="shared" si="83"/>
        <v>0.26177867554730577</v>
      </c>
      <c r="ET42" s="67">
        <f t="shared" si="84"/>
        <v>0.19637495223016871</v>
      </c>
      <c r="EU42" s="67"/>
      <c r="EV42" s="67"/>
      <c r="FE42" s="67"/>
      <c r="FF42" s="67">
        <f t="shared" si="85"/>
        <v>0.30933013047988211</v>
      </c>
      <c r="FG42" s="67"/>
      <c r="FH42" s="67"/>
      <c r="FQ42" s="67"/>
      <c r="FR42" s="67">
        <f t="shared" si="86"/>
        <v>0.49353059998908122</v>
      </c>
      <c r="FS42" s="67"/>
      <c r="FT42" s="67"/>
      <c r="GC42" s="67"/>
      <c r="GD42" s="67">
        <f t="shared" si="87"/>
        <v>0.19637495223016871</v>
      </c>
      <c r="GE42" s="67"/>
      <c r="GF42" s="67"/>
    </row>
    <row r="43" spans="1:192">
      <c r="A43" s="11" t="s">
        <v>32</v>
      </c>
      <c r="F43" s="67">
        <f t="shared" si="72"/>
        <v>7.3485967503692767E-2</v>
      </c>
      <c r="R43" s="67">
        <f t="shared" si="73"/>
        <v>4.4313146233382573E-3</v>
      </c>
      <c r="S43" s="67"/>
      <c r="T43" s="67"/>
      <c r="AD43" s="67">
        <f t="shared" si="74"/>
        <v>0</v>
      </c>
      <c r="AE43" s="67"/>
      <c r="AF43" s="67"/>
      <c r="AP43" s="67">
        <f t="shared" si="75"/>
        <v>7.7917282127031029E-2</v>
      </c>
      <c r="BB43" s="67">
        <f t="shared" si="76"/>
        <v>0.31720827178729688</v>
      </c>
      <c r="BC43" s="67"/>
      <c r="BD43" s="67"/>
      <c r="BN43" s="67">
        <f t="shared" si="77"/>
        <v>6.4992614475627764E-2</v>
      </c>
      <c r="BO43" s="67"/>
      <c r="BP43" s="67"/>
      <c r="BZ43" s="67">
        <f t="shared" si="78"/>
        <v>0</v>
      </c>
      <c r="CA43" s="67"/>
      <c r="CB43" s="67"/>
      <c r="CL43" s="67">
        <f t="shared" si="79"/>
        <v>0.38220088626292464</v>
      </c>
      <c r="CM43" s="67"/>
      <c r="CN43" s="67"/>
      <c r="CX43" s="67">
        <f t="shared" si="80"/>
        <v>0.30132939438700146</v>
      </c>
      <c r="CY43" s="67"/>
      <c r="CZ43" s="67"/>
      <c r="DJ43" s="67">
        <f t="shared" si="81"/>
        <v>0.12149187592319055</v>
      </c>
      <c r="DK43" s="67"/>
      <c r="DL43" s="67"/>
      <c r="DV43" s="67">
        <f t="shared" si="82"/>
        <v>0</v>
      </c>
      <c r="DW43" s="67"/>
      <c r="DX43" s="67"/>
      <c r="EH43" s="67">
        <f t="shared" si="83"/>
        <v>0.42282127031019201</v>
      </c>
      <c r="ET43" s="67">
        <f t="shared" si="84"/>
        <v>0.11706056129985228</v>
      </c>
      <c r="EU43" s="67"/>
      <c r="EV43" s="67"/>
      <c r="FE43" s="67"/>
      <c r="FF43" s="67">
        <f t="shared" si="85"/>
        <v>0.69202363367799113</v>
      </c>
      <c r="FG43" s="67"/>
      <c r="FH43" s="67"/>
      <c r="FQ43" s="67"/>
      <c r="FR43" s="67">
        <f t="shared" si="86"/>
        <v>0.19091580502215655</v>
      </c>
      <c r="FS43" s="67"/>
      <c r="FT43" s="67"/>
      <c r="GC43" s="67"/>
      <c r="GD43" s="67">
        <f t="shared" si="87"/>
        <v>0.11706056129985228</v>
      </c>
      <c r="GE43" s="67"/>
      <c r="GF43" s="67"/>
    </row>
    <row r="44" spans="1:192">
      <c r="FD44" s="67"/>
      <c r="FE44" s="67"/>
    </row>
  </sheetData>
  <mergeCells count="2">
    <mergeCell ref="B6:AW6"/>
    <mergeCell ref="AD7:AK7"/>
  </mergeCells>
  <pageMargins left="0.7" right="0.7" top="0.75" bottom="0.75" header="0.3" footer="0.3"/>
  <pageSetup scale="3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3399"/>
  </sheetPr>
  <dimension ref="A1:GK41"/>
  <sheetViews>
    <sheetView showZeros="0" zoomScaleNormal="100" zoomScaleSheetLayoutView="100" workbookViewId="0">
      <pane xSplit="1" ySplit="8" topLeftCell="FU9" activePane="bottomRight" state="frozen"/>
      <selection pane="bottomRight" activeCell="GK11" sqref="GK11"/>
      <selection pane="bottomLeft" activeCell="A9" sqref="A9"/>
      <selection pane="topRight" activeCell="B1" sqref="B1"/>
    </sheetView>
  </sheetViews>
  <sheetFormatPr defaultRowHeight="12.6"/>
  <cols>
    <col min="1" max="1" width="15.7109375" customWidth="1"/>
    <col min="2" max="37" width="8" customWidth="1"/>
    <col min="38" max="38" width="8.5703125" bestFit="1" customWidth="1"/>
    <col min="39" max="192" width="8" customWidth="1"/>
  </cols>
  <sheetData>
    <row r="1" spans="1:193" s="14" customFormat="1">
      <c r="A1" s="16" t="s">
        <v>84</v>
      </c>
      <c r="N1" s="2"/>
      <c r="O1" s="2"/>
      <c r="P1" s="2"/>
      <c r="Q1" s="2"/>
      <c r="R1" s="2"/>
      <c r="S1" s="2"/>
      <c r="T1" s="2"/>
      <c r="Z1" s="2"/>
      <c r="AA1" s="2"/>
      <c r="AB1" s="2"/>
      <c r="AC1" s="2"/>
      <c r="AD1" s="2"/>
      <c r="AE1" s="2"/>
      <c r="AF1" s="2"/>
      <c r="AL1" s="2"/>
      <c r="AM1" s="2"/>
      <c r="AN1" s="2"/>
      <c r="AO1" s="2"/>
      <c r="AP1" s="2"/>
      <c r="AQ1" s="2"/>
      <c r="AR1" s="2"/>
      <c r="AX1" s="2"/>
      <c r="AY1" s="2"/>
      <c r="AZ1" s="2"/>
      <c r="BA1" s="2"/>
      <c r="BB1" s="2"/>
      <c r="BC1" s="2"/>
      <c r="BD1" s="2"/>
      <c r="BJ1" s="2"/>
      <c r="BK1" s="2"/>
      <c r="BL1" s="2"/>
      <c r="BM1" s="2"/>
      <c r="BN1" s="2"/>
      <c r="BO1" s="2"/>
      <c r="BP1" s="2"/>
      <c r="BV1" s="2"/>
      <c r="BW1" s="2"/>
      <c r="BX1" s="2"/>
      <c r="BY1" s="2"/>
      <c r="BZ1" s="2"/>
      <c r="CA1" s="2"/>
      <c r="CB1" s="2"/>
      <c r="CH1" s="2"/>
      <c r="CI1" s="2"/>
      <c r="CJ1" s="2"/>
      <c r="CK1" s="2"/>
      <c r="CL1" s="2"/>
      <c r="CM1" s="2"/>
      <c r="CN1" s="2"/>
      <c r="CT1" s="2"/>
      <c r="CU1" s="2"/>
      <c r="CV1" s="2"/>
      <c r="CW1" s="2"/>
      <c r="CX1" s="2"/>
      <c r="CY1" s="2"/>
      <c r="CZ1" s="2"/>
      <c r="DF1" s="2"/>
      <c r="DG1" s="2"/>
      <c r="DH1" s="2"/>
      <c r="DI1" s="2"/>
      <c r="DJ1" s="2"/>
      <c r="DK1" s="2"/>
      <c r="DL1" s="2"/>
      <c r="DR1" s="2"/>
      <c r="DS1" s="2"/>
      <c r="DT1" s="2"/>
      <c r="DU1" s="2"/>
      <c r="DV1" s="2"/>
      <c r="DW1" s="2"/>
      <c r="DX1" s="2"/>
      <c r="ED1" s="2"/>
      <c r="EE1" s="2"/>
      <c r="EF1" s="2"/>
      <c r="EG1" s="2"/>
      <c r="EH1" s="2"/>
      <c r="EI1" s="2"/>
      <c r="EJ1" s="2"/>
      <c r="EP1" s="2"/>
      <c r="EQ1" s="2"/>
      <c r="ER1" s="2"/>
      <c r="ES1" s="2"/>
      <c r="ET1" s="2"/>
      <c r="EU1" s="2"/>
      <c r="EV1" s="2"/>
      <c r="FB1" s="2"/>
      <c r="FC1" s="2"/>
      <c r="FD1" s="2"/>
      <c r="FE1" s="2"/>
      <c r="FF1" s="2"/>
      <c r="FG1" s="2"/>
      <c r="FH1" s="2"/>
      <c r="FN1" s="2"/>
      <c r="FO1" s="2"/>
      <c r="FP1" s="2"/>
      <c r="FQ1" s="2"/>
      <c r="FR1" s="2"/>
      <c r="FS1" s="2"/>
      <c r="FT1" s="2"/>
      <c r="FZ1" s="2"/>
      <c r="GA1" s="2"/>
      <c r="GB1" s="2"/>
      <c r="GC1" s="2"/>
      <c r="GD1" s="2"/>
      <c r="GE1" s="2"/>
      <c r="GF1" s="2"/>
    </row>
    <row r="2" spans="1:193">
      <c r="A2" s="16" t="s">
        <v>85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5"/>
      <c r="GD2" s="15"/>
      <c r="GE2" s="15"/>
      <c r="GF2" s="15"/>
      <c r="GG2" s="15"/>
      <c r="GH2" s="15"/>
      <c r="GI2" s="15"/>
      <c r="GJ2" s="15"/>
    </row>
    <row r="3" spans="1:193">
      <c r="A3" s="2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8"/>
      <c r="O3" s="28"/>
      <c r="P3" s="28"/>
      <c r="Q3" s="28"/>
      <c r="R3" s="28"/>
      <c r="S3" s="28"/>
      <c r="T3" s="28"/>
      <c r="U3" s="17"/>
      <c r="V3" s="17"/>
      <c r="W3" s="17"/>
      <c r="X3" s="17"/>
      <c r="Y3" s="17"/>
      <c r="Z3" s="28"/>
      <c r="AA3" s="28"/>
      <c r="AB3" s="28"/>
      <c r="AC3" s="28"/>
      <c r="AD3" s="28"/>
      <c r="AE3" s="28"/>
      <c r="AF3" s="28"/>
      <c r="AG3" s="17"/>
      <c r="AH3" s="17"/>
      <c r="AI3" s="17"/>
      <c r="AJ3" s="17"/>
      <c r="AK3" s="17"/>
      <c r="AL3" s="28"/>
      <c r="AM3" s="28"/>
      <c r="AN3" s="28"/>
      <c r="AO3" s="28"/>
      <c r="AP3" s="28"/>
      <c r="AQ3" s="28"/>
      <c r="AR3" s="28"/>
      <c r="AS3" s="17"/>
      <c r="AT3" s="17"/>
      <c r="AU3" s="17"/>
      <c r="AV3" s="17"/>
      <c r="AW3" s="17"/>
      <c r="AX3" s="28"/>
      <c r="AY3" s="28"/>
      <c r="AZ3" s="28"/>
      <c r="BA3" s="28"/>
      <c r="BB3" s="28"/>
      <c r="BC3" s="28"/>
      <c r="BD3" s="28"/>
      <c r="BE3" s="17"/>
      <c r="BF3" s="17"/>
      <c r="BG3" s="17"/>
      <c r="BH3" s="17"/>
      <c r="BI3" s="17"/>
      <c r="BJ3" s="28"/>
      <c r="BK3" s="28"/>
      <c r="BL3" s="28"/>
      <c r="BM3" s="28"/>
      <c r="BN3" s="28"/>
      <c r="BO3" s="28"/>
      <c r="BP3" s="28"/>
      <c r="BQ3" s="17"/>
      <c r="BR3" s="17"/>
      <c r="BS3" s="17"/>
      <c r="BT3" s="17"/>
      <c r="BU3" s="17"/>
      <c r="BV3" s="28"/>
      <c r="BW3" s="28"/>
      <c r="BX3" s="28"/>
      <c r="BY3" s="28"/>
      <c r="BZ3" s="28"/>
      <c r="CA3" s="28"/>
      <c r="CB3" s="28"/>
      <c r="CC3" s="17"/>
      <c r="CD3" s="17"/>
      <c r="CE3" s="17"/>
      <c r="CF3" s="17"/>
      <c r="CG3" s="17"/>
      <c r="CH3" s="28"/>
      <c r="CI3" s="28"/>
      <c r="CJ3" s="28"/>
      <c r="CK3" s="28"/>
      <c r="CL3" s="28"/>
      <c r="CM3" s="28"/>
      <c r="CN3" s="28"/>
      <c r="CO3" s="17"/>
      <c r="CP3" s="17"/>
      <c r="CQ3" s="17"/>
      <c r="CR3" s="17"/>
      <c r="CS3" s="17"/>
      <c r="CT3" s="28"/>
      <c r="CU3" s="28"/>
      <c r="CV3" s="28"/>
      <c r="CW3" s="28"/>
      <c r="CX3" s="28"/>
      <c r="CY3" s="28"/>
      <c r="CZ3" s="28"/>
      <c r="DA3" s="17"/>
      <c r="DB3" s="17"/>
      <c r="DC3" s="17"/>
      <c r="DD3" s="17"/>
      <c r="DE3" s="17"/>
      <c r="DF3" s="28"/>
      <c r="DG3" s="28"/>
      <c r="DH3" s="28"/>
      <c r="DI3" s="28"/>
      <c r="DJ3" s="28"/>
      <c r="DK3" s="28"/>
      <c r="DL3" s="28"/>
      <c r="DM3" s="17"/>
      <c r="DN3" s="17"/>
      <c r="DO3" s="17"/>
      <c r="DP3" s="17"/>
      <c r="DQ3" s="17"/>
      <c r="DR3" s="28"/>
      <c r="DS3" s="28"/>
      <c r="DT3" s="28"/>
      <c r="DU3" s="28"/>
      <c r="DV3" s="28"/>
      <c r="DW3" s="28"/>
      <c r="DX3" s="28"/>
      <c r="DY3" s="17"/>
      <c r="DZ3" s="17"/>
      <c r="EA3" s="17"/>
      <c r="EB3" s="17"/>
      <c r="EC3" s="17"/>
      <c r="ED3" s="28"/>
      <c r="EE3" s="28"/>
      <c r="EF3" s="28"/>
      <c r="EG3" s="28"/>
      <c r="EH3" s="28"/>
      <c r="EI3" s="28"/>
      <c r="EJ3" s="28"/>
      <c r="EK3" s="17"/>
      <c r="EL3" s="17"/>
      <c r="EM3" s="17"/>
      <c r="EN3" s="17"/>
      <c r="EO3" s="17"/>
      <c r="EP3" s="28"/>
      <c r="EQ3" s="28"/>
      <c r="ER3" s="28"/>
      <c r="ES3" s="28"/>
      <c r="ET3" s="28"/>
      <c r="EU3" s="28"/>
      <c r="EV3" s="28"/>
      <c r="EW3" s="17"/>
      <c r="EX3" s="17"/>
      <c r="EY3" s="17"/>
      <c r="EZ3" s="17"/>
      <c r="FA3" s="17"/>
      <c r="FB3" s="28"/>
      <c r="FC3" s="28"/>
      <c r="FD3" s="28"/>
      <c r="FE3" s="28"/>
      <c r="FF3" s="28"/>
      <c r="FG3" s="28"/>
      <c r="FH3" s="28"/>
      <c r="FI3" s="17"/>
      <c r="FJ3" s="17"/>
      <c r="FK3" s="17"/>
      <c r="FL3" s="17"/>
      <c r="FM3" s="17"/>
      <c r="FN3" s="28"/>
      <c r="FO3" s="28"/>
      <c r="FP3" s="28"/>
      <c r="FQ3" s="28"/>
      <c r="FR3" s="28"/>
      <c r="FS3" s="28"/>
      <c r="FT3" s="28"/>
      <c r="FU3" s="17"/>
      <c r="FV3" s="17"/>
      <c r="FW3" s="17"/>
      <c r="FX3" s="17"/>
      <c r="FY3" s="17"/>
      <c r="FZ3" s="28"/>
      <c r="GA3" s="28"/>
      <c r="GB3" s="28"/>
      <c r="GC3" s="15"/>
      <c r="GD3" s="15"/>
      <c r="GE3" s="15"/>
      <c r="GF3" s="15"/>
      <c r="GG3" s="17"/>
      <c r="GH3" s="17"/>
      <c r="GI3" s="17"/>
      <c r="GJ3" s="17"/>
    </row>
    <row r="4" spans="1:193">
      <c r="A4" s="28"/>
      <c r="B4" s="3" t="s">
        <v>50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9"/>
      <c r="O4" s="29"/>
      <c r="P4" s="29"/>
      <c r="Q4" s="29"/>
      <c r="R4" s="29"/>
      <c r="S4" s="29"/>
      <c r="T4" s="29"/>
      <c r="U4" s="3"/>
      <c r="V4" s="3"/>
      <c r="W4" s="3"/>
      <c r="X4" s="3"/>
      <c r="Y4" s="3"/>
      <c r="Z4" s="29"/>
      <c r="AA4" s="29"/>
      <c r="AB4" s="29"/>
      <c r="AC4" s="29"/>
      <c r="AD4" s="29"/>
      <c r="AE4" s="29"/>
      <c r="AF4" s="29"/>
      <c r="AG4" s="3"/>
      <c r="AH4" s="3"/>
      <c r="AI4" s="3"/>
      <c r="AJ4" s="3"/>
      <c r="AK4" s="3"/>
      <c r="AL4" s="29"/>
      <c r="AM4" s="29"/>
      <c r="AN4" s="29"/>
      <c r="AO4" s="29"/>
      <c r="AP4" s="29"/>
      <c r="AQ4" s="29"/>
      <c r="AR4" s="29"/>
      <c r="AS4" s="3"/>
      <c r="AT4" s="3"/>
      <c r="AU4" s="3"/>
      <c r="AV4" s="3"/>
      <c r="AW4" s="3"/>
      <c r="AX4" s="29"/>
      <c r="AY4" s="29"/>
      <c r="AZ4" s="29"/>
      <c r="BA4" s="29"/>
      <c r="BB4" s="29"/>
      <c r="BC4" s="29"/>
      <c r="BD4" s="29"/>
      <c r="BE4" s="3"/>
      <c r="BF4" s="3"/>
      <c r="BG4" s="3"/>
      <c r="BH4" s="3"/>
      <c r="BI4" s="3"/>
      <c r="BJ4" s="29"/>
      <c r="BK4" s="29"/>
      <c r="BL4" s="29"/>
      <c r="BM4" s="29"/>
      <c r="BN4" s="29"/>
      <c r="BO4" s="29"/>
      <c r="BP4" s="29"/>
      <c r="BQ4" s="3"/>
      <c r="BR4" s="3"/>
      <c r="BS4" s="3"/>
      <c r="BT4" s="3"/>
      <c r="BU4" s="3"/>
      <c r="BV4" s="29"/>
      <c r="BW4" s="29"/>
      <c r="BX4" s="29"/>
      <c r="BY4" s="29"/>
      <c r="BZ4" s="29"/>
      <c r="CA4" s="29"/>
      <c r="CB4" s="29"/>
      <c r="CC4" s="3"/>
      <c r="CD4" s="3"/>
      <c r="CE4" s="3"/>
      <c r="CF4" s="3"/>
      <c r="CG4" s="3"/>
      <c r="CH4" s="29"/>
      <c r="CI4" s="29"/>
      <c r="CJ4" s="72"/>
      <c r="CK4" s="72"/>
      <c r="CL4" s="72"/>
      <c r="CM4" s="72"/>
      <c r="CN4" s="72"/>
      <c r="CO4" s="3"/>
      <c r="CP4" s="3"/>
      <c r="CQ4" s="3"/>
      <c r="CR4" s="3"/>
      <c r="CS4" s="2"/>
      <c r="CT4" s="30"/>
      <c r="CU4" s="30"/>
      <c r="CV4" s="30"/>
      <c r="CW4" s="30"/>
      <c r="CX4" s="30"/>
      <c r="CY4" s="30"/>
      <c r="CZ4" s="30"/>
      <c r="DA4" s="3"/>
      <c r="DB4" s="3"/>
      <c r="DC4" s="3"/>
      <c r="DD4" s="3"/>
      <c r="DE4" s="2"/>
      <c r="DF4" s="30"/>
      <c r="DG4" s="30"/>
      <c r="DH4" s="30"/>
      <c r="DI4" s="30"/>
      <c r="DJ4" s="30"/>
      <c r="DK4" s="30"/>
      <c r="DL4" s="30"/>
      <c r="DM4" s="3"/>
      <c r="DN4" s="3"/>
      <c r="DO4" s="3"/>
      <c r="DP4" s="3"/>
      <c r="DQ4" s="2"/>
      <c r="DR4" s="30"/>
      <c r="DS4" s="30"/>
      <c r="DT4" s="30"/>
      <c r="DU4" s="30"/>
      <c r="DV4" s="30"/>
      <c r="DW4" s="30"/>
      <c r="DX4" s="30"/>
      <c r="DY4" s="3"/>
      <c r="DZ4" s="3"/>
      <c r="EA4" s="3"/>
      <c r="EB4" s="3"/>
      <c r="EC4" s="2"/>
      <c r="ED4" s="30"/>
      <c r="EE4" s="30"/>
      <c r="EF4" s="30"/>
      <c r="EG4" s="30"/>
      <c r="EH4" s="30"/>
      <c r="EI4" s="30"/>
      <c r="EJ4" s="30"/>
      <c r="EK4" s="3"/>
      <c r="EL4" s="3"/>
      <c r="EM4" s="3"/>
      <c r="EN4" s="3"/>
      <c r="EO4" s="2"/>
      <c r="EP4" s="30"/>
      <c r="EQ4" s="30"/>
      <c r="ER4" s="30"/>
      <c r="ES4" s="30"/>
      <c r="ET4" s="30"/>
      <c r="EU4" s="30"/>
      <c r="EV4" s="30"/>
      <c r="EW4" s="3"/>
      <c r="EX4" s="3"/>
      <c r="EY4" s="2"/>
      <c r="EZ4" s="2"/>
      <c r="FA4" s="2"/>
      <c r="FB4" s="31"/>
      <c r="FC4" s="30"/>
      <c r="FD4" s="30"/>
      <c r="FE4" s="30"/>
      <c r="FF4" s="30"/>
      <c r="FG4" s="30"/>
      <c r="FH4" s="30"/>
      <c r="FI4" s="3"/>
      <c r="FJ4" s="3"/>
      <c r="FK4" s="2"/>
      <c r="FL4" s="2"/>
      <c r="FM4" s="2"/>
      <c r="FN4" s="30"/>
      <c r="FO4" s="30"/>
      <c r="FP4" s="30"/>
      <c r="FQ4" s="30"/>
      <c r="FR4" s="30"/>
      <c r="FS4" s="30"/>
      <c r="FT4" s="30"/>
      <c r="FU4" s="3"/>
      <c r="FV4" s="3"/>
      <c r="FW4" s="2"/>
      <c r="FX4" s="2"/>
      <c r="FY4" s="2"/>
      <c r="FZ4" s="30"/>
      <c r="GA4" s="30"/>
      <c r="GB4" s="74"/>
      <c r="GC4" s="98"/>
      <c r="GD4" s="72"/>
      <c r="GE4" s="72"/>
      <c r="GF4" s="72"/>
      <c r="GG4" s="3"/>
      <c r="GH4" s="127"/>
      <c r="GI4" s="2"/>
      <c r="GJ4" s="2"/>
    </row>
    <row r="5" spans="1:193" ht="12.75" customHeight="1">
      <c r="A5" s="1"/>
      <c r="B5" s="18" t="s">
        <v>51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9"/>
      <c r="CI5" s="19"/>
      <c r="CJ5" s="24"/>
      <c r="CK5" s="24"/>
      <c r="CL5" s="24"/>
      <c r="CM5" s="24"/>
      <c r="CN5" s="24"/>
      <c r="CO5" s="18"/>
      <c r="CP5" s="18"/>
      <c r="CQ5" s="18"/>
      <c r="CR5" s="18"/>
      <c r="CS5" s="18"/>
      <c r="CT5" s="23" t="s">
        <v>4</v>
      </c>
      <c r="CU5" s="52"/>
      <c r="CV5" s="52"/>
      <c r="CW5" s="52"/>
      <c r="CX5" s="52"/>
      <c r="CY5" s="52"/>
      <c r="CZ5" s="52"/>
      <c r="DA5" s="18"/>
      <c r="DB5" s="18"/>
      <c r="DC5" s="18"/>
      <c r="DD5" s="18"/>
      <c r="DE5" s="18"/>
      <c r="DF5" s="52"/>
      <c r="DG5" s="52"/>
      <c r="DH5" s="52"/>
      <c r="DI5" s="52"/>
      <c r="DJ5" s="52"/>
      <c r="DK5" s="52"/>
      <c r="DL5" s="52"/>
      <c r="DM5" s="18"/>
      <c r="DN5" s="18"/>
      <c r="DO5" s="18"/>
      <c r="DP5" s="18"/>
      <c r="DQ5" s="18"/>
      <c r="DR5" s="52"/>
      <c r="DS5" s="52"/>
      <c r="DT5" s="52"/>
      <c r="DU5" s="52"/>
      <c r="DV5" s="52"/>
      <c r="DW5" s="52"/>
      <c r="DX5" s="52"/>
      <c r="DY5" s="18"/>
      <c r="DZ5" s="18"/>
      <c r="EA5" s="18"/>
      <c r="EB5" s="18"/>
      <c r="EC5" s="18"/>
      <c r="ED5" s="22"/>
      <c r="EE5" s="52"/>
      <c r="EF5" s="22"/>
      <c r="EG5" s="52"/>
      <c r="EH5" s="52"/>
      <c r="EI5" s="52"/>
      <c r="EJ5" s="52"/>
      <c r="EK5" s="18"/>
      <c r="EL5" s="18"/>
      <c r="EM5" s="18"/>
      <c r="EN5" s="18"/>
      <c r="EO5" s="18"/>
      <c r="EP5" s="26"/>
      <c r="EQ5" s="25"/>
      <c r="ER5" s="25"/>
      <c r="ES5" s="25"/>
      <c r="ET5" s="25"/>
      <c r="EU5" s="25"/>
      <c r="EV5" s="25"/>
      <c r="EW5" s="18"/>
      <c r="EX5" s="57"/>
      <c r="EY5" s="52"/>
      <c r="EZ5" s="146"/>
      <c r="FA5" s="52"/>
      <c r="FB5" s="73"/>
      <c r="FC5" s="25"/>
      <c r="FD5" s="25"/>
      <c r="FE5" s="25"/>
      <c r="FF5" s="25"/>
      <c r="FG5" s="25"/>
      <c r="FH5" s="25"/>
      <c r="FI5" s="18"/>
      <c r="FJ5" s="18"/>
      <c r="FK5" s="52"/>
      <c r="FL5" s="146"/>
      <c r="FM5" s="52"/>
      <c r="FN5" s="73"/>
      <c r="FO5" s="25"/>
      <c r="FP5" s="25"/>
      <c r="FQ5" s="25"/>
      <c r="FR5" s="25"/>
      <c r="FS5" s="25"/>
      <c r="FT5" s="25"/>
      <c r="FU5" s="18"/>
      <c r="FV5" s="18"/>
      <c r="FW5" s="52"/>
      <c r="FX5" s="146"/>
      <c r="FY5" s="52"/>
      <c r="FZ5" s="73"/>
      <c r="GA5" s="25"/>
      <c r="GB5" s="25"/>
      <c r="GC5" s="56"/>
      <c r="GD5" s="56"/>
      <c r="GE5" s="56"/>
      <c r="GF5" s="56"/>
      <c r="GG5" s="21"/>
      <c r="GH5" s="21"/>
      <c r="GI5" s="52"/>
      <c r="GJ5" s="52"/>
    </row>
    <row r="6" spans="1:193" ht="38.25" customHeight="1">
      <c r="A6" s="2"/>
      <c r="B6" s="18" t="s">
        <v>52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2"/>
      <c r="AM6" s="52"/>
      <c r="AN6" s="52"/>
      <c r="AO6" s="52"/>
      <c r="AP6" s="52"/>
      <c r="AQ6" s="52"/>
      <c r="AR6" s="52"/>
      <c r="AS6" s="18"/>
      <c r="AT6" s="18"/>
      <c r="AU6" s="18"/>
      <c r="AV6" s="18"/>
      <c r="AW6" s="18"/>
      <c r="AX6" s="52" t="s">
        <v>53</v>
      </c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9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24" t="s">
        <v>54</v>
      </c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9"/>
      <c r="EE6" s="57"/>
      <c r="EF6" s="19"/>
      <c r="EG6" s="23"/>
      <c r="EH6" s="52"/>
      <c r="EI6" s="52"/>
      <c r="EJ6" s="52"/>
      <c r="EK6" s="18"/>
      <c r="EL6" s="18"/>
      <c r="EM6" s="18"/>
      <c r="EN6" s="18"/>
      <c r="EO6" s="57"/>
      <c r="EP6" s="53"/>
      <c r="EQ6" s="51"/>
      <c r="ER6" s="51"/>
      <c r="ES6" s="51"/>
      <c r="ET6" s="51"/>
      <c r="EU6" s="51"/>
      <c r="EV6" s="51"/>
      <c r="EW6" s="21"/>
      <c r="EX6" s="21"/>
      <c r="EY6" s="57"/>
      <c r="EZ6" s="57"/>
      <c r="FA6" s="57"/>
      <c r="FB6" s="60"/>
      <c r="FC6" s="51"/>
      <c r="FD6" s="51"/>
      <c r="FE6" s="51"/>
      <c r="FF6" s="51"/>
      <c r="FG6" s="51"/>
      <c r="FH6" s="51"/>
      <c r="FI6" s="21"/>
      <c r="FJ6" s="21"/>
      <c r="FK6" s="57"/>
      <c r="FL6" s="57"/>
      <c r="FM6" s="57"/>
      <c r="FN6" s="60"/>
      <c r="FO6" s="51"/>
      <c r="FP6" s="51"/>
      <c r="FQ6" s="51"/>
      <c r="FR6" s="51"/>
      <c r="FS6" s="51"/>
      <c r="FT6" s="51"/>
      <c r="FU6" s="21"/>
      <c r="FV6" s="21"/>
      <c r="FW6" s="57"/>
      <c r="FX6" s="57"/>
      <c r="FY6" s="57"/>
      <c r="FZ6" s="60"/>
      <c r="GA6" s="51"/>
      <c r="GB6" s="51"/>
      <c r="GC6" s="56"/>
      <c r="GD6" s="56"/>
      <c r="GE6" s="56"/>
      <c r="GF6" s="56"/>
      <c r="GG6" s="21"/>
      <c r="GH6" s="21"/>
      <c r="GI6" s="57"/>
      <c r="GJ6" s="57"/>
    </row>
    <row r="7" spans="1:193">
      <c r="A7" s="3"/>
      <c r="B7" s="52" t="s">
        <v>55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23" t="s">
        <v>56</v>
      </c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23" t="s">
        <v>57</v>
      </c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23" t="s">
        <v>58</v>
      </c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23" t="s">
        <v>55</v>
      </c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23" t="s">
        <v>56</v>
      </c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23" t="s">
        <v>57</v>
      </c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23" t="s">
        <v>58</v>
      </c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23" t="s">
        <v>55</v>
      </c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23" t="s">
        <v>56</v>
      </c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23" t="s">
        <v>57</v>
      </c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23" t="s">
        <v>58</v>
      </c>
      <c r="EE7" s="52"/>
      <c r="EF7" s="18"/>
      <c r="EG7" s="18"/>
      <c r="EH7" s="18"/>
      <c r="EI7" s="18"/>
      <c r="EJ7" s="18"/>
      <c r="EK7" s="52"/>
      <c r="EL7" s="52"/>
      <c r="EM7" s="52"/>
      <c r="EN7" s="52"/>
      <c r="EO7" s="18"/>
      <c r="EP7" s="24" t="s">
        <v>59</v>
      </c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59" t="s">
        <v>60</v>
      </c>
      <c r="FC7" s="19"/>
      <c r="FD7" s="19"/>
      <c r="FE7" s="19"/>
      <c r="FF7" s="19"/>
      <c r="FG7" s="19"/>
      <c r="FH7" s="19"/>
      <c r="FI7" s="18"/>
      <c r="FJ7" s="18"/>
      <c r="FK7" s="18"/>
      <c r="FL7" s="18"/>
      <c r="FM7" s="18"/>
      <c r="FN7" s="59" t="s">
        <v>61</v>
      </c>
      <c r="FO7" s="19"/>
      <c r="FP7" s="19"/>
      <c r="FQ7" s="19"/>
      <c r="FR7" s="19"/>
      <c r="FS7" s="19"/>
      <c r="FT7" s="19"/>
      <c r="FU7" s="18"/>
      <c r="FV7" s="18"/>
      <c r="FW7" s="18"/>
      <c r="FX7" s="18"/>
      <c r="FY7" s="18"/>
      <c r="FZ7" s="59" t="s">
        <v>62</v>
      </c>
      <c r="GA7" s="18"/>
      <c r="GB7" s="18"/>
      <c r="GC7" s="94"/>
      <c r="GD7" s="57"/>
      <c r="GE7" s="57"/>
      <c r="GF7" s="57"/>
      <c r="GG7" s="57"/>
      <c r="GH7" s="94"/>
      <c r="GI7" s="18"/>
      <c r="GJ7" s="18"/>
    </row>
    <row r="8" spans="1:193" ht="12.75">
      <c r="A8" s="2"/>
      <c r="B8" s="51" t="s">
        <v>63</v>
      </c>
      <c r="C8" s="51" t="s">
        <v>64</v>
      </c>
      <c r="D8" s="51" t="s">
        <v>65</v>
      </c>
      <c r="E8" s="51" t="s">
        <v>66</v>
      </c>
      <c r="F8" s="51" t="s">
        <v>67</v>
      </c>
      <c r="G8" s="51" t="s">
        <v>68</v>
      </c>
      <c r="H8" s="51" t="s">
        <v>69</v>
      </c>
      <c r="I8" s="51" t="s">
        <v>70</v>
      </c>
      <c r="J8" s="51" t="s">
        <v>71</v>
      </c>
      <c r="K8" s="138" t="s">
        <v>72</v>
      </c>
      <c r="L8" s="138" t="s">
        <v>73</v>
      </c>
      <c r="M8" s="138" t="s">
        <v>74</v>
      </c>
      <c r="N8" s="53" t="s">
        <v>63</v>
      </c>
      <c r="O8" s="51" t="s">
        <v>64</v>
      </c>
      <c r="P8" s="51" t="s">
        <v>65</v>
      </c>
      <c r="Q8" s="51" t="s">
        <v>66</v>
      </c>
      <c r="R8" s="51" t="s">
        <v>67</v>
      </c>
      <c r="S8" s="51" t="s">
        <v>68</v>
      </c>
      <c r="T8" s="51" t="s">
        <v>69</v>
      </c>
      <c r="U8" s="51" t="s">
        <v>70</v>
      </c>
      <c r="V8" s="51" t="s">
        <v>71</v>
      </c>
      <c r="W8" s="138" t="s">
        <v>72</v>
      </c>
      <c r="X8" s="138" t="s">
        <v>73</v>
      </c>
      <c r="Y8" s="138" t="s">
        <v>74</v>
      </c>
      <c r="Z8" s="53" t="s">
        <v>63</v>
      </c>
      <c r="AA8" s="51" t="s">
        <v>64</v>
      </c>
      <c r="AB8" s="51" t="s">
        <v>65</v>
      </c>
      <c r="AC8" s="51" t="s">
        <v>66</v>
      </c>
      <c r="AD8" s="51" t="s">
        <v>67</v>
      </c>
      <c r="AE8" s="51" t="s">
        <v>68</v>
      </c>
      <c r="AF8" s="51" t="s">
        <v>69</v>
      </c>
      <c r="AG8" s="51" t="s">
        <v>70</v>
      </c>
      <c r="AH8" s="51" t="s">
        <v>71</v>
      </c>
      <c r="AI8" s="138" t="s">
        <v>72</v>
      </c>
      <c r="AJ8" s="138" t="s">
        <v>73</v>
      </c>
      <c r="AK8" s="138" t="s">
        <v>74</v>
      </c>
      <c r="AL8" s="53" t="s">
        <v>63</v>
      </c>
      <c r="AM8" s="51" t="s">
        <v>64</v>
      </c>
      <c r="AN8" s="51" t="s">
        <v>65</v>
      </c>
      <c r="AO8" s="51" t="s">
        <v>66</v>
      </c>
      <c r="AP8" s="51" t="s">
        <v>67</v>
      </c>
      <c r="AQ8" s="51" t="s">
        <v>68</v>
      </c>
      <c r="AR8" s="51" t="s">
        <v>69</v>
      </c>
      <c r="AS8" s="51" t="s">
        <v>70</v>
      </c>
      <c r="AT8" s="51" t="s">
        <v>71</v>
      </c>
      <c r="AU8" s="138" t="s">
        <v>72</v>
      </c>
      <c r="AV8" s="138" t="s">
        <v>73</v>
      </c>
      <c r="AW8" s="138" t="s">
        <v>74</v>
      </c>
      <c r="AX8" s="53" t="s">
        <v>63</v>
      </c>
      <c r="AY8" s="51" t="s">
        <v>64</v>
      </c>
      <c r="AZ8" s="51" t="s">
        <v>65</v>
      </c>
      <c r="BA8" s="51" t="s">
        <v>66</v>
      </c>
      <c r="BB8" s="51" t="s">
        <v>67</v>
      </c>
      <c r="BC8" s="51" t="s">
        <v>68</v>
      </c>
      <c r="BD8" s="51" t="s">
        <v>69</v>
      </c>
      <c r="BE8" s="51" t="s">
        <v>70</v>
      </c>
      <c r="BF8" s="51" t="s">
        <v>71</v>
      </c>
      <c r="BG8" s="138" t="s">
        <v>72</v>
      </c>
      <c r="BH8" s="138" t="s">
        <v>73</v>
      </c>
      <c r="BI8" s="138" t="s">
        <v>74</v>
      </c>
      <c r="BJ8" s="53" t="s">
        <v>63</v>
      </c>
      <c r="BK8" s="51" t="s">
        <v>64</v>
      </c>
      <c r="BL8" s="51" t="s">
        <v>65</v>
      </c>
      <c r="BM8" s="51" t="s">
        <v>66</v>
      </c>
      <c r="BN8" s="51" t="s">
        <v>67</v>
      </c>
      <c r="BO8" s="51" t="s">
        <v>68</v>
      </c>
      <c r="BP8" s="51" t="s">
        <v>69</v>
      </c>
      <c r="BQ8" s="51" t="s">
        <v>70</v>
      </c>
      <c r="BR8" s="51" t="s">
        <v>71</v>
      </c>
      <c r="BS8" s="138" t="s">
        <v>72</v>
      </c>
      <c r="BT8" s="138" t="s">
        <v>73</v>
      </c>
      <c r="BU8" s="138" t="s">
        <v>74</v>
      </c>
      <c r="BV8" s="53" t="s">
        <v>63</v>
      </c>
      <c r="BW8" s="51" t="s">
        <v>64</v>
      </c>
      <c r="BX8" s="51" t="s">
        <v>65</v>
      </c>
      <c r="BY8" s="51" t="s">
        <v>66</v>
      </c>
      <c r="BZ8" s="51" t="s">
        <v>67</v>
      </c>
      <c r="CA8" s="51" t="s">
        <v>68</v>
      </c>
      <c r="CB8" s="51" t="s">
        <v>69</v>
      </c>
      <c r="CC8" s="51" t="s">
        <v>70</v>
      </c>
      <c r="CD8" s="51" t="s">
        <v>71</v>
      </c>
      <c r="CE8" s="138" t="s">
        <v>72</v>
      </c>
      <c r="CF8" s="138" t="s">
        <v>73</v>
      </c>
      <c r="CG8" s="138" t="s">
        <v>74</v>
      </c>
      <c r="CH8" s="53" t="s">
        <v>63</v>
      </c>
      <c r="CI8" s="51" t="s">
        <v>64</v>
      </c>
      <c r="CJ8" s="51" t="s">
        <v>65</v>
      </c>
      <c r="CK8" s="51" t="s">
        <v>66</v>
      </c>
      <c r="CL8" s="51" t="s">
        <v>67</v>
      </c>
      <c r="CM8" s="51" t="s">
        <v>68</v>
      </c>
      <c r="CN8" s="51" t="s">
        <v>69</v>
      </c>
      <c r="CO8" s="51" t="s">
        <v>70</v>
      </c>
      <c r="CP8" s="51" t="s">
        <v>71</v>
      </c>
      <c r="CQ8" s="138" t="s">
        <v>72</v>
      </c>
      <c r="CR8" s="138" t="s">
        <v>73</v>
      </c>
      <c r="CS8" s="138" t="s">
        <v>74</v>
      </c>
      <c r="CT8" s="53" t="s">
        <v>63</v>
      </c>
      <c r="CU8" s="51" t="s">
        <v>64</v>
      </c>
      <c r="CV8" s="51" t="s">
        <v>65</v>
      </c>
      <c r="CW8" s="51" t="s">
        <v>66</v>
      </c>
      <c r="CX8" s="51" t="s">
        <v>67</v>
      </c>
      <c r="CY8" s="51" t="s">
        <v>68</v>
      </c>
      <c r="CZ8" s="51" t="s">
        <v>69</v>
      </c>
      <c r="DA8" s="51" t="s">
        <v>70</v>
      </c>
      <c r="DB8" s="51" t="s">
        <v>71</v>
      </c>
      <c r="DC8" s="138" t="s">
        <v>72</v>
      </c>
      <c r="DD8" s="138" t="s">
        <v>73</v>
      </c>
      <c r="DE8" s="138" t="s">
        <v>74</v>
      </c>
      <c r="DF8" s="53" t="s">
        <v>63</v>
      </c>
      <c r="DG8" s="51" t="s">
        <v>64</v>
      </c>
      <c r="DH8" s="51" t="s">
        <v>65</v>
      </c>
      <c r="DI8" s="51" t="s">
        <v>66</v>
      </c>
      <c r="DJ8" s="51" t="s">
        <v>67</v>
      </c>
      <c r="DK8" s="51" t="s">
        <v>68</v>
      </c>
      <c r="DL8" s="51" t="s">
        <v>69</v>
      </c>
      <c r="DM8" s="51" t="s">
        <v>70</v>
      </c>
      <c r="DN8" s="51" t="s">
        <v>71</v>
      </c>
      <c r="DO8" s="138" t="s">
        <v>72</v>
      </c>
      <c r="DP8" s="138" t="s">
        <v>73</v>
      </c>
      <c r="DQ8" s="138" t="s">
        <v>74</v>
      </c>
      <c r="DR8" s="53" t="s">
        <v>63</v>
      </c>
      <c r="DS8" s="51" t="s">
        <v>64</v>
      </c>
      <c r="DT8" s="51" t="s">
        <v>65</v>
      </c>
      <c r="DU8" s="51" t="s">
        <v>66</v>
      </c>
      <c r="DV8" s="51" t="s">
        <v>67</v>
      </c>
      <c r="DW8" s="51" t="s">
        <v>68</v>
      </c>
      <c r="DX8" s="51" t="s">
        <v>69</v>
      </c>
      <c r="DY8" s="51" t="s">
        <v>70</v>
      </c>
      <c r="DZ8" s="51" t="s">
        <v>71</v>
      </c>
      <c r="EA8" s="138" t="s">
        <v>72</v>
      </c>
      <c r="EB8" s="138" t="s">
        <v>73</v>
      </c>
      <c r="EC8" s="138" t="s">
        <v>74</v>
      </c>
      <c r="ED8" s="32" t="s">
        <v>63</v>
      </c>
      <c r="EE8" s="51" t="s">
        <v>64</v>
      </c>
      <c r="EF8" s="51" t="s">
        <v>65</v>
      </c>
      <c r="EG8" s="51" t="s">
        <v>66</v>
      </c>
      <c r="EH8" s="51" t="s">
        <v>67</v>
      </c>
      <c r="EI8" s="51" t="s">
        <v>68</v>
      </c>
      <c r="EJ8" s="51" t="s">
        <v>69</v>
      </c>
      <c r="EK8" s="51" t="s">
        <v>70</v>
      </c>
      <c r="EL8" s="51" t="s">
        <v>71</v>
      </c>
      <c r="EM8" s="138" t="s">
        <v>72</v>
      </c>
      <c r="EN8" s="138" t="s">
        <v>73</v>
      </c>
      <c r="EO8" s="138" t="s">
        <v>74</v>
      </c>
      <c r="EP8" s="32" t="s">
        <v>63</v>
      </c>
      <c r="EQ8" s="51" t="s">
        <v>64</v>
      </c>
      <c r="ER8" s="51" t="s">
        <v>65</v>
      </c>
      <c r="ES8" s="51" t="s">
        <v>66</v>
      </c>
      <c r="ET8" s="51" t="s">
        <v>67</v>
      </c>
      <c r="EU8" s="51" t="s">
        <v>68</v>
      </c>
      <c r="EV8" s="51" t="s">
        <v>69</v>
      </c>
      <c r="EW8" s="51" t="s">
        <v>70</v>
      </c>
      <c r="EX8" s="51" t="s">
        <v>71</v>
      </c>
      <c r="EY8" s="138" t="s">
        <v>72</v>
      </c>
      <c r="EZ8" s="138" t="s">
        <v>73</v>
      </c>
      <c r="FA8" s="138" t="s">
        <v>74</v>
      </c>
      <c r="FB8" s="61" t="s">
        <v>63</v>
      </c>
      <c r="FC8" s="56" t="s">
        <v>64</v>
      </c>
      <c r="FD8" s="51" t="s">
        <v>65</v>
      </c>
      <c r="FE8" s="51" t="s">
        <v>66</v>
      </c>
      <c r="FF8" s="51" t="s">
        <v>67</v>
      </c>
      <c r="FG8" s="51" t="s">
        <v>68</v>
      </c>
      <c r="FH8" s="51" t="s">
        <v>69</v>
      </c>
      <c r="FI8" s="51" t="s">
        <v>70</v>
      </c>
      <c r="FJ8" s="51" t="s">
        <v>71</v>
      </c>
      <c r="FK8" s="138" t="s">
        <v>72</v>
      </c>
      <c r="FL8" s="138" t="s">
        <v>73</v>
      </c>
      <c r="FM8" s="138" t="s">
        <v>74</v>
      </c>
      <c r="FN8" s="61" t="s">
        <v>63</v>
      </c>
      <c r="FO8" s="56" t="s">
        <v>64</v>
      </c>
      <c r="FP8" s="51" t="s">
        <v>65</v>
      </c>
      <c r="FQ8" s="51" t="s">
        <v>66</v>
      </c>
      <c r="FR8" s="51" t="s">
        <v>67</v>
      </c>
      <c r="FS8" s="51" t="s">
        <v>68</v>
      </c>
      <c r="FT8" s="51" t="s">
        <v>69</v>
      </c>
      <c r="FU8" s="51" t="s">
        <v>70</v>
      </c>
      <c r="FV8" s="51" t="s">
        <v>71</v>
      </c>
      <c r="FW8" s="138" t="s">
        <v>72</v>
      </c>
      <c r="FX8" s="138" t="s">
        <v>73</v>
      </c>
      <c r="FY8" s="138" t="s">
        <v>74</v>
      </c>
      <c r="FZ8" s="61" t="s">
        <v>63</v>
      </c>
      <c r="GA8" s="56" t="s">
        <v>64</v>
      </c>
      <c r="GB8" s="56" t="s">
        <v>65</v>
      </c>
      <c r="GC8" s="55" t="s">
        <v>66</v>
      </c>
      <c r="GD8" s="153" t="s">
        <v>67</v>
      </c>
      <c r="GE8" s="56" t="s">
        <v>68</v>
      </c>
      <c r="GF8" s="56" t="s">
        <v>69</v>
      </c>
      <c r="GG8" s="56" t="s">
        <v>70</v>
      </c>
      <c r="GH8" s="56" t="s">
        <v>71</v>
      </c>
      <c r="GI8" s="138" t="s">
        <v>72</v>
      </c>
      <c r="GJ8" s="138" t="s">
        <v>73</v>
      </c>
      <c r="GK8" s="138" t="s">
        <v>74</v>
      </c>
    </row>
    <row r="9" spans="1:193" ht="12.75" customHeight="1">
      <c r="A9" s="4" t="s">
        <v>15</v>
      </c>
      <c r="B9" s="5"/>
      <c r="C9" s="5"/>
      <c r="D9" s="5"/>
      <c r="E9" s="5"/>
      <c r="F9" s="5"/>
      <c r="G9" s="5"/>
      <c r="H9" s="5"/>
      <c r="I9" s="112"/>
      <c r="J9" s="112"/>
      <c r="K9" s="112"/>
      <c r="L9" s="112"/>
      <c r="M9" s="112"/>
      <c r="N9" s="6"/>
      <c r="O9" s="7"/>
      <c r="P9" s="7"/>
      <c r="Q9" s="7"/>
      <c r="R9" s="7"/>
      <c r="S9" s="7"/>
      <c r="T9" s="7"/>
      <c r="U9" s="112"/>
      <c r="V9" s="112"/>
      <c r="W9" s="112"/>
      <c r="X9" s="112"/>
      <c r="Y9" s="112"/>
      <c r="Z9" s="6"/>
      <c r="AA9" s="7"/>
      <c r="AB9" s="7"/>
      <c r="AC9" s="7"/>
      <c r="AD9" s="7"/>
      <c r="AE9" s="7"/>
      <c r="AF9" s="7"/>
      <c r="AG9" s="112"/>
      <c r="AH9" s="112"/>
      <c r="AI9" s="112"/>
      <c r="AJ9" s="112"/>
      <c r="AK9" s="112"/>
      <c r="AL9" s="6"/>
      <c r="AM9" s="7">
        <f>C9+O9+AA9</f>
        <v>0</v>
      </c>
      <c r="AN9" s="7"/>
      <c r="AO9" s="7"/>
      <c r="AP9" s="7"/>
      <c r="AQ9" s="7"/>
      <c r="AR9" s="7"/>
      <c r="AS9" s="112"/>
      <c r="AT9" s="112"/>
      <c r="AU9" s="112"/>
      <c r="AV9" s="112"/>
      <c r="AW9" s="112"/>
      <c r="AX9" s="58"/>
      <c r="AY9" s="5"/>
      <c r="AZ9" s="5"/>
      <c r="BA9" s="5"/>
      <c r="BB9" s="5"/>
      <c r="BC9" s="5"/>
      <c r="BD9" s="5"/>
      <c r="BE9" s="112"/>
      <c r="BF9" s="112"/>
      <c r="BG9" s="112"/>
      <c r="BH9" s="112"/>
      <c r="BI9" s="112"/>
      <c r="BJ9" s="6"/>
      <c r="BK9" s="7"/>
      <c r="BL9" s="7"/>
      <c r="BM9" s="7"/>
      <c r="BN9" s="7"/>
      <c r="BO9" s="7"/>
      <c r="BP9" s="7"/>
      <c r="BQ9" s="112"/>
      <c r="BR9" s="112"/>
      <c r="BS9" s="112"/>
      <c r="BT9" s="112"/>
      <c r="BU9" s="112"/>
      <c r="BV9" s="6"/>
      <c r="BW9" s="7"/>
      <c r="BX9" s="7"/>
      <c r="BY9" s="7"/>
      <c r="BZ9" s="7"/>
      <c r="CA9" s="7"/>
      <c r="CB9" s="7"/>
      <c r="CC9" s="112"/>
      <c r="CD9" s="112"/>
      <c r="CE9" s="112"/>
      <c r="CF9" s="112"/>
      <c r="CG9" s="112"/>
      <c r="CH9" s="6"/>
      <c r="CI9" s="7"/>
      <c r="CJ9" s="7"/>
      <c r="CK9" s="7"/>
      <c r="CL9" s="7"/>
      <c r="CM9" s="7"/>
      <c r="CN9" s="7"/>
      <c r="CO9" s="112"/>
      <c r="CP9" s="112"/>
      <c r="CQ9" s="112"/>
      <c r="CR9" s="112"/>
      <c r="CS9" s="112"/>
      <c r="CT9" s="58"/>
      <c r="CU9" s="5"/>
      <c r="CV9" s="5"/>
      <c r="CW9" s="5"/>
      <c r="CX9" s="5"/>
      <c r="CY9" s="5"/>
      <c r="CZ9" s="5"/>
      <c r="DA9" s="112"/>
      <c r="DB9" s="112"/>
      <c r="DC9" s="112"/>
      <c r="DD9" s="112"/>
      <c r="DE9" s="112"/>
      <c r="DF9" s="6"/>
      <c r="DG9" s="7"/>
      <c r="DH9" s="7"/>
      <c r="DI9" s="7"/>
      <c r="DJ9" s="7"/>
      <c r="DK9" s="7"/>
      <c r="DL9" s="7"/>
      <c r="DM9" s="112"/>
      <c r="DN9" s="112"/>
      <c r="DO9" s="112"/>
      <c r="DP9" s="112"/>
      <c r="DQ9" s="112"/>
      <c r="DR9" s="6"/>
      <c r="DS9" s="7"/>
      <c r="DT9" s="7"/>
      <c r="DU9" s="7"/>
      <c r="DV9" s="7"/>
      <c r="DW9" s="7"/>
      <c r="DX9" s="7"/>
      <c r="DY9" s="112"/>
      <c r="DZ9" s="112"/>
      <c r="EA9" s="112"/>
      <c r="EB9" s="112"/>
      <c r="EC9" s="112"/>
      <c r="ED9" s="6"/>
      <c r="EE9" s="7"/>
      <c r="EF9" s="7"/>
      <c r="EG9" s="7"/>
      <c r="EH9" s="7"/>
      <c r="EI9" s="7"/>
      <c r="EJ9" s="7"/>
      <c r="EK9" s="112"/>
      <c r="EL9" s="112"/>
      <c r="EM9" s="112"/>
      <c r="EN9" s="112"/>
      <c r="EO9" s="112"/>
      <c r="EP9" s="6"/>
      <c r="EQ9" s="7"/>
      <c r="ER9" s="7"/>
      <c r="ES9" s="7"/>
      <c r="ET9" s="7"/>
      <c r="EU9" s="7"/>
      <c r="EV9" s="7"/>
      <c r="EW9" s="112"/>
      <c r="EX9" s="112"/>
      <c r="EY9" s="112"/>
      <c r="EZ9" s="112"/>
      <c r="FA9" s="112"/>
      <c r="FB9" s="61"/>
      <c r="FC9" s="7"/>
      <c r="FD9" s="7"/>
      <c r="FE9" s="7"/>
      <c r="FF9" s="7"/>
      <c r="FG9" s="7"/>
      <c r="FH9" s="7"/>
      <c r="FI9" s="112"/>
      <c r="FJ9" s="112"/>
      <c r="FK9" s="112"/>
      <c r="FL9" s="112"/>
      <c r="FM9" s="112"/>
      <c r="FN9" s="61"/>
      <c r="FO9" s="7"/>
      <c r="FP9" s="7"/>
      <c r="FQ9" s="7"/>
      <c r="FR9" s="7"/>
      <c r="FS9" s="7"/>
      <c r="FT9" s="7"/>
      <c r="FU9" s="112"/>
      <c r="FV9" s="112"/>
      <c r="FW9" s="112"/>
      <c r="FX9" s="112"/>
      <c r="FY9" s="112"/>
      <c r="FZ9" s="61"/>
      <c r="GA9" s="7"/>
      <c r="GB9" s="7"/>
      <c r="GC9" s="75"/>
      <c r="GD9" s="75"/>
      <c r="GE9" s="7"/>
      <c r="GF9" s="7"/>
      <c r="GG9" s="112"/>
      <c r="GH9" s="112"/>
      <c r="GI9" s="112"/>
      <c r="GJ9" s="112"/>
    </row>
    <row r="10" spans="1:193" ht="12.75" customHeight="1">
      <c r="A10" s="4" t="s">
        <v>16</v>
      </c>
      <c r="B10" s="38" t="s">
        <v>75</v>
      </c>
      <c r="C10" s="37" t="s">
        <v>75</v>
      </c>
      <c r="D10" s="37" t="s">
        <v>75</v>
      </c>
      <c r="E10" s="37" t="s">
        <v>75</v>
      </c>
      <c r="F10" s="37" t="s">
        <v>75</v>
      </c>
      <c r="G10" s="37" t="s">
        <v>75</v>
      </c>
      <c r="H10" s="37" t="s">
        <v>75</v>
      </c>
      <c r="I10" s="37" t="s">
        <v>75</v>
      </c>
      <c r="J10" s="37" t="s">
        <v>75</v>
      </c>
      <c r="K10" s="37" t="s">
        <v>75</v>
      </c>
      <c r="L10" s="37" t="s">
        <v>75</v>
      </c>
      <c r="M10" s="37"/>
      <c r="N10" s="38" t="s">
        <v>75</v>
      </c>
      <c r="O10" s="37" t="s">
        <v>75</v>
      </c>
      <c r="P10" s="37" t="s">
        <v>75</v>
      </c>
      <c r="Q10" s="37" t="s">
        <v>75</v>
      </c>
      <c r="R10" s="37" t="s">
        <v>75</v>
      </c>
      <c r="S10" s="37" t="s">
        <v>75</v>
      </c>
      <c r="T10" s="37" t="s">
        <v>75</v>
      </c>
      <c r="U10" s="37" t="s">
        <v>75</v>
      </c>
      <c r="V10" s="37" t="s">
        <v>75</v>
      </c>
      <c r="W10" s="145"/>
      <c r="X10" s="145"/>
      <c r="Y10" s="145"/>
      <c r="Z10" s="38" t="s">
        <v>75</v>
      </c>
      <c r="AA10" s="37" t="s">
        <v>75</v>
      </c>
      <c r="AB10" s="37" t="s">
        <v>75</v>
      </c>
      <c r="AC10" s="37" t="s">
        <v>75</v>
      </c>
      <c r="AD10" s="37" t="s">
        <v>75</v>
      </c>
      <c r="AE10" s="37"/>
      <c r="AF10" s="37" t="s">
        <v>75</v>
      </c>
      <c r="AG10" s="37" t="s">
        <v>75</v>
      </c>
      <c r="AH10" s="37" t="s">
        <v>75</v>
      </c>
      <c r="AI10" s="37" t="s">
        <v>75</v>
      </c>
      <c r="AJ10" s="37" t="s">
        <v>75</v>
      </c>
      <c r="AK10" s="37" t="s">
        <v>75</v>
      </c>
      <c r="AL10" s="77" t="str">
        <f t="shared" ref="AL10:AL25" si="0">IFERROR(B10+N10+Z10,"—")</f>
        <v>—</v>
      </c>
      <c r="AM10" s="65" t="str">
        <f t="shared" ref="AM10:AM25" si="1">IFERROR(C10+O10+AA10,"—")</f>
        <v>—</v>
      </c>
      <c r="AN10" s="65" t="str">
        <f t="shared" ref="AN10:AN25" si="2">IFERROR(D10+P10+AB10,"—")</f>
        <v>—</v>
      </c>
      <c r="AO10" s="65" t="str">
        <f t="shared" ref="AO10:AO25" si="3">IFERROR(E10+Q10+AC10,"—")</f>
        <v>—</v>
      </c>
      <c r="AP10" s="65" t="str">
        <f t="shared" ref="AP10:AP25" si="4">IFERROR(F10+R10+AD10,"—")</f>
        <v>—</v>
      </c>
      <c r="AQ10" s="65" t="str">
        <f t="shared" ref="AQ10:AQ25" si="5">IFERROR(G10+S10+AE10,"—")</f>
        <v>—</v>
      </c>
      <c r="AR10" s="65" t="str">
        <f t="shared" ref="AR10:AR25" si="6">IFERROR(H10+T10+AF10,"—")</f>
        <v>—</v>
      </c>
      <c r="AS10" s="65" t="str">
        <f t="shared" ref="AS10:AS24" si="7">IFERROR(I10+U10+AG10,"—")</f>
        <v>—</v>
      </c>
      <c r="AT10" s="65" t="str">
        <f t="shared" ref="AT10:AT25" si="8">IFERROR(J10+V10+AH10,"—")</f>
        <v>—</v>
      </c>
      <c r="AU10" s="65" t="str">
        <f t="shared" ref="AU10:AU25" si="9">IFERROR(K10+W10+AI10,"—")</f>
        <v>—</v>
      </c>
      <c r="AV10" s="65" t="str">
        <f t="shared" ref="AV10:AW25" si="10">IFERROR(L10+X10+AJ10,"—")</f>
        <v>—</v>
      </c>
      <c r="AW10" s="65" t="str">
        <f t="shared" si="10"/>
        <v>—</v>
      </c>
      <c r="AX10" s="38" t="s">
        <v>75</v>
      </c>
      <c r="AY10" s="37" t="s">
        <v>75</v>
      </c>
      <c r="AZ10" s="37" t="s">
        <v>75</v>
      </c>
      <c r="BA10" s="37" t="s">
        <v>75</v>
      </c>
      <c r="BB10" s="37" t="s">
        <v>75</v>
      </c>
      <c r="BC10" s="37" t="s">
        <v>75</v>
      </c>
      <c r="BD10" s="37" t="s">
        <v>75</v>
      </c>
      <c r="BE10" s="37" t="s">
        <v>75</v>
      </c>
      <c r="BF10" s="37" t="s">
        <v>75</v>
      </c>
      <c r="BG10" s="37" t="s">
        <v>75</v>
      </c>
      <c r="BH10" s="37" t="s">
        <v>75</v>
      </c>
      <c r="BI10" s="37"/>
      <c r="BJ10" s="38" t="s">
        <v>75</v>
      </c>
      <c r="BK10" s="37" t="s">
        <v>75</v>
      </c>
      <c r="BL10" s="37" t="s">
        <v>75</v>
      </c>
      <c r="BM10" s="37" t="s">
        <v>75</v>
      </c>
      <c r="BN10" s="37" t="s">
        <v>75</v>
      </c>
      <c r="BO10" s="37" t="s">
        <v>75</v>
      </c>
      <c r="BP10" s="37" t="s">
        <v>75</v>
      </c>
      <c r="BQ10" s="37" t="s">
        <v>75</v>
      </c>
      <c r="BR10" s="37" t="s">
        <v>75</v>
      </c>
      <c r="BS10" s="37" t="s">
        <v>75</v>
      </c>
      <c r="BT10" s="37" t="s">
        <v>75</v>
      </c>
      <c r="BU10" s="37"/>
      <c r="BV10" s="38" t="s">
        <v>75</v>
      </c>
      <c r="BW10" s="37" t="s">
        <v>75</v>
      </c>
      <c r="BX10" s="37" t="s">
        <v>75</v>
      </c>
      <c r="BY10" s="37" t="s">
        <v>75</v>
      </c>
      <c r="BZ10" s="37" t="s">
        <v>75</v>
      </c>
      <c r="CA10" s="37" t="s">
        <v>75</v>
      </c>
      <c r="CB10" s="37" t="s">
        <v>75</v>
      </c>
      <c r="CC10" s="37" t="s">
        <v>75</v>
      </c>
      <c r="CD10" s="37" t="s">
        <v>75</v>
      </c>
      <c r="CE10" s="37" t="s">
        <v>75</v>
      </c>
      <c r="CF10" s="37" t="s">
        <v>75</v>
      </c>
      <c r="CG10" s="37" t="s">
        <v>75</v>
      </c>
      <c r="CH10" s="77" t="str">
        <f t="shared" ref="CH10:CL16" si="11">IFERROR(AX10+BJ10+BV10,"—")</f>
        <v>—</v>
      </c>
      <c r="CI10" s="65" t="str">
        <f t="shared" si="11"/>
        <v>—</v>
      </c>
      <c r="CJ10" s="65" t="str">
        <f t="shared" si="11"/>
        <v>—</v>
      </c>
      <c r="CK10" s="65" t="str">
        <f t="shared" si="11"/>
        <v>—</v>
      </c>
      <c r="CL10" s="65" t="str">
        <f t="shared" si="11"/>
        <v>—</v>
      </c>
      <c r="CM10" s="65" t="str">
        <f t="shared" ref="CM10:CM16" si="12">IFERROR(BC10+BO10+CA10,"—")</f>
        <v>—</v>
      </c>
      <c r="CN10" s="65" t="str">
        <f t="shared" ref="CN10:CN16" si="13">IFERROR(BD10+BP10+CB10,"—")</f>
        <v>—</v>
      </c>
      <c r="CO10" s="65" t="str">
        <f t="shared" ref="CO10:CO16" si="14">IFERROR(BE10+BQ10+CC10,"—")</f>
        <v>—</v>
      </c>
      <c r="CP10" s="65" t="str">
        <f t="shared" ref="CP10:CP16" si="15">IFERROR(BF10+BR10+CD10,"—")</f>
        <v>—</v>
      </c>
      <c r="CQ10" s="65" t="str">
        <f t="shared" ref="CQ10:CQ16" si="16">IFERROR(BG10+BS10+CE10,"—")</f>
        <v>—</v>
      </c>
      <c r="CR10" s="65" t="str">
        <f t="shared" ref="CR10:CS16" si="17">IFERROR(BH10+BT10+CF10,"—")</f>
        <v>—</v>
      </c>
      <c r="CS10" s="65" t="str">
        <f t="shared" si="17"/>
        <v>—</v>
      </c>
      <c r="CT10" s="38" t="s">
        <v>75</v>
      </c>
      <c r="CU10" s="37" t="s">
        <v>75</v>
      </c>
      <c r="CV10" s="37" t="s">
        <v>75</v>
      </c>
      <c r="CW10" s="37" t="s">
        <v>75</v>
      </c>
      <c r="CX10" s="37" t="s">
        <v>75</v>
      </c>
      <c r="CY10" s="37" t="s">
        <v>75</v>
      </c>
      <c r="CZ10" s="37" t="s">
        <v>75</v>
      </c>
      <c r="DA10" s="37" t="s">
        <v>75</v>
      </c>
      <c r="DB10" s="37" t="s">
        <v>75</v>
      </c>
      <c r="DC10" s="37" t="s">
        <v>75</v>
      </c>
      <c r="DD10" s="37" t="s">
        <v>75</v>
      </c>
      <c r="DE10" s="37" t="s">
        <v>75</v>
      </c>
      <c r="DF10" s="38" t="s">
        <v>75</v>
      </c>
      <c r="DG10" s="37" t="s">
        <v>75</v>
      </c>
      <c r="DH10" s="37" t="s">
        <v>75</v>
      </c>
      <c r="DI10" s="37" t="s">
        <v>75</v>
      </c>
      <c r="DJ10" s="37" t="s">
        <v>75</v>
      </c>
      <c r="DK10" s="37" t="s">
        <v>75</v>
      </c>
      <c r="DL10" s="37" t="s">
        <v>75</v>
      </c>
      <c r="DM10" s="37" t="s">
        <v>75</v>
      </c>
      <c r="DN10" s="37" t="s">
        <v>75</v>
      </c>
      <c r="DO10" s="37" t="s">
        <v>75</v>
      </c>
      <c r="DP10" s="37" t="s">
        <v>75</v>
      </c>
      <c r="DQ10" s="37" t="s">
        <v>75</v>
      </c>
      <c r="DR10" s="38" t="s">
        <v>75</v>
      </c>
      <c r="DS10" s="37" t="s">
        <v>75</v>
      </c>
      <c r="DT10" s="37" t="s">
        <v>75</v>
      </c>
      <c r="DU10" s="37" t="s">
        <v>75</v>
      </c>
      <c r="DV10" s="37" t="s">
        <v>75</v>
      </c>
      <c r="DW10" s="37" t="s">
        <v>75</v>
      </c>
      <c r="DX10" s="37" t="s">
        <v>75</v>
      </c>
      <c r="DY10" s="37" t="s">
        <v>75</v>
      </c>
      <c r="DZ10" s="37" t="s">
        <v>75</v>
      </c>
      <c r="EA10" s="37" t="s">
        <v>75</v>
      </c>
      <c r="EB10" s="37" t="s">
        <v>75</v>
      </c>
      <c r="EC10" s="37" t="s">
        <v>75</v>
      </c>
      <c r="ED10" s="77" t="str">
        <f t="shared" ref="ED10:EO10" si="18">IFERROR(CT10+DF10+DR10,"—")</f>
        <v>—</v>
      </c>
      <c r="EE10" s="65" t="str">
        <f t="shared" si="18"/>
        <v>—</v>
      </c>
      <c r="EF10" s="65" t="str">
        <f t="shared" si="18"/>
        <v>—</v>
      </c>
      <c r="EG10" s="65" t="str">
        <f t="shared" si="18"/>
        <v>—</v>
      </c>
      <c r="EH10" s="65" t="str">
        <f t="shared" si="18"/>
        <v>—</v>
      </c>
      <c r="EI10" s="65" t="str">
        <f t="shared" si="18"/>
        <v>—</v>
      </c>
      <c r="EJ10" s="65" t="str">
        <f t="shared" si="18"/>
        <v>—</v>
      </c>
      <c r="EK10" s="65" t="str">
        <f t="shared" si="18"/>
        <v>—</v>
      </c>
      <c r="EL10" s="65" t="str">
        <f t="shared" si="18"/>
        <v>—</v>
      </c>
      <c r="EM10" s="65" t="str">
        <f t="shared" si="18"/>
        <v>—</v>
      </c>
      <c r="EN10" s="65" t="str">
        <f t="shared" si="18"/>
        <v>—</v>
      </c>
      <c r="EO10" s="65" t="str">
        <f t="shared" si="18"/>
        <v>—</v>
      </c>
      <c r="EP10" s="38" t="s">
        <v>75</v>
      </c>
      <c r="EQ10" s="37" t="s">
        <v>75</v>
      </c>
      <c r="ER10" s="37" t="s">
        <v>75</v>
      </c>
      <c r="ES10" s="37" t="s">
        <v>75</v>
      </c>
      <c r="ET10" s="37" t="s">
        <v>75</v>
      </c>
      <c r="EU10" s="37" t="s">
        <v>75</v>
      </c>
      <c r="EV10" s="37" t="s">
        <v>75</v>
      </c>
      <c r="EW10" s="37" t="s">
        <v>75</v>
      </c>
      <c r="EX10" s="37" t="s">
        <v>75</v>
      </c>
      <c r="EY10" s="37" t="s">
        <v>75</v>
      </c>
      <c r="EZ10" s="37" t="s">
        <v>75</v>
      </c>
      <c r="FA10" s="37" t="s">
        <v>75</v>
      </c>
      <c r="FB10" s="79" t="str">
        <f t="shared" ref="FB10:FF16" si="19">IFERROR(B10+AX10+CT10,"—")</f>
        <v>—</v>
      </c>
      <c r="FC10" s="65" t="str">
        <f t="shared" si="19"/>
        <v>—</v>
      </c>
      <c r="FD10" s="65" t="str">
        <f t="shared" si="19"/>
        <v>—</v>
      </c>
      <c r="FE10" s="65" t="str">
        <f t="shared" si="19"/>
        <v>—</v>
      </c>
      <c r="FF10" s="65" t="str">
        <f t="shared" si="19"/>
        <v>—</v>
      </c>
      <c r="FG10" s="65" t="str">
        <f t="shared" ref="FG10:FG25" si="20">IFERROR(G10+BC10+CY10,"—")</f>
        <v>—</v>
      </c>
      <c r="FH10" s="65" t="str">
        <f t="shared" ref="FH10:FH25" si="21">IFERROR(H10+BD10+CZ10,"—")</f>
        <v>—</v>
      </c>
      <c r="FI10" s="65" t="str">
        <f t="shared" ref="FI10:FI25" si="22">IFERROR(I10+BE10+DA10,"—")</f>
        <v>—</v>
      </c>
      <c r="FJ10" s="65" t="str">
        <f t="shared" ref="FJ10:FJ25" si="23">IFERROR(J10+BF10+DB10,"—")</f>
        <v>—</v>
      </c>
      <c r="FK10" s="65" t="str">
        <f t="shared" ref="FK10:FK25" si="24">IFERROR(K10+BG10+DC10,"—")</f>
        <v>—</v>
      </c>
      <c r="FL10" s="65" t="str">
        <f t="shared" ref="FL10:FM25" si="25">IFERROR(L10+BH10+DD10,"—")</f>
        <v>—</v>
      </c>
      <c r="FM10" s="65" t="str">
        <f t="shared" si="25"/>
        <v>—</v>
      </c>
      <c r="FN10" s="79" t="str">
        <f t="shared" ref="FN10:FY16" si="26">IFERROR(N10+BJ10+DF10,"—")</f>
        <v>—</v>
      </c>
      <c r="FO10" s="65" t="str">
        <f t="shared" si="26"/>
        <v>—</v>
      </c>
      <c r="FP10" s="65" t="str">
        <f t="shared" si="26"/>
        <v>—</v>
      </c>
      <c r="FQ10" s="65" t="str">
        <f t="shared" si="26"/>
        <v>—</v>
      </c>
      <c r="FR10" s="65" t="str">
        <f t="shared" si="26"/>
        <v>—</v>
      </c>
      <c r="FS10" s="65" t="str">
        <f t="shared" si="26"/>
        <v>—</v>
      </c>
      <c r="FT10" s="65" t="str">
        <f t="shared" si="26"/>
        <v>—</v>
      </c>
      <c r="FU10" s="65" t="str">
        <f t="shared" si="26"/>
        <v>—</v>
      </c>
      <c r="FV10" s="65" t="str">
        <f t="shared" si="26"/>
        <v>—</v>
      </c>
      <c r="FW10" s="65" t="str">
        <f t="shared" si="26"/>
        <v>—</v>
      </c>
      <c r="FX10" s="65" t="str">
        <f t="shared" si="26"/>
        <v>—</v>
      </c>
      <c r="FY10" s="65" t="str">
        <f t="shared" si="26"/>
        <v>—</v>
      </c>
      <c r="FZ10" s="79" t="str">
        <f t="shared" ref="FZ10:GK17" si="27">IFERROR(Z10+BV10+DR10+EP10,"—")</f>
        <v>—</v>
      </c>
      <c r="GA10" s="65" t="str">
        <f t="shared" si="27"/>
        <v>—</v>
      </c>
      <c r="GB10" s="65" t="str">
        <f t="shared" si="27"/>
        <v>—</v>
      </c>
      <c r="GC10" s="65" t="str">
        <f t="shared" si="27"/>
        <v>—</v>
      </c>
      <c r="GD10" s="65" t="str">
        <f t="shared" si="27"/>
        <v>—</v>
      </c>
      <c r="GE10" s="65" t="str">
        <f t="shared" si="27"/>
        <v>—</v>
      </c>
      <c r="GF10" s="65" t="str">
        <f t="shared" si="27"/>
        <v>—</v>
      </c>
      <c r="GG10" s="65" t="str">
        <f t="shared" si="27"/>
        <v>—</v>
      </c>
      <c r="GH10" s="65" t="str">
        <f t="shared" si="27"/>
        <v>—</v>
      </c>
      <c r="GI10" s="65" t="str">
        <f t="shared" si="27"/>
        <v>—</v>
      </c>
      <c r="GJ10" s="65" t="str">
        <f t="shared" si="27"/>
        <v>—</v>
      </c>
      <c r="GK10" s="65" t="str">
        <f t="shared" si="27"/>
        <v>—</v>
      </c>
    </row>
    <row r="11" spans="1:193">
      <c r="A11" s="4" t="s">
        <v>17</v>
      </c>
      <c r="B11" s="8">
        <v>0.98431584640346137</v>
      </c>
      <c r="C11" s="8">
        <v>15.190268247036807</v>
      </c>
      <c r="D11" s="8">
        <v>15.607950116913482</v>
      </c>
      <c r="E11" s="91">
        <v>17.233208785200034</v>
      </c>
      <c r="F11" s="107">
        <v>17.853623577891248</v>
      </c>
      <c r="G11" s="8">
        <v>18.651151356223881</v>
      </c>
      <c r="H11" s="8">
        <v>18.660478514843561</v>
      </c>
      <c r="I11" s="106">
        <v>19.151761305943921</v>
      </c>
      <c r="J11" s="106">
        <v>20.549315279273735</v>
      </c>
      <c r="K11" s="106">
        <v>20.8</v>
      </c>
      <c r="L11" s="148">
        <v>22.3</v>
      </c>
      <c r="M11" s="106">
        <v>23.7</v>
      </c>
      <c r="N11" s="8">
        <v>0.12979989183342347</v>
      </c>
      <c r="O11" s="8">
        <v>0.64462466209191094</v>
      </c>
      <c r="P11" s="8">
        <v>0.76968043647700701</v>
      </c>
      <c r="Q11" s="8">
        <v>1.5401439897931286</v>
      </c>
      <c r="R11" s="8">
        <v>1.3616411358953686</v>
      </c>
      <c r="S11" s="8">
        <v>1.2865688765057772</v>
      </c>
      <c r="T11" s="8">
        <v>1.2883091942066096</v>
      </c>
      <c r="U11" s="106">
        <v>2.319768804186519</v>
      </c>
      <c r="V11" s="106">
        <v>1.7310355439298355</v>
      </c>
      <c r="W11" s="106">
        <v>2</v>
      </c>
      <c r="X11" s="106">
        <v>2</v>
      </c>
      <c r="Y11" s="106">
        <v>1.7</v>
      </c>
      <c r="Z11" s="9">
        <v>3.2449972958355867E-2</v>
      </c>
      <c r="AA11" s="8">
        <v>1.2788521522145977</v>
      </c>
      <c r="AB11" s="8">
        <v>0</v>
      </c>
      <c r="AC11" s="8"/>
      <c r="AD11" s="8"/>
      <c r="AE11" s="8"/>
      <c r="AF11" s="37"/>
      <c r="AG11" s="37"/>
      <c r="AH11" s="37"/>
      <c r="AI11" s="106"/>
      <c r="AJ11" s="106"/>
      <c r="AK11" s="106"/>
      <c r="AL11" s="66">
        <f t="shared" si="0"/>
        <v>1.1465657111952408</v>
      </c>
      <c r="AM11" s="67">
        <f t="shared" si="1"/>
        <v>17.113745061343316</v>
      </c>
      <c r="AN11" s="67">
        <f t="shared" si="2"/>
        <v>16.377630553390489</v>
      </c>
      <c r="AO11" s="67">
        <f t="shared" si="3"/>
        <v>18.773352774993164</v>
      </c>
      <c r="AP11" s="67">
        <f t="shared" si="4"/>
        <v>19.215264713786617</v>
      </c>
      <c r="AQ11" s="67">
        <f t="shared" si="5"/>
        <v>19.93772023272966</v>
      </c>
      <c r="AR11" s="67">
        <f t="shared" si="6"/>
        <v>19.948787709050169</v>
      </c>
      <c r="AS11" s="67">
        <f t="shared" si="7"/>
        <v>21.471530110130441</v>
      </c>
      <c r="AT11" s="67">
        <f t="shared" si="8"/>
        <v>22.28035082320357</v>
      </c>
      <c r="AU11" s="67">
        <f t="shared" si="9"/>
        <v>22.8</v>
      </c>
      <c r="AV11" s="67">
        <f t="shared" si="10"/>
        <v>24.3</v>
      </c>
      <c r="AW11" s="67">
        <f t="shared" si="10"/>
        <v>25.4</v>
      </c>
      <c r="AX11" s="9">
        <v>51.627906976744185</v>
      </c>
      <c r="AY11" s="8">
        <v>42.597213557912248</v>
      </c>
      <c r="AZ11" s="8">
        <v>40.871005455962589</v>
      </c>
      <c r="BA11" s="8">
        <v>39.278228378747841</v>
      </c>
      <c r="BB11" s="8">
        <v>37.050971960942398</v>
      </c>
      <c r="BC11" s="8">
        <v>36.65492092108498</v>
      </c>
      <c r="BD11" s="8">
        <v>37.729054973193563</v>
      </c>
      <c r="BE11" s="106">
        <v>37.819261110677182</v>
      </c>
      <c r="BF11" s="106">
        <v>37.20572395753193</v>
      </c>
      <c r="BG11" s="106">
        <v>36.200000000000003</v>
      </c>
      <c r="BH11" s="106">
        <v>36.700000000000003</v>
      </c>
      <c r="BI11" s="106">
        <v>36.9</v>
      </c>
      <c r="BJ11" s="9">
        <v>8.2206598161168198</v>
      </c>
      <c r="BK11" s="8">
        <v>3.8469536286130173</v>
      </c>
      <c r="BL11" s="8">
        <v>4.7837100545596254</v>
      </c>
      <c r="BM11" s="8">
        <v>5.2219083204228562</v>
      </c>
      <c r="BN11" s="8">
        <v>4.9090746215175134</v>
      </c>
      <c r="BO11" s="8">
        <v>4.7529296074735727</v>
      </c>
      <c r="BP11" s="8">
        <v>4.1930063215171645</v>
      </c>
      <c r="BQ11" s="106">
        <v>3.6710146059517301</v>
      </c>
      <c r="BR11" s="106">
        <v>3.6774888444376055</v>
      </c>
      <c r="BS11" s="106">
        <v>3.7</v>
      </c>
      <c r="BT11" s="106">
        <v>3.5</v>
      </c>
      <c r="BU11" s="106">
        <v>2.8</v>
      </c>
      <c r="BV11" s="9">
        <v>0.31368307193077338</v>
      </c>
      <c r="BW11" s="8">
        <v>3.7845705967976713</v>
      </c>
      <c r="BX11" s="8">
        <v>0</v>
      </c>
      <c r="BY11" s="8"/>
      <c r="BZ11" s="8"/>
      <c r="CA11" s="8"/>
      <c r="CB11" s="8"/>
      <c r="CC11" s="8"/>
      <c r="CD11" s="8"/>
      <c r="CE11" s="8"/>
      <c r="CF11" s="8"/>
      <c r="CG11" s="8"/>
      <c r="CH11" s="66">
        <f t="shared" si="11"/>
        <v>60.162249864791782</v>
      </c>
      <c r="CI11" s="67">
        <f t="shared" si="11"/>
        <v>50.228737783322934</v>
      </c>
      <c r="CJ11" s="67">
        <f t="shared" si="11"/>
        <v>45.654715510522216</v>
      </c>
      <c r="CK11" s="67">
        <f t="shared" si="11"/>
        <v>44.500136699170696</v>
      </c>
      <c r="CL11" s="67">
        <f t="shared" si="11"/>
        <v>41.96004658245991</v>
      </c>
      <c r="CM11" s="67">
        <f t="shared" si="12"/>
        <v>41.407850528558555</v>
      </c>
      <c r="CN11" s="67">
        <f t="shared" si="13"/>
        <v>41.92206129471073</v>
      </c>
      <c r="CO11" s="67">
        <f t="shared" si="14"/>
        <v>41.490275716628915</v>
      </c>
      <c r="CP11" s="67">
        <f t="shared" si="15"/>
        <v>40.883212801969535</v>
      </c>
      <c r="CQ11" s="67">
        <f t="shared" si="16"/>
        <v>39.900000000000006</v>
      </c>
      <c r="CR11" s="67">
        <f t="shared" si="17"/>
        <v>40.200000000000003</v>
      </c>
      <c r="CS11" s="67">
        <f t="shared" si="17"/>
        <v>39.699999999999996</v>
      </c>
      <c r="CT11" s="9">
        <v>21.287182260681451</v>
      </c>
      <c r="CU11" s="8">
        <v>6.7581617799958416</v>
      </c>
      <c r="CV11" s="8">
        <v>26.792673421667967</v>
      </c>
      <c r="CW11" s="8">
        <v>25.088854460949605</v>
      </c>
      <c r="CX11" s="8">
        <v>26.408671504075965</v>
      </c>
      <c r="CY11" s="8">
        <v>26.329591084159631</v>
      </c>
      <c r="CZ11" s="8">
        <v>25.798191565975838</v>
      </c>
      <c r="DA11" s="106">
        <v>24.673904553620247</v>
      </c>
      <c r="DB11" s="106">
        <v>25.173103554392984</v>
      </c>
      <c r="DC11" s="106">
        <v>25.1</v>
      </c>
      <c r="DD11" s="106">
        <v>24.2</v>
      </c>
      <c r="DE11" s="106">
        <v>24.2</v>
      </c>
      <c r="DF11" s="9">
        <v>5.6246619794483506</v>
      </c>
      <c r="DG11" s="8">
        <v>2.7136618839675606</v>
      </c>
      <c r="DH11" s="8">
        <v>9.9181605611847239</v>
      </c>
      <c r="DI11" s="8">
        <v>10.917707099243598</v>
      </c>
      <c r="DJ11" s="8">
        <v>11.233539371136791</v>
      </c>
      <c r="DK11" s="106">
        <v>11.333278701958536</v>
      </c>
      <c r="DL11" s="106">
        <v>11.346723213571257</v>
      </c>
      <c r="DM11" s="106">
        <v>11.364523939701632</v>
      </c>
      <c r="DN11" s="106">
        <v>10.724726881058624</v>
      </c>
      <c r="DO11" s="106">
        <v>11.1</v>
      </c>
      <c r="DP11" s="106">
        <v>10.1</v>
      </c>
      <c r="DQ11" s="106">
        <v>9</v>
      </c>
      <c r="DR11" s="9">
        <v>9.4862087614926978</v>
      </c>
      <c r="DS11" s="8">
        <v>22.613849033063008</v>
      </c>
      <c r="DT11" s="8">
        <v>0</v>
      </c>
      <c r="DU11" s="8"/>
      <c r="DV11" s="8"/>
      <c r="DW11" s="8"/>
      <c r="DX11" s="8"/>
      <c r="DY11" s="8"/>
      <c r="DZ11" s="8"/>
      <c r="EA11" s="106"/>
      <c r="EB11" s="106"/>
      <c r="EC11" s="106"/>
      <c r="ED11" s="66">
        <f t="shared" ref="ED11:ED25" si="28">IFERROR(CT11+DF11+DR11,"—")</f>
        <v>36.3980530016225</v>
      </c>
      <c r="EE11" s="67">
        <f t="shared" ref="EE11:EE25" si="29">IFERROR(CU11+DG11+DS11,"—")</f>
        <v>32.085672697026411</v>
      </c>
      <c r="EF11" s="67">
        <f t="shared" ref="EF11:EF25" si="30">IFERROR(CV11+DH11+DT11,"—")</f>
        <v>36.710833982852691</v>
      </c>
      <c r="EG11" s="67">
        <f t="shared" ref="EG11:EG25" si="31">IFERROR(CW11+DI11+DU11,"—")</f>
        <v>36.006561560193205</v>
      </c>
      <c r="EH11" s="67">
        <f t="shared" ref="EH11:EO11" si="32">IFERROR(CX11+DJ11+DV11,"—")</f>
        <v>37.642210875212754</v>
      </c>
      <c r="EI11" s="67">
        <f t="shared" si="32"/>
        <v>37.662869786118165</v>
      </c>
      <c r="EJ11" s="67">
        <f t="shared" si="32"/>
        <v>37.144914779547094</v>
      </c>
      <c r="EK11" s="67">
        <f t="shared" si="32"/>
        <v>36.038428493321881</v>
      </c>
      <c r="EL11" s="67">
        <f t="shared" si="32"/>
        <v>35.89783043545161</v>
      </c>
      <c r="EM11" s="67">
        <f t="shared" si="32"/>
        <v>36.200000000000003</v>
      </c>
      <c r="EN11" s="67">
        <f t="shared" si="32"/>
        <v>34.299999999999997</v>
      </c>
      <c r="EO11" s="67">
        <f t="shared" si="32"/>
        <v>33.200000000000003</v>
      </c>
      <c r="EP11" s="9">
        <v>2.2931314223904811</v>
      </c>
      <c r="EQ11" s="8">
        <v>0.57184445830734043</v>
      </c>
      <c r="ER11" s="8">
        <v>1.2568199532346063</v>
      </c>
      <c r="ES11" s="8">
        <v>0.71994896564294175</v>
      </c>
      <c r="ET11" s="8">
        <v>1.1824778285407149</v>
      </c>
      <c r="EU11" s="37">
        <v>0.99155945259362455</v>
      </c>
      <c r="EV11" s="37">
        <v>0.98423621669200612</v>
      </c>
      <c r="EW11" s="106">
        <v>0.41396547684136537</v>
      </c>
      <c r="EX11" s="106">
        <v>0.93860593937528847</v>
      </c>
      <c r="EY11" s="106">
        <v>1.2</v>
      </c>
      <c r="EZ11" s="106">
        <v>1.3</v>
      </c>
      <c r="FA11" s="106">
        <v>1.7</v>
      </c>
      <c r="FB11" s="70">
        <f t="shared" si="19"/>
        <v>73.899405083829095</v>
      </c>
      <c r="FC11" s="67">
        <f t="shared" si="19"/>
        <v>64.545643584944898</v>
      </c>
      <c r="FD11" s="67">
        <f t="shared" si="19"/>
        <v>83.271628994544045</v>
      </c>
      <c r="FE11" s="67">
        <f t="shared" si="19"/>
        <v>81.60029162489748</v>
      </c>
      <c r="FF11" s="67">
        <f t="shared" si="19"/>
        <v>81.313267042909615</v>
      </c>
      <c r="FG11" s="67">
        <f t="shared" si="20"/>
        <v>81.635663361468488</v>
      </c>
      <c r="FH11" s="67">
        <f t="shared" si="21"/>
        <v>82.187725054012958</v>
      </c>
      <c r="FI11" s="67">
        <f t="shared" si="22"/>
        <v>81.644926970241357</v>
      </c>
      <c r="FJ11" s="67">
        <f t="shared" si="23"/>
        <v>82.928142791198653</v>
      </c>
      <c r="FK11" s="67">
        <f t="shared" si="24"/>
        <v>82.1</v>
      </c>
      <c r="FL11" s="67">
        <f t="shared" si="25"/>
        <v>83.2</v>
      </c>
      <c r="FM11" s="67">
        <f t="shared" si="25"/>
        <v>84.8</v>
      </c>
      <c r="FN11" s="70">
        <f t="shared" si="26"/>
        <v>13.975121687398595</v>
      </c>
      <c r="FO11" s="67">
        <f t="shared" si="26"/>
        <v>7.2052401746724888</v>
      </c>
      <c r="FP11" s="67">
        <f t="shared" si="26"/>
        <v>15.471551052221356</v>
      </c>
      <c r="FQ11" s="67">
        <f t="shared" si="26"/>
        <v>17.679759409459585</v>
      </c>
      <c r="FR11" s="67">
        <f t="shared" si="26"/>
        <v>17.504255128549673</v>
      </c>
      <c r="FS11" s="67">
        <f t="shared" si="26"/>
        <v>17.372777185937885</v>
      </c>
      <c r="FT11" s="67">
        <f t="shared" si="26"/>
        <v>16.828038729295031</v>
      </c>
      <c r="FU11" s="67">
        <f t="shared" si="26"/>
        <v>17.355307349839883</v>
      </c>
      <c r="FV11" s="67">
        <f t="shared" si="26"/>
        <v>16.133251269426065</v>
      </c>
      <c r="FW11" s="67">
        <f t="shared" si="26"/>
        <v>16.8</v>
      </c>
      <c r="FX11" s="67">
        <f t="shared" si="26"/>
        <v>15.6</v>
      </c>
      <c r="FY11" s="67">
        <f t="shared" si="26"/>
        <v>13.5</v>
      </c>
      <c r="FZ11" s="70">
        <f t="shared" si="27"/>
        <v>12.125473228772307</v>
      </c>
      <c r="GA11" s="67">
        <f t="shared" si="27"/>
        <v>28.249116240382616</v>
      </c>
      <c r="GB11" s="67">
        <f t="shared" si="27"/>
        <v>1.2568199532346063</v>
      </c>
      <c r="GC11" s="67">
        <f t="shared" si="27"/>
        <v>0.71994896564294175</v>
      </c>
      <c r="GD11" s="67">
        <f t="shared" si="27"/>
        <v>1.1824778285407149</v>
      </c>
      <c r="GE11" s="67">
        <f t="shared" si="27"/>
        <v>0.99155945259362455</v>
      </c>
      <c r="GF11" s="65">
        <f t="shared" si="27"/>
        <v>0.98423621669200612</v>
      </c>
      <c r="GG11" s="65">
        <f t="shared" si="27"/>
        <v>0.41396547684136537</v>
      </c>
      <c r="GH11" s="65">
        <f t="shared" si="27"/>
        <v>0.93860593937528847</v>
      </c>
      <c r="GI11" s="65">
        <f t="shared" si="27"/>
        <v>1.2</v>
      </c>
      <c r="GJ11" s="65">
        <f t="shared" si="27"/>
        <v>1.3</v>
      </c>
      <c r="GK11" s="65">
        <f t="shared" si="27"/>
        <v>1.7</v>
      </c>
    </row>
    <row r="12" spans="1:193" ht="12.75" customHeight="1">
      <c r="A12" s="4" t="s">
        <v>18</v>
      </c>
      <c r="B12" s="38" t="s">
        <v>75</v>
      </c>
      <c r="C12" s="37" t="s">
        <v>75</v>
      </c>
      <c r="D12" s="37" t="s">
        <v>75</v>
      </c>
      <c r="E12" s="37" t="s">
        <v>75</v>
      </c>
      <c r="F12" s="37" t="s">
        <v>75</v>
      </c>
      <c r="G12" s="37" t="s">
        <v>75</v>
      </c>
      <c r="H12" s="37" t="s">
        <v>75</v>
      </c>
      <c r="I12" s="37" t="s">
        <v>75</v>
      </c>
      <c r="J12" s="37" t="s">
        <v>75</v>
      </c>
      <c r="K12" s="37" t="s">
        <v>75</v>
      </c>
      <c r="L12" s="37" t="s">
        <v>75</v>
      </c>
      <c r="M12" s="37"/>
      <c r="N12" s="38" t="s">
        <v>75</v>
      </c>
      <c r="O12" s="37" t="s">
        <v>75</v>
      </c>
      <c r="P12" s="37" t="s">
        <v>75</v>
      </c>
      <c r="Q12" s="37" t="s">
        <v>75</v>
      </c>
      <c r="R12" s="37" t="s">
        <v>75</v>
      </c>
      <c r="S12" s="37" t="s">
        <v>75</v>
      </c>
      <c r="T12" s="37" t="s">
        <v>75</v>
      </c>
      <c r="U12" s="37" t="s">
        <v>75</v>
      </c>
      <c r="V12" s="37" t="s">
        <v>75</v>
      </c>
      <c r="W12" s="145"/>
      <c r="X12" s="145"/>
      <c r="Y12" s="145"/>
      <c r="Z12" s="38" t="s">
        <v>75</v>
      </c>
      <c r="AA12" s="37" t="s">
        <v>75</v>
      </c>
      <c r="AB12" s="37" t="s">
        <v>75</v>
      </c>
      <c r="AC12" s="37" t="s">
        <v>75</v>
      </c>
      <c r="AD12" s="37" t="s">
        <v>75</v>
      </c>
      <c r="AE12" s="37"/>
      <c r="AF12" s="37" t="s">
        <v>75</v>
      </c>
      <c r="AG12" s="37" t="s">
        <v>75</v>
      </c>
      <c r="AH12" s="37" t="s">
        <v>75</v>
      </c>
      <c r="AI12" s="37" t="s">
        <v>75</v>
      </c>
      <c r="AJ12" s="37" t="s">
        <v>75</v>
      </c>
      <c r="AK12" s="37" t="s">
        <v>75</v>
      </c>
      <c r="AL12" s="77" t="str">
        <f t="shared" si="0"/>
        <v>—</v>
      </c>
      <c r="AM12" s="65" t="str">
        <f t="shared" si="1"/>
        <v>—</v>
      </c>
      <c r="AN12" s="65" t="str">
        <f t="shared" si="2"/>
        <v>—</v>
      </c>
      <c r="AO12" s="65" t="str">
        <f t="shared" si="3"/>
        <v>—</v>
      </c>
      <c r="AP12" s="65" t="str">
        <f t="shared" si="4"/>
        <v>—</v>
      </c>
      <c r="AQ12" s="65" t="str">
        <f t="shared" si="5"/>
        <v>—</v>
      </c>
      <c r="AR12" s="65" t="str">
        <f t="shared" si="6"/>
        <v>—</v>
      </c>
      <c r="AS12" s="65" t="str">
        <f t="shared" si="7"/>
        <v>—</v>
      </c>
      <c r="AT12" s="65" t="str">
        <f t="shared" si="8"/>
        <v>—</v>
      </c>
      <c r="AU12" s="65" t="str">
        <f t="shared" si="9"/>
        <v>—</v>
      </c>
      <c r="AV12" s="65" t="str">
        <f t="shared" si="10"/>
        <v>—</v>
      </c>
      <c r="AW12" s="65" t="str">
        <f t="shared" si="10"/>
        <v>—</v>
      </c>
      <c r="AX12" s="38" t="s">
        <v>75</v>
      </c>
      <c r="AY12" s="37" t="s">
        <v>75</v>
      </c>
      <c r="AZ12" s="37" t="s">
        <v>75</v>
      </c>
      <c r="BA12" s="37" t="s">
        <v>75</v>
      </c>
      <c r="BB12" s="37" t="s">
        <v>75</v>
      </c>
      <c r="BC12" s="37" t="s">
        <v>75</v>
      </c>
      <c r="BD12" s="37" t="s">
        <v>75</v>
      </c>
      <c r="BE12" s="37" t="s">
        <v>75</v>
      </c>
      <c r="BF12" s="37" t="s">
        <v>75</v>
      </c>
      <c r="BG12" s="37" t="s">
        <v>75</v>
      </c>
      <c r="BH12" s="37" t="s">
        <v>75</v>
      </c>
      <c r="BI12" s="37"/>
      <c r="BJ12" s="38" t="s">
        <v>75</v>
      </c>
      <c r="BK12" s="37" t="s">
        <v>75</v>
      </c>
      <c r="BL12" s="37" t="s">
        <v>75</v>
      </c>
      <c r="BM12" s="37" t="s">
        <v>75</v>
      </c>
      <c r="BN12" s="37" t="s">
        <v>75</v>
      </c>
      <c r="BO12" s="37" t="s">
        <v>75</v>
      </c>
      <c r="BP12" s="37" t="s">
        <v>75</v>
      </c>
      <c r="BQ12" s="37" t="s">
        <v>75</v>
      </c>
      <c r="BR12" s="37" t="s">
        <v>75</v>
      </c>
      <c r="BS12" s="37" t="s">
        <v>75</v>
      </c>
      <c r="BT12" s="37" t="s">
        <v>75</v>
      </c>
      <c r="BU12" s="37"/>
      <c r="BV12" s="38" t="s">
        <v>75</v>
      </c>
      <c r="BW12" s="37" t="s">
        <v>75</v>
      </c>
      <c r="BX12" s="37" t="s">
        <v>75</v>
      </c>
      <c r="BY12" s="37" t="s">
        <v>75</v>
      </c>
      <c r="BZ12" s="37" t="s">
        <v>75</v>
      </c>
      <c r="CA12" s="37" t="s">
        <v>75</v>
      </c>
      <c r="CB12" s="37" t="s">
        <v>75</v>
      </c>
      <c r="CC12" s="37" t="s">
        <v>75</v>
      </c>
      <c r="CD12" s="37" t="s">
        <v>75</v>
      </c>
      <c r="CE12" s="37" t="s">
        <v>75</v>
      </c>
      <c r="CF12" s="37" t="s">
        <v>75</v>
      </c>
      <c r="CG12" s="37" t="s">
        <v>75</v>
      </c>
      <c r="CH12" s="77" t="str">
        <f t="shared" si="11"/>
        <v>—</v>
      </c>
      <c r="CI12" s="65" t="str">
        <f t="shared" si="11"/>
        <v>—</v>
      </c>
      <c r="CJ12" s="65" t="str">
        <f t="shared" si="11"/>
        <v>—</v>
      </c>
      <c r="CK12" s="65" t="str">
        <f t="shared" si="11"/>
        <v>—</v>
      </c>
      <c r="CL12" s="65" t="str">
        <f t="shared" si="11"/>
        <v>—</v>
      </c>
      <c r="CM12" s="65" t="str">
        <f t="shared" si="12"/>
        <v>—</v>
      </c>
      <c r="CN12" s="65" t="str">
        <f t="shared" si="13"/>
        <v>—</v>
      </c>
      <c r="CO12" s="65" t="str">
        <f t="shared" si="14"/>
        <v>—</v>
      </c>
      <c r="CP12" s="65" t="str">
        <f t="shared" si="15"/>
        <v>—</v>
      </c>
      <c r="CQ12" s="65" t="str">
        <f t="shared" si="16"/>
        <v>—</v>
      </c>
      <c r="CR12" s="65" t="str">
        <f t="shared" si="17"/>
        <v>—</v>
      </c>
      <c r="CS12" s="65" t="str">
        <f t="shared" si="17"/>
        <v>—</v>
      </c>
      <c r="CT12" s="38" t="s">
        <v>75</v>
      </c>
      <c r="CU12" s="37" t="s">
        <v>75</v>
      </c>
      <c r="CV12" s="37" t="s">
        <v>75</v>
      </c>
      <c r="CW12" s="37" t="s">
        <v>75</v>
      </c>
      <c r="CX12" s="37" t="s">
        <v>75</v>
      </c>
      <c r="CY12" s="37" t="s">
        <v>75</v>
      </c>
      <c r="CZ12" s="37" t="s">
        <v>75</v>
      </c>
      <c r="DA12" s="37" t="s">
        <v>75</v>
      </c>
      <c r="DB12" s="37" t="s">
        <v>75</v>
      </c>
      <c r="DC12" s="37" t="s">
        <v>75</v>
      </c>
      <c r="DD12" s="37" t="s">
        <v>75</v>
      </c>
      <c r="DE12" s="37" t="s">
        <v>75</v>
      </c>
      <c r="DF12" s="38" t="s">
        <v>75</v>
      </c>
      <c r="DG12" s="37" t="s">
        <v>75</v>
      </c>
      <c r="DH12" s="37" t="s">
        <v>75</v>
      </c>
      <c r="DI12" s="37" t="s">
        <v>75</v>
      </c>
      <c r="DJ12" s="37" t="s">
        <v>75</v>
      </c>
      <c r="DK12" s="37" t="s">
        <v>75</v>
      </c>
      <c r="DL12" s="37" t="s">
        <v>75</v>
      </c>
      <c r="DM12" s="37" t="s">
        <v>75</v>
      </c>
      <c r="DN12" s="37" t="s">
        <v>75</v>
      </c>
      <c r="DO12" s="37" t="s">
        <v>75</v>
      </c>
      <c r="DP12" s="37" t="s">
        <v>75</v>
      </c>
      <c r="DQ12" s="37" t="s">
        <v>75</v>
      </c>
      <c r="DR12" s="38" t="s">
        <v>75</v>
      </c>
      <c r="DS12" s="37" t="s">
        <v>75</v>
      </c>
      <c r="DT12" s="37" t="s">
        <v>75</v>
      </c>
      <c r="DU12" s="37" t="s">
        <v>75</v>
      </c>
      <c r="DV12" s="37" t="s">
        <v>75</v>
      </c>
      <c r="DW12" s="37" t="s">
        <v>75</v>
      </c>
      <c r="DX12" s="37" t="s">
        <v>75</v>
      </c>
      <c r="DY12" s="37" t="s">
        <v>75</v>
      </c>
      <c r="DZ12" s="37" t="s">
        <v>75</v>
      </c>
      <c r="EA12" s="37" t="s">
        <v>75</v>
      </c>
      <c r="EB12" s="37" t="s">
        <v>75</v>
      </c>
      <c r="EC12" s="37" t="s">
        <v>75</v>
      </c>
      <c r="ED12" s="77" t="str">
        <f t="shared" si="28"/>
        <v>—</v>
      </c>
      <c r="EE12" s="65" t="str">
        <f t="shared" si="29"/>
        <v>—</v>
      </c>
      <c r="EF12" s="65" t="str">
        <f t="shared" si="30"/>
        <v>—</v>
      </c>
      <c r="EG12" s="65" t="str">
        <f t="shared" si="31"/>
        <v>—</v>
      </c>
      <c r="EH12" s="65" t="str">
        <f t="shared" ref="EH12:EH25" si="33">IFERROR(CX12+DJ12+DV12,"—")</f>
        <v>—</v>
      </c>
      <c r="EI12" s="65" t="str">
        <f t="shared" ref="EI12:EI25" si="34">IFERROR(CY12+DK12+DW12,"—")</f>
        <v>—</v>
      </c>
      <c r="EJ12" s="65" t="str">
        <f t="shared" ref="EJ12:EJ25" si="35">IFERROR(CZ12+DL12+DX12,"—")</f>
        <v>—</v>
      </c>
      <c r="EK12" s="65" t="str">
        <f t="shared" ref="EK12:EK25" si="36">IFERROR(DA12+DM12+DY12,"—")</f>
        <v>—</v>
      </c>
      <c r="EL12" s="65" t="str">
        <f t="shared" ref="EL12:EL25" si="37">IFERROR(DB12+DN12+DZ12,"—")</f>
        <v>—</v>
      </c>
      <c r="EM12" s="65" t="str">
        <f t="shared" ref="EM12:EM25" si="38">IFERROR(DC12+DO12+EA12,"—")</f>
        <v>—</v>
      </c>
      <c r="EN12" s="65" t="str">
        <f t="shared" ref="EN12:EO25" si="39">IFERROR(DD12+DP12+EB12,"—")</f>
        <v>—</v>
      </c>
      <c r="EO12" s="65" t="str">
        <f t="shared" si="39"/>
        <v>—</v>
      </c>
      <c r="EP12" s="38" t="s">
        <v>75</v>
      </c>
      <c r="EQ12" s="37" t="s">
        <v>75</v>
      </c>
      <c r="ER12" s="37" t="s">
        <v>75</v>
      </c>
      <c r="ES12" s="37" t="s">
        <v>75</v>
      </c>
      <c r="ET12" s="37" t="s">
        <v>75</v>
      </c>
      <c r="EU12" s="37" t="s">
        <v>75</v>
      </c>
      <c r="EV12" s="37" t="s">
        <v>75</v>
      </c>
      <c r="EW12" s="37" t="s">
        <v>75</v>
      </c>
      <c r="EX12" s="37" t="s">
        <v>75</v>
      </c>
      <c r="EY12" s="37" t="s">
        <v>75</v>
      </c>
      <c r="EZ12" s="37" t="s">
        <v>75</v>
      </c>
      <c r="FA12" s="37" t="s">
        <v>75</v>
      </c>
      <c r="FB12" s="79" t="str">
        <f t="shared" si="19"/>
        <v>—</v>
      </c>
      <c r="FC12" s="65" t="str">
        <f t="shared" si="19"/>
        <v>—</v>
      </c>
      <c r="FD12" s="65" t="str">
        <f t="shared" si="19"/>
        <v>—</v>
      </c>
      <c r="FE12" s="65" t="str">
        <f t="shared" si="19"/>
        <v>—</v>
      </c>
      <c r="FF12" s="65" t="str">
        <f t="shared" si="19"/>
        <v>—</v>
      </c>
      <c r="FG12" s="65" t="str">
        <f t="shared" si="20"/>
        <v>—</v>
      </c>
      <c r="FH12" s="65" t="str">
        <f t="shared" si="21"/>
        <v>—</v>
      </c>
      <c r="FI12" s="65" t="str">
        <f t="shared" si="22"/>
        <v>—</v>
      </c>
      <c r="FJ12" s="65" t="str">
        <f t="shared" si="23"/>
        <v>—</v>
      </c>
      <c r="FK12" s="65" t="str">
        <f t="shared" si="24"/>
        <v>—</v>
      </c>
      <c r="FL12" s="65" t="str">
        <f t="shared" si="25"/>
        <v>—</v>
      </c>
      <c r="FM12" s="65" t="str">
        <f t="shared" si="25"/>
        <v>—</v>
      </c>
      <c r="FN12" s="79" t="str">
        <f t="shared" si="26"/>
        <v>—</v>
      </c>
      <c r="FO12" s="65" t="str">
        <f t="shared" si="26"/>
        <v>—</v>
      </c>
      <c r="FP12" s="65" t="str">
        <f t="shared" si="26"/>
        <v>—</v>
      </c>
      <c r="FQ12" s="65" t="str">
        <f t="shared" si="26"/>
        <v>—</v>
      </c>
      <c r="FR12" s="65" t="str">
        <f t="shared" si="26"/>
        <v>—</v>
      </c>
      <c r="FS12" s="65" t="str">
        <f t="shared" si="26"/>
        <v>—</v>
      </c>
      <c r="FT12" s="65" t="str">
        <f t="shared" si="26"/>
        <v>—</v>
      </c>
      <c r="FU12" s="65" t="str">
        <f t="shared" si="26"/>
        <v>—</v>
      </c>
      <c r="FV12" s="65" t="str">
        <f t="shared" si="26"/>
        <v>—</v>
      </c>
      <c r="FW12" s="65" t="str">
        <f t="shared" si="26"/>
        <v>—</v>
      </c>
      <c r="FX12" s="65" t="str">
        <f t="shared" si="26"/>
        <v>—</v>
      </c>
      <c r="FY12" s="65" t="str">
        <f t="shared" si="26"/>
        <v>—</v>
      </c>
      <c r="FZ12" s="79" t="str">
        <f t="shared" si="27"/>
        <v>—</v>
      </c>
      <c r="GA12" s="65" t="str">
        <f t="shared" si="27"/>
        <v>—</v>
      </c>
      <c r="GB12" s="65" t="str">
        <f t="shared" si="27"/>
        <v>—</v>
      </c>
      <c r="GC12" s="65" t="str">
        <f t="shared" si="27"/>
        <v>—</v>
      </c>
      <c r="GD12" s="65" t="str">
        <f t="shared" si="27"/>
        <v>—</v>
      </c>
      <c r="GE12" s="65" t="str">
        <f t="shared" si="27"/>
        <v>—</v>
      </c>
      <c r="GF12" s="65" t="str">
        <f t="shared" si="27"/>
        <v>—</v>
      </c>
      <c r="GG12" s="65" t="str">
        <f t="shared" si="27"/>
        <v>—</v>
      </c>
      <c r="GH12" s="65" t="str">
        <f t="shared" si="27"/>
        <v>—</v>
      </c>
      <c r="GI12" s="65" t="str">
        <f t="shared" si="27"/>
        <v>—</v>
      </c>
      <c r="GJ12" s="65" t="str">
        <f t="shared" si="27"/>
        <v>—</v>
      </c>
      <c r="GK12" s="65" t="str">
        <f t="shared" si="27"/>
        <v>—</v>
      </c>
    </row>
    <row r="13" spans="1:193">
      <c r="A13" s="4" t="s">
        <v>19</v>
      </c>
      <c r="B13" s="8">
        <v>13.27494997127063</v>
      </c>
      <c r="C13" s="8">
        <v>13.304434174846275</v>
      </c>
      <c r="D13" s="8">
        <v>16.140922017662028</v>
      </c>
      <c r="E13" s="8">
        <v>17.091627791033083</v>
      </c>
      <c r="F13" s="8">
        <v>18.01818969250758</v>
      </c>
      <c r="G13" s="8">
        <v>19.297767636691812</v>
      </c>
      <c r="H13" s="8">
        <v>20.961994265161685</v>
      </c>
      <c r="I13" s="37">
        <v>22.610696357317543</v>
      </c>
      <c r="J13" s="37" t="s">
        <v>75</v>
      </c>
      <c r="K13" s="37" t="s">
        <v>75</v>
      </c>
      <c r="L13" s="37" t="s">
        <v>75</v>
      </c>
      <c r="M13" s="37"/>
      <c r="N13" s="9">
        <v>0.4814646034356363</v>
      </c>
      <c r="O13" s="8">
        <v>0.46213191765649464</v>
      </c>
      <c r="P13" s="8">
        <v>0.74277802724143094</v>
      </c>
      <c r="Q13" s="8">
        <v>0.78700900965065346</v>
      </c>
      <c r="R13" s="8">
        <v>0.73971416197488093</v>
      </c>
      <c r="S13" s="8">
        <v>0.76114904558380303</v>
      </c>
      <c r="T13" s="8">
        <v>0.90994977872805927</v>
      </c>
      <c r="U13" s="37">
        <v>1.1471875402239671</v>
      </c>
      <c r="V13" s="37" t="s">
        <v>75</v>
      </c>
      <c r="W13" s="106"/>
      <c r="X13" s="106"/>
      <c r="Y13" s="106"/>
      <c r="Z13" s="9">
        <v>3.9626716332151141E-3</v>
      </c>
      <c r="AA13" s="8">
        <v>1.1457816140243668E-2</v>
      </c>
      <c r="AB13" s="8">
        <v>2.4322706181709324E-2</v>
      </c>
      <c r="AC13" s="93">
        <v>2.4927887183504863E-2</v>
      </c>
      <c r="AD13" s="93">
        <v>8.6617583369423996E-3</v>
      </c>
      <c r="AE13" s="93">
        <v>1.7027942854223783E-2</v>
      </c>
      <c r="AF13" s="37"/>
      <c r="AG13" s="37"/>
      <c r="AH13" s="37"/>
      <c r="AI13" s="106"/>
      <c r="AJ13" s="106"/>
      <c r="AK13" s="106"/>
      <c r="AL13" s="66">
        <f t="shared" si="0"/>
        <v>13.76037724633948</v>
      </c>
      <c r="AM13" s="67">
        <f t="shared" si="1"/>
        <v>13.778023908643013</v>
      </c>
      <c r="AN13" s="67">
        <f t="shared" si="2"/>
        <v>16.90802275108517</v>
      </c>
      <c r="AO13" s="67">
        <f t="shared" si="3"/>
        <v>17.903564687867242</v>
      </c>
      <c r="AP13" s="67">
        <f t="shared" si="4"/>
        <v>18.766565612819402</v>
      </c>
      <c r="AQ13" s="67">
        <f t="shared" si="5"/>
        <v>20.075944625129839</v>
      </c>
      <c r="AR13" s="67">
        <f t="shared" si="6"/>
        <v>21.871944043889744</v>
      </c>
      <c r="AS13" s="65">
        <f t="shared" si="7"/>
        <v>23.757883897541511</v>
      </c>
      <c r="AT13" s="65" t="str">
        <f t="shared" si="8"/>
        <v>—</v>
      </c>
      <c r="AU13" s="65" t="str">
        <f t="shared" si="9"/>
        <v>—</v>
      </c>
      <c r="AV13" s="65" t="str">
        <f t="shared" si="10"/>
        <v>—</v>
      </c>
      <c r="AW13" s="65">
        <f t="shared" si="10"/>
        <v>0</v>
      </c>
      <c r="AX13" s="9">
        <v>33.026886727031361</v>
      </c>
      <c r="AY13" s="8">
        <v>33.817744337929192</v>
      </c>
      <c r="AZ13" s="8">
        <v>30.624158060170632</v>
      </c>
      <c r="BA13" s="8">
        <v>27.158933086428544</v>
      </c>
      <c r="BB13" s="8">
        <v>27.08878302295366</v>
      </c>
      <c r="BC13" s="8">
        <v>26.020399475539357</v>
      </c>
      <c r="BD13" s="8">
        <v>24.225548207448661</v>
      </c>
      <c r="BE13" s="37">
        <v>22.668618869867423</v>
      </c>
      <c r="BF13" s="37" t="s">
        <v>75</v>
      </c>
      <c r="BG13" s="37" t="s">
        <v>75</v>
      </c>
      <c r="BH13" s="37" t="s">
        <v>75</v>
      </c>
      <c r="BI13" s="37"/>
      <c r="BJ13" s="9">
        <v>2.0645519209050742</v>
      </c>
      <c r="BK13" s="8">
        <v>1.8332505824389871</v>
      </c>
      <c r="BL13" s="8">
        <v>0.87748839994012862</v>
      </c>
      <c r="BM13" s="8">
        <v>0.86535379794166878</v>
      </c>
      <c r="BN13" s="8">
        <v>0.72239064530099606</v>
      </c>
      <c r="BO13" s="8">
        <v>0.63173667989170224</v>
      </c>
      <c r="BP13" s="8">
        <v>0.57182636368156725</v>
      </c>
      <c r="BQ13" s="37">
        <v>0.48751448062813746</v>
      </c>
      <c r="BR13" s="37" t="s">
        <v>75</v>
      </c>
      <c r="BS13" s="37" t="s">
        <v>75</v>
      </c>
      <c r="BT13" s="37" t="s">
        <v>75</v>
      </c>
      <c r="BU13" s="37"/>
      <c r="BV13" s="9">
        <v>0.99661191575360109</v>
      </c>
      <c r="BW13" s="8">
        <v>1.3558415765955008</v>
      </c>
      <c r="BX13" s="8">
        <v>0.25632390360724444</v>
      </c>
      <c r="BY13" s="8">
        <v>1.9497168904241302</v>
      </c>
      <c r="BZ13" s="8">
        <v>0.22693806842789088</v>
      </c>
      <c r="CA13" s="93">
        <v>0.12770957140667835</v>
      </c>
      <c r="CB13" s="93">
        <v>4.4751628462035703E-2</v>
      </c>
      <c r="CC13" s="134">
        <v>1.7698545501351526E-2</v>
      </c>
      <c r="CD13" s="37" t="s">
        <v>75</v>
      </c>
      <c r="CE13" s="37" t="s">
        <v>75</v>
      </c>
      <c r="CF13" s="37" t="s">
        <v>75</v>
      </c>
      <c r="CG13" s="37" t="s">
        <v>75</v>
      </c>
      <c r="CH13" s="66">
        <f t="shared" si="11"/>
        <v>36.088050563690039</v>
      </c>
      <c r="CI13" s="67">
        <f t="shared" si="11"/>
        <v>37.006836496963679</v>
      </c>
      <c r="CJ13" s="67">
        <f t="shared" si="11"/>
        <v>31.757970363718009</v>
      </c>
      <c r="CK13" s="67">
        <f t="shared" si="11"/>
        <v>29.974003774794344</v>
      </c>
      <c r="CL13" s="67">
        <f t="shared" si="11"/>
        <v>28.038111736682549</v>
      </c>
      <c r="CM13" s="67">
        <f t="shared" si="12"/>
        <v>26.779845726837738</v>
      </c>
      <c r="CN13" s="67">
        <f t="shared" si="13"/>
        <v>24.842126199592261</v>
      </c>
      <c r="CO13" s="67">
        <f t="shared" si="14"/>
        <v>23.173831895996912</v>
      </c>
      <c r="CP13" s="67" t="str">
        <f t="shared" si="15"/>
        <v>—</v>
      </c>
      <c r="CQ13" s="67" t="str">
        <f t="shared" si="16"/>
        <v>—</v>
      </c>
      <c r="CR13" s="67" t="str">
        <f t="shared" si="17"/>
        <v>—</v>
      </c>
      <c r="CS13" s="67" t="str">
        <f t="shared" si="17"/>
        <v>—</v>
      </c>
      <c r="CT13" s="9">
        <v>31.840066572883437</v>
      </c>
      <c r="CU13" s="8">
        <v>23.593553068785088</v>
      </c>
      <c r="CV13" s="8">
        <v>32.626103876665169</v>
      </c>
      <c r="CW13" s="8">
        <v>32.90659164559667</v>
      </c>
      <c r="CX13" s="8">
        <v>34.733650931139017</v>
      </c>
      <c r="CY13" s="8">
        <v>34.459447954092667</v>
      </c>
      <c r="CZ13" s="8">
        <v>34.84660136243847</v>
      </c>
      <c r="DA13" s="37">
        <v>34.924057150212384</v>
      </c>
      <c r="DB13" s="37" t="s">
        <v>75</v>
      </c>
      <c r="DC13" s="37" t="s">
        <v>75</v>
      </c>
      <c r="DD13" s="37" t="s">
        <v>75</v>
      </c>
      <c r="DE13" s="37" t="s">
        <v>75</v>
      </c>
      <c r="DF13" s="9">
        <v>16.659071546036337</v>
      </c>
      <c r="DG13" s="8">
        <v>15.047931864186687</v>
      </c>
      <c r="DH13" s="8">
        <v>13.87891034276306</v>
      </c>
      <c r="DI13" s="8">
        <v>15.262989209785976</v>
      </c>
      <c r="DJ13" s="8">
        <v>14.776959722823731</v>
      </c>
      <c r="DK13" s="106">
        <v>14.337527883256424</v>
      </c>
      <c r="DL13" s="106">
        <v>15.674672235758209</v>
      </c>
      <c r="DM13" s="37">
        <v>15.441176470588236</v>
      </c>
      <c r="DN13" s="37" t="s">
        <v>75</v>
      </c>
      <c r="DO13" s="106"/>
      <c r="DP13" s="106"/>
      <c r="DQ13" s="106"/>
      <c r="DR13" s="9">
        <v>1.6524340710507024</v>
      </c>
      <c r="DS13" s="8">
        <v>10.573654661421534</v>
      </c>
      <c r="DT13" s="8">
        <v>6.3613231552162849E-2</v>
      </c>
      <c r="DU13" s="8"/>
      <c r="DV13" s="93">
        <v>2.5985275010827195E-2</v>
      </c>
      <c r="DW13" s="93">
        <v>1.0216765712534269E-2</v>
      </c>
      <c r="DX13" s="93">
        <v>8.2873386040806848E-3</v>
      </c>
      <c r="DY13" s="134">
        <v>1.7698545501351526E-2</v>
      </c>
      <c r="DZ13" s="37" t="s">
        <v>75</v>
      </c>
      <c r="EA13" s="37" t="s">
        <v>75</v>
      </c>
      <c r="EB13" s="37" t="s">
        <v>75</v>
      </c>
      <c r="EC13" s="37" t="s">
        <v>75</v>
      </c>
      <c r="ED13" s="66">
        <f t="shared" si="28"/>
        <v>50.151572189970473</v>
      </c>
      <c r="EE13" s="67">
        <f t="shared" si="29"/>
        <v>49.215139594393314</v>
      </c>
      <c r="EF13" s="67">
        <f t="shared" si="30"/>
        <v>46.568627450980394</v>
      </c>
      <c r="EG13" s="67">
        <f t="shared" si="31"/>
        <v>48.169580855382648</v>
      </c>
      <c r="EH13" s="67">
        <f t="shared" si="33"/>
        <v>49.536595928973576</v>
      </c>
      <c r="EI13" s="67">
        <f t="shared" si="34"/>
        <v>48.80719260306163</v>
      </c>
      <c r="EJ13" s="67">
        <f t="shared" si="35"/>
        <v>50.529560936800756</v>
      </c>
      <c r="EK13" s="67">
        <f t="shared" si="36"/>
        <v>50.382932166301977</v>
      </c>
      <c r="EL13" s="67" t="str">
        <f t="shared" si="37"/>
        <v>—</v>
      </c>
      <c r="EM13" s="67" t="str">
        <f t="shared" si="38"/>
        <v>—</v>
      </c>
      <c r="EN13" s="67" t="str">
        <f t="shared" si="39"/>
        <v>—</v>
      </c>
      <c r="EO13" s="67" t="str">
        <f t="shared" si="39"/>
        <v>—</v>
      </c>
      <c r="EP13" s="9"/>
      <c r="EQ13" s="8"/>
      <c r="ER13" s="8">
        <v>4.7653794342164346</v>
      </c>
      <c r="ES13" s="8">
        <v>3.9528506819557712</v>
      </c>
      <c r="ET13" s="8">
        <v>3.6587267215244696</v>
      </c>
      <c r="EU13" s="37">
        <v>4.3370170449707972</v>
      </c>
      <c r="EV13" s="37">
        <v>2.7513964165547877</v>
      </c>
      <c r="EW13" s="106"/>
      <c r="EX13" s="37" t="s">
        <v>75</v>
      </c>
      <c r="EY13" s="37" t="s">
        <v>75</v>
      </c>
      <c r="EZ13" s="37" t="s">
        <v>75</v>
      </c>
      <c r="FA13" s="37" t="s">
        <v>75</v>
      </c>
      <c r="FB13" s="70">
        <f t="shared" si="19"/>
        <v>78.141903271185427</v>
      </c>
      <c r="FC13" s="67">
        <f t="shared" si="19"/>
        <v>70.715731581560547</v>
      </c>
      <c r="FD13" s="67">
        <f t="shared" si="19"/>
        <v>79.391183954497833</v>
      </c>
      <c r="FE13" s="67">
        <f t="shared" si="19"/>
        <v>77.157152523058301</v>
      </c>
      <c r="FF13" s="67">
        <f t="shared" si="19"/>
        <v>79.84062364660025</v>
      </c>
      <c r="FG13" s="67">
        <f t="shared" si="20"/>
        <v>79.777615066323833</v>
      </c>
      <c r="FH13" s="67">
        <f t="shared" si="21"/>
        <v>80.034143835048809</v>
      </c>
      <c r="FI13" s="67">
        <f t="shared" si="22"/>
        <v>80.203372377397358</v>
      </c>
      <c r="FJ13" s="65" t="str">
        <f t="shared" si="23"/>
        <v>—</v>
      </c>
      <c r="FK13" s="65" t="str">
        <f t="shared" si="24"/>
        <v>—</v>
      </c>
      <c r="FL13" s="65" t="str">
        <f t="shared" si="25"/>
        <v>—</v>
      </c>
      <c r="FM13" s="65" t="str">
        <f t="shared" si="25"/>
        <v>—</v>
      </c>
      <c r="FN13" s="70">
        <f t="shared" si="26"/>
        <v>19.205088070377048</v>
      </c>
      <c r="FO13" s="67">
        <f t="shared" si="26"/>
        <v>17.343314364282168</v>
      </c>
      <c r="FP13" s="67">
        <f t="shared" si="26"/>
        <v>15.499176769944619</v>
      </c>
      <c r="FQ13" s="67">
        <f t="shared" si="26"/>
        <v>16.9153520173783</v>
      </c>
      <c r="FR13" s="67">
        <f t="shared" si="26"/>
        <v>16.239064530099608</v>
      </c>
      <c r="FS13" s="67">
        <f t="shared" si="26"/>
        <v>15.730413608731929</v>
      </c>
      <c r="FT13" s="67">
        <f t="shared" si="26"/>
        <v>17.156448378167834</v>
      </c>
      <c r="FU13" s="67">
        <f t="shared" si="26"/>
        <v>17.075878491440339</v>
      </c>
      <c r="FV13" s="65" t="str">
        <f t="shared" si="26"/>
        <v>—</v>
      </c>
      <c r="FW13" s="65" t="str">
        <f t="shared" si="26"/>
        <v>—</v>
      </c>
      <c r="FX13" s="65" t="str">
        <f t="shared" si="26"/>
        <v>—</v>
      </c>
      <c r="FY13" s="65">
        <f t="shared" si="26"/>
        <v>0</v>
      </c>
      <c r="FZ13" s="70">
        <f t="shared" si="27"/>
        <v>2.6530086584375185</v>
      </c>
      <c r="GA13" s="67">
        <f t="shared" si="27"/>
        <v>11.940954054157277</v>
      </c>
      <c r="GB13" s="67">
        <f t="shared" si="27"/>
        <v>5.1096392755575515</v>
      </c>
      <c r="GC13" s="67">
        <f t="shared" si="27"/>
        <v>5.9274954595634064</v>
      </c>
      <c r="GD13" s="67">
        <f t="shared" si="27"/>
        <v>3.9203118233001302</v>
      </c>
      <c r="GE13" s="67">
        <f t="shared" si="27"/>
        <v>4.4919713249442337</v>
      </c>
      <c r="GF13" s="65">
        <f t="shared" si="27"/>
        <v>2.8044353836209042</v>
      </c>
      <c r="GG13" s="65">
        <f t="shared" si="27"/>
        <v>3.5397091002703052E-2</v>
      </c>
      <c r="GH13" s="65" t="str">
        <f t="shared" si="27"/>
        <v>—</v>
      </c>
      <c r="GI13" s="65" t="str">
        <f t="shared" si="27"/>
        <v>—</v>
      </c>
      <c r="GJ13" s="65" t="str">
        <f t="shared" si="27"/>
        <v>—</v>
      </c>
      <c r="GK13" s="65" t="str">
        <f t="shared" si="27"/>
        <v>—</v>
      </c>
    </row>
    <row r="14" spans="1:193">
      <c r="A14" s="4" t="s">
        <v>20</v>
      </c>
      <c r="B14" s="8">
        <v>1.1728169528681038</v>
      </c>
      <c r="C14" s="8">
        <v>1.1455075722969885</v>
      </c>
      <c r="D14" s="8">
        <v>1.2709052296256969</v>
      </c>
      <c r="E14" s="8">
        <v>1.2175453021726068</v>
      </c>
      <c r="F14" s="8">
        <v>0.99028114173590454</v>
      </c>
      <c r="G14" s="8">
        <v>1.0882528324388789</v>
      </c>
      <c r="H14" s="8">
        <v>1.2059447983014862</v>
      </c>
      <c r="I14" s="106">
        <v>1.3376092974810185</v>
      </c>
      <c r="J14" s="106">
        <v>1.3723986566887907</v>
      </c>
      <c r="K14" s="106">
        <v>1.7</v>
      </c>
      <c r="L14" s="106">
        <v>2.1</v>
      </c>
      <c r="M14" s="106">
        <v>2.2999999999999998</v>
      </c>
      <c r="N14" s="9">
        <v>0.21556448666423092</v>
      </c>
      <c r="O14" s="8">
        <v>0.22839874907762042</v>
      </c>
      <c r="P14" s="8">
        <v>0.23891691000796389</v>
      </c>
      <c r="Q14" s="8">
        <v>0.23402169444356599</v>
      </c>
      <c r="R14" s="8">
        <v>0.19008492503909005</v>
      </c>
      <c r="S14" s="8">
        <v>0.22659511031604054</v>
      </c>
      <c r="T14" s="8">
        <v>0.22363765038924274</v>
      </c>
      <c r="U14" s="106">
        <v>0.24669023928953213</v>
      </c>
      <c r="V14" s="106">
        <v>0.22476663934209484</v>
      </c>
      <c r="W14" s="106">
        <v>0.3</v>
      </c>
      <c r="X14" s="106">
        <v>0.3</v>
      </c>
      <c r="Y14" s="106">
        <v>0.3</v>
      </c>
      <c r="Z14" s="9">
        <v>0</v>
      </c>
      <c r="AA14" s="8">
        <v>0</v>
      </c>
      <c r="AB14" s="8"/>
      <c r="AC14" s="8"/>
      <c r="AD14" s="8"/>
      <c r="AE14" s="8"/>
      <c r="AF14" s="37"/>
      <c r="AG14" s="37"/>
      <c r="AH14" s="37"/>
      <c r="AI14" s="106"/>
      <c r="AJ14" s="106"/>
      <c r="AK14" s="106"/>
      <c r="AL14" s="66">
        <f t="shared" si="0"/>
        <v>1.3883814395323348</v>
      </c>
      <c r="AM14" s="67">
        <f t="shared" si="1"/>
        <v>1.373906321374609</v>
      </c>
      <c r="AN14" s="67">
        <f t="shared" si="2"/>
        <v>1.5098221396336609</v>
      </c>
      <c r="AO14" s="67">
        <f t="shared" si="3"/>
        <v>1.4515669966161728</v>
      </c>
      <c r="AP14" s="67">
        <f t="shared" si="4"/>
        <v>1.1803660667749947</v>
      </c>
      <c r="AQ14" s="67">
        <f t="shared" si="5"/>
        <v>1.3148479427549196</v>
      </c>
      <c r="AR14" s="67">
        <f t="shared" si="6"/>
        <v>1.4295824486907289</v>
      </c>
      <c r="AS14" s="67">
        <f t="shared" si="7"/>
        <v>1.5842995367705506</v>
      </c>
      <c r="AT14" s="67">
        <f t="shared" si="8"/>
        <v>1.5971652960308855</v>
      </c>
      <c r="AU14" s="67">
        <f t="shared" si="9"/>
        <v>2</v>
      </c>
      <c r="AV14" s="67">
        <f t="shared" si="10"/>
        <v>2.4</v>
      </c>
      <c r="AW14" s="67">
        <f t="shared" si="10"/>
        <v>2.5999999999999996</v>
      </c>
      <c r="AX14" s="9">
        <v>47.142857142857139</v>
      </c>
      <c r="AY14" s="8">
        <v>47.737302977232929</v>
      </c>
      <c r="AZ14" s="8">
        <v>47.22922750199097</v>
      </c>
      <c r="BA14" s="8">
        <v>47.021963617762722</v>
      </c>
      <c r="BB14" s="8">
        <v>46.350062850660699</v>
      </c>
      <c r="BC14" s="8">
        <v>46.347644603458555</v>
      </c>
      <c r="BD14" s="8">
        <v>46.290162774239207</v>
      </c>
      <c r="BE14" s="106">
        <v>48.11007866677631</v>
      </c>
      <c r="BF14" s="106">
        <v>48.264008250257824</v>
      </c>
      <c r="BG14" s="106">
        <v>47.3</v>
      </c>
      <c r="BH14" s="106">
        <v>46.5</v>
      </c>
      <c r="BI14" s="106">
        <v>45.9</v>
      </c>
      <c r="BJ14" s="9">
        <v>4.0774570697844359</v>
      </c>
      <c r="BK14" s="8">
        <v>4.1111774833971682</v>
      </c>
      <c r="BL14" s="8">
        <v>4.4365542872312185</v>
      </c>
      <c r="BM14" s="8">
        <v>4.8796685746813822</v>
      </c>
      <c r="BN14" s="8">
        <v>5.6412300334181564</v>
      </c>
      <c r="BO14" s="8">
        <v>5.3875968992248069</v>
      </c>
      <c r="BP14" s="8">
        <v>5.2229299363057331</v>
      </c>
      <c r="BQ14" s="106">
        <v>5.3860702244881171</v>
      </c>
      <c r="BR14" s="106">
        <v>5.1352566306158609</v>
      </c>
      <c r="BS14" s="106">
        <v>5.4</v>
      </c>
      <c r="BT14" s="106">
        <v>5.3</v>
      </c>
      <c r="BU14" s="106">
        <v>5.2</v>
      </c>
      <c r="BV14" s="9">
        <v>0</v>
      </c>
      <c r="BW14" s="8">
        <v>0</v>
      </c>
      <c r="BX14" s="8"/>
      <c r="BY14" s="8"/>
      <c r="BZ14" s="8"/>
      <c r="CA14" s="8"/>
      <c r="CB14" s="8"/>
      <c r="CC14" s="106"/>
      <c r="CD14" s="106"/>
      <c r="CE14" s="106"/>
      <c r="CF14" s="106"/>
      <c r="CG14" s="106"/>
      <c r="CH14" s="66">
        <f t="shared" si="11"/>
        <v>51.220314212641576</v>
      </c>
      <c r="CI14" s="67">
        <f t="shared" si="11"/>
        <v>51.8484804606301</v>
      </c>
      <c r="CJ14" s="67">
        <f t="shared" si="11"/>
        <v>51.665781789222187</v>
      </c>
      <c r="CK14" s="67">
        <f t="shared" si="11"/>
        <v>51.901632192444104</v>
      </c>
      <c r="CL14" s="67">
        <f t="shared" si="11"/>
        <v>51.991292884078852</v>
      </c>
      <c r="CM14" s="67">
        <f t="shared" si="12"/>
        <v>51.735241502683365</v>
      </c>
      <c r="CN14" s="67">
        <f t="shared" si="13"/>
        <v>51.513092710544939</v>
      </c>
      <c r="CO14" s="67">
        <f t="shared" si="14"/>
        <v>53.496148891264426</v>
      </c>
      <c r="CP14" s="67">
        <f t="shared" si="15"/>
        <v>53.399264880873687</v>
      </c>
      <c r="CQ14" s="67">
        <f t="shared" si="16"/>
        <v>52.699999999999996</v>
      </c>
      <c r="CR14" s="67">
        <f t="shared" si="17"/>
        <v>51.8</v>
      </c>
      <c r="CS14" s="67">
        <f t="shared" si="17"/>
        <v>51.1</v>
      </c>
      <c r="CT14" s="9">
        <v>34.870295944464743</v>
      </c>
      <c r="CU14" s="8">
        <v>34.17863397548161</v>
      </c>
      <c r="CV14" s="8">
        <v>34.593177594903111</v>
      </c>
      <c r="CW14" s="8">
        <v>34.486575377122797</v>
      </c>
      <c r="CX14" s="8">
        <v>34.690498819633937</v>
      </c>
      <c r="CY14" s="8">
        <v>34.385807990459156</v>
      </c>
      <c r="CZ14" s="8">
        <v>34.859164897381454</v>
      </c>
      <c r="DA14" s="106">
        <v>33.648548639092176</v>
      </c>
      <c r="DB14" s="106">
        <v>33.659465319829707</v>
      </c>
      <c r="DC14" s="106">
        <v>34</v>
      </c>
      <c r="DD14" s="106">
        <v>34.9</v>
      </c>
      <c r="DE14" s="106">
        <v>35.6</v>
      </c>
      <c r="DF14" s="9">
        <v>12.455242966751918</v>
      </c>
      <c r="DG14" s="8">
        <v>12.553415061295972</v>
      </c>
      <c r="DH14" s="8">
        <v>12.18476241040616</v>
      </c>
      <c r="DI14" s="8">
        <v>12.093229183137788</v>
      </c>
      <c r="DJ14" s="8">
        <v>11.95695496213631</v>
      </c>
      <c r="DK14" s="106">
        <v>12.38521168753727</v>
      </c>
      <c r="DL14" s="106">
        <v>12.062278839348902</v>
      </c>
      <c r="DM14" s="106">
        <v>11.133952799934216</v>
      </c>
      <c r="DN14" s="106">
        <v>10.934235925641907</v>
      </c>
      <c r="DO14" s="106">
        <v>11.2</v>
      </c>
      <c r="DP14" s="106">
        <v>10.7</v>
      </c>
      <c r="DQ14" s="106">
        <v>10.6</v>
      </c>
      <c r="DR14" s="9">
        <v>0</v>
      </c>
      <c r="DS14" s="8">
        <v>0</v>
      </c>
      <c r="DT14" s="8"/>
      <c r="DU14" s="8"/>
      <c r="DV14" s="8"/>
      <c r="DW14" s="8"/>
      <c r="DX14" s="8"/>
      <c r="DY14" s="106"/>
      <c r="DZ14" s="106"/>
      <c r="EA14" s="106"/>
      <c r="EB14" s="106"/>
      <c r="EC14" s="106"/>
      <c r="ED14" s="66">
        <f t="shared" si="28"/>
        <v>47.325538911216661</v>
      </c>
      <c r="EE14" s="67">
        <f t="shared" si="29"/>
        <v>46.732049036777582</v>
      </c>
      <c r="EF14" s="67">
        <f t="shared" si="30"/>
        <v>46.777940005309269</v>
      </c>
      <c r="EG14" s="67">
        <f t="shared" si="31"/>
        <v>46.579804560260584</v>
      </c>
      <c r="EH14" s="67">
        <f t="shared" si="33"/>
        <v>46.647453781770245</v>
      </c>
      <c r="EI14" s="67">
        <f t="shared" si="34"/>
        <v>46.771019677996428</v>
      </c>
      <c r="EJ14" s="67">
        <f t="shared" si="35"/>
        <v>46.921443736730353</v>
      </c>
      <c r="EK14" s="67">
        <f t="shared" si="36"/>
        <v>44.78250143902639</v>
      </c>
      <c r="EL14" s="67">
        <f t="shared" si="37"/>
        <v>44.593701245471614</v>
      </c>
      <c r="EM14" s="67">
        <f t="shared" si="38"/>
        <v>45.2</v>
      </c>
      <c r="EN14" s="67">
        <f t="shared" si="39"/>
        <v>45.599999999999994</v>
      </c>
      <c r="EO14" s="67">
        <f t="shared" ref="EO12:EO25" si="40">IFERROR(DE14+DQ14+EC14,"—")</f>
        <v>46.2</v>
      </c>
      <c r="EP14" s="9">
        <v>6.5765436609426381E-2</v>
      </c>
      <c r="EQ14" s="8">
        <v>6.3248884359956431E-2</v>
      </c>
      <c r="ER14" s="93">
        <v>4.645606583488187E-2</v>
      </c>
      <c r="ES14" s="8">
        <v>5.1152530451740778E-2</v>
      </c>
      <c r="ET14" s="8">
        <v>0</v>
      </c>
      <c r="EU14" s="8">
        <v>0.17889087656529518</v>
      </c>
      <c r="EV14" s="8">
        <v>0.12172682236376503</v>
      </c>
      <c r="EW14" s="106">
        <v>0.13705013293862897</v>
      </c>
      <c r="EX14" s="106">
        <v>0.1295713567972076</v>
      </c>
      <c r="EY14" s="106">
        <v>0.1</v>
      </c>
      <c r="EZ14" s="106">
        <v>0.2</v>
      </c>
      <c r="FA14" s="106">
        <v>0.1</v>
      </c>
      <c r="FB14" s="70">
        <f t="shared" si="19"/>
        <v>83.185970040189986</v>
      </c>
      <c r="FC14" s="67">
        <f t="shared" si="19"/>
        <v>83.061444525011524</v>
      </c>
      <c r="FD14" s="67">
        <f t="shared" si="19"/>
        <v>83.09331032651977</v>
      </c>
      <c r="FE14" s="67">
        <f t="shared" si="19"/>
        <v>82.726084297058122</v>
      </c>
      <c r="FF14" s="67">
        <f t="shared" si="19"/>
        <v>82.030842812030542</v>
      </c>
      <c r="FG14" s="67">
        <f t="shared" si="20"/>
        <v>81.821705426356587</v>
      </c>
      <c r="FH14" s="67">
        <f t="shared" si="21"/>
        <v>82.355272469922141</v>
      </c>
      <c r="FI14" s="67">
        <f t="shared" si="22"/>
        <v>83.096236603349496</v>
      </c>
      <c r="FJ14" s="67">
        <f t="shared" si="23"/>
        <v>83.295872226776311</v>
      </c>
      <c r="FK14" s="67">
        <f t="shared" si="24"/>
        <v>83</v>
      </c>
      <c r="FL14" s="67">
        <f t="shared" si="25"/>
        <v>83.5</v>
      </c>
      <c r="FM14" s="67">
        <f t="shared" si="25"/>
        <v>83.8</v>
      </c>
      <c r="FN14" s="70">
        <f t="shared" si="26"/>
        <v>16.748264523200586</v>
      </c>
      <c r="FO14" s="67">
        <f t="shared" si="26"/>
        <v>16.892991293770763</v>
      </c>
      <c r="FP14" s="67">
        <f t="shared" si="26"/>
        <v>16.860233607645341</v>
      </c>
      <c r="FQ14" s="67">
        <f t="shared" si="26"/>
        <v>17.206919452262738</v>
      </c>
      <c r="FR14" s="67">
        <f t="shared" si="26"/>
        <v>17.788269920593557</v>
      </c>
      <c r="FS14" s="67">
        <f t="shared" si="26"/>
        <v>17.999403697078115</v>
      </c>
      <c r="FT14" s="67">
        <f t="shared" si="26"/>
        <v>17.508846426043878</v>
      </c>
      <c r="FU14" s="67">
        <f t="shared" si="26"/>
        <v>16.766713263711864</v>
      </c>
      <c r="FV14" s="67">
        <f t="shared" si="26"/>
        <v>16.294259195599864</v>
      </c>
      <c r="FW14" s="67">
        <f t="shared" si="26"/>
        <v>16.899999999999999</v>
      </c>
      <c r="FX14" s="67">
        <f t="shared" si="26"/>
        <v>16.299999999999997</v>
      </c>
      <c r="FY14" s="67">
        <f t="shared" si="26"/>
        <v>16.100000000000001</v>
      </c>
      <c r="FZ14" s="70">
        <f t="shared" si="27"/>
        <v>6.5765436609426381E-2</v>
      </c>
      <c r="GA14" s="67">
        <f t="shared" si="27"/>
        <v>6.3248884359956431E-2</v>
      </c>
      <c r="GB14" s="97">
        <f t="shared" si="27"/>
        <v>4.645606583488187E-2</v>
      </c>
      <c r="GC14" s="67">
        <f t="shared" si="27"/>
        <v>5.1152530451740778E-2</v>
      </c>
      <c r="GD14" s="67">
        <f t="shared" si="27"/>
        <v>0</v>
      </c>
      <c r="GE14" s="67">
        <f t="shared" si="27"/>
        <v>0.17889087656529518</v>
      </c>
      <c r="GF14" s="65">
        <f t="shared" si="27"/>
        <v>0.12172682236376503</v>
      </c>
      <c r="GG14" s="65">
        <f t="shared" si="27"/>
        <v>0.13705013293862897</v>
      </c>
      <c r="GH14" s="65">
        <f t="shared" si="27"/>
        <v>0.1295713567972076</v>
      </c>
      <c r="GI14" s="65">
        <f t="shared" si="27"/>
        <v>0.1</v>
      </c>
      <c r="GJ14" s="65">
        <f t="shared" si="27"/>
        <v>0.2</v>
      </c>
      <c r="GK14" s="65">
        <f t="shared" si="27"/>
        <v>0.1</v>
      </c>
    </row>
    <row r="15" spans="1:193">
      <c r="A15" s="4" t="s">
        <v>21</v>
      </c>
      <c r="B15" s="8">
        <v>6.5151314920047581</v>
      </c>
      <c r="C15" s="8">
        <v>9.8558001802497746</v>
      </c>
      <c r="D15" s="8">
        <v>12.809215081513187</v>
      </c>
      <c r="E15" s="8">
        <v>14.320972419324985</v>
      </c>
      <c r="F15" s="8">
        <v>15.161757605021728</v>
      </c>
      <c r="G15" s="8">
        <v>16.395648104819841</v>
      </c>
      <c r="H15" s="8">
        <v>15.994962216624685</v>
      </c>
      <c r="I15" s="106">
        <v>18.10120862984299</v>
      </c>
      <c r="J15" s="106">
        <v>19.175848886890037</v>
      </c>
      <c r="K15" s="106">
        <v>19.899999999999999</v>
      </c>
      <c r="L15" s="106">
        <v>22.2</v>
      </c>
      <c r="M15" s="106">
        <v>24</v>
      </c>
      <c r="N15" s="9">
        <v>0.13215276860050218</v>
      </c>
      <c r="O15" s="8">
        <v>0.19956225054718682</v>
      </c>
      <c r="P15" s="8">
        <v>0.42802291181469121</v>
      </c>
      <c r="Q15" s="8">
        <v>0.42574196334917008</v>
      </c>
      <c r="R15" s="8">
        <v>0.42250120714630612</v>
      </c>
      <c r="S15" s="8">
        <v>0.38020589611605055</v>
      </c>
      <c r="T15" s="8">
        <v>0.44080604534005041</v>
      </c>
      <c r="U15" s="106">
        <v>0.3445159832825031</v>
      </c>
      <c r="V15" s="106">
        <v>0.3935237238587812</v>
      </c>
      <c r="W15" s="106">
        <v>0.4</v>
      </c>
      <c r="X15" s="106">
        <v>0.5</v>
      </c>
      <c r="Y15" s="106">
        <v>0.5</v>
      </c>
      <c r="Z15" s="9">
        <v>0</v>
      </c>
      <c r="AA15" s="8">
        <v>0</v>
      </c>
      <c r="AB15" s="8"/>
      <c r="AC15" s="8"/>
      <c r="AD15" s="8"/>
      <c r="AE15" s="8"/>
      <c r="AF15" s="37"/>
      <c r="AG15" s="37"/>
      <c r="AH15" s="37"/>
      <c r="AI15" s="106"/>
      <c r="AJ15" s="106"/>
      <c r="AK15" s="106"/>
      <c r="AL15" s="66">
        <f t="shared" si="0"/>
        <v>6.64728426060526</v>
      </c>
      <c r="AM15" s="67">
        <f t="shared" si="1"/>
        <v>10.055362430796961</v>
      </c>
      <c r="AN15" s="67">
        <f t="shared" si="2"/>
        <v>13.237237993327879</v>
      </c>
      <c r="AO15" s="67">
        <f t="shared" si="3"/>
        <v>14.746714382674154</v>
      </c>
      <c r="AP15" s="67">
        <f t="shared" si="4"/>
        <v>15.584258812168034</v>
      </c>
      <c r="AQ15" s="67">
        <f t="shared" si="5"/>
        <v>16.77585400093589</v>
      </c>
      <c r="AR15" s="67">
        <f t="shared" si="6"/>
        <v>16.435768261964736</v>
      </c>
      <c r="AS15" s="67">
        <f t="shared" si="7"/>
        <v>18.445724613125492</v>
      </c>
      <c r="AT15" s="67">
        <f t="shared" si="8"/>
        <v>19.569372610748818</v>
      </c>
      <c r="AU15" s="67">
        <f t="shared" si="9"/>
        <v>20.299999999999997</v>
      </c>
      <c r="AV15" s="67">
        <f t="shared" si="10"/>
        <v>22.7</v>
      </c>
      <c r="AW15" s="67">
        <f t="shared" si="10"/>
        <v>24.5</v>
      </c>
      <c r="AX15" s="9">
        <v>48.804017444165453</v>
      </c>
      <c r="AY15" s="8">
        <v>44.547444315694605</v>
      </c>
      <c r="AZ15" s="8">
        <v>43.72757600553912</v>
      </c>
      <c r="BA15" s="8">
        <v>41.821435182328628</v>
      </c>
      <c r="BB15" s="8">
        <v>41.543940125543216</v>
      </c>
      <c r="BC15" s="8">
        <v>39.441974730931214</v>
      </c>
      <c r="BD15" s="8">
        <v>38.676436913212733</v>
      </c>
      <c r="BE15" s="106">
        <v>39.144922625098836</v>
      </c>
      <c r="BF15" s="106">
        <v>38.689003822801887</v>
      </c>
      <c r="BG15" s="106">
        <v>39</v>
      </c>
      <c r="BH15" s="106">
        <v>39.799999999999997</v>
      </c>
      <c r="BI15" s="106">
        <v>38.299999999999997</v>
      </c>
      <c r="BJ15" s="9">
        <v>2.7025241178802695</v>
      </c>
      <c r="BK15" s="8">
        <v>2.9161838547701815</v>
      </c>
      <c r="BL15" s="8">
        <v>2.3226537420532511</v>
      </c>
      <c r="BM15" s="8">
        <v>2.2089220707101869</v>
      </c>
      <c r="BN15" s="8">
        <v>1.9676484789956543</v>
      </c>
      <c r="BO15" s="8">
        <v>2.2753860552175946</v>
      </c>
      <c r="BP15" s="8">
        <v>1.4655369819097779</v>
      </c>
      <c r="BQ15" s="106">
        <v>1.6152716593245229</v>
      </c>
      <c r="BR15" s="106">
        <v>1.4223071733753092</v>
      </c>
      <c r="BS15" s="106">
        <v>1.6</v>
      </c>
      <c r="BT15" s="106">
        <v>1.8</v>
      </c>
      <c r="BU15" s="106">
        <v>1.7</v>
      </c>
      <c r="BV15" s="9">
        <v>0</v>
      </c>
      <c r="BW15" s="8">
        <v>0</v>
      </c>
      <c r="BX15" s="8"/>
      <c r="BY15" s="8"/>
      <c r="BZ15" s="8"/>
      <c r="CA15" s="8"/>
      <c r="CB15" s="8"/>
      <c r="CC15" s="106"/>
      <c r="CD15" s="106"/>
      <c r="CE15" s="106"/>
      <c r="CF15" s="106"/>
      <c r="CG15" s="106"/>
      <c r="CH15" s="66">
        <f t="shared" si="11"/>
        <v>51.506541562045726</v>
      </c>
      <c r="CI15" s="67">
        <f t="shared" si="11"/>
        <v>47.463628170464787</v>
      </c>
      <c r="CJ15" s="67">
        <f t="shared" si="11"/>
        <v>46.050229747592368</v>
      </c>
      <c r="CK15" s="67">
        <f t="shared" si="11"/>
        <v>44.030357253038815</v>
      </c>
      <c r="CL15" s="67">
        <f t="shared" si="11"/>
        <v>43.511588604538872</v>
      </c>
      <c r="CM15" s="67">
        <f t="shared" si="12"/>
        <v>41.717360786148809</v>
      </c>
      <c r="CN15" s="67">
        <f t="shared" si="13"/>
        <v>40.141973895122511</v>
      </c>
      <c r="CO15" s="67">
        <f t="shared" si="14"/>
        <v>40.760194284423356</v>
      </c>
      <c r="CP15" s="67">
        <f t="shared" si="15"/>
        <v>40.111310996177195</v>
      </c>
      <c r="CQ15" s="67">
        <f t="shared" si="16"/>
        <v>40.6</v>
      </c>
      <c r="CR15" s="67">
        <f t="shared" si="17"/>
        <v>41.599999999999994</v>
      </c>
      <c r="CS15" s="67">
        <f t="shared" si="17"/>
        <v>40</v>
      </c>
      <c r="CT15" s="9">
        <v>23.668560856349941</v>
      </c>
      <c r="CU15" s="8">
        <v>22.994721256598432</v>
      </c>
      <c r="CV15" s="8">
        <v>26.606659532951472</v>
      </c>
      <c r="CW15" s="8">
        <v>26.186215832664899</v>
      </c>
      <c r="CX15" s="8">
        <v>26.183003380009655</v>
      </c>
      <c r="CY15" s="8">
        <v>27.585400093589147</v>
      </c>
      <c r="CZ15" s="8">
        <v>26.734600412182274</v>
      </c>
      <c r="DA15" s="106">
        <v>26.747995029933357</v>
      </c>
      <c r="DB15" s="106">
        <v>26.607825500337306</v>
      </c>
      <c r="DC15" s="106">
        <v>24.7</v>
      </c>
      <c r="DD15" s="106">
        <v>23.7</v>
      </c>
      <c r="DE15" s="106">
        <v>23.9</v>
      </c>
      <c r="DF15" s="9">
        <v>8.5370688515924407</v>
      </c>
      <c r="DG15" s="8">
        <v>8.6906141367323286</v>
      </c>
      <c r="DH15" s="8">
        <v>9.3283816957260655</v>
      </c>
      <c r="DI15" s="8">
        <v>9.7488739433578075</v>
      </c>
      <c r="DJ15" s="8">
        <v>10.025350072428777</v>
      </c>
      <c r="DK15" s="106">
        <v>9.5051474029012635</v>
      </c>
      <c r="DL15" s="106">
        <v>9.2798259674833989</v>
      </c>
      <c r="DM15" s="106">
        <v>9.2002710945442221</v>
      </c>
      <c r="DN15" s="106">
        <v>9.7425230492466834</v>
      </c>
      <c r="DO15" s="106">
        <v>9</v>
      </c>
      <c r="DP15" s="106">
        <v>8.6</v>
      </c>
      <c r="DQ15" s="106">
        <v>8.5</v>
      </c>
      <c r="DR15" s="9">
        <v>0</v>
      </c>
      <c r="DS15" s="8">
        <v>0</v>
      </c>
      <c r="DT15" s="8"/>
      <c r="DU15" s="8"/>
      <c r="DV15" s="8"/>
      <c r="DW15" s="8"/>
      <c r="DX15" s="8"/>
      <c r="DY15" s="106"/>
      <c r="DZ15" s="106"/>
      <c r="EA15" s="106"/>
      <c r="EB15" s="106"/>
      <c r="EC15" s="106"/>
      <c r="ED15" s="66">
        <f t="shared" si="28"/>
        <v>32.205629707942379</v>
      </c>
      <c r="EE15" s="67">
        <f t="shared" si="29"/>
        <v>31.68533539333076</v>
      </c>
      <c r="EF15" s="67">
        <f t="shared" si="30"/>
        <v>35.935041228677534</v>
      </c>
      <c r="EG15" s="67">
        <f t="shared" si="31"/>
        <v>35.935089776022707</v>
      </c>
      <c r="EH15" s="67">
        <f t="shared" si="33"/>
        <v>36.208353452438431</v>
      </c>
      <c r="EI15" s="67">
        <f t="shared" si="34"/>
        <v>37.090547496490409</v>
      </c>
      <c r="EJ15" s="67">
        <f t="shared" si="35"/>
        <v>36.014426379665672</v>
      </c>
      <c r="EK15" s="67">
        <f t="shared" si="36"/>
        <v>35.948266124477577</v>
      </c>
      <c r="EL15" s="67">
        <f t="shared" si="37"/>
        <v>36.350348549583991</v>
      </c>
      <c r="EM15" s="67">
        <f t="shared" si="38"/>
        <v>33.700000000000003</v>
      </c>
      <c r="EN15" s="67">
        <f t="shared" si="39"/>
        <v>32.299999999999997</v>
      </c>
      <c r="EO15" s="67">
        <f t="shared" si="40"/>
        <v>32.4</v>
      </c>
      <c r="EP15" s="9">
        <v>9.6405444694066347</v>
      </c>
      <c r="EQ15" s="8">
        <v>10.795674005407493</v>
      </c>
      <c r="ER15" s="8">
        <v>4.7774910304022162</v>
      </c>
      <c r="ES15" s="8">
        <v>5.2878385882643304</v>
      </c>
      <c r="ET15" s="8">
        <v>4.7923708353452437</v>
      </c>
      <c r="EU15" s="8">
        <v>4.5273748245203551</v>
      </c>
      <c r="EV15" s="8">
        <v>5.3011220517517748</v>
      </c>
      <c r="EW15" s="106">
        <v>4.8458149779735686</v>
      </c>
      <c r="EX15" s="106">
        <v>6.4425455363166186</v>
      </c>
      <c r="EY15" s="106">
        <v>5.4</v>
      </c>
      <c r="EZ15" s="106">
        <v>3.2</v>
      </c>
      <c r="FA15" s="106">
        <v>2.8</v>
      </c>
      <c r="FB15" s="70">
        <f t="shared" si="19"/>
        <v>78.98770979252015</v>
      </c>
      <c r="FC15" s="67">
        <f t="shared" si="19"/>
        <v>77.397965752542802</v>
      </c>
      <c r="FD15" s="67">
        <f t="shared" si="19"/>
        <v>83.143450620003776</v>
      </c>
      <c r="FE15" s="67">
        <f t="shared" si="19"/>
        <v>82.328623434318516</v>
      </c>
      <c r="FF15" s="67">
        <f t="shared" si="19"/>
        <v>82.888701110574601</v>
      </c>
      <c r="FG15" s="67">
        <f t="shared" si="20"/>
        <v>83.423022929340206</v>
      </c>
      <c r="FH15" s="67">
        <f t="shared" si="21"/>
        <v>81.405999542019686</v>
      </c>
      <c r="FI15" s="67">
        <f t="shared" si="22"/>
        <v>83.994126284875193</v>
      </c>
      <c r="FJ15" s="67">
        <f t="shared" si="23"/>
        <v>84.47267821002923</v>
      </c>
      <c r="FK15" s="67">
        <f t="shared" si="24"/>
        <v>83.6</v>
      </c>
      <c r="FL15" s="67">
        <f t="shared" si="25"/>
        <v>85.7</v>
      </c>
      <c r="FM15" s="67">
        <f t="shared" si="25"/>
        <v>86.199999999999989</v>
      </c>
      <c r="FN15" s="70">
        <f t="shared" si="26"/>
        <v>11.371745738073212</v>
      </c>
      <c r="FO15" s="67">
        <f t="shared" si="26"/>
        <v>11.806360242049697</v>
      </c>
      <c r="FP15" s="67">
        <f t="shared" si="26"/>
        <v>12.079058349594007</v>
      </c>
      <c r="FQ15" s="67">
        <f t="shared" si="26"/>
        <v>12.383537977417165</v>
      </c>
      <c r="FR15" s="67">
        <f t="shared" si="26"/>
        <v>12.415499758570737</v>
      </c>
      <c r="FS15" s="67">
        <f t="shared" si="26"/>
        <v>12.160739354234909</v>
      </c>
      <c r="FT15" s="67">
        <f t="shared" si="26"/>
        <v>11.186168994733228</v>
      </c>
      <c r="FU15" s="67">
        <f t="shared" si="26"/>
        <v>11.160058737151248</v>
      </c>
      <c r="FV15" s="67">
        <f t="shared" si="26"/>
        <v>11.558353946480773</v>
      </c>
      <c r="FW15" s="67">
        <f t="shared" si="26"/>
        <v>11</v>
      </c>
      <c r="FX15" s="67">
        <f t="shared" si="26"/>
        <v>10.899999999999999</v>
      </c>
      <c r="FY15" s="67">
        <f t="shared" si="26"/>
        <v>10.7</v>
      </c>
      <c r="FZ15" s="70">
        <f t="shared" si="27"/>
        <v>9.6405444694066347</v>
      </c>
      <c r="GA15" s="67">
        <f t="shared" si="27"/>
        <v>10.795674005407493</v>
      </c>
      <c r="GB15" s="67">
        <f t="shared" si="27"/>
        <v>4.7774910304022162</v>
      </c>
      <c r="GC15" s="67">
        <f t="shared" si="27"/>
        <v>5.2878385882643304</v>
      </c>
      <c r="GD15" s="67">
        <f t="shared" si="27"/>
        <v>4.7923708353452437</v>
      </c>
      <c r="GE15" s="67">
        <f t="shared" si="27"/>
        <v>4.5273748245203551</v>
      </c>
      <c r="GF15" s="65">
        <f t="shared" si="27"/>
        <v>5.3011220517517748</v>
      </c>
      <c r="GG15" s="65">
        <f t="shared" si="27"/>
        <v>4.8458149779735686</v>
      </c>
      <c r="GH15" s="65">
        <f t="shared" si="27"/>
        <v>6.4425455363166186</v>
      </c>
      <c r="GI15" s="65">
        <f t="shared" si="27"/>
        <v>5.4</v>
      </c>
      <c r="GJ15" s="65">
        <f t="shared" si="27"/>
        <v>3.2</v>
      </c>
      <c r="GK15" s="65">
        <f t="shared" si="27"/>
        <v>2.8</v>
      </c>
    </row>
    <row r="16" spans="1:193" ht="12.75" customHeight="1">
      <c r="A16" s="4" t="s">
        <v>22</v>
      </c>
      <c r="B16" s="38" t="s">
        <v>75</v>
      </c>
      <c r="C16" s="8">
        <v>3.3472560621881891</v>
      </c>
      <c r="D16" s="8">
        <v>4.5454545454545459</v>
      </c>
      <c r="E16" s="8">
        <v>8.2188721384701289</v>
      </c>
      <c r="F16" s="8">
        <v>11.964672554574237</v>
      </c>
      <c r="G16" s="8">
        <v>15.865411090919105</v>
      </c>
      <c r="H16" s="8">
        <v>18.648755432635323</v>
      </c>
      <c r="I16" s="106">
        <v>21.469178463939357</v>
      </c>
      <c r="J16" s="106">
        <v>24.451563857515204</v>
      </c>
      <c r="K16" s="106">
        <v>25.1</v>
      </c>
      <c r="L16" s="106">
        <v>27.8</v>
      </c>
      <c r="M16" s="106">
        <v>29.2</v>
      </c>
      <c r="N16" s="38" t="s">
        <v>75</v>
      </c>
      <c r="O16" s="8">
        <v>2.9005685114282399E-2</v>
      </c>
      <c r="P16" s="93">
        <v>2.2614201718679332E-2</v>
      </c>
      <c r="Q16" s="93">
        <v>2.2333891680625349E-2</v>
      </c>
      <c r="R16" s="93">
        <v>4.4437038271399207E-2</v>
      </c>
      <c r="S16" s="8">
        <v>8.8110578776364329E-2</v>
      </c>
      <c r="T16" s="8">
        <v>0.17497318959191738</v>
      </c>
      <c r="U16" s="106">
        <v>0.18949949838368074</v>
      </c>
      <c r="V16" s="106">
        <v>0.18462206776715898</v>
      </c>
      <c r="W16" s="106">
        <v>0.1</v>
      </c>
      <c r="X16" s="106">
        <v>0.7</v>
      </c>
      <c r="Y16" s="106">
        <v>1.1299999999999999</v>
      </c>
      <c r="Z16" s="38" t="s">
        <v>75</v>
      </c>
      <c r="AA16" s="8">
        <v>0</v>
      </c>
      <c r="AB16" s="8"/>
      <c r="AC16" s="8"/>
      <c r="AD16" s="8"/>
      <c r="AE16" s="8"/>
      <c r="AF16" s="37"/>
      <c r="AG16" s="37"/>
      <c r="AH16" s="37"/>
      <c r="AI16" s="114">
        <v>0.03</v>
      </c>
      <c r="AJ16" s="106"/>
      <c r="AK16" s="106"/>
      <c r="AL16" s="77" t="str">
        <f t="shared" si="0"/>
        <v>—</v>
      </c>
      <c r="AM16" s="67">
        <f t="shared" si="1"/>
        <v>3.3762617473024714</v>
      </c>
      <c r="AN16" s="67">
        <f t="shared" si="2"/>
        <v>4.5680687471732249</v>
      </c>
      <c r="AO16" s="67">
        <f t="shared" si="3"/>
        <v>8.2412060301507548</v>
      </c>
      <c r="AP16" s="67">
        <f t="shared" si="4"/>
        <v>12.009109592845636</v>
      </c>
      <c r="AQ16" s="67">
        <f t="shared" si="5"/>
        <v>15.953521669695469</v>
      </c>
      <c r="AR16" s="67">
        <f t="shared" si="6"/>
        <v>18.82372862222724</v>
      </c>
      <c r="AS16" s="67">
        <f t="shared" si="7"/>
        <v>21.65867796232304</v>
      </c>
      <c r="AT16" s="67">
        <f t="shared" si="8"/>
        <v>24.636185925282362</v>
      </c>
      <c r="AU16" s="67">
        <f t="shared" si="9"/>
        <v>25.230000000000004</v>
      </c>
      <c r="AV16" s="67">
        <f t="shared" si="10"/>
        <v>28.5</v>
      </c>
      <c r="AW16" s="67">
        <f t="shared" si="10"/>
        <v>30.33</v>
      </c>
      <c r="AX16" s="38" t="s">
        <v>75</v>
      </c>
      <c r="AY16" s="8">
        <v>60.794244604316546</v>
      </c>
      <c r="AZ16" s="8">
        <v>59.786295793758484</v>
      </c>
      <c r="BA16" s="8">
        <v>56.381909547738694</v>
      </c>
      <c r="BB16" s="8">
        <v>52.174637560406602</v>
      </c>
      <c r="BC16" s="37">
        <v>49.446555427060964</v>
      </c>
      <c r="BD16" s="37">
        <v>45.854264265959252</v>
      </c>
      <c r="BE16" s="106">
        <v>42.681975253594914</v>
      </c>
      <c r="BF16" s="106">
        <v>40.388792354474369</v>
      </c>
      <c r="BG16" s="106">
        <v>39.700000000000003</v>
      </c>
      <c r="BH16" s="106">
        <v>36.700000000000003</v>
      </c>
      <c r="BI16" s="106">
        <v>33.799999999999997</v>
      </c>
      <c r="BJ16" s="38" t="s">
        <v>75</v>
      </c>
      <c r="BK16" s="8">
        <v>1.3690683373941293</v>
      </c>
      <c r="BL16" s="8">
        <v>1.5038444142921754</v>
      </c>
      <c r="BM16" s="8">
        <v>1.5633724176437744</v>
      </c>
      <c r="BN16" s="8">
        <v>1.4330944842526245</v>
      </c>
      <c r="BO16" s="37">
        <v>1.3767277933806927</v>
      </c>
      <c r="BP16" s="37">
        <v>1.2248123271434215</v>
      </c>
      <c r="BQ16" s="106">
        <v>1.4714078698026976</v>
      </c>
      <c r="BR16" s="106">
        <v>1.1403127715030408</v>
      </c>
      <c r="BS16" s="106">
        <v>0.5</v>
      </c>
      <c r="BT16" s="106">
        <v>1.6</v>
      </c>
      <c r="BU16" s="106">
        <v>2</v>
      </c>
      <c r="BV16" s="38" t="s">
        <v>75</v>
      </c>
      <c r="BW16" s="8">
        <v>0</v>
      </c>
      <c r="BX16" s="8"/>
      <c r="BY16" s="8"/>
      <c r="BZ16" s="8"/>
      <c r="CA16" s="8"/>
      <c r="CB16" s="8"/>
      <c r="CC16" s="106"/>
      <c r="CD16" s="106"/>
      <c r="CE16" s="106"/>
      <c r="CF16" s="106"/>
      <c r="CG16" s="106"/>
      <c r="CH16" s="77" t="str">
        <f t="shared" si="11"/>
        <v>—</v>
      </c>
      <c r="CI16" s="67">
        <f t="shared" si="11"/>
        <v>62.163312941710679</v>
      </c>
      <c r="CJ16" s="67">
        <f t="shared" si="11"/>
        <v>61.290140208050659</v>
      </c>
      <c r="CK16" s="67">
        <f t="shared" si="11"/>
        <v>57.94528196538247</v>
      </c>
      <c r="CL16" s="67">
        <f t="shared" si="11"/>
        <v>53.60773204465923</v>
      </c>
      <c r="CM16" s="67">
        <f t="shared" si="12"/>
        <v>50.82328322044166</v>
      </c>
      <c r="CN16" s="67">
        <f t="shared" si="13"/>
        <v>47.07907659310267</v>
      </c>
      <c r="CO16" s="67">
        <f t="shared" si="14"/>
        <v>44.15338312339761</v>
      </c>
      <c r="CP16" s="67">
        <f t="shared" si="15"/>
        <v>41.529105125977409</v>
      </c>
      <c r="CQ16" s="67">
        <f t="shared" si="16"/>
        <v>40.200000000000003</v>
      </c>
      <c r="CR16" s="67">
        <f t="shared" si="17"/>
        <v>38.300000000000004</v>
      </c>
      <c r="CS16" s="67">
        <f t="shared" si="17"/>
        <v>35.799999999999997</v>
      </c>
      <c r="CT16" s="38" t="s">
        <v>75</v>
      </c>
      <c r="CU16" s="8">
        <v>29.05323741007194</v>
      </c>
      <c r="CV16" s="8">
        <v>28.31298055178652</v>
      </c>
      <c r="CW16" s="8">
        <v>28.123953098827471</v>
      </c>
      <c r="CX16" s="8">
        <v>28.461923012831196</v>
      </c>
      <c r="CY16" s="8">
        <v>27.749325403381242</v>
      </c>
      <c r="CZ16" s="8">
        <v>27.617542473330698</v>
      </c>
      <c r="DA16" s="106">
        <v>27.048266636941253</v>
      </c>
      <c r="DB16" s="106">
        <v>26.748479582971328</v>
      </c>
      <c r="DC16" s="106">
        <v>28.7</v>
      </c>
      <c r="DD16" s="106">
        <v>25.3</v>
      </c>
      <c r="DE16" s="106">
        <v>25.3</v>
      </c>
      <c r="DF16" s="38" t="s">
        <v>75</v>
      </c>
      <c r="DG16" s="8">
        <v>5.0589928057553957</v>
      </c>
      <c r="DH16" s="8">
        <v>5.766621438263229</v>
      </c>
      <c r="DI16" s="8">
        <v>5.6616415410385255</v>
      </c>
      <c r="DJ16" s="8">
        <v>5.8767983113925455</v>
      </c>
      <c r="DK16" s="106">
        <v>5.4243075059199297</v>
      </c>
      <c r="DL16" s="106">
        <v>6.4119207540780039</v>
      </c>
      <c r="DM16" s="106">
        <v>7.1508193066547765</v>
      </c>
      <c r="DN16" s="106">
        <v>7.05364900086881</v>
      </c>
      <c r="DO16" s="106">
        <v>5.8</v>
      </c>
      <c r="DP16" s="106">
        <v>7.9</v>
      </c>
      <c r="DQ16" s="106">
        <v>8.6</v>
      </c>
      <c r="DR16" s="38" t="s">
        <v>75</v>
      </c>
      <c r="DS16" s="8">
        <v>0</v>
      </c>
      <c r="DT16" s="8"/>
      <c r="DU16" s="8"/>
      <c r="DV16" s="8">
        <v>0.12775648503027273</v>
      </c>
      <c r="DW16" s="93">
        <v>4.956220056170494E-2</v>
      </c>
      <c r="DX16" s="93">
        <v>7.9020150138285256E-2</v>
      </c>
      <c r="DY16" s="37"/>
      <c r="DZ16" s="37"/>
      <c r="EA16" s="106"/>
      <c r="EB16" s="106"/>
      <c r="EC16" s="106"/>
      <c r="ED16" s="77" t="str">
        <f t="shared" si="28"/>
        <v>—</v>
      </c>
      <c r="EE16" s="67">
        <f t="shared" si="29"/>
        <v>34.112230215827338</v>
      </c>
      <c r="EF16" s="67">
        <f t="shared" si="30"/>
        <v>34.079601990049753</v>
      </c>
      <c r="EG16" s="67">
        <f t="shared" si="31"/>
        <v>33.785594639865998</v>
      </c>
      <c r="EH16" s="67">
        <f t="shared" si="33"/>
        <v>34.466477809254016</v>
      </c>
      <c r="EI16" s="67">
        <f t="shared" si="34"/>
        <v>33.223195109862871</v>
      </c>
      <c r="EJ16" s="67">
        <f t="shared" si="35"/>
        <v>34.108483377546982</v>
      </c>
      <c r="EK16" s="67">
        <f t="shared" si="36"/>
        <v>34.199085943596032</v>
      </c>
      <c r="EL16" s="67">
        <f t="shared" si="37"/>
        <v>33.802128583840137</v>
      </c>
      <c r="EM16" s="67">
        <f t="shared" si="38"/>
        <v>34.5</v>
      </c>
      <c r="EN16" s="67">
        <f t="shared" si="39"/>
        <v>33.200000000000003</v>
      </c>
      <c r="EO16" s="67">
        <f t="shared" si="40"/>
        <v>33.9</v>
      </c>
      <c r="EP16" s="38" t="s">
        <v>75</v>
      </c>
      <c r="EQ16" s="8">
        <v>0.3190625362571064</v>
      </c>
      <c r="ER16" s="8">
        <v>6.2189054726368161E-2</v>
      </c>
      <c r="ES16" s="93">
        <v>2.7917364600781688E-2</v>
      </c>
      <c r="ET16" s="8">
        <v>0.12775648503027273</v>
      </c>
      <c r="EW16" s="106"/>
      <c r="EX16" s="37"/>
      <c r="EY16" s="37"/>
      <c r="EZ16" s="37"/>
      <c r="FA16" s="37"/>
      <c r="FB16" s="79" t="str">
        <f t="shared" si="19"/>
        <v>—</v>
      </c>
      <c r="FC16" s="67">
        <f t="shared" si="19"/>
        <v>93.194738076576684</v>
      </c>
      <c r="FD16" s="67">
        <f t="shared" si="19"/>
        <v>92.644730890999554</v>
      </c>
      <c r="FE16" s="67">
        <f t="shared" si="19"/>
        <v>92.72473478503629</v>
      </c>
      <c r="FF16" s="67">
        <f t="shared" si="19"/>
        <v>92.601233127812037</v>
      </c>
      <c r="FG16" s="67">
        <f t="shared" si="20"/>
        <v>93.061291921361317</v>
      </c>
      <c r="FH16" s="67">
        <f t="shared" si="21"/>
        <v>92.120562171925272</v>
      </c>
      <c r="FI16" s="67">
        <f t="shared" si="22"/>
        <v>91.199420354475521</v>
      </c>
      <c r="FJ16" s="67">
        <f t="shared" si="23"/>
        <v>91.5888357949609</v>
      </c>
      <c r="FK16" s="67">
        <f t="shared" si="24"/>
        <v>93.500000000000014</v>
      </c>
      <c r="FL16" s="67">
        <f t="shared" si="25"/>
        <v>89.8</v>
      </c>
      <c r="FM16" s="67">
        <f t="shared" si="25"/>
        <v>88.3</v>
      </c>
      <c r="FN16" s="79" t="str">
        <f t="shared" si="26"/>
        <v>—</v>
      </c>
      <c r="FO16" s="67">
        <f t="shared" si="26"/>
        <v>6.4570668282638071</v>
      </c>
      <c r="FP16" s="67">
        <f t="shared" si="26"/>
        <v>7.2930800542740837</v>
      </c>
      <c r="FQ16" s="67">
        <f t="shared" si="26"/>
        <v>7.2473478503629254</v>
      </c>
      <c r="FR16" s="67">
        <f t="shared" si="26"/>
        <v>7.3543298339165695</v>
      </c>
      <c r="FS16" s="67">
        <f t="shared" si="26"/>
        <v>6.8891458780769863</v>
      </c>
      <c r="FT16" s="67">
        <f t="shared" si="26"/>
        <v>7.8117062708133425</v>
      </c>
      <c r="FU16" s="67">
        <f t="shared" si="26"/>
        <v>8.8117266748411538</v>
      </c>
      <c r="FV16" s="67">
        <f t="shared" si="26"/>
        <v>8.3785838401390098</v>
      </c>
      <c r="FW16" s="67">
        <f t="shared" si="26"/>
        <v>6.3999999999999995</v>
      </c>
      <c r="FX16" s="67">
        <f t="shared" si="26"/>
        <v>10.199999999999999</v>
      </c>
      <c r="FY16" s="67">
        <f t="shared" si="26"/>
        <v>11.73</v>
      </c>
      <c r="FZ16" s="79" t="str">
        <f t="shared" si="27"/>
        <v>—</v>
      </c>
      <c r="GA16" s="67">
        <f t="shared" si="27"/>
        <v>0.3190625362571064</v>
      </c>
      <c r="GB16" s="67">
        <f t="shared" si="27"/>
        <v>6.2189054726368161E-2</v>
      </c>
      <c r="GC16" s="97">
        <f t="shared" si="27"/>
        <v>2.7917364600781688E-2</v>
      </c>
      <c r="GD16" s="97">
        <f t="shared" si="27"/>
        <v>0.25551297006054546</v>
      </c>
      <c r="GE16" s="97">
        <f t="shared" si="27"/>
        <v>4.956220056170494E-2</v>
      </c>
      <c r="GF16" s="85">
        <f t="shared" si="27"/>
        <v>7.9020150138285256E-2</v>
      </c>
      <c r="GG16" s="85">
        <f t="shared" si="27"/>
        <v>0</v>
      </c>
      <c r="GH16" s="85">
        <f t="shared" si="27"/>
        <v>0</v>
      </c>
      <c r="GI16" s="85">
        <f t="shared" si="27"/>
        <v>0.03</v>
      </c>
      <c r="GJ16" s="85">
        <f t="shared" si="27"/>
        <v>0</v>
      </c>
      <c r="GK16" s="85">
        <f t="shared" si="27"/>
        <v>0</v>
      </c>
    </row>
    <row r="17" spans="1:193" ht="12.75" customHeight="1">
      <c r="A17" s="4" t="s">
        <v>24</v>
      </c>
      <c r="B17" s="38" t="s">
        <v>75</v>
      </c>
      <c r="C17" s="37" t="s">
        <v>75</v>
      </c>
      <c r="D17" s="37" t="s">
        <v>75</v>
      </c>
      <c r="E17" s="37" t="s">
        <v>75</v>
      </c>
      <c r="F17" s="37" t="s">
        <v>75</v>
      </c>
      <c r="G17" s="37" t="s">
        <v>75</v>
      </c>
      <c r="H17" s="37" t="s">
        <v>75</v>
      </c>
      <c r="I17" s="37" t="s">
        <v>75</v>
      </c>
      <c r="J17" s="37" t="s">
        <v>75</v>
      </c>
      <c r="K17" s="37" t="s">
        <v>75</v>
      </c>
      <c r="L17" s="37" t="s">
        <v>75</v>
      </c>
      <c r="M17" s="37"/>
      <c r="N17" s="38" t="s">
        <v>75</v>
      </c>
      <c r="O17" s="37" t="s">
        <v>75</v>
      </c>
      <c r="P17" s="37" t="s">
        <v>75</v>
      </c>
      <c r="Q17" s="37" t="s">
        <v>75</v>
      </c>
      <c r="R17" s="37" t="s">
        <v>75</v>
      </c>
      <c r="S17" s="37" t="s">
        <v>75</v>
      </c>
      <c r="T17" s="37" t="s">
        <v>75</v>
      </c>
      <c r="U17" s="37" t="s">
        <v>75</v>
      </c>
      <c r="V17" s="37" t="s">
        <v>75</v>
      </c>
      <c r="W17" s="145"/>
      <c r="X17" s="145"/>
      <c r="Y17" s="145"/>
      <c r="Z17" s="38" t="s">
        <v>75</v>
      </c>
      <c r="AA17" s="37" t="s">
        <v>75</v>
      </c>
      <c r="AB17" s="37" t="s">
        <v>75</v>
      </c>
      <c r="AC17" s="37" t="s">
        <v>75</v>
      </c>
      <c r="AD17" s="37" t="s">
        <v>75</v>
      </c>
      <c r="AE17" s="37"/>
      <c r="AF17" s="37" t="s">
        <v>75</v>
      </c>
      <c r="AG17" s="37" t="s">
        <v>75</v>
      </c>
      <c r="AH17" s="37" t="s">
        <v>75</v>
      </c>
      <c r="AI17" s="37" t="s">
        <v>75</v>
      </c>
      <c r="AJ17" s="37" t="s">
        <v>75</v>
      </c>
      <c r="AK17" s="37" t="s">
        <v>75</v>
      </c>
      <c r="AL17" s="77" t="str">
        <f t="shared" si="0"/>
        <v>—</v>
      </c>
      <c r="AM17" s="65" t="str">
        <f t="shared" si="1"/>
        <v>—</v>
      </c>
      <c r="AN17" s="65" t="str">
        <f t="shared" si="2"/>
        <v>—</v>
      </c>
      <c r="AO17" s="65" t="str">
        <f t="shared" si="3"/>
        <v>—</v>
      </c>
      <c r="AP17" s="65" t="str">
        <f t="shared" si="4"/>
        <v>—</v>
      </c>
      <c r="AQ17" s="65" t="str">
        <f t="shared" si="5"/>
        <v>—</v>
      </c>
      <c r="AR17" s="65" t="str">
        <f t="shared" si="6"/>
        <v>—</v>
      </c>
      <c r="AS17" s="65" t="str">
        <f t="shared" si="7"/>
        <v>—</v>
      </c>
      <c r="AT17" s="65" t="str">
        <f t="shared" si="8"/>
        <v>—</v>
      </c>
      <c r="AU17" s="65" t="str">
        <f t="shared" si="9"/>
        <v>—</v>
      </c>
      <c r="AV17" s="65" t="str">
        <f t="shared" si="10"/>
        <v>—</v>
      </c>
      <c r="AW17" s="65" t="str">
        <f t="shared" si="10"/>
        <v>—</v>
      </c>
      <c r="AX17" s="38" t="s">
        <v>75</v>
      </c>
      <c r="AY17" s="37" t="s">
        <v>75</v>
      </c>
      <c r="AZ17" s="37" t="s">
        <v>75</v>
      </c>
      <c r="BA17" s="37" t="s">
        <v>75</v>
      </c>
      <c r="BB17" s="37" t="s">
        <v>75</v>
      </c>
      <c r="BC17" s="37" t="s">
        <v>75</v>
      </c>
      <c r="BD17" s="37" t="s">
        <v>75</v>
      </c>
      <c r="BE17" s="37" t="s">
        <v>75</v>
      </c>
      <c r="BF17" s="37" t="s">
        <v>75</v>
      </c>
      <c r="BG17" s="37" t="s">
        <v>75</v>
      </c>
      <c r="BH17" s="37" t="s">
        <v>75</v>
      </c>
      <c r="BI17" s="37"/>
      <c r="BJ17" s="38" t="s">
        <v>75</v>
      </c>
      <c r="BK17" s="37" t="s">
        <v>75</v>
      </c>
      <c r="BM17" s="37" t="s">
        <v>75</v>
      </c>
      <c r="BN17" s="37" t="s">
        <v>75</v>
      </c>
      <c r="BO17" s="37" t="s">
        <v>75</v>
      </c>
      <c r="BP17" s="37" t="s">
        <v>75</v>
      </c>
      <c r="BQ17" s="37" t="s">
        <v>75</v>
      </c>
      <c r="BR17" s="37" t="s">
        <v>75</v>
      </c>
      <c r="BS17" s="37" t="s">
        <v>75</v>
      </c>
      <c r="BT17" s="37" t="s">
        <v>75</v>
      </c>
      <c r="BU17" s="37"/>
      <c r="BV17" s="38" t="s">
        <v>75</v>
      </c>
      <c r="BW17" s="37" t="s">
        <v>75</v>
      </c>
      <c r="BX17" s="37" t="s">
        <v>75</v>
      </c>
      <c r="BY17" s="37" t="s">
        <v>75</v>
      </c>
      <c r="BZ17" s="37" t="s">
        <v>75</v>
      </c>
      <c r="CA17" s="37" t="s">
        <v>75</v>
      </c>
      <c r="CB17" s="37" t="s">
        <v>75</v>
      </c>
      <c r="CC17" s="37" t="s">
        <v>75</v>
      </c>
      <c r="CD17" s="37" t="s">
        <v>75</v>
      </c>
      <c r="CE17" s="151">
        <v>0.03</v>
      </c>
      <c r="CF17" s="151">
        <v>0.04</v>
      </c>
      <c r="CG17" s="151"/>
      <c r="CH17" s="77" t="str">
        <f t="shared" ref="CH17:CH25" si="41">IFERROR(AX17+BJ17+BV17,"—")</f>
        <v>—</v>
      </c>
      <c r="CI17" s="65" t="str">
        <f t="shared" ref="CI17:CI25" si="42">IFERROR(AY17+BK17+BW17,"—")</f>
        <v>—</v>
      </c>
      <c r="CJ17" s="65" t="str">
        <f>IFERROR(AZ17+BM17+BX17,"—")</f>
        <v>—</v>
      </c>
      <c r="CK17" s="65" t="str">
        <f>IFERROR(BA17+BN17+BY17,"—")</f>
        <v>—</v>
      </c>
      <c r="CL17" s="65" t="str">
        <f t="shared" ref="CL17:CS17" si="43">IFERROR(BB17+BV17+BZ17,"—")</f>
        <v>—</v>
      </c>
      <c r="CM17" s="65" t="str">
        <f t="shared" si="43"/>
        <v>—</v>
      </c>
      <c r="CN17" s="65" t="str">
        <f t="shared" si="43"/>
        <v>—</v>
      </c>
      <c r="CO17" s="65" t="str">
        <f t="shared" si="43"/>
        <v>—</v>
      </c>
      <c r="CP17" s="65" t="str">
        <f t="shared" si="43"/>
        <v>—</v>
      </c>
      <c r="CQ17" s="65" t="str">
        <f t="shared" si="43"/>
        <v>—</v>
      </c>
      <c r="CR17" s="65" t="str">
        <f t="shared" si="43"/>
        <v>—</v>
      </c>
      <c r="CS17" s="65" t="str">
        <f t="shared" si="43"/>
        <v>—</v>
      </c>
      <c r="CT17" s="38" t="s">
        <v>75</v>
      </c>
      <c r="CU17" s="37" t="s">
        <v>75</v>
      </c>
      <c r="CV17" s="37" t="s">
        <v>75</v>
      </c>
      <c r="CW17" s="37" t="s">
        <v>75</v>
      </c>
      <c r="CX17" s="37" t="s">
        <v>75</v>
      </c>
      <c r="CY17" s="37" t="s">
        <v>75</v>
      </c>
      <c r="CZ17" s="37" t="s">
        <v>75</v>
      </c>
      <c r="DA17" s="37" t="s">
        <v>75</v>
      </c>
      <c r="DB17" s="37" t="s">
        <v>75</v>
      </c>
      <c r="DC17" s="37" t="s">
        <v>75</v>
      </c>
      <c r="DD17" s="37" t="s">
        <v>75</v>
      </c>
      <c r="DE17" s="37" t="s">
        <v>75</v>
      </c>
      <c r="DF17" s="38" t="s">
        <v>75</v>
      </c>
      <c r="DG17" s="37" t="s">
        <v>75</v>
      </c>
      <c r="DH17" s="37" t="s">
        <v>75</v>
      </c>
      <c r="DI17" s="37" t="s">
        <v>75</v>
      </c>
      <c r="DJ17" s="37" t="s">
        <v>75</v>
      </c>
      <c r="DK17" s="37" t="s">
        <v>75</v>
      </c>
      <c r="DL17" s="37" t="s">
        <v>75</v>
      </c>
      <c r="DM17" s="37" t="s">
        <v>75</v>
      </c>
      <c r="DN17" s="37" t="s">
        <v>75</v>
      </c>
      <c r="DO17" s="37" t="s">
        <v>75</v>
      </c>
      <c r="DP17" s="37" t="s">
        <v>75</v>
      </c>
      <c r="DQ17" s="37" t="s">
        <v>75</v>
      </c>
      <c r="DR17" s="38" t="s">
        <v>75</v>
      </c>
      <c r="DS17" s="37" t="s">
        <v>75</v>
      </c>
      <c r="DT17" s="37" t="s">
        <v>75</v>
      </c>
      <c r="DU17" s="37" t="s">
        <v>75</v>
      </c>
      <c r="DV17" s="37" t="s">
        <v>75</v>
      </c>
      <c r="DW17" s="37" t="s">
        <v>75</v>
      </c>
      <c r="DX17" s="37" t="s">
        <v>75</v>
      </c>
      <c r="DY17" s="37" t="s">
        <v>75</v>
      </c>
      <c r="DZ17" s="37" t="s">
        <v>75</v>
      </c>
      <c r="EA17" s="37" t="s">
        <v>75</v>
      </c>
      <c r="EB17" s="37" t="s">
        <v>75</v>
      </c>
      <c r="EC17" s="37" t="s">
        <v>75</v>
      </c>
      <c r="ED17" s="77" t="str">
        <f t="shared" si="28"/>
        <v>—</v>
      </c>
      <c r="EE17" s="65" t="str">
        <f t="shared" si="29"/>
        <v>—</v>
      </c>
      <c r="EF17" s="65" t="str">
        <f t="shared" si="30"/>
        <v>—</v>
      </c>
      <c r="EG17" s="65" t="str">
        <f t="shared" si="31"/>
        <v>—</v>
      </c>
      <c r="EH17" s="65" t="str">
        <f t="shared" si="33"/>
        <v>—</v>
      </c>
      <c r="EI17" s="65" t="str">
        <f t="shared" si="34"/>
        <v>—</v>
      </c>
      <c r="EJ17" s="65" t="str">
        <f t="shared" si="35"/>
        <v>—</v>
      </c>
      <c r="EK17" s="65" t="str">
        <f t="shared" si="36"/>
        <v>—</v>
      </c>
      <c r="EL17" s="65" t="str">
        <f t="shared" si="37"/>
        <v>—</v>
      </c>
      <c r="EM17" s="65" t="str">
        <f t="shared" si="38"/>
        <v>—</v>
      </c>
      <c r="EN17" s="65" t="str">
        <f t="shared" si="39"/>
        <v>—</v>
      </c>
      <c r="EO17" s="65" t="str">
        <f t="shared" si="40"/>
        <v>—</v>
      </c>
      <c r="EP17" s="38" t="s">
        <v>75</v>
      </c>
      <c r="EQ17" s="37" t="s">
        <v>75</v>
      </c>
      <c r="ER17" s="37" t="s">
        <v>75</v>
      </c>
      <c r="ES17" s="37" t="s">
        <v>75</v>
      </c>
      <c r="ET17" s="37" t="s">
        <v>75</v>
      </c>
      <c r="EU17" s="37" t="s">
        <v>75</v>
      </c>
      <c r="EV17" s="37" t="s">
        <v>75</v>
      </c>
      <c r="EW17" s="37" t="s">
        <v>75</v>
      </c>
      <c r="EX17" s="37" t="s">
        <v>75</v>
      </c>
      <c r="EY17" s="37" t="s">
        <v>75</v>
      </c>
      <c r="EZ17" s="37" t="s">
        <v>75</v>
      </c>
      <c r="FA17" s="37" t="s">
        <v>75</v>
      </c>
      <c r="FB17" s="79" t="str">
        <f t="shared" ref="FB17:FB25" si="44">IFERROR(B17+AX17+CT17,"—")</f>
        <v>—</v>
      </c>
      <c r="FC17" s="65" t="str">
        <f t="shared" ref="FC17:FC25" si="45">IFERROR(C17+AY17+CU17,"—")</f>
        <v>—</v>
      </c>
      <c r="FD17" s="65" t="str">
        <f t="shared" ref="FD17:FD25" si="46">IFERROR(D17+AZ17+CV17,"—")</f>
        <v>—</v>
      </c>
      <c r="FE17" s="65" t="str">
        <f t="shared" ref="FE17:FE25" si="47">IFERROR(E17+BA17+CW17,"—")</f>
        <v>—</v>
      </c>
      <c r="FF17" s="65" t="str">
        <f t="shared" ref="FF17:FF25" si="48">IFERROR(F17+BB17+CX17,"—")</f>
        <v>—</v>
      </c>
      <c r="FG17" s="65" t="str">
        <f t="shared" si="20"/>
        <v>—</v>
      </c>
      <c r="FH17" s="65" t="str">
        <f t="shared" si="21"/>
        <v>—</v>
      </c>
      <c r="FI17" s="65" t="str">
        <f t="shared" si="22"/>
        <v>—</v>
      </c>
      <c r="FJ17" s="65" t="str">
        <f t="shared" si="23"/>
        <v>—</v>
      </c>
      <c r="FK17" s="65" t="str">
        <f t="shared" si="24"/>
        <v>—</v>
      </c>
      <c r="FL17" s="65" t="str">
        <f t="shared" si="25"/>
        <v>—</v>
      </c>
      <c r="FM17" s="65" t="str">
        <f t="shared" si="25"/>
        <v>—</v>
      </c>
      <c r="FN17" s="79" t="str">
        <f t="shared" ref="FN17:FN25" si="49">IFERROR(N17+BJ17+DF17,"—")</f>
        <v>—</v>
      </c>
      <c r="FO17" s="65" t="str">
        <f t="shared" ref="FO17:FO25" si="50">IFERROR(O17+BK17+DG17,"—")</f>
        <v>—</v>
      </c>
      <c r="FP17" s="65" t="str">
        <f>IFERROR(P17+BM17+DH17,"—")</f>
        <v>—</v>
      </c>
      <c r="FQ17" s="65" t="str">
        <f t="shared" ref="FQ17:FY17" si="51">IFERROR(Q17+BV17+DI17,"—")</f>
        <v>—</v>
      </c>
      <c r="FR17" s="65" t="str">
        <f t="shared" si="51"/>
        <v>—</v>
      </c>
      <c r="FS17" s="65" t="str">
        <f t="shared" si="51"/>
        <v>—</v>
      </c>
      <c r="FT17" s="65" t="str">
        <f t="shared" si="51"/>
        <v>—</v>
      </c>
      <c r="FU17" s="65" t="str">
        <f t="shared" si="51"/>
        <v>—</v>
      </c>
      <c r="FV17" s="65" t="str">
        <f t="shared" si="51"/>
        <v>—</v>
      </c>
      <c r="FW17" s="65" t="str">
        <f t="shared" si="51"/>
        <v>—</v>
      </c>
      <c r="FX17" s="65" t="str">
        <f t="shared" si="51"/>
        <v>—</v>
      </c>
      <c r="FY17" s="65" t="str">
        <f t="shared" si="51"/>
        <v>—</v>
      </c>
      <c r="FZ17" s="79" t="str">
        <f t="shared" si="27"/>
        <v>—</v>
      </c>
      <c r="GA17" s="65" t="str">
        <f t="shared" si="27"/>
        <v>—</v>
      </c>
      <c r="GB17" s="65" t="str">
        <f t="shared" si="27"/>
        <v>—</v>
      </c>
      <c r="GC17" s="65" t="str">
        <f t="shared" si="27"/>
        <v>—</v>
      </c>
      <c r="GD17" s="65" t="str">
        <f t="shared" si="27"/>
        <v>—</v>
      </c>
      <c r="GE17" s="65" t="str">
        <f t="shared" si="27"/>
        <v>—</v>
      </c>
      <c r="GF17" s="65" t="str">
        <f t="shared" si="27"/>
        <v>—</v>
      </c>
      <c r="GG17" s="65" t="str">
        <f t="shared" si="27"/>
        <v>—</v>
      </c>
      <c r="GH17" s="65" t="str">
        <f t="shared" si="27"/>
        <v>—</v>
      </c>
      <c r="GI17" s="65" t="str">
        <f t="shared" si="27"/>
        <v>—</v>
      </c>
      <c r="GJ17" s="65" t="str">
        <f t="shared" si="27"/>
        <v>—</v>
      </c>
      <c r="GK17" s="65" t="str">
        <f t="shared" si="27"/>
        <v>—</v>
      </c>
    </row>
    <row r="18" spans="1:193" ht="12.75" customHeight="1">
      <c r="A18" s="4" t="s">
        <v>25</v>
      </c>
      <c r="B18" s="38">
        <v>3.6974455819501046</v>
      </c>
      <c r="C18" s="37">
        <v>4.1948579161028423</v>
      </c>
      <c r="D18" s="8">
        <v>3.4140344240590128</v>
      </c>
      <c r="E18" s="8">
        <v>3.0056413576250809</v>
      </c>
      <c r="F18" s="8">
        <v>2.9761904761904758</v>
      </c>
      <c r="G18" s="8">
        <v>9.3166133647534082</v>
      </c>
      <c r="H18" s="8">
        <v>9.7579361755590934</v>
      </c>
      <c r="I18" s="106">
        <v>11.518915866741954</v>
      </c>
      <c r="J18" s="106">
        <v>14.379896067633599</v>
      </c>
      <c r="K18" s="106">
        <v>15.2</v>
      </c>
      <c r="L18" s="106">
        <v>17.3</v>
      </c>
      <c r="M18" s="106">
        <v>20.100000000000001</v>
      </c>
      <c r="N18" s="38">
        <v>2.0077527084782822</v>
      </c>
      <c r="O18" s="37">
        <v>0.72491784264450032</v>
      </c>
      <c r="P18" s="8">
        <v>0.69037261206733491</v>
      </c>
      <c r="Q18" s="8">
        <v>0.64736890779617129</v>
      </c>
      <c r="R18" s="8">
        <v>0.55081734186211806</v>
      </c>
      <c r="S18" s="8">
        <v>0.74061605790271001</v>
      </c>
      <c r="T18" s="8">
        <v>0.99673339475667977</v>
      </c>
      <c r="U18" s="106">
        <v>0.10486408001935951</v>
      </c>
      <c r="V18" s="106">
        <v>6.2049173970371518E-2</v>
      </c>
      <c r="W18" s="106">
        <v>0.1</v>
      </c>
      <c r="X18" s="114">
        <v>0.04</v>
      </c>
      <c r="Y18" s="114">
        <v>0.1</v>
      </c>
      <c r="Z18" s="38">
        <v>0</v>
      </c>
      <c r="AA18" s="37">
        <v>0</v>
      </c>
      <c r="AB18" s="8"/>
      <c r="AC18" s="8"/>
      <c r="AD18" s="8"/>
      <c r="AE18" s="8"/>
      <c r="AF18" s="37"/>
      <c r="AG18" s="37"/>
      <c r="AH18" s="37"/>
      <c r="AI18" s="106"/>
      <c r="AJ18" s="106"/>
      <c r="AK18" s="106"/>
      <c r="AL18" s="77">
        <f t="shared" si="0"/>
        <v>5.7051982904283864</v>
      </c>
      <c r="AM18" s="65">
        <f t="shared" si="1"/>
        <v>4.9197757587473427</v>
      </c>
      <c r="AN18" s="67">
        <f t="shared" si="2"/>
        <v>4.1044070361263474</v>
      </c>
      <c r="AO18" s="67">
        <f t="shared" si="3"/>
        <v>3.6530102654212522</v>
      </c>
      <c r="AP18" s="67">
        <f t="shared" si="4"/>
        <v>3.5270078180525939</v>
      </c>
      <c r="AQ18" s="67">
        <f t="shared" si="5"/>
        <v>10.057229422656118</v>
      </c>
      <c r="AR18" s="67">
        <f t="shared" si="6"/>
        <v>10.754669570315773</v>
      </c>
      <c r="AS18" s="67">
        <f t="shared" si="7"/>
        <v>11.623779946761314</v>
      </c>
      <c r="AT18" s="67">
        <f t="shared" si="8"/>
        <v>14.441945241603971</v>
      </c>
      <c r="AU18" s="67">
        <f t="shared" si="9"/>
        <v>15.299999999999999</v>
      </c>
      <c r="AV18" s="67">
        <f t="shared" si="10"/>
        <v>17.34</v>
      </c>
      <c r="AW18" s="67">
        <f t="shared" si="10"/>
        <v>20.200000000000003</v>
      </c>
      <c r="AX18" s="38">
        <v>25.405029321141036</v>
      </c>
      <c r="AY18" s="37">
        <v>38.150009665571233</v>
      </c>
      <c r="AZ18" s="8">
        <v>38.556837526007186</v>
      </c>
      <c r="BA18" s="8">
        <v>39.378525848515679</v>
      </c>
      <c r="BB18" s="8">
        <v>40.582800284292816</v>
      </c>
      <c r="BC18" s="8">
        <v>32.948998485103523</v>
      </c>
      <c r="BD18" s="8">
        <v>33.897311332607423</v>
      </c>
      <c r="BE18" s="106">
        <v>36.436234572880537</v>
      </c>
      <c r="BF18" s="106">
        <v>35.251686961917315</v>
      </c>
      <c r="BG18" s="106">
        <v>35.1</v>
      </c>
      <c r="BH18" s="106">
        <v>32.700000000000003</v>
      </c>
      <c r="BI18" s="106">
        <v>31.4</v>
      </c>
      <c r="BJ18" s="38">
        <v>14.521419342013717</v>
      </c>
      <c r="BK18" s="37">
        <v>2.4550550937560409</v>
      </c>
      <c r="BL18" s="8">
        <v>2.525061471533951</v>
      </c>
      <c r="BM18" s="8">
        <v>2.3397761953204474</v>
      </c>
      <c r="BN18" s="8">
        <v>2.2388059701492535</v>
      </c>
      <c r="BO18" s="8">
        <v>1.9020366941592326</v>
      </c>
      <c r="BP18" s="8">
        <v>1.7673171957450373</v>
      </c>
      <c r="BQ18" s="106">
        <v>0.27425990158909413</v>
      </c>
      <c r="BR18" s="106">
        <v>0.20941596215000388</v>
      </c>
      <c r="BS18" s="106">
        <v>0.2</v>
      </c>
      <c r="BT18" s="106">
        <v>0.3</v>
      </c>
      <c r="BU18" s="106">
        <v>0.5</v>
      </c>
      <c r="BV18" s="38">
        <v>0</v>
      </c>
      <c r="BW18" s="37">
        <v>0</v>
      </c>
      <c r="BX18" s="8"/>
      <c r="BY18" s="8"/>
      <c r="BZ18" s="8">
        <v>0.13326226012793177</v>
      </c>
      <c r="CA18" s="8"/>
      <c r="CB18" s="8"/>
      <c r="CC18" s="106"/>
      <c r="CD18" s="106"/>
      <c r="CE18" s="106"/>
      <c r="CF18" s="106"/>
      <c r="CG18" s="106"/>
      <c r="CH18" s="77">
        <f t="shared" si="41"/>
        <v>39.926448663154751</v>
      </c>
      <c r="CI18" s="65">
        <f t="shared" si="42"/>
        <v>40.605064759327277</v>
      </c>
      <c r="CJ18" s="67">
        <f t="shared" ref="CJ18:CL25" si="52">IFERROR(AZ18+BL18+BX18,"—")</f>
        <v>41.081898997541138</v>
      </c>
      <c r="CK18" s="67">
        <f t="shared" si="52"/>
        <v>41.718302043836125</v>
      </c>
      <c r="CL18" s="67">
        <f t="shared" si="52"/>
        <v>42.954868514569995</v>
      </c>
      <c r="CM18" s="67">
        <f t="shared" ref="CM18:CM25" si="53">IFERROR(BC18+BO18+CA18,"—")</f>
        <v>34.851035179262759</v>
      </c>
      <c r="CN18" s="67">
        <f t="shared" ref="CN18:CN25" si="54">IFERROR(BD18+BP18+CB18,"—")</f>
        <v>35.664628528352459</v>
      </c>
      <c r="CO18" s="67">
        <f t="shared" ref="CO18:CO25" si="55">IFERROR(BE18+BQ18+CC18,"—")</f>
        <v>36.710494474469634</v>
      </c>
      <c r="CP18" s="67">
        <f t="shared" ref="CP18:CP25" si="56">IFERROR(BF18+BR18+CD18,"—")</f>
        <v>35.461102924067319</v>
      </c>
      <c r="CQ18" s="67">
        <f t="shared" ref="CQ18:CQ25" si="57">IFERROR(BG18+BS18+CE18,"—")</f>
        <v>35.300000000000004</v>
      </c>
      <c r="CR18" s="67">
        <f t="shared" ref="CR18:CS25" si="58">IFERROR(BH18+BT18+CF18,"—")</f>
        <v>33</v>
      </c>
      <c r="CS18" s="67">
        <f t="shared" si="58"/>
        <v>31.9</v>
      </c>
      <c r="CT18" s="38">
        <v>22.761156942649833</v>
      </c>
      <c r="CU18" s="37">
        <v>40.199110767446356</v>
      </c>
      <c r="CV18" s="96">
        <v>39.837321479239577</v>
      </c>
      <c r="CW18" s="8">
        <v>41.681309534819199</v>
      </c>
      <c r="CX18" s="8">
        <v>40.796019900497512</v>
      </c>
      <c r="CY18" s="8">
        <v>40.5739774448746</v>
      </c>
      <c r="CZ18" s="8">
        <v>40.036854007873359</v>
      </c>
      <c r="DA18" s="106">
        <v>38.735177865612648</v>
      </c>
      <c r="DB18" s="106">
        <v>39.88210656945629</v>
      </c>
      <c r="DC18" s="106">
        <v>39.4</v>
      </c>
      <c r="DD18" s="106">
        <v>40.299999999999997</v>
      </c>
      <c r="DE18" s="106">
        <v>38.6</v>
      </c>
      <c r="DF18" s="38">
        <v>25.524301759268464</v>
      </c>
      <c r="DG18" s="37">
        <v>8.5057026870288031</v>
      </c>
      <c r="DH18" s="96">
        <v>9.0513572306819245</v>
      </c>
      <c r="DI18" s="8">
        <v>6.8066216591140289</v>
      </c>
      <c r="DJ18" s="8">
        <v>6.8852167732764746</v>
      </c>
      <c r="DK18" s="106">
        <v>8.3908432923750205</v>
      </c>
      <c r="DL18" s="106">
        <v>7.6639584554820335</v>
      </c>
      <c r="DM18" s="106">
        <v>7.4050173429055413</v>
      </c>
      <c r="DN18" s="106">
        <v>5.1035445590630575</v>
      </c>
      <c r="DO18" s="106">
        <v>4.4000000000000004</v>
      </c>
      <c r="DP18" s="106">
        <v>3.6</v>
      </c>
      <c r="DQ18" s="106">
        <v>3.4</v>
      </c>
      <c r="DR18" s="38">
        <v>9.9393698439518945E-3</v>
      </c>
      <c r="DS18" s="37">
        <v>6.7658998646820026E-2</v>
      </c>
      <c r="DT18" s="96">
        <v>0.10403858885841294</v>
      </c>
      <c r="DU18" s="8">
        <v>7.3985018033848146E-2</v>
      </c>
      <c r="DV18" s="8">
        <v>7.1073205401563616E-2</v>
      </c>
      <c r="DW18" s="93">
        <v>1.6832183134152499E-2</v>
      </c>
      <c r="DX18" s="93"/>
      <c r="DY18" s="106"/>
      <c r="DZ18" s="106"/>
      <c r="EA18" s="106"/>
      <c r="EB18" s="106"/>
      <c r="EC18" s="106"/>
      <c r="ED18" s="77">
        <f t="shared" si="28"/>
        <v>48.29539807176225</v>
      </c>
      <c r="EE18" s="65">
        <f t="shared" si="29"/>
        <v>48.772472453121978</v>
      </c>
      <c r="EF18" s="67">
        <f t="shared" si="30"/>
        <v>48.992717298779915</v>
      </c>
      <c r="EG18" s="67">
        <f t="shared" si="31"/>
        <v>48.561916211967073</v>
      </c>
      <c r="EH18" s="67">
        <f t="shared" si="33"/>
        <v>47.752309879175549</v>
      </c>
      <c r="EI18" s="67">
        <f t="shared" si="34"/>
        <v>48.98165292038378</v>
      </c>
      <c r="EJ18" s="67">
        <f t="shared" si="35"/>
        <v>47.70081246335539</v>
      </c>
      <c r="EK18" s="67">
        <f t="shared" si="36"/>
        <v>46.140195208518193</v>
      </c>
      <c r="EL18" s="67">
        <f t="shared" si="37"/>
        <v>44.985651128519351</v>
      </c>
      <c r="EM18" s="67">
        <f t="shared" si="38"/>
        <v>43.8</v>
      </c>
      <c r="EN18" s="67">
        <f t="shared" si="39"/>
        <v>43.9</v>
      </c>
      <c r="EO18" s="67">
        <f t="shared" si="40"/>
        <v>42</v>
      </c>
      <c r="EP18" s="38">
        <v>6.072954974654607</v>
      </c>
      <c r="EQ18" s="37">
        <v>5.7026870288034024</v>
      </c>
      <c r="ER18" s="8">
        <v>5.8161528276905621</v>
      </c>
      <c r="ES18" s="8">
        <v>6.0852677332840095</v>
      </c>
      <c r="ET18" s="8">
        <v>5.7658137882018474</v>
      </c>
      <c r="EU18" s="8">
        <v>6.1100824776973575</v>
      </c>
      <c r="EV18" s="8">
        <v>5.8882653488566881</v>
      </c>
      <c r="EW18" s="106">
        <v>5.5255303702508671</v>
      </c>
      <c r="EX18" s="106">
        <v>5.111300705809354</v>
      </c>
      <c r="EY18" s="106">
        <v>5.6</v>
      </c>
      <c r="EZ18" s="106">
        <v>5.8</v>
      </c>
      <c r="FA18" s="106">
        <v>5.8</v>
      </c>
      <c r="FB18" s="79">
        <f t="shared" si="44"/>
        <v>51.863631845740976</v>
      </c>
      <c r="FC18" s="65">
        <f t="shared" si="45"/>
        <v>82.543978349120437</v>
      </c>
      <c r="FD18" s="67">
        <f t="shared" si="46"/>
        <v>81.808193429305774</v>
      </c>
      <c r="FE18" s="67">
        <f t="shared" si="47"/>
        <v>84.065476740959951</v>
      </c>
      <c r="FF18" s="67">
        <f t="shared" si="48"/>
        <v>84.35501066098081</v>
      </c>
      <c r="FG18" s="67">
        <f t="shared" si="20"/>
        <v>82.839589294731525</v>
      </c>
      <c r="FH18" s="67">
        <f t="shared" si="21"/>
        <v>83.692101516039884</v>
      </c>
      <c r="FI18" s="67">
        <f t="shared" si="22"/>
        <v>86.690328305235141</v>
      </c>
      <c r="FJ18" s="67">
        <f t="shared" si="23"/>
        <v>89.513689599007193</v>
      </c>
      <c r="FK18" s="67">
        <f t="shared" si="24"/>
        <v>89.699999999999989</v>
      </c>
      <c r="FL18" s="67">
        <f t="shared" si="25"/>
        <v>90.3</v>
      </c>
      <c r="FM18" s="67">
        <f t="shared" si="25"/>
        <v>90.1</v>
      </c>
      <c r="FN18" s="79">
        <f t="shared" si="49"/>
        <v>42.053473809760462</v>
      </c>
      <c r="FO18" s="65">
        <f t="shared" si="50"/>
        <v>11.685675623429344</v>
      </c>
      <c r="FP18" s="67">
        <f t="shared" ref="FP18:FY25" si="59">IFERROR(P18+BL18+DH18,"—")</f>
        <v>12.266791314283211</v>
      </c>
      <c r="FQ18" s="67">
        <f t="shared" si="59"/>
        <v>9.7937667622306481</v>
      </c>
      <c r="FR18" s="67">
        <f t="shared" si="59"/>
        <v>9.6748400852878458</v>
      </c>
      <c r="FS18" s="67">
        <f t="shared" si="59"/>
        <v>11.033496044436962</v>
      </c>
      <c r="FT18" s="67">
        <f t="shared" si="59"/>
        <v>10.42800904598375</v>
      </c>
      <c r="FU18" s="67">
        <f t="shared" si="59"/>
        <v>7.7841413245139952</v>
      </c>
      <c r="FV18" s="67">
        <f t="shared" si="59"/>
        <v>5.375009695183433</v>
      </c>
      <c r="FW18" s="67">
        <f t="shared" si="59"/>
        <v>4.7</v>
      </c>
      <c r="FX18" s="67">
        <f t="shared" si="59"/>
        <v>3.94</v>
      </c>
      <c r="FY18" s="67">
        <f t="shared" si="59"/>
        <v>4</v>
      </c>
      <c r="FZ18" s="79">
        <f t="shared" ref="FZ18:GB25" si="60">IFERROR(Z18+BV18+DR18+EP18,"—")</f>
        <v>6.082894344498559</v>
      </c>
      <c r="GA18" s="65">
        <f t="shared" si="60"/>
        <v>5.7703460274502225</v>
      </c>
      <c r="GB18" s="67">
        <f t="shared" si="60"/>
        <v>5.9201914165489748</v>
      </c>
      <c r="GC18" s="67">
        <v>6.1407564968093951</v>
      </c>
      <c r="GD18" s="67">
        <v>7.1407564968094004</v>
      </c>
      <c r="GE18" s="67">
        <f t="shared" ref="GE18:GK25" si="61">IFERROR(AE18+CA18+DW18+EU18,"—")</f>
        <v>6.1269146608315097</v>
      </c>
      <c r="GF18" s="65">
        <f t="shared" si="61"/>
        <v>5.8882653488566881</v>
      </c>
      <c r="GG18" s="65">
        <f t="shared" si="61"/>
        <v>5.5255303702508671</v>
      </c>
      <c r="GH18" s="65">
        <f t="shared" si="61"/>
        <v>5.111300705809354</v>
      </c>
      <c r="GI18" s="65">
        <f t="shared" si="61"/>
        <v>5.6</v>
      </c>
      <c r="GJ18" s="65">
        <f t="shared" si="61"/>
        <v>5.8</v>
      </c>
      <c r="GK18" s="65">
        <f t="shared" si="61"/>
        <v>5.8</v>
      </c>
    </row>
    <row r="19" spans="1:193">
      <c r="A19" s="4" t="s">
        <v>26</v>
      </c>
      <c r="B19" s="8">
        <v>0.28432571825304992</v>
      </c>
      <c r="C19" s="8">
        <v>0.33883415950304324</v>
      </c>
      <c r="D19" s="8">
        <v>0.31706727865684259</v>
      </c>
      <c r="E19" s="8">
        <v>0.53791428075655046</v>
      </c>
      <c r="F19" s="8">
        <v>0.66120818209954701</v>
      </c>
      <c r="G19" s="8">
        <v>0.68957846735624517</v>
      </c>
      <c r="H19" s="8">
        <v>0.82931533269045321</v>
      </c>
      <c r="I19" s="106">
        <v>0.78653198653198653</v>
      </c>
      <c r="J19" s="106">
        <v>0.73068893528183709</v>
      </c>
      <c r="K19" s="106">
        <v>0.7</v>
      </c>
      <c r="L19" s="106">
        <v>0.8</v>
      </c>
      <c r="M19" s="106">
        <v>0.5</v>
      </c>
      <c r="N19" s="9">
        <v>1.3224452011769762E-2</v>
      </c>
      <c r="O19" s="8">
        <v>6.2747066574637637E-3</v>
      </c>
      <c r="P19" s="93">
        <v>2.4157506945283246E-2</v>
      </c>
      <c r="Q19" s="93">
        <v>8.6760367863959742E-3</v>
      </c>
      <c r="R19" s="93">
        <v>5.6273036774429535E-3</v>
      </c>
      <c r="S19" s="37" t="s">
        <v>75</v>
      </c>
      <c r="T19" s="37">
        <v>1.3776002204160353E-2</v>
      </c>
      <c r="U19" s="106">
        <v>3.5016835016835023E-2</v>
      </c>
      <c r="V19" s="114">
        <v>3.9144050104384133E-2</v>
      </c>
      <c r="W19" s="114">
        <v>0.03</v>
      </c>
      <c r="X19" s="114">
        <v>0.02</v>
      </c>
      <c r="Y19" s="114">
        <v>0.01</v>
      </c>
      <c r="Z19" s="9">
        <v>2.4994214302244851E-2</v>
      </c>
      <c r="AA19" s="8">
        <v>0</v>
      </c>
      <c r="AB19" s="8"/>
      <c r="AC19" s="92">
        <v>3.1233732431025507E-3</v>
      </c>
      <c r="AD19" s="93">
        <v>6.077487971638389E-3</v>
      </c>
      <c r="AE19" s="93">
        <v>9.0090090090090089E-3</v>
      </c>
      <c r="AF19" s="37"/>
      <c r="AG19" s="114">
        <v>8.7272727272727276E-3</v>
      </c>
      <c r="AH19" s="114">
        <v>2.8183716075156576E-3</v>
      </c>
      <c r="AI19" s="114">
        <v>0.01</v>
      </c>
      <c r="AJ19" s="114">
        <v>0.03</v>
      </c>
      <c r="AK19" s="114">
        <v>0.01</v>
      </c>
      <c r="AL19" s="66">
        <f t="shared" si="0"/>
        <v>0.32254438456706452</v>
      </c>
      <c r="AM19" s="67">
        <f t="shared" si="1"/>
        <v>0.34510886616050701</v>
      </c>
      <c r="AN19" s="67">
        <f t="shared" si="2"/>
        <v>0.34122478560212582</v>
      </c>
      <c r="AO19" s="67">
        <f t="shared" si="3"/>
        <v>0.54971369078604893</v>
      </c>
      <c r="AP19" s="67">
        <f t="shared" si="4"/>
        <v>0.67291297374862835</v>
      </c>
      <c r="AQ19" s="67" t="str">
        <f t="shared" si="5"/>
        <v>—</v>
      </c>
      <c r="AR19" s="67">
        <f t="shared" si="6"/>
        <v>0.84309133489461352</v>
      </c>
      <c r="AS19" s="67">
        <f t="shared" si="7"/>
        <v>0.83027609427609428</v>
      </c>
      <c r="AT19" s="67">
        <f t="shared" si="8"/>
        <v>0.77265135699373688</v>
      </c>
      <c r="AU19" s="67">
        <f t="shared" si="9"/>
        <v>0.74</v>
      </c>
      <c r="AV19" s="67">
        <f t="shared" si="10"/>
        <v>0.85000000000000009</v>
      </c>
      <c r="AW19" s="67">
        <f t="shared" si="10"/>
        <v>0.52</v>
      </c>
      <c r="AX19" s="9">
        <v>62.561576354679801</v>
      </c>
      <c r="AY19" s="8">
        <v>62.609023028173439</v>
      </c>
      <c r="AZ19" s="8">
        <v>62.872931513467812</v>
      </c>
      <c r="BA19" s="8">
        <v>62.155127537740761</v>
      </c>
      <c r="BB19" s="8">
        <v>62.004445569905172</v>
      </c>
      <c r="BC19" s="8">
        <v>61.252919586252915</v>
      </c>
      <c r="BD19" s="8">
        <v>60.562060889929747</v>
      </c>
      <c r="BE19" s="106">
        <v>60.961616161616163</v>
      </c>
      <c r="BF19" s="106">
        <v>60.060020876826727</v>
      </c>
      <c r="BG19" s="106">
        <v>59.3</v>
      </c>
      <c r="BH19" s="106">
        <v>58.8</v>
      </c>
      <c r="BI19" s="106">
        <v>59.6</v>
      </c>
      <c r="BJ19" s="9">
        <v>0.29093794425893477</v>
      </c>
      <c r="BK19" s="8">
        <v>0.28863650624333315</v>
      </c>
      <c r="BL19" s="8">
        <v>0.320086967025003</v>
      </c>
      <c r="BM19" s="8">
        <v>0.26317311585401121</v>
      </c>
      <c r="BN19" s="8">
        <v>0.20539658422666779</v>
      </c>
      <c r="BO19" s="8">
        <v>0.21688355021688357</v>
      </c>
      <c r="BP19" s="8">
        <v>0.19010883041741286</v>
      </c>
      <c r="BQ19" s="106">
        <v>0.38249158249158249</v>
      </c>
      <c r="BR19" s="106">
        <v>0.38100208768267224</v>
      </c>
      <c r="BS19" s="106">
        <v>0.3</v>
      </c>
      <c r="BT19" s="106">
        <v>0.2</v>
      </c>
      <c r="BU19" s="106">
        <v>0.3</v>
      </c>
      <c r="BV19" s="9">
        <v>0.16861176315006449</v>
      </c>
      <c r="BW19" s="8">
        <v>0.10039530651942022</v>
      </c>
      <c r="BX19" s="8">
        <v>9.9649716149293383E-2</v>
      </c>
      <c r="BY19" s="8">
        <v>8.9652380126091724E-2</v>
      </c>
      <c r="BZ19" s="8">
        <v>6.1900340451872482E-2</v>
      </c>
      <c r="CA19" s="8">
        <v>5.8391725058391721E-2</v>
      </c>
      <c r="CB19" s="93">
        <v>4.9593607934977274E-2</v>
      </c>
      <c r="CC19" s="106">
        <v>0.18585858585858586</v>
      </c>
      <c r="CD19" s="106">
        <v>0.20876826722338201</v>
      </c>
      <c r="CE19" s="106">
        <v>0.6</v>
      </c>
      <c r="CF19" s="106">
        <v>0.9</v>
      </c>
      <c r="CG19" s="106">
        <v>0.4</v>
      </c>
      <c r="CH19" s="66">
        <f t="shared" si="41"/>
        <v>63.021126062088804</v>
      </c>
      <c r="CI19" s="67">
        <f t="shared" si="42"/>
        <v>62.998054840936192</v>
      </c>
      <c r="CJ19" s="67">
        <f t="shared" si="52"/>
        <v>63.292668196642111</v>
      </c>
      <c r="CK19" s="67">
        <f t="shared" si="52"/>
        <v>62.50795303372086</v>
      </c>
      <c r="CL19" s="67">
        <f t="shared" si="52"/>
        <v>62.271742494583712</v>
      </c>
      <c r="CM19" s="67">
        <f t="shared" si="53"/>
        <v>61.528194861528192</v>
      </c>
      <c r="CN19" s="67">
        <f t="shared" si="54"/>
        <v>60.801763328282142</v>
      </c>
      <c r="CO19" s="67">
        <f t="shared" si="55"/>
        <v>61.529966329966328</v>
      </c>
      <c r="CP19" s="67">
        <f t="shared" si="56"/>
        <v>60.649791231732785</v>
      </c>
      <c r="CQ19" s="67">
        <f t="shared" si="57"/>
        <v>60.199999999999996</v>
      </c>
      <c r="CR19" s="67">
        <f t="shared" si="58"/>
        <v>59.9</v>
      </c>
      <c r="CS19" s="67">
        <f t="shared" si="58"/>
        <v>60.3</v>
      </c>
      <c r="CT19" s="9">
        <v>28.13502165504017</v>
      </c>
      <c r="CU19" s="8">
        <v>27.793813139235741</v>
      </c>
      <c r="CV19" s="8">
        <v>28.131416837782343</v>
      </c>
      <c r="CW19" s="8">
        <v>28.246283764243163</v>
      </c>
      <c r="CX19" s="8">
        <v>28.023972313665908</v>
      </c>
      <c r="CY19" s="8">
        <v>29.232009787565342</v>
      </c>
      <c r="CZ19" s="8">
        <v>29.22441107590577</v>
      </c>
      <c r="DA19" s="106">
        <v>29.610774410774411</v>
      </c>
      <c r="DB19" s="106">
        <v>30.613256784968684</v>
      </c>
      <c r="DC19" s="106">
        <v>30.7</v>
      </c>
      <c r="DD19" s="106">
        <v>30.8</v>
      </c>
      <c r="DE19" s="106">
        <v>31.2</v>
      </c>
      <c r="DF19" s="9">
        <v>5.7327999471021922</v>
      </c>
      <c r="DG19" s="8">
        <v>6.4441237372152846</v>
      </c>
      <c r="DH19" s="8">
        <v>6.1209083222611422</v>
      </c>
      <c r="DI19" s="8">
        <v>6.064549713690786</v>
      </c>
      <c r="DJ19" s="8">
        <v>6.7499507610928227</v>
      </c>
      <c r="DK19" s="106">
        <v>6.5148481815148482</v>
      </c>
      <c r="DL19" s="106">
        <v>7.1332139413142297</v>
      </c>
      <c r="DM19" s="106">
        <v>6.9252525252525245</v>
      </c>
      <c r="DN19" s="106">
        <v>7.0250521920668056</v>
      </c>
      <c r="DO19" s="106">
        <v>7.3</v>
      </c>
      <c r="DP19" s="106">
        <v>7.3</v>
      </c>
      <c r="DQ19" s="106">
        <v>7</v>
      </c>
      <c r="DR19" s="9">
        <v>0.87942605878268909</v>
      </c>
      <c r="DS19" s="8">
        <v>0.50825123925456483</v>
      </c>
      <c r="DT19" s="8">
        <v>0.36538229254740912</v>
      </c>
      <c r="DU19" s="8">
        <v>1.1307767944936087</v>
      </c>
      <c r="DV19" s="8">
        <v>0.80751807771306372</v>
      </c>
      <c r="DW19" s="8">
        <v>0.52830608386163946</v>
      </c>
      <c r="DX19" s="8">
        <v>0.57032649125223867</v>
      </c>
      <c r="DY19" s="106">
        <v>0.50909090909090915</v>
      </c>
      <c r="DZ19" s="106">
        <v>0.36534446764091855</v>
      </c>
      <c r="EA19" s="106">
        <v>0.7</v>
      </c>
      <c r="EB19" s="106">
        <v>0.7</v>
      </c>
      <c r="EC19" s="106">
        <v>0.6</v>
      </c>
      <c r="ED19" s="66">
        <f t="shared" si="28"/>
        <v>34.747247660925055</v>
      </c>
      <c r="EE19" s="67">
        <f t="shared" si="29"/>
        <v>34.746188115705586</v>
      </c>
      <c r="EF19" s="67">
        <f t="shared" si="30"/>
        <v>34.617707452590892</v>
      </c>
      <c r="EG19" s="67">
        <f t="shared" si="31"/>
        <v>35.441610272427553</v>
      </c>
      <c r="EH19" s="67">
        <f t="shared" si="33"/>
        <v>35.58144115247179</v>
      </c>
      <c r="EI19" s="67">
        <f t="shared" si="34"/>
        <v>36.275164052941825</v>
      </c>
      <c r="EJ19" s="67">
        <f t="shared" si="35"/>
        <v>36.927951508472241</v>
      </c>
      <c r="EK19" s="67">
        <f t="shared" si="36"/>
        <v>37.045117845117844</v>
      </c>
      <c r="EL19" s="67">
        <f t="shared" si="37"/>
        <v>38.003653444676409</v>
      </c>
      <c r="EM19" s="67">
        <f t="shared" si="38"/>
        <v>38.700000000000003</v>
      </c>
      <c r="EN19" s="67">
        <f t="shared" si="39"/>
        <v>38.800000000000004</v>
      </c>
      <c r="EO19" s="67">
        <f t="shared" si="40"/>
        <v>38.800000000000004</v>
      </c>
      <c r="EP19" s="38">
        <v>1.9109333157007307</v>
      </c>
      <c r="EQ19" s="37">
        <v>1.9106481771977162</v>
      </c>
      <c r="ER19" s="37">
        <v>1.7483995651648752</v>
      </c>
      <c r="ES19" s="37">
        <v>1.5009543640465035</v>
      </c>
      <c r="ET19" s="37">
        <v>1.4743535634900538</v>
      </c>
      <c r="EU19" s="37">
        <v>1.4987209431653876</v>
      </c>
      <c r="EV19" s="37">
        <v>1.4271938283510124</v>
      </c>
      <c r="EW19" s="106">
        <v>0.59528619528619531</v>
      </c>
      <c r="EX19" s="106">
        <v>0.57411273486430059</v>
      </c>
      <c r="EY19" s="106">
        <v>0.4</v>
      </c>
      <c r="EZ19" s="106">
        <v>0.4</v>
      </c>
      <c r="FA19" s="106">
        <v>0.3</v>
      </c>
      <c r="FB19" s="70">
        <f t="shared" si="44"/>
        <v>90.980923727973021</v>
      </c>
      <c r="FC19" s="67">
        <f t="shared" si="45"/>
        <v>90.741670326912228</v>
      </c>
      <c r="FD19" s="67">
        <f t="shared" si="46"/>
        <v>91.321415629906994</v>
      </c>
      <c r="FE19" s="67">
        <f t="shared" si="47"/>
        <v>90.93932558274048</v>
      </c>
      <c r="FF19" s="67">
        <f t="shared" si="48"/>
        <v>90.689626065670637</v>
      </c>
      <c r="FG19" s="67">
        <f t="shared" si="20"/>
        <v>91.174507841174503</v>
      </c>
      <c r="FH19" s="67">
        <f t="shared" si="21"/>
        <v>90.615787298525973</v>
      </c>
      <c r="FI19" s="67">
        <f t="shared" si="22"/>
        <v>91.358922558922558</v>
      </c>
      <c r="FJ19" s="67">
        <f t="shared" si="23"/>
        <v>91.403966597077243</v>
      </c>
      <c r="FK19" s="67">
        <f t="shared" si="24"/>
        <v>90.7</v>
      </c>
      <c r="FL19" s="67">
        <f t="shared" si="25"/>
        <v>90.399999999999991</v>
      </c>
      <c r="FM19" s="67">
        <f t="shared" si="25"/>
        <v>91.3</v>
      </c>
      <c r="FN19" s="70">
        <f t="shared" si="49"/>
        <v>6.0369623433728972</v>
      </c>
      <c r="FO19" s="67">
        <f t="shared" si="50"/>
        <v>6.739034950116082</v>
      </c>
      <c r="FP19" s="67">
        <f t="shared" si="59"/>
        <v>6.4651527962314281</v>
      </c>
      <c r="FQ19" s="67">
        <f t="shared" si="59"/>
        <v>6.3363988663311934</v>
      </c>
      <c r="FR19" s="67">
        <f t="shared" si="59"/>
        <v>6.9609746489969337</v>
      </c>
      <c r="FS19" s="67" t="str">
        <f t="shared" si="59"/>
        <v>—</v>
      </c>
      <c r="FT19" s="67">
        <f t="shared" si="59"/>
        <v>7.3370987739358027</v>
      </c>
      <c r="FU19" s="67">
        <f t="shared" si="59"/>
        <v>7.3427609427609424</v>
      </c>
      <c r="FV19" s="67">
        <f t="shared" si="59"/>
        <v>7.445198329853862</v>
      </c>
      <c r="FW19" s="67">
        <f t="shared" si="59"/>
        <v>7.63</v>
      </c>
      <c r="FX19" s="67">
        <f t="shared" si="59"/>
        <v>7.52</v>
      </c>
      <c r="FY19" s="67">
        <f t="shared" si="59"/>
        <v>7.31</v>
      </c>
      <c r="FZ19" s="70">
        <f t="shared" si="60"/>
        <v>2.983965351935729</v>
      </c>
      <c r="GA19" s="67">
        <f t="shared" si="60"/>
        <v>2.5192947229717011</v>
      </c>
      <c r="GB19" s="67">
        <f t="shared" si="60"/>
        <v>2.2134315738615777</v>
      </c>
      <c r="GC19" s="67">
        <f t="shared" ref="GC19:GD25" si="62">IFERROR(AC19+BY19+DU19+ES19,"—")</f>
        <v>2.7245069119093062</v>
      </c>
      <c r="GD19" s="67">
        <f t="shared" si="62"/>
        <v>2.3498494696266281</v>
      </c>
      <c r="GE19" s="67">
        <f t="shared" si="61"/>
        <v>2.094427761094428</v>
      </c>
      <c r="GF19" s="65">
        <f t="shared" si="61"/>
        <v>2.0471139275382284</v>
      </c>
      <c r="GG19" s="65">
        <f t="shared" si="61"/>
        <v>1.2989629629629631</v>
      </c>
      <c r="GH19" s="65">
        <f t="shared" si="61"/>
        <v>1.1510438413361168</v>
      </c>
      <c r="GI19" s="65">
        <f t="shared" si="61"/>
        <v>1.71</v>
      </c>
      <c r="GJ19" s="65">
        <f t="shared" si="61"/>
        <v>2.0299999999999998</v>
      </c>
      <c r="GK19" s="65">
        <f t="shared" si="61"/>
        <v>1.31</v>
      </c>
    </row>
    <row r="20" spans="1:193" ht="12.75" customHeight="1">
      <c r="A20" s="4" t="s">
        <v>27</v>
      </c>
      <c r="B20" s="38" t="s">
        <v>75</v>
      </c>
      <c r="C20" s="8">
        <v>10.464814333939236</v>
      </c>
      <c r="D20" s="8">
        <v>12.599095852715717</v>
      </c>
      <c r="E20" s="8">
        <v>13.82381413359148</v>
      </c>
      <c r="F20" s="8">
        <v>14.925564681724845</v>
      </c>
      <c r="G20" s="8">
        <v>15.306827460586646</v>
      </c>
      <c r="H20" s="8">
        <v>15.236448944314112</v>
      </c>
      <c r="I20" s="106">
        <v>16.266375545851528</v>
      </c>
      <c r="J20" s="106">
        <v>16.407371948300622</v>
      </c>
      <c r="K20" s="37" t="s">
        <v>75</v>
      </c>
      <c r="L20" s="37" t="s">
        <v>75</v>
      </c>
      <c r="M20" s="37"/>
      <c r="N20" s="38" t="s">
        <v>75</v>
      </c>
      <c r="O20" s="8">
        <v>1.7008569202804464</v>
      </c>
      <c r="P20" s="8">
        <v>2.1948502915547405</v>
      </c>
      <c r="Q20" s="8">
        <v>2.4330429170700225</v>
      </c>
      <c r="R20" s="8">
        <v>2.6309034907597537</v>
      </c>
      <c r="S20" s="8">
        <v>2.8955467621380566</v>
      </c>
      <c r="T20" s="8">
        <v>2.8089887640449436</v>
      </c>
      <c r="U20" s="106">
        <v>2.7413876758854925</v>
      </c>
      <c r="V20" s="106">
        <v>2.7285782671134515</v>
      </c>
      <c r="W20" s="145"/>
      <c r="X20" s="150"/>
      <c r="Y20" s="150"/>
      <c r="Z20" s="38" t="s">
        <v>75</v>
      </c>
      <c r="AA20" s="8">
        <v>0</v>
      </c>
      <c r="AB20" s="8"/>
      <c r="AC20" s="8"/>
      <c r="AD20" s="8"/>
      <c r="AE20" s="8"/>
      <c r="AF20" s="37"/>
      <c r="AG20" s="106"/>
      <c r="AH20" s="106"/>
      <c r="AI20" s="145"/>
      <c r="AJ20" s="145"/>
      <c r="AK20" s="145"/>
      <c r="AL20" s="77" t="str">
        <f t="shared" si="0"/>
        <v>—</v>
      </c>
      <c r="AM20" s="67">
        <f t="shared" si="1"/>
        <v>12.165671254219681</v>
      </c>
      <c r="AN20" s="67">
        <f t="shared" si="2"/>
        <v>14.793946144270457</v>
      </c>
      <c r="AO20" s="67">
        <f t="shared" si="3"/>
        <v>16.256857050661502</v>
      </c>
      <c r="AP20" s="67">
        <f t="shared" si="4"/>
        <v>17.5564681724846</v>
      </c>
      <c r="AQ20" s="67">
        <f t="shared" si="5"/>
        <v>18.202374222724703</v>
      </c>
      <c r="AR20" s="67">
        <f t="shared" si="6"/>
        <v>18.045437708359056</v>
      </c>
      <c r="AS20" s="67">
        <f t="shared" si="7"/>
        <v>19.007763221737019</v>
      </c>
      <c r="AT20" s="67">
        <f t="shared" si="8"/>
        <v>19.135950215414073</v>
      </c>
      <c r="AU20" s="67" t="str">
        <f t="shared" si="9"/>
        <v>—</v>
      </c>
      <c r="AV20" s="67" t="str">
        <f t="shared" si="10"/>
        <v>—</v>
      </c>
      <c r="AW20" s="67">
        <f t="shared" si="10"/>
        <v>0</v>
      </c>
      <c r="AX20" s="38" t="s">
        <v>75</v>
      </c>
      <c r="AY20" s="8">
        <v>37.808361464554665</v>
      </c>
      <c r="AZ20" s="8">
        <v>37.240385245364607</v>
      </c>
      <c r="BA20" s="8">
        <v>36.96676347208777</v>
      </c>
      <c r="BB20" s="8">
        <v>36.441221765913753</v>
      </c>
      <c r="BC20" s="8">
        <v>36.524087682934493</v>
      </c>
      <c r="BD20" s="8">
        <v>38.128163970860598</v>
      </c>
      <c r="BE20" s="106">
        <v>38.955604075691411</v>
      </c>
      <c r="BF20" s="106">
        <v>38.73863092388703</v>
      </c>
      <c r="BG20" s="37" t="s">
        <v>75</v>
      </c>
      <c r="BH20" s="37" t="s">
        <v>75</v>
      </c>
      <c r="BI20" s="37"/>
      <c r="BJ20" s="38" t="s">
        <v>75</v>
      </c>
      <c r="BK20" s="8">
        <v>2.7200727083874319</v>
      </c>
      <c r="BL20" s="8">
        <v>2.7189936447618424</v>
      </c>
      <c r="BM20" s="8">
        <v>2.659846547314578</v>
      </c>
      <c r="BN20" s="8">
        <v>3.0993326488706363</v>
      </c>
      <c r="BO20" s="8">
        <v>2.7573644871553293</v>
      </c>
      <c r="BP20" s="8">
        <v>2.4756142733670825</v>
      </c>
      <c r="BQ20" s="106">
        <v>2.504852013585638</v>
      </c>
      <c r="BR20" s="106">
        <v>2.537099090473911</v>
      </c>
      <c r="BS20" s="37" t="s">
        <v>75</v>
      </c>
      <c r="BT20" s="37" t="s">
        <v>75</v>
      </c>
      <c r="BU20" s="37"/>
      <c r="BV20" s="38" t="s">
        <v>75</v>
      </c>
      <c r="BW20" s="8">
        <v>0</v>
      </c>
      <c r="BX20" s="8">
        <v>8.5173294896154092E-2</v>
      </c>
      <c r="BY20" s="8"/>
      <c r="BZ20" s="8"/>
      <c r="CA20" s="8"/>
      <c r="CB20" s="8"/>
      <c r="CC20" s="106"/>
      <c r="CD20" s="106"/>
      <c r="CE20" s="145"/>
      <c r="CF20" s="145"/>
      <c r="CG20" s="145"/>
      <c r="CH20" s="77" t="str">
        <f t="shared" si="41"/>
        <v>—</v>
      </c>
      <c r="CI20" s="67">
        <f t="shared" si="42"/>
        <v>40.528434172942099</v>
      </c>
      <c r="CJ20" s="67">
        <f t="shared" si="52"/>
        <v>40.044552185022603</v>
      </c>
      <c r="CK20" s="67">
        <f t="shared" si="52"/>
        <v>39.626610019402349</v>
      </c>
      <c r="CL20" s="67">
        <f t="shared" si="52"/>
        <v>39.540554414784388</v>
      </c>
      <c r="CM20" s="67">
        <f t="shared" si="53"/>
        <v>39.281452170089821</v>
      </c>
      <c r="CN20" s="67">
        <f t="shared" si="54"/>
        <v>40.603778244227684</v>
      </c>
      <c r="CO20" s="67">
        <f t="shared" si="55"/>
        <v>41.460456089277052</v>
      </c>
      <c r="CP20" s="67">
        <f t="shared" si="56"/>
        <v>41.275730014360938</v>
      </c>
      <c r="CQ20" s="67" t="str">
        <f t="shared" si="57"/>
        <v>—</v>
      </c>
      <c r="CR20" s="67" t="str">
        <f t="shared" si="58"/>
        <v>—</v>
      </c>
      <c r="CS20" s="67">
        <f t="shared" si="58"/>
        <v>0</v>
      </c>
      <c r="CT20" s="38" t="s">
        <v>75</v>
      </c>
      <c r="CU20" s="8">
        <v>30.751752791482733</v>
      </c>
      <c r="CV20" s="8">
        <v>29.463408242154227</v>
      </c>
      <c r="CW20" s="8">
        <v>27.389480477573414</v>
      </c>
      <c r="CX20" s="8">
        <v>26.501540041067763</v>
      </c>
      <c r="CY20" s="8">
        <v>26.54983983418127</v>
      </c>
      <c r="CZ20" s="8">
        <v>25.824175824175828</v>
      </c>
      <c r="DA20" s="106">
        <v>24.739204269771957</v>
      </c>
      <c r="DB20" s="106">
        <v>24.581139301101004</v>
      </c>
      <c r="DC20" s="37" t="s">
        <v>75</v>
      </c>
      <c r="DD20" s="37" t="s">
        <v>75</v>
      </c>
      <c r="DE20" s="37" t="s">
        <v>75</v>
      </c>
      <c r="DF20" s="38" t="s">
        <v>75</v>
      </c>
      <c r="DG20" s="8">
        <v>15.801090625811479</v>
      </c>
      <c r="DH20" s="8">
        <v>14.924981982572232</v>
      </c>
      <c r="DI20" s="8">
        <v>15.772829945143595</v>
      </c>
      <c r="DJ20" s="8">
        <v>15.316991786447639</v>
      </c>
      <c r="DK20" s="106">
        <v>14.534262923183217</v>
      </c>
      <c r="DL20" s="106">
        <v>14.026423015187058</v>
      </c>
      <c r="DM20" s="106">
        <v>13.573508005822415</v>
      </c>
      <c r="DN20" s="106">
        <v>13.834370512206798</v>
      </c>
      <c r="DO20" s="145"/>
      <c r="DP20" s="145"/>
      <c r="DQ20" s="145"/>
      <c r="DR20" s="38" t="s">
        <v>75</v>
      </c>
      <c r="DS20" s="8">
        <v>0</v>
      </c>
      <c r="DT20" s="8">
        <v>0</v>
      </c>
      <c r="DU20" s="8"/>
      <c r="DV20" s="8"/>
      <c r="DW20" s="8"/>
      <c r="DX20" s="8"/>
      <c r="DY20" s="106"/>
      <c r="DZ20" s="106"/>
      <c r="EA20" s="145"/>
      <c r="EB20" s="145"/>
      <c r="EC20" s="145"/>
      <c r="ED20" s="77" t="str">
        <f t="shared" si="28"/>
        <v>—</v>
      </c>
      <c r="EE20" s="67">
        <f t="shared" si="29"/>
        <v>46.552843417294213</v>
      </c>
      <c r="EF20" s="67">
        <f t="shared" si="30"/>
        <v>44.388390224726457</v>
      </c>
      <c r="EG20" s="152">
        <f t="shared" si="31"/>
        <v>43.162310422717013</v>
      </c>
      <c r="EH20" s="152">
        <f t="shared" si="33"/>
        <v>41.8185318275154</v>
      </c>
      <c r="EI20" s="152">
        <f t="shared" si="34"/>
        <v>41.084102757364491</v>
      </c>
      <c r="EJ20" s="152">
        <f t="shared" si="35"/>
        <v>39.850598839362888</v>
      </c>
      <c r="EK20" s="152">
        <f t="shared" si="36"/>
        <v>38.312712275594372</v>
      </c>
      <c r="EL20" s="152">
        <f t="shared" si="37"/>
        <v>38.4155098133078</v>
      </c>
      <c r="EM20" s="152" t="str">
        <f t="shared" si="38"/>
        <v>—</v>
      </c>
      <c r="EN20" s="152" t="str">
        <f t="shared" si="39"/>
        <v>—</v>
      </c>
      <c r="EO20" s="152" t="str">
        <f t="shared" si="39"/>
        <v>—</v>
      </c>
      <c r="EP20" s="38" t="s">
        <v>75</v>
      </c>
      <c r="EQ20" s="8">
        <v>0.75305115554401458</v>
      </c>
      <c r="ER20" s="8">
        <v>0.77311144598047565</v>
      </c>
      <c r="ES20" s="8">
        <v>0.92933204259438518</v>
      </c>
      <c r="ET20" s="8">
        <v>1.0844455852156056</v>
      </c>
      <c r="EU20" s="8">
        <v>1.4320708498209913</v>
      </c>
      <c r="EV20" s="8">
        <v>1.5001852080503766</v>
      </c>
      <c r="EW20" s="106">
        <v>1.2190684133915575</v>
      </c>
      <c r="EX20" s="106">
        <v>1.2326471996170418</v>
      </c>
      <c r="EY20" s="37" t="s">
        <v>75</v>
      </c>
      <c r="EZ20" s="37" t="s">
        <v>75</v>
      </c>
      <c r="FA20" s="37" t="s">
        <v>75</v>
      </c>
      <c r="FB20" s="79" t="str">
        <f t="shared" si="44"/>
        <v>—</v>
      </c>
      <c r="FC20" s="67">
        <f t="shared" si="45"/>
        <v>79.024928589976639</v>
      </c>
      <c r="FD20" s="67">
        <f t="shared" si="46"/>
        <v>79.302889340234557</v>
      </c>
      <c r="FE20" s="67">
        <f t="shared" si="47"/>
        <v>78.180058083252661</v>
      </c>
      <c r="FF20" s="67">
        <f t="shared" si="48"/>
        <v>77.868326488706359</v>
      </c>
      <c r="FG20" s="67">
        <f t="shared" si="20"/>
        <v>78.380754977702409</v>
      </c>
      <c r="FH20" s="67">
        <f t="shared" si="21"/>
        <v>79.188788739350542</v>
      </c>
      <c r="FI20" s="67">
        <f t="shared" si="22"/>
        <v>79.961183891314903</v>
      </c>
      <c r="FJ20" s="67">
        <f t="shared" si="23"/>
        <v>79.727142173288655</v>
      </c>
      <c r="FK20" s="67" t="str">
        <f t="shared" si="24"/>
        <v>—</v>
      </c>
      <c r="FL20" s="67" t="str">
        <f t="shared" si="25"/>
        <v>—</v>
      </c>
      <c r="FM20" s="67" t="str">
        <f t="shared" si="25"/>
        <v>—</v>
      </c>
      <c r="FN20" s="79" t="str">
        <f t="shared" si="49"/>
        <v>—</v>
      </c>
      <c r="FO20" s="67">
        <f t="shared" si="50"/>
        <v>20.222020254479357</v>
      </c>
      <c r="FP20" s="67">
        <f t="shared" si="59"/>
        <v>19.838825918888816</v>
      </c>
      <c r="FQ20" s="67">
        <f t="shared" si="59"/>
        <v>20.865719409528197</v>
      </c>
      <c r="FR20" s="67">
        <f t="shared" si="59"/>
        <v>21.04722792607803</v>
      </c>
      <c r="FS20" s="67">
        <f t="shared" si="59"/>
        <v>20.187174172476603</v>
      </c>
      <c r="FT20" s="67">
        <f t="shared" si="59"/>
        <v>19.311026052599082</v>
      </c>
      <c r="FU20" s="67">
        <f t="shared" si="59"/>
        <v>18.819747695293543</v>
      </c>
      <c r="FV20" s="67">
        <f t="shared" si="59"/>
        <v>19.10004786979416</v>
      </c>
      <c r="FW20" s="67" t="str">
        <f t="shared" si="59"/>
        <v>—</v>
      </c>
      <c r="FX20" s="67" t="str">
        <f t="shared" si="59"/>
        <v>—</v>
      </c>
      <c r="FY20" s="67">
        <f t="shared" si="59"/>
        <v>0</v>
      </c>
      <c r="FZ20" s="79" t="str">
        <f t="shared" si="60"/>
        <v>—</v>
      </c>
      <c r="GA20" s="67">
        <f t="shared" si="60"/>
        <v>0.75305115554401458</v>
      </c>
      <c r="GB20" s="67">
        <f t="shared" si="60"/>
        <v>0.85828474087662976</v>
      </c>
      <c r="GC20" s="67">
        <f t="shared" si="62"/>
        <v>0.92933204259438518</v>
      </c>
      <c r="GD20" s="67">
        <f t="shared" si="62"/>
        <v>1.0844455852156056</v>
      </c>
      <c r="GE20" s="67">
        <f t="shared" si="61"/>
        <v>1.4320708498209913</v>
      </c>
      <c r="GF20" s="65">
        <f t="shared" si="61"/>
        <v>1.5001852080503766</v>
      </c>
      <c r="GG20" s="65">
        <f t="shared" si="61"/>
        <v>1.2190684133915575</v>
      </c>
      <c r="GH20" s="65">
        <f t="shared" si="61"/>
        <v>1.2326471996170418</v>
      </c>
      <c r="GI20" s="65" t="str">
        <f t="shared" si="61"/>
        <v>—</v>
      </c>
      <c r="GJ20" s="65" t="str">
        <f t="shared" si="61"/>
        <v>—</v>
      </c>
      <c r="GK20" s="65" t="str">
        <f t="shared" si="61"/>
        <v>—</v>
      </c>
    </row>
    <row r="21" spans="1:193" ht="12.75" customHeight="1">
      <c r="A21" s="4" t="s">
        <v>28</v>
      </c>
      <c r="B21" s="38" t="s">
        <v>75</v>
      </c>
      <c r="C21" s="37" t="s">
        <v>75</v>
      </c>
      <c r="D21" s="37" t="s">
        <v>75</v>
      </c>
      <c r="E21" s="37" t="s">
        <v>75</v>
      </c>
      <c r="F21" s="37" t="s">
        <v>75</v>
      </c>
      <c r="G21" s="37" t="s">
        <v>75</v>
      </c>
      <c r="H21" s="37" t="s">
        <v>75</v>
      </c>
      <c r="I21" s="37" t="s">
        <v>75</v>
      </c>
      <c r="J21" s="37" t="s">
        <v>75</v>
      </c>
      <c r="K21" s="37" t="s">
        <v>75</v>
      </c>
      <c r="L21" s="37" t="s">
        <v>75</v>
      </c>
      <c r="M21" s="37"/>
      <c r="N21" s="38" t="s">
        <v>75</v>
      </c>
      <c r="O21" s="37" t="s">
        <v>75</v>
      </c>
      <c r="P21" s="37" t="s">
        <v>75</v>
      </c>
      <c r="Q21" s="37" t="s">
        <v>75</v>
      </c>
      <c r="R21" s="37" t="s">
        <v>75</v>
      </c>
      <c r="S21" s="37" t="s">
        <v>75</v>
      </c>
      <c r="T21" s="37" t="s">
        <v>75</v>
      </c>
      <c r="U21" s="37" t="s">
        <v>75</v>
      </c>
      <c r="V21" s="37" t="s">
        <v>75</v>
      </c>
      <c r="W21" s="145"/>
      <c r="X21" s="145"/>
      <c r="Y21" s="145"/>
      <c r="Z21" s="38" t="s">
        <v>75</v>
      </c>
      <c r="AA21" s="37" t="s">
        <v>75</v>
      </c>
      <c r="AB21" s="37" t="s">
        <v>75</v>
      </c>
      <c r="AC21" s="37" t="s">
        <v>75</v>
      </c>
      <c r="AD21" s="37" t="s">
        <v>75</v>
      </c>
      <c r="AE21" s="37"/>
      <c r="AF21" s="37" t="s">
        <v>75</v>
      </c>
      <c r="AG21" s="37" t="s">
        <v>75</v>
      </c>
      <c r="AH21" s="37" t="s">
        <v>75</v>
      </c>
      <c r="AI21" s="37" t="s">
        <v>75</v>
      </c>
      <c r="AJ21" s="37" t="s">
        <v>75</v>
      </c>
      <c r="AK21" s="37" t="s">
        <v>75</v>
      </c>
      <c r="AL21" s="77" t="str">
        <f t="shared" si="0"/>
        <v>—</v>
      </c>
      <c r="AM21" s="65" t="str">
        <f t="shared" si="1"/>
        <v>—</v>
      </c>
      <c r="AN21" s="65" t="str">
        <f t="shared" si="2"/>
        <v>—</v>
      </c>
      <c r="AO21" s="139" t="str">
        <f t="shared" si="3"/>
        <v>—</v>
      </c>
      <c r="AP21" s="139" t="str">
        <f t="shared" si="4"/>
        <v>—</v>
      </c>
      <c r="AQ21" s="139" t="str">
        <f t="shared" si="5"/>
        <v>—</v>
      </c>
      <c r="AR21" s="139" t="str">
        <f t="shared" si="6"/>
        <v>—</v>
      </c>
      <c r="AS21" s="139" t="str">
        <f t="shared" si="7"/>
        <v>—</v>
      </c>
      <c r="AT21" s="139" t="str">
        <f t="shared" si="8"/>
        <v>—</v>
      </c>
      <c r="AU21" s="139" t="str">
        <f t="shared" si="9"/>
        <v>—</v>
      </c>
      <c r="AV21" s="78" t="str">
        <f t="shared" si="10"/>
        <v>—</v>
      </c>
      <c r="AW21" s="78" t="str">
        <f t="shared" si="10"/>
        <v>—</v>
      </c>
      <c r="AX21" s="38" t="s">
        <v>75</v>
      </c>
      <c r="AY21" s="37" t="s">
        <v>75</v>
      </c>
      <c r="AZ21" s="37" t="s">
        <v>75</v>
      </c>
      <c r="BA21" s="37" t="s">
        <v>75</v>
      </c>
      <c r="BB21" s="37" t="s">
        <v>75</v>
      </c>
      <c r="BC21" s="37" t="s">
        <v>75</v>
      </c>
      <c r="BD21" s="37" t="s">
        <v>75</v>
      </c>
      <c r="BE21" s="37" t="s">
        <v>75</v>
      </c>
      <c r="BF21" s="37" t="s">
        <v>75</v>
      </c>
      <c r="BG21" s="37" t="s">
        <v>75</v>
      </c>
      <c r="BH21" s="37" t="s">
        <v>75</v>
      </c>
      <c r="BI21" s="37"/>
      <c r="BJ21" s="38" t="s">
        <v>75</v>
      </c>
      <c r="BK21" s="37" t="s">
        <v>75</v>
      </c>
      <c r="BL21" s="37" t="s">
        <v>75</v>
      </c>
      <c r="BM21" s="37" t="s">
        <v>75</v>
      </c>
      <c r="BN21" s="37" t="s">
        <v>75</v>
      </c>
      <c r="BO21" s="37" t="s">
        <v>75</v>
      </c>
      <c r="BP21" s="37" t="s">
        <v>75</v>
      </c>
      <c r="BQ21" s="37" t="s">
        <v>75</v>
      </c>
      <c r="BR21" s="37" t="s">
        <v>75</v>
      </c>
      <c r="BS21" s="37" t="s">
        <v>75</v>
      </c>
      <c r="BT21" s="37" t="s">
        <v>75</v>
      </c>
      <c r="BU21" s="37"/>
      <c r="BV21" s="38" t="s">
        <v>75</v>
      </c>
      <c r="BW21" s="37" t="s">
        <v>75</v>
      </c>
      <c r="BX21" s="37" t="s">
        <v>75</v>
      </c>
      <c r="BY21" s="37" t="s">
        <v>75</v>
      </c>
      <c r="BZ21" s="37" t="s">
        <v>75</v>
      </c>
      <c r="CA21" s="37" t="s">
        <v>75</v>
      </c>
      <c r="CB21" s="37" t="s">
        <v>75</v>
      </c>
      <c r="CC21" s="37" t="s">
        <v>75</v>
      </c>
      <c r="CD21" s="37" t="s">
        <v>75</v>
      </c>
      <c r="CE21" s="37" t="s">
        <v>75</v>
      </c>
      <c r="CF21" s="37" t="s">
        <v>75</v>
      </c>
      <c r="CG21" s="37" t="s">
        <v>75</v>
      </c>
      <c r="CH21" s="77" t="str">
        <f t="shared" si="41"/>
        <v>—</v>
      </c>
      <c r="CI21" s="65" t="str">
        <f t="shared" si="42"/>
        <v>—</v>
      </c>
      <c r="CJ21" s="65" t="str">
        <f t="shared" si="52"/>
        <v>—</v>
      </c>
      <c r="CK21" s="65" t="str">
        <f t="shared" si="52"/>
        <v>—</v>
      </c>
      <c r="CL21" s="65" t="str">
        <f t="shared" si="52"/>
        <v>—</v>
      </c>
      <c r="CM21" s="65" t="str">
        <f t="shared" si="53"/>
        <v>—</v>
      </c>
      <c r="CN21" s="65" t="str">
        <f t="shared" si="54"/>
        <v>—</v>
      </c>
      <c r="CO21" s="65" t="str">
        <f t="shared" si="55"/>
        <v>—</v>
      </c>
      <c r="CP21" s="65" t="str">
        <f t="shared" si="56"/>
        <v>—</v>
      </c>
      <c r="CQ21" s="65" t="str">
        <f t="shared" si="57"/>
        <v>—</v>
      </c>
      <c r="CR21" s="65" t="str">
        <f t="shared" si="58"/>
        <v>—</v>
      </c>
      <c r="CS21" s="65" t="str">
        <f t="shared" si="58"/>
        <v>—</v>
      </c>
      <c r="CT21" s="37" t="s">
        <v>75</v>
      </c>
      <c r="CU21" s="37" t="s">
        <v>75</v>
      </c>
      <c r="CV21" s="37" t="s">
        <v>75</v>
      </c>
      <c r="CW21" s="37" t="s">
        <v>75</v>
      </c>
      <c r="CX21" s="37" t="s">
        <v>75</v>
      </c>
      <c r="CY21" s="37" t="s">
        <v>75</v>
      </c>
      <c r="CZ21" s="37" t="s">
        <v>75</v>
      </c>
      <c r="DA21" s="37" t="s">
        <v>75</v>
      </c>
      <c r="DB21" s="37" t="s">
        <v>75</v>
      </c>
      <c r="DC21" s="37" t="s">
        <v>75</v>
      </c>
      <c r="DD21" s="37" t="s">
        <v>75</v>
      </c>
      <c r="DE21" s="37" t="s">
        <v>75</v>
      </c>
      <c r="DF21" s="38" t="s">
        <v>75</v>
      </c>
      <c r="DG21" s="37" t="s">
        <v>75</v>
      </c>
      <c r="DH21" s="37" t="s">
        <v>75</v>
      </c>
      <c r="DI21" s="37" t="s">
        <v>75</v>
      </c>
      <c r="DJ21" s="37" t="s">
        <v>75</v>
      </c>
      <c r="DK21" s="37" t="s">
        <v>75</v>
      </c>
      <c r="DL21" s="37" t="s">
        <v>75</v>
      </c>
      <c r="DM21" s="37" t="s">
        <v>75</v>
      </c>
      <c r="DN21" s="37" t="s">
        <v>75</v>
      </c>
      <c r="DO21" s="37" t="s">
        <v>75</v>
      </c>
      <c r="DP21" s="37" t="s">
        <v>75</v>
      </c>
      <c r="DQ21" s="37" t="s">
        <v>75</v>
      </c>
      <c r="DR21" s="38" t="s">
        <v>75</v>
      </c>
      <c r="DS21" s="37" t="s">
        <v>75</v>
      </c>
      <c r="DT21" s="37" t="s">
        <v>75</v>
      </c>
      <c r="DU21" s="37" t="s">
        <v>75</v>
      </c>
      <c r="DV21" s="37" t="s">
        <v>75</v>
      </c>
      <c r="DW21" s="37" t="s">
        <v>75</v>
      </c>
      <c r="DX21" s="37" t="s">
        <v>75</v>
      </c>
      <c r="DY21" s="37" t="s">
        <v>75</v>
      </c>
      <c r="DZ21" s="37" t="s">
        <v>75</v>
      </c>
      <c r="EA21" s="37" t="s">
        <v>75</v>
      </c>
      <c r="EB21" s="37" t="s">
        <v>75</v>
      </c>
      <c r="EC21" s="37" t="s">
        <v>75</v>
      </c>
      <c r="ED21" s="77" t="str">
        <f t="shared" si="28"/>
        <v>—</v>
      </c>
      <c r="EE21" s="65" t="str">
        <f t="shared" si="29"/>
        <v>—</v>
      </c>
      <c r="EF21" s="65" t="str">
        <f t="shared" si="30"/>
        <v>—</v>
      </c>
      <c r="EG21" s="139" t="str">
        <f t="shared" si="31"/>
        <v>—</v>
      </c>
      <c r="EH21" s="139" t="str">
        <f t="shared" si="33"/>
        <v>—</v>
      </c>
      <c r="EI21" s="139" t="str">
        <f t="shared" si="34"/>
        <v>—</v>
      </c>
      <c r="EJ21" s="139" t="str">
        <f t="shared" si="35"/>
        <v>—</v>
      </c>
      <c r="EK21" s="139" t="str">
        <f t="shared" si="36"/>
        <v>—</v>
      </c>
      <c r="EL21" s="139" t="str">
        <f t="shared" si="37"/>
        <v>—</v>
      </c>
      <c r="EM21" s="139" t="str">
        <f t="shared" si="38"/>
        <v>—</v>
      </c>
      <c r="EN21" s="139" t="str">
        <f t="shared" si="39"/>
        <v>—</v>
      </c>
      <c r="EO21" s="139" t="str">
        <f t="shared" si="39"/>
        <v>—</v>
      </c>
      <c r="EP21" s="38" t="s">
        <v>75</v>
      </c>
      <c r="EQ21" s="37" t="s">
        <v>75</v>
      </c>
      <c r="ER21" s="37" t="s">
        <v>75</v>
      </c>
      <c r="ES21" s="37" t="s">
        <v>75</v>
      </c>
      <c r="ET21" s="37" t="s">
        <v>75</v>
      </c>
      <c r="EU21" s="37" t="s">
        <v>75</v>
      </c>
      <c r="EV21" s="37" t="s">
        <v>75</v>
      </c>
      <c r="EW21" s="37" t="s">
        <v>75</v>
      </c>
      <c r="EX21" s="37" t="s">
        <v>75</v>
      </c>
      <c r="EY21" s="37" t="s">
        <v>75</v>
      </c>
      <c r="EZ21" s="37" t="s">
        <v>75</v>
      </c>
      <c r="FA21" s="37" t="s">
        <v>75</v>
      </c>
      <c r="FB21" s="79" t="str">
        <f t="shared" si="44"/>
        <v>—</v>
      </c>
      <c r="FC21" s="65" t="str">
        <f t="shared" si="45"/>
        <v>—</v>
      </c>
      <c r="FD21" s="139" t="str">
        <f t="shared" si="46"/>
        <v>—</v>
      </c>
      <c r="FE21" s="139" t="str">
        <f t="shared" si="47"/>
        <v>—</v>
      </c>
      <c r="FF21" s="139" t="str">
        <f t="shared" si="48"/>
        <v>—</v>
      </c>
      <c r="FG21" s="139" t="str">
        <f t="shared" si="20"/>
        <v>—</v>
      </c>
      <c r="FH21" s="139" t="str">
        <f t="shared" si="21"/>
        <v>—</v>
      </c>
      <c r="FI21" s="139" t="str">
        <f t="shared" si="22"/>
        <v>—</v>
      </c>
      <c r="FJ21" s="139" t="str">
        <f t="shared" si="23"/>
        <v>—</v>
      </c>
      <c r="FK21" s="139" t="str">
        <f t="shared" si="24"/>
        <v>—</v>
      </c>
      <c r="FL21" s="78" t="str">
        <f t="shared" si="25"/>
        <v>—</v>
      </c>
      <c r="FM21" s="78" t="str">
        <f t="shared" si="25"/>
        <v>—</v>
      </c>
      <c r="FN21" s="79" t="str">
        <f t="shared" si="49"/>
        <v>—</v>
      </c>
      <c r="FO21" s="65" t="str">
        <f t="shared" si="50"/>
        <v>—</v>
      </c>
      <c r="FP21" s="65" t="str">
        <f t="shared" si="59"/>
        <v>—</v>
      </c>
      <c r="FQ21" s="65" t="str">
        <f t="shared" si="59"/>
        <v>—</v>
      </c>
      <c r="FR21" s="65" t="str">
        <f t="shared" si="59"/>
        <v>—</v>
      </c>
      <c r="FS21" s="65" t="str">
        <f t="shared" si="59"/>
        <v>—</v>
      </c>
      <c r="FT21" s="65" t="str">
        <f t="shared" si="59"/>
        <v>—</v>
      </c>
      <c r="FU21" s="65" t="str">
        <f t="shared" si="59"/>
        <v>—</v>
      </c>
      <c r="FV21" s="139" t="str">
        <f t="shared" si="59"/>
        <v>—</v>
      </c>
      <c r="FW21" s="139" t="str">
        <f t="shared" si="59"/>
        <v>—</v>
      </c>
      <c r="FX21" s="139" t="str">
        <f t="shared" si="59"/>
        <v>—</v>
      </c>
      <c r="FY21" s="139" t="str">
        <f t="shared" si="59"/>
        <v>—</v>
      </c>
      <c r="FZ21" s="79" t="str">
        <f t="shared" si="60"/>
        <v>—</v>
      </c>
      <c r="GA21" s="65" t="str">
        <f t="shared" si="60"/>
        <v>—</v>
      </c>
      <c r="GB21" s="65" t="str">
        <f t="shared" si="60"/>
        <v>—</v>
      </c>
      <c r="GC21" s="65" t="str">
        <f t="shared" si="62"/>
        <v>—</v>
      </c>
      <c r="GD21" s="65" t="str">
        <f t="shared" si="62"/>
        <v>—</v>
      </c>
      <c r="GE21" s="65" t="str">
        <f t="shared" si="61"/>
        <v>—</v>
      </c>
      <c r="GF21" s="65" t="str">
        <f t="shared" si="61"/>
        <v>—</v>
      </c>
      <c r="GG21" s="65" t="str">
        <f t="shared" si="61"/>
        <v>—</v>
      </c>
      <c r="GH21" s="65" t="str">
        <f t="shared" si="61"/>
        <v>—</v>
      </c>
      <c r="GI21" s="65" t="str">
        <f t="shared" si="61"/>
        <v>—</v>
      </c>
      <c r="GJ21" s="65" t="str">
        <f t="shared" si="61"/>
        <v>—</v>
      </c>
      <c r="GK21" s="65" t="str">
        <f t="shared" si="61"/>
        <v>—</v>
      </c>
    </row>
    <row r="22" spans="1:193">
      <c r="A22" s="4" t="s">
        <v>29</v>
      </c>
      <c r="B22" s="8">
        <v>12.66282944562254</v>
      </c>
      <c r="C22" s="8">
        <v>10.353032315183709</v>
      </c>
      <c r="D22" s="8">
        <v>7.7324753415264516</v>
      </c>
      <c r="E22" s="8">
        <v>9.274805299888742</v>
      </c>
      <c r="F22" s="8">
        <v>11.022480058013052</v>
      </c>
      <c r="G22" s="8">
        <v>12.238675958188153</v>
      </c>
      <c r="H22" s="8">
        <v>14.139899380804955</v>
      </c>
      <c r="I22" s="106">
        <v>14.769115722564965</v>
      </c>
      <c r="J22" s="106">
        <v>10.346082131975079</v>
      </c>
      <c r="K22" s="142">
        <v>3.4</v>
      </c>
      <c r="L22" s="106">
        <v>17.3</v>
      </c>
      <c r="M22" s="106">
        <v>18</v>
      </c>
      <c r="N22" s="9">
        <v>0.62405331717661316</v>
      </c>
      <c r="O22" s="8">
        <v>0.54227534307215586</v>
      </c>
      <c r="P22" s="8">
        <v>0.12131441531726356</v>
      </c>
      <c r="Q22" s="8">
        <v>0.15677151815515325</v>
      </c>
      <c r="R22" s="8">
        <v>0.14986705342035292</v>
      </c>
      <c r="S22" s="8">
        <v>0.20325203252032523</v>
      </c>
      <c r="T22" s="8">
        <v>0.25638544891640869</v>
      </c>
      <c r="U22" s="106">
        <v>0.25705739390540283</v>
      </c>
      <c r="V22" s="106">
        <v>0.18645686479603438</v>
      </c>
      <c r="W22" s="106">
        <v>0.1</v>
      </c>
      <c r="X22" s="106">
        <v>0.3</v>
      </c>
      <c r="Y22" s="106">
        <v>0.3</v>
      </c>
      <c r="Z22" s="9">
        <v>0</v>
      </c>
      <c r="AA22" s="8">
        <v>0</v>
      </c>
      <c r="AB22" s="8"/>
      <c r="AC22" s="8"/>
      <c r="AD22" s="8"/>
      <c r="AE22" s="8"/>
      <c r="AF22" s="37"/>
      <c r="AG22" s="106"/>
      <c r="AH22" s="106"/>
      <c r="AI22" s="106"/>
      <c r="AJ22" s="106"/>
      <c r="AK22" s="106"/>
      <c r="AL22" s="66">
        <f t="shared" si="0"/>
        <v>13.286882762799154</v>
      </c>
      <c r="AM22" s="67">
        <f t="shared" si="1"/>
        <v>10.895307658255865</v>
      </c>
      <c r="AN22" s="67">
        <f t="shared" si="2"/>
        <v>7.8537897568437147</v>
      </c>
      <c r="AO22" s="67">
        <f t="shared" si="3"/>
        <v>9.4315768180438955</v>
      </c>
      <c r="AP22" s="67">
        <f t="shared" si="4"/>
        <v>11.172347111433405</v>
      </c>
      <c r="AQ22" s="67">
        <f t="shared" si="5"/>
        <v>12.441927990708479</v>
      </c>
      <c r="AR22" s="67">
        <f t="shared" si="6"/>
        <v>14.396284829721363</v>
      </c>
      <c r="AS22" s="67">
        <f t="shared" si="7"/>
        <v>15.026173116470368</v>
      </c>
      <c r="AT22" s="67">
        <f t="shared" si="8"/>
        <v>10.532538996771112</v>
      </c>
      <c r="AU22" s="67">
        <f t="shared" si="9"/>
        <v>3.5</v>
      </c>
      <c r="AV22" s="67">
        <f t="shared" si="10"/>
        <v>17.600000000000001</v>
      </c>
      <c r="AW22" s="67">
        <f t="shared" si="10"/>
        <v>18.3</v>
      </c>
      <c r="AX22" s="9">
        <v>44.162375037867314</v>
      </c>
      <c r="AY22" s="8">
        <v>44.599380256750777</v>
      </c>
      <c r="AZ22" s="8">
        <v>44.021309140777461</v>
      </c>
      <c r="BA22" s="8">
        <v>43.137453221401842</v>
      </c>
      <c r="BB22" s="8">
        <v>40.053178631858835</v>
      </c>
      <c r="BC22" s="8">
        <v>39.14537359659311</v>
      </c>
      <c r="BD22" s="8">
        <v>38.278831269349844</v>
      </c>
      <c r="BE22" s="106">
        <v>37.165825387922972</v>
      </c>
      <c r="BF22" s="106">
        <v>43.007867570148711</v>
      </c>
      <c r="BG22" s="106">
        <v>50.1</v>
      </c>
      <c r="BH22" s="106">
        <v>35.5</v>
      </c>
      <c r="BI22" s="106">
        <v>34.200000000000003</v>
      </c>
      <c r="BJ22" s="9">
        <v>1.4238109663738261</v>
      </c>
      <c r="BK22" s="8">
        <v>1.416555998229305</v>
      </c>
      <c r="BL22" s="8">
        <v>1.5348910807532044</v>
      </c>
      <c r="BM22" s="8">
        <v>1.5576008900576515</v>
      </c>
      <c r="BN22" s="8">
        <v>1.4793328498912255</v>
      </c>
      <c r="BO22" s="8">
        <v>1.6066589237320943</v>
      </c>
      <c r="BP22" s="8">
        <v>1.465750773993808</v>
      </c>
      <c r="BQ22" s="106">
        <v>1.9115722564965414</v>
      </c>
      <c r="BR22" s="106">
        <v>1.8873072900086405</v>
      </c>
      <c r="BS22" s="106">
        <v>1.9</v>
      </c>
      <c r="BT22" s="106">
        <v>1.8</v>
      </c>
      <c r="BU22" s="106">
        <v>1.8</v>
      </c>
      <c r="BV22" s="9">
        <v>0</v>
      </c>
      <c r="BW22" s="8">
        <v>0</v>
      </c>
      <c r="BX22" s="8"/>
      <c r="BY22" s="8"/>
      <c r="BZ22" s="8"/>
      <c r="CA22" s="8"/>
      <c r="CB22" s="8"/>
      <c r="CC22" s="106"/>
      <c r="CD22" s="106"/>
      <c r="CE22" s="106"/>
      <c r="CF22" s="106"/>
      <c r="CG22" s="106"/>
      <c r="CH22" s="66">
        <f t="shared" si="41"/>
        <v>45.586186004241142</v>
      </c>
      <c r="CI22" s="67">
        <f t="shared" si="42"/>
        <v>46.015936254980083</v>
      </c>
      <c r="CJ22" s="67">
        <f t="shared" si="52"/>
        <v>45.556200221530666</v>
      </c>
      <c r="CK22" s="67">
        <f t="shared" si="52"/>
        <v>44.695054111459491</v>
      </c>
      <c r="CL22" s="67">
        <f t="shared" si="52"/>
        <v>41.532511481750063</v>
      </c>
      <c r="CM22" s="67">
        <f t="shared" si="53"/>
        <v>40.752032520325201</v>
      </c>
      <c r="CN22" s="67">
        <f t="shared" si="54"/>
        <v>39.744582043343655</v>
      </c>
      <c r="CO22" s="67">
        <f t="shared" si="55"/>
        <v>39.077397644419513</v>
      </c>
      <c r="CP22" s="67">
        <f t="shared" si="56"/>
        <v>44.895174860157354</v>
      </c>
      <c r="CQ22" s="67">
        <f t="shared" si="57"/>
        <v>52</v>
      </c>
      <c r="CR22" s="67">
        <f t="shared" si="58"/>
        <v>37.299999999999997</v>
      </c>
      <c r="CS22" s="67">
        <f t="shared" si="58"/>
        <v>36</v>
      </c>
      <c r="CT22" s="9">
        <v>30.31808542865798</v>
      </c>
      <c r="CU22" s="8">
        <v>33.764940239043824</v>
      </c>
      <c r="CV22" s="8">
        <v>21.994830950999525</v>
      </c>
      <c r="CW22" s="8">
        <v>22.256498432284818</v>
      </c>
      <c r="CX22" s="8">
        <v>23.098863911046653</v>
      </c>
      <c r="CY22" s="8">
        <v>22.594850948509485</v>
      </c>
      <c r="CZ22" s="8">
        <v>22.450657894736842</v>
      </c>
      <c r="DA22" s="106">
        <v>21.667601420826323</v>
      </c>
      <c r="DB22" s="106">
        <v>21.351584883350768</v>
      </c>
      <c r="DC22" s="106">
        <v>22</v>
      </c>
      <c r="DD22" s="106">
        <v>22.2</v>
      </c>
      <c r="DE22" s="106">
        <v>23.7</v>
      </c>
      <c r="DF22" s="9">
        <v>10.808845804301727</v>
      </c>
      <c r="DG22" s="8">
        <v>9.3238158477202315</v>
      </c>
      <c r="DH22" s="8">
        <v>4.8789493116725566</v>
      </c>
      <c r="DI22" s="8">
        <v>4.7436027106301202</v>
      </c>
      <c r="DJ22" s="8">
        <v>5.3758762388204016</v>
      </c>
      <c r="DK22" s="106">
        <v>5.7781649245063873</v>
      </c>
      <c r="DL22" s="106">
        <v>5.8871904024767803</v>
      </c>
      <c r="DM22" s="106">
        <v>5.9543839970087866</v>
      </c>
      <c r="DN22" s="106">
        <v>5.566419573423075</v>
      </c>
      <c r="DO22" s="106">
        <v>5.2</v>
      </c>
      <c r="DP22" s="106">
        <v>5.4</v>
      </c>
      <c r="DQ22" s="106">
        <v>5</v>
      </c>
      <c r="DR22" s="9">
        <v>0</v>
      </c>
      <c r="DS22" s="8">
        <v>0</v>
      </c>
      <c r="DT22" s="8"/>
      <c r="DU22" s="8"/>
      <c r="DV22" s="8"/>
      <c r="DW22" s="8"/>
      <c r="DX22" s="8"/>
      <c r="DY22" s="106"/>
      <c r="DZ22" s="106"/>
      <c r="EA22" s="106"/>
      <c r="EB22" s="106"/>
      <c r="EC22" s="106"/>
      <c r="ED22" s="66">
        <f t="shared" si="28"/>
        <v>41.126931232959706</v>
      </c>
      <c r="EE22" s="67">
        <f t="shared" si="29"/>
        <v>43.088756086764057</v>
      </c>
      <c r="EF22" s="67">
        <f t="shared" si="30"/>
        <v>26.873780262672081</v>
      </c>
      <c r="EG22" s="67">
        <f t="shared" si="31"/>
        <v>27.000101142914939</v>
      </c>
      <c r="EH22" s="67">
        <f t="shared" si="33"/>
        <v>28.474740149867053</v>
      </c>
      <c r="EI22" s="67">
        <f t="shared" si="34"/>
        <v>28.373015873015873</v>
      </c>
      <c r="EJ22" s="67">
        <f t="shared" si="35"/>
        <v>28.337848297213622</v>
      </c>
      <c r="EK22" s="67">
        <f t="shared" si="36"/>
        <v>27.621985417835109</v>
      </c>
      <c r="EL22" s="67">
        <f t="shared" si="37"/>
        <v>26.918004456773843</v>
      </c>
      <c r="EM22" s="67">
        <f t="shared" si="38"/>
        <v>27.2</v>
      </c>
      <c r="EN22" s="67">
        <f t="shared" si="39"/>
        <v>27.6</v>
      </c>
      <c r="EO22" s="67">
        <f t="shared" si="40"/>
        <v>28.7</v>
      </c>
      <c r="EP22" s="9">
        <v>0</v>
      </c>
      <c r="EQ22" s="8">
        <v>0</v>
      </c>
      <c r="ER22" s="8">
        <v>19.716229758953531</v>
      </c>
      <c r="ES22" s="8">
        <v>18.873267927581672</v>
      </c>
      <c r="ET22" s="8">
        <v>18.820401256949481</v>
      </c>
      <c r="EU22" s="9">
        <v>18.433023615950443</v>
      </c>
      <c r="EV22" s="8">
        <v>17.521284829721363</v>
      </c>
      <c r="EW22" s="106">
        <v>18.143578238923162</v>
      </c>
      <c r="EX22" s="106">
        <v>17.640638501068718</v>
      </c>
      <c r="EY22" s="106">
        <v>17.3</v>
      </c>
      <c r="EZ22" s="106">
        <v>17.3</v>
      </c>
      <c r="FA22" s="106">
        <v>17</v>
      </c>
      <c r="FB22" s="70">
        <f t="shared" si="44"/>
        <v>87.143289912147836</v>
      </c>
      <c r="FC22" s="67">
        <f t="shared" si="45"/>
        <v>88.717352810978312</v>
      </c>
      <c r="FD22" s="67">
        <f t="shared" si="46"/>
        <v>73.748615433303442</v>
      </c>
      <c r="FE22" s="67">
        <f t="shared" si="47"/>
        <v>74.668756953575397</v>
      </c>
      <c r="FF22" s="67">
        <f t="shared" si="48"/>
        <v>74.174522600918536</v>
      </c>
      <c r="FG22" s="67">
        <f t="shared" si="20"/>
        <v>73.978900503290745</v>
      </c>
      <c r="FH22" s="67">
        <f t="shared" si="21"/>
        <v>74.869388544891649</v>
      </c>
      <c r="FI22" s="67">
        <f t="shared" si="22"/>
        <v>73.60254253131427</v>
      </c>
      <c r="FJ22" s="67">
        <f t="shared" si="23"/>
        <v>74.705534585474567</v>
      </c>
      <c r="FK22" s="67">
        <f t="shared" si="24"/>
        <v>75.5</v>
      </c>
      <c r="FL22" s="67">
        <f t="shared" si="25"/>
        <v>75</v>
      </c>
      <c r="FM22" s="67">
        <f t="shared" si="25"/>
        <v>75.900000000000006</v>
      </c>
      <c r="FN22" s="70">
        <f t="shared" si="49"/>
        <v>12.856710087852166</v>
      </c>
      <c r="FO22" s="67">
        <f t="shared" si="50"/>
        <v>11.282647189021692</v>
      </c>
      <c r="FP22" s="67">
        <f t="shared" si="59"/>
        <v>6.5351548077430248</v>
      </c>
      <c r="FQ22" s="67">
        <f t="shared" si="59"/>
        <v>6.4579751188429251</v>
      </c>
      <c r="FR22" s="67">
        <f t="shared" si="59"/>
        <v>7.0050761421319798</v>
      </c>
      <c r="FS22" s="67">
        <f t="shared" si="59"/>
        <v>7.5880758807588071</v>
      </c>
      <c r="FT22" s="67">
        <f t="shared" si="59"/>
        <v>7.6093266253869967</v>
      </c>
      <c r="FU22" s="67">
        <f t="shared" si="59"/>
        <v>8.1230136474107297</v>
      </c>
      <c r="FV22" s="67">
        <f t="shared" si="59"/>
        <v>7.6401837282277505</v>
      </c>
      <c r="FW22" s="67">
        <f t="shared" si="59"/>
        <v>7.2</v>
      </c>
      <c r="FX22" s="67">
        <f t="shared" si="59"/>
        <v>7.5</v>
      </c>
      <c r="FY22" s="67">
        <f t="shared" si="59"/>
        <v>7.1</v>
      </c>
      <c r="FZ22" s="70">
        <f t="shared" si="60"/>
        <v>0</v>
      </c>
      <c r="GA22" s="67">
        <f t="shared" si="60"/>
        <v>0</v>
      </c>
      <c r="GB22" s="67">
        <f t="shared" si="60"/>
        <v>19.716229758953531</v>
      </c>
      <c r="GC22" s="67">
        <f t="shared" si="62"/>
        <v>18.873267927581672</v>
      </c>
      <c r="GD22" s="67">
        <f t="shared" si="62"/>
        <v>18.820401256949481</v>
      </c>
      <c r="GE22" s="67">
        <f t="shared" si="61"/>
        <v>18.433023615950443</v>
      </c>
      <c r="GF22" s="65">
        <f t="shared" si="61"/>
        <v>17.521284829721363</v>
      </c>
      <c r="GG22" s="65">
        <f t="shared" si="61"/>
        <v>18.143578238923162</v>
      </c>
      <c r="GH22" s="65">
        <f t="shared" si="61"/>
        <v>17.640638501068718</v>
      </c>
      <c r="GI22" s="65">
        <f t="shared" si="61"/>
        <v>17.3</v>
      </c>
      <c r="GJ22" s="65">
        <f t="shared" si="61"/>
        <v>17.3</v>
      </c>
      <c r="GK22" s="65">
        <f t="shared" si="61"/>
        <v>17</v>
      </c>
    </row>
    <row r="23" spans="1:193">
      <c r="A23" s="4" t="s">
        <v>30</v>
      </c>
      <c r="B23" s="8">
        <v>10.321799528452177</v>
      </c>
      <c r="C23" s="8">
        <v>11.401380147114583</v>
      </c>
      <c r="D23" s="8">
        <v>12.399178765214842</v>
      </c>
      <c r="E23" s="8">
        <v>13.297711345486718</v>
      </c>
      <c r="F23" s="8">
        <v>14.373449338569888</v>
      </c>
      <c r="G23" s="8">
        <v>15.966195351860883</v>
      </c>
      <c r="H23" s="8">
        <v>16.554842780523714</v>
      </c>
      <c r="I23" s="106">
        <v>16.482804687974415</v>
      </c>
      <c r="J23" s="106">
        <v>16.874625191031669</v>
      </c>
      <c r="K23" s="106">
        <v>16.899999999999999</v>
      </c>
      <c r="L23" s="106">
        <v>16.600000000000001</v>
      </c>
      <c r="M23" s="106">
        <v>16.7</v>
      </c>
      <c r="N23" s="9">
        <v>0.703498375071688</v>
      </c>
      <c r="O23" s="8">
        <v>0.77222517125451839</v>
      </c>
      <c r="P23" s="8">
        <v>0.91044630199931564</v>
      </c>
      <c r="Q23" s="8">
        <v>1.016274359153454</v>
      </c>
      <c r="R23" s="8">
        <v>1.013562376920595</v>
      </c>
      <c r="S23" s="8">
        <v>1.0520613250988677</v>
      </c>
      <c r="T23" s="8">
        <v>1.0474287517089074</v>
      </c>
      <c r="U23" s="106">
        <v>0.95743173491488376</v>
      </c>
      <c r="V23" s="106">
        <v>0.90437776875012099</v>
      </c>
      <c r="W23" s="106">
        <v>0.9</v>
      </c>
      <c r="X23" s="106">
        <v>1</v>
      </c>
      <c r="Y23" s="106">
        <v>1</v>
      </c>
      <c r="Z23" s="9">
        <v>0</v>
      </c>
      <c r="AA23" s="8">
        <v>0</v>
      </c>
      <c r="AB23" s="8"/>
      <c r="AC23" s="8"/>
      <c r="AD23" s="8"/>
      <c r="AE23" s="8"/>
      <c r="AF23" s="37"/>
      <c r="AG23" s="106"/>
      <c r="AH23" s="106"/>
      <c r="AI23" s="106"/>
      <c r="AJ23" s="106"/>
      <c r="AK23" s="106"/>
      <c r="AL23" s="66">
        <f t="shared" si="0"/>
        <v>11.025297903523864</v>
      </c>
      <c r="AM23" s="67">
        <f t="shared" si="1"/>
        <v>12.173605318369102</v>
      </c>
      <c r="AN23" s="67">
        <f t="shared" si="2"/>
        <v>13.309625067214157</v>
      </c>
      <c r="AO23" s="67">
        <f t="shared" si="3"/>
        <v>14.313985704640173</v>
      </c>
      <c r="AP23" s="67">
        <f t="shared" si="4"/>
        <v>15.387011715490482</v>
      </c>
      <c r="AQ23" s="67">
        <f t="shared" si="5"/>
        <v>17.018256676959751</v>
      </c>
      <c r="AR23" s="67">
        <f t="shared" si="6"/>
        <v>17.602271532232621</v>
      </c>
      <c r="AS23" s="67">
        <f t="shared" si="7"/>
        <v>17.440236422889299</v>
      </c>
      <c r="AT23" s="67">
        <f t="shared" si="8"/>
        <v>17.779002959781788</v>
      </c>
      <c r="AU23" s="67">
        <f t="shared" si="9"/>
        <v>17.799999999999997</v>
      </c>
      <c r="AV23" s="67">
        <f t="shared" si="10"/>
        <v>17.600000000000001</v>
      </c>
      <c r="AW23" s="67">
        <f t="shared" si="10"/>
        <v>17.7</v>
      </c>
      <c r="AX23" s="9">
        <v>25.280061173771745</v>
      </c>
      <c r="AY23" s="8">
        <v>25.269836455094662</v>
      </c>
      <c r="AZ23" s="8">
        <v>23.930683873490739</v>
      </c>
      <c r="BA23" s="8">
        <v>22.574561709855416</v>
      </c>
      <c r="BB23" s="8">
        <v>21.574081285254948</v>
      </c>
      <c r="BC23" s="8">
        <v>21.147407768568176</v>
      </c>
      <c r="BD23" s="8">
        <v>21.050583657587548</v>
      </c>
      <c r="BE23" s="106">
        <v>20.957229318057607</v>
      </c>
      <c r="BF23" s="106">
        <v>21.760199640183391</v>
      </c>
      <c r="BG23" s="106">
        <v>22.6</v>
      </c>
      <c r="BH23" s="106">
        <v>23.6</v>
      </c>
      <c r="BI23" s="106">
        <v>24.5</v>
      </c>
      <c r="BJ23" s="9">
        <v>2.0875549608105524</v>
      </c>
      <c r="BK23" s="8">
        <v>2.0108187356234675</v>
      </c>
      <c r="BL23" s="8">
        <v>1.9113261964119861</v>
      </c>
      <c r="BM23" s="8">
        <v>1.7973970338292473</v>
      </c>
      <c r="BN23" s="8">
        <v>1.5097740345568029</v>
      </c>
      <c r="BO23" s="8">
        <v>1.3749390541199416</v>
      </c>
      <c r="BP23" s="8">
        <v>1.313492480807656</v>
      </c>
      <c r="BQ23" s="106">
        <v>1.2570086836831771</v>
      </c>
      <c r="BR23" s="106">
        <v>1.2245371713771691</v>
      </c>
      <c r="BS23" s="106">
        <v>1.2</v>
      </c>
      <c r="BT23" s="106">
        <v>1.4</v>
      </c>
      <c r="BU23" s="106">
        <v>1.4</v>
      </c>
      <c r="BV23" s="9">
        <v>0</v>
      </c>
      <c r="BW23" s="8">
        <v>0</v>
      </c>
      <c r="BX23" s="8"/>
      <c r="BY23" s="8"/>
      <c r="BZ23" s="8"/>
      <c r="CA23" s="8"/>
      <c r="CB23" s="8"/>
      <c r="CC23" s="106"/>
      <c r="CD23" s="106"/>
      <c r="CE23" s="106"/>
      <c r="CF23" s="106"/>
      <c r="CG23" s="106"/>
      <c r="CH23" s="66">
        <f t="shared" si="41"/>
        <v>27.367616134582299</v>
      </c>
      <c r="CI23" s="67">
        <f t="shared" si="42"/>
        <v>27.280655190718129</v>
      </c>
      <c r="CJ23" s="67">
        <f t="shared" si="52"/>
        <v>25.842010069902727</v>
      </c>
      <c r="CK23" s="67">
        <f t="shared" si="52"/>
        <v>24.371958743684665</v>
      </c>
      <c r="CL23" s="67">
        <f t="shared" si="52"/>
        <v>23.08385531981175</v>
      </c>
      <c r="CM23" s="67">
        <f t="shared" si="53"/>
        <v>22.522346822688117</v>
      </c>
      <c r="CN23" s="67">
        <f t="shared" si="54"/>
        <v>22.364076138395205</v>
      </c>
      <c r="CO23" s="67">
        <f t="shared" si="55"/>
        <v>22.214238001740785</v>
      </c>
      <c r="CP23" s="67">
        <f t="shared" si="56"/>
        <v>22.984736811560559</v>
      </c>
      <c r="CQ23" s="67">
        <f t="shared" si="57"/>
        <v>23.8</v>
      </c>
      <c r="CR23" s="67">
        <f t="shared" si="58"/>
        <v>25</v>
      </c>
      <c r="CS23" s="67">
        <f t="shared" si="58"/>
        <v>25.9</v>
      </c>
      <c r="CT23" s="9">
        <v>38.269292041037403</v>
      </c>
      <c r="CU23" s="8">
        <v>38.032405652031045</v>
      </c>
      <c r="CV23" s="8">
        <v>37.664369164589139</v>
      </c>
      <c r="CW23" s="8">
        <v>37.134176154222253</v>
      </c>
      <c r="CX23" s="8">
        <v>37.58080128169469</v>
      </c>
      <c r="CY23" s="8">
        <v>37.097350885746785</v>
      </c>
      <c r="CZ23" s="8">
        <v>36.563255862866754</v>
      </c>
      <c r="DA23" s="106">
        <v>36.370260915329027</v>
      </c>
      <c r="DB23" s="106">
        <v>35.491265741976669</v>
      </c>
      <c r="DC23" s="106">
        <v>34.9</v>
      </c>
      <c r="DD23" s="106">
        <v>34</v>
      </c>
      <c r="DE23" s="106">
        <v>33.299999999999997</v>
      </c>
      <c r="DF23" s="9">
        <v>17.819409927993373</v>
      </c>
      <c r="DG23" s="8">
        <v>17.038244735977351</v>
      </c>
      <c r="DH23" s="8">
        <v>17.496455980837855</v>
      </c>
      <c r="DI23" s="8">
        <v>18.001909152289819</v>
      </c>
      <c r="DJ23" s="8">
        <v>17.828017044759182</v>
      </c>
      <c r="DK23" s="106">
        <v>17.21653394008343</v>
      </c>
      <c r="DL23" s="106">
        <v>17.330949626669469</v>
      </c>
      <c r="DM23" s="106">
        <v>17.74082545594397</v>
      </c>
      <c r="DN23" s="106">
        <v>18.186214767956976</v>
      </c>
      <c r="DO23" s="106">
        <v>18.2</v>
      </c>
      <c r="DP23" s="106">
        <v>18.3</v>
      </c>
      <c r="DQ23" s="106">
        <v>18.2</v>
      </c>
      <c r="DR23" s="9">
        <v>0</v>
      </c>
      <c r="DS23" s="8">
        <v>0</v>
      </c>
      <c r="DT23" s="8"/>
      <c r="DU23" s="8"/>
      <c r="DV23" s="8"/>
      <c r="DW23" s="8"/>
      <c r="DX23" s="8"/>
      <c r="DY23" s="106"/>
      <c r="DZ23" s="106"/>
      <c r="EA23" s="106"/>
      <c r="EB23" s="106"/>
      <c r="EC23" s="106"/>
      <c r="ED23" s="66">
        <f t="shared" si="28"/>
        <v>56.08870196903078</v>
      </c>
      <c r="EE23" s="67">
        <f t="shared" si="29"/>
        <v>55.070650388008396</v>
      </c>
      <c r="EF23" s="67">
        <f t="shared" si="30"/>
        <v>55.160825145426998</v>
      </c>
      <c r="EG23" s="67">
        <f t="shared" si="31"/>
        <v>55.136085306512072</v>
      </c>
      <c r="EH23" s="67">
        <f t="shared" si="33"/>
        <v>55.408818326453869</v>
      </c>
      <c r="EI23" s="67">
        <f t="shared" si="34"/>
        <v>54.313884825830215</v>
      </c>
      <c r="EJ23" s="67">
        <f t="shared" si="35"/>
        <v>53.894205489536219</v>
      </c>
      <c r="EK23" s="67">
        <f t="shared" si="36"/>
        <v>54.111086371272997</v>
      </c>
      <c r="EL23" s="67">
        <f t="shared" si="37"/>
        <v>53.677480509933645</v>
      </c>
      <c r="EM23" s="67">
        <f t="shared" si="38"/>
        <v>53.099999999999994</v>
      </c>
      <c r="EN23" s="67">
        <f t="shared" si="39"/>
        <v>52.3</v>
      </c>
      <c r="EO23" s="67">
        <f t="shared" si="40"/>
        <v>51.5</v>
      </c>
      <c r="EP23" s="9">
        <v>5.5183839928630603</v>
      </c>
      <c r="EQ23" s="8">
        <v>5.4750891029043753</v>
      </c>
      <c r="ER23" s="8">
        <v>5.6875397174561275</v>
      </c>
      <c r="ES23" s="8">
        <v>6.1779702451630927</v>
      </c>
      <c r="ET23" s="8">
        <v>6.1203146382439</v>
      </c>
      <c r="EU23" s="9">
        <v>6.1455116745219129</v>
      </c>
      <c r="EV23" s="8">
        <v>6.1394468398359452</v>
      </c>
      <c r="EW23" s="106">
        <v>6.2344392040969172</v>
      </c>
      <c r="EX23" s="106">
        <v>5.5587797187240051</v>
      </c>
      <c r="EY23" s="106">
        <v>5.2</v>
      </c>
      <c r="EZ23" s="106">
        <v>5.0999999999999996</v>
      </c>
      <c r="FA23" s="106">
        <v>5</v>
      </c>
      <c r="FB23" s="70">
        <f t="shared" si="44"/>
        <v>73.87115274326132</v>
      </c>
      <c r="FC23" s="67">
        <f t="shared" si="45"/>
        <v>74.703622254240287</v>
      </c>
      <c r="FD23" s="67">
        <f t="shared" si="46"/>
        <v>73.994231803294724</v>
      </c>
      <c r="FE23" s="67">
        <f t="shared" si="47"/>
        <v>73.00644920956438</v>
      </c>
      <c r="FF23" s="67">
        <f t="shared" si="48"/>
        <v>73.528331905519522</v>
      </c>
      <c r="FG23" s="67">
        <f t="shared" si="20"/>
        <v>74.210954006175854</v>
      </c>
      <c r="FH23" s="67">
        <f t="shared" si="21"/>
        <v>74.16868230097802</v>
      </c>
      <c r="FI23" s="67">
        <f t="shared" si="22"/>
        <v>73.810294921361049</v>
      </c>
      <c r="FJ23" s="67">
        <f t="shared" si="23"/>
        <v>74.126090573191732</v>
      </c>
      <c r="FK23" s="67">
        <f t="shared" si="24"/>
        <v>74.400000000000006</v>
      </c>
      <c r="FL23" s="67">
        <f t="shared" si="25"/>
        <v>74.2</v>
      </c>
      <c r="FM23" s="67">
        <f t="shared" si="25"/>
        <v>74.5</v>
      </c>
      <c r="FN23" s="70">
        <f t="shared" si="49"/>
        <v>20.610463263875612</v>
      </c>
      <c r="FO23" s="67">
        <f t="shared" si="50"/>
        <v>19.821288642855336</v>
      </c>
      <c r="FP23" s="67">
        <f t="shared" si="59"/>
        <v>20.318228479249157</v>
      </c>
      <c r="FQ23" s="67">
        <f t="shared" si="59"/>
        <v>20.815580545272521</v>
      </c>
      <c r="FR23" s="67">
        <f t="shared" si="59"/>
        <v>20.351353456236581</v>
      </c>
      <c r="FS23" s="67">
        <f t="shared" si="59"/>
        <v>19.64353431930224</v>
      </c>
      <c r="FT23" s="67">
        <f t="shared" si="59"/>
        <v>19.691870859186032</v>
      </c>
      <c r="FU23" s="67">
        <f t="shared" si="59"/>
        <v>19.955265874542029</v>
      </c>
      <c r="FV23" s="67">
        <f t="shared" si="59"/>
        <v>20.315129708084267</v>
      </c>
      <c r="FW23" s="67">
        <f t="shared" si="59"/>
        <v>20.3</v>
      </c>
      <c r="FX23" s="67">
        <f t="shared" si="59"/>
        <v>20.7</v>
      </c>
      <c r="FY23" s="67">
        <f t="shared" si="59"/>
        <v>20.599999999999998</v>
      </c>
      <c r="FZ23" s="70">
        <f t="shared" si="60"/>
        <v>5.5183839928630603</v>
      </c>
      <c r="GA23" s="67">
        <f t="shared" si="60"/>
        <v>5.4750891029043753</v>
      </c>
      <c r="GB23" s="67">
        <f t="shared" si="60"/>
        <v>5.6875397174561275</v>
      </c>
      <c r="GC23" s="67">
        <f t="shared" si="62"/>
        <v>6.1779702451630927</v>
      </c>
      <c r="GD23" s="67">
        <f t="shared" si="62"/>
        <v>6.1203146382439</v>
      </c>
      <c r="GE23" s="67">
        <f t="shared" si="61"/>
        <v>6.1455116745219129</v>
      </c>
      <c r="GF23" s="65">
        <f t="shared" si="61"/>
        <v>6.1394468398359452</v>
      </c>
      <c r="GG23" s="65">
        <f t="shared" si="61"/>
        <v>6.2344392040969172</v>
      </c>
      <c r="GH23" s="65">
        <f t="shared" si="61"/>
        <v>5.5587797187240051</v>
      </c>
      <c r="GI23" s="65">
        <f t="shared" si="61"/>
        <v>5.2</v>
      </c>
      <c r="GJ23" s="65">
        <f t="shared" si="61"/>
        <v>5.0999999999999996</v>
      </c>
      <c r="GK23" s="65">
        <f t="shared" si="61"/>
        <v>5</v>
      </c>
    </row>
    <row r="24" spans="1:193">
      <c r="A24" s="10" t="s">
        <v>31</v>
      </c>
      <c r="B24" s="8">
        <v>0.2342229406525253</v>
      </c>
      <c r="C24" s="8">
        <v>0.26524351271890578</v>
      </c>
      <c r="D24" s="8">
        <v>0.36754486209346138</v>
      </c>
      <c r="E24" s="8">
        <v>0.27132687594818533</v>
      </c>
      <c r="F24" s="8">
        <v>0.24575576961102791</v>
      </c>
      <c r="G24" s="8">
        <v>0.32035970212168047</v>
      </c>
      <c r="H24" s="8">
        <v>0.50478724863515412</v>
      </c>
      <c r="I24" s="106">
        <v>0.62335870978010033</v>
      </c>
      <c r="J24" s="106">
        <v>0.61608731444352982</v>
      </c>
      <c r="K24" s="106">
        <v>0.7</v>
      </c>
      <c r="L24" s="106">
        <v>0.7</v>
      </c>
      <c r="M24" s="106">
        <v>0.8</v>
      </c>
      <c r="N24" s="9">
        <v>1.9793487942466929E-2</v>
      </c>
      <c r="O24" s="8">
        <v>2.5565639780135499E-2</v>
      </c>
      <c r="P24" s="93">
        <v>4.0151959724495784E-2</v>
      </c>
      <c r="Q24" s="93">
        <v>4.084490605671607E-2</v>
      </c>
      <c r="R24" s="93">
        <v>1.6948673766277789E-2</v>
      </c>
      <c r="S24" s="8">
        <v>1.1240691302515104E-2</v>
      </c>
      <c r="T24" s="8">
        <v>1.9203862719815643E-2</v>
      </c>
      <c r="U24" s="106">
        <v>7.9577707631502161E-3</v>
      </c>
      <c r="V24" s="106">
        <v>2.6555487691531453E-2</v>
      </c>
      <c r="W24" s="114">
        <v>0.01</v>
      </c>
      <c r="X24" s="106">
        <v>0.01</v>
      </c>
      <c r="Y24" s="106">
        <v>0.01</v>
      </c>
      <c r="Z24" s="9">
        <v>0</v>
      </c>
      <c r="AA24" s="8">
        <v>0</v>
      </c>
      <c r="AB24" s="8"/>
      <c r="AC24" s="8"/>
      <c r="AD24" s="8"/>
      <c r="AE24" s="8"/>
      <c r="AF24" s="37"/>
      <c r="AG24" s="106"/>
      <c r="AH24" s="106"/>
      <c r="AI24" s="106"/>
      <c r="AJ24" s="106"/>
      <c r="AK24" s="106"/>
      <c r="AL24" s="66">
        <f t="shared" si="0"/>
        <v>0.25401642859499224</v>
      </c>
      <c r="AM24" s="67">
        <f t="shared" si="1"/>
        <v>0.29080915249904127</v>
      </c>
      <c r="AN24" s="67">
        <f t="shared" si="2"/>
        <v>0.40769682181795719</v>
      </c>
      <c r="AO24" s="67">
        <f t="shared" si="3"/>
        <v>0.31217178200490142</v>
      </c>
      <c r="AP24" s="67">
        <f t="shared" si="4"/>
        <v>0.2627044433773057</v>
      </c>
      <c r="AQ24" s="67">
        <f t="shared" si="5"/>
        <v>0.33160039342419556</v>
      </c>
      <c r="AR24" s="67">
        <f t="shared" si="6"/>
        <v>0.52399111135496979</v>
      </c>
      <c r="AS24" s="67">
        <f t="shared" si="7"/>
        <v>0.63131648054325051</v>
      </c>
      <c r="AT24" s="67">
        <f t="shared" si="8"/>
        <v>0.64264280213506131</v>
      </c>
      <c r="AU24" s="67">
        <f t="shared" si="9"/>
        <v>0.71</v>
      </c>
      <c r="AV24" s="67">
        <f t="shared" si="10"/>
        <v>0.71</v>
      </c>
      <c r="AW24" s="67">
        <f t="shared" si="10"/>
        <v>0.81</v>
      </c>
      <c r="AX24" s="9">
        <v>61.947019430607334</v>
      </c>
      <c r="AY24" s="8">
        <v>61.904001022625586</v>
      </c>
      <c r="AZ24" s="8">
        <v>61.47882756277604</v>
      </c>
      <c r="BA24" s="8">
        <v>60.686777920410783</v>
      </c>
      <c r="BB24" s="8">
        <v>64.407785090816645</v>
      </c>
      <c r="BC24" s="8">
        <v>64.192397381507604</v>
      </c>
      <c r="BD24" s="8">
        <v>64.851444404817428</v>
      </c>
      <c r="BE24" s="106">
        <v>64.683413353139343</v>
      </c>
      <c r="BF24" s="106">
        <v>65.031733807791383</v>
      </c>
      <c r="BG24" s="106">
        <v>65.099999999999994</v>
      </c>
      <c r="BH24" s="106">
        <v>66.099999999999994</v>
      </c>
      <c r="BI24" s="106">
        <v>65.7</v>
      </c>
      <c r="BJ24" s="9">
        <v>6.3009269950186395</v>
      </c>
      <c r="BK24" s="8">
        <v>6.1453406621500699</v>
      </c>
      <c r="BL24" s="8">
        <v>5.7911480371868915</v>
      </c>
      <c r="BM24" s="8">
        <v>5.8670790057182867</v>
      </c>
      <c r="BN24" s="8">
        <v>2.3445665376684275</v>
      </c>
      <c r="BO24" s="8">
        <v>1.9751074649509734</v>
      </c>
      <c r="BP24" s="8">
        <v>1.898439000301775</v>
      </c>
      <c r="BQ24" s="106">
        <v>1.7400992068755141</v>
      </c>
      <c r="BR24" s="106">
        <v>1.5614626762620496</v>
      </c>
      <c r="BS24" s="106">
        <v>1.5</v>
      </c>
      <c r="BT24" s="106">
        <v>1.4</v>
      </c>
      <c r="BU24" s="106">
        <v>1.4</v>
      </c>
      <c r="BV24" s="9">
        <v>0</v>
      </c>
      <c r="BW24" s="8">
        <v>0</v>
      </c>
      <c r="BX24" s="8"/>
      <c r="BY24" s="8"/>
      <c r="BZ24" s="8"/>
      <c r="CA24" s="8"/>
      <c r="CB24" s="8"/>
      <c r="CC24" s="106"/>
      <c r="CD24" s="106"/>
      <c r="CE24" s="106"/>
      <c r="CF24" s="106"/>
      <c r="CG24" s="106"/>
      <c r="CH24" s="66">
        <f t="shared" si="41"/>
        <v>68.247946425625969</v>
      </c>
      <c r="CI24" s="67">
        <f t="shared" si="42"/>
        <v>68.049341684775655</v>
      </c>
      <c r="CJ24" s="67">
        <f t="shared" si="52"/>
        <v>67.269975599962933</v>
      </c>
      <c r="CK24" s="67">
        <f t="shared" si="52"/>
        <v>66.553856926129072</v>
      </c>
      <c r="CL24" s="67">
        <f t="shared" si="52"/>
        <v>66.752351628485073</v>
      </c>
      <c r="CM24" s="67">
        <f t="shared" si="53"/>
        <v>66.167504846458584</v>
      </c>
      <c r="CN24" s="67">
        <f t="shared" si="54"/>
        <v>66.749883405119206</v>
      </c>
      <c r="CO24" s="67">
        <f t="shared" si="55"/>
        <v>66.423512560014856</v>
      </c>
      <c r="CP24" s="67">
        <f t="shared" si="56"/>
        <v>66.593196484053436</v>
      </c>
      <c r="CQ24" s="67">
        <f t="shared" si="57"/>
        <v>66.599999999999994</v>
      </c>
      <c r="CR24" s="67">
        <f t="shared" si="58"/>
        <v>67.5</v>
      </c>
      <c r="CS24" s="67">
        <f t="shared" si="58"/>
        <v>67.100000000000009</v>
      </c>
      <c r="CT24" s="9">
        <v>21.621086662488043</v>
      </c>
      <c r="CU24" s="8">
        <v>20.532404448421321</v>
      </c>
      <c r="CV24" s="8">
        <v>21.005652160484296</v>
      </c>
      <c r="CW24" s="8">
        <v>21.892869646399813</v>
      </c>
      <c r="CX24" s="8">
        <v>25.089686732013224</v>
      </c>
      <c r="CY24" s="8">
        <v>26.066923271429776</v>
      </c>
      <c r="CZ24" s="8">
        <v>25.52467696359496</v>
      </c>
      <c r="DA24" s="106">
        <v>25.549749330220962</v>
      </c>
      <c r="DB24" s="106">
        <v>25.594179037098012</v>
      </c>
      <c r="DC24" s="106">
        <v>26.1</v>
      </c>
      <c r="DD24" s="106">
        <v>25</v>
      </c>
      <c r="DE24" s="106">
        <v>25</v>
      </c>
      <c r="DF24" s="9">
        <v>9.8769504832909973</v>
      </c>
      <c r="DG24" s="8">
        <v>8.177809024670843</v>
      </c>
      <c r="DH24" s="8">
        <v>8.6790005250640885</v>
      </c>
      <c r="DI24" s="8">
        <v>8.9829618391877695</v>
      </c>
      <c r="DJ24" s="8">
        <v>6.4178977994971893</v>
      </c>
      <c r="DK24" s="106">
        <v>6.0461326665355548</v>
      </c>
      <c r="DL24" s="106">
        <v>5.7968231324243504</v>
      </c>
      <c r="DM24" s="106">
        <v>6.1460516194063501</v>
      </c>
      <c r="DN24" s="106">
        <v>5.9218737552115144</v>
      </c>
      <c r="DO24" s="106">
        <v>5.6</v>
      </c>
      <c r="DP24" s="106">
        <v>5.5</v>
      </c>
      <c r="DQ24" s="106">
        <v>5.4</v>
      </c>
      <c r="DR24" s="9">
        <v>0</v>
      </c>
      <c r="DS24" s="8">
        <v>0</v>
      </c>
      <c r="DT24" s="8"/>
      <c r="DU24" s="8"/>
      <c r="DV24" s="8"/>
      <c r="DW24" s="8"/>
      <c r="DX24" s="8"/>
      <c r="DY24" s="106"/>
      <c r="DZ24" s="106"/>
      <c r="EA24" s="106"/>
      <c r="EB24" s="106"/>
      <c r="EC24" s="106"/>
      <c r="ED24" s="66">
        <f t="shared" si="28"/>
        <v>31.49803714577904</v>
      </c>
      <c r="EE24" s="67">
        <f t="shared" si="29"/>
        <v>28.710213473092164</v>
      </c>
      <c r="EF24" s="67">
        <f t="shared" si="30"/>
        <v>29.684652685548386</v>
      </c>
      <c r="EG24" s="67">
        <f t="shared" si="31"/>
        <v>30.875831485587582</v>
      </c>
      <c r="EH24" s="67">
        <f t="shared" si="33"/>
        <v>31.507584531510414</v>
      </c>
      <c r="EI24" s="67">
        <f t="shared" si="34"/>
        <v>32.113055937965328</v>
      </c>
      <c r="EJ24" s="67">
        <f t="shared" si="35"/>
        <v>31.32150009601931</v>
      </c>
      <c r="EK24" s="67">
        <f t="shared" si="36"/>
        <v>31.695800949627312</v>
      </c>
      <c r="EL24" s="67">
        <f t="shared" si="37"/>
        <v>31.516052792309527</v>
      </c>
      <c r="EM24" s="67">
        <f t="shared" si="38"/>
        <v>31.700000000000003</v>
      </c>
      <c r="EN24" s="67">
        <f t="shared" si="39"/>
        <v>30.5</v>
      </c>
      <c r="EO24" s="67">
        <f t="shared" si="40"/>
        <v>30.4</v>
      </c>
      <c r="EP24" s="9">
        <v>0</v>
      </c>
      <c r="EQ24" s="8">
        <v>2.9496356896331331</v>
      </c>
      <c r="ER24" s="8">
        <v>2.6376748926707232</v>
      </c>
      <c r="ES24" s="8">
        <v>2.2581398062784457</v>
      </c>
      <c r="ET24" s="8">
        <v>1.4717098387051213</v>
      </c>
      <c r="EU24" s="9">
        <v>1.3822942713454893</v>
      </c>
      <c r="EV24" s="8">
        <v>1.4046253875065156</v>
      </c>
      <c r="EW24" s="106">
        <v>1.2493700098145839</v>
      </c>
      <c r="EX24" s="106">
        <v>1.2401412751945189</v>
      </c>
      <c r="EY24" s="106">
        <v>1.1000000000000001</v>
      </c>
      <c r="EZ24" s="106">
        <v>1.2</v>
      </c>
      <c r="FA24" s="106">
        <v>1.7</v>
      </c>
      <c r="FB24" s="70">
        <f t="shared" si="44"/>
        <v>83.802329033747895</v>
      </c>
      <c r="FC24" s="67">
        <f t="shared" si="45"/>
        <v>82.701648983765807</v>
      </c>
      <c r="FD24" s="67">
        <f t="shared" si="46"/>
        <v>82.852024585353803</v>
      </c>
      <c r="FE24" s="67">
        <f t="shared" si="47"/>
        <v>82.850974442758783</v>
      </c>
      <c r="FF24" s="67">
        <f t="shared" si="48"/>
        <v>89.743227592440888</v>
      </c>
      <c r="FG24" s="67">
        <f t="shared" si="20"/>
        <v>90.579680355059054</v>
      </c>
      <c r="FH24" s="67">
        <f t="shared" si="21"/>
        <v>90.880908617047538</v>
      </c>
      <c r="FI24" s="67">
        <f t="shared" si="22"/>
        <v>90.856521393140412</v>
      </c>
      <c r="FJ24" s="67">
        <f t="shared" si="23"/>
        <v>91.242000159332932</v>
      </c>
      <c r="FK24" s="67">
        <f t="shared" si="24"/>
        <v>91.9</v>
      </c>
      <c r="FL24" s="67">
        <f t="shared" si="25"/>
        <v>91.8</v>
      </c>
      <c r="FM24" s="67">
        <f t="shared" si="25"/>
        <v>91.5</v>
      </c>
      <c r="FN24" s="70">
        <f t="shared" si="49"/>
        <v>16.197670966252105</v>
      </c>
      <c r="FO24" s="67">
        <f t="shared" si="50"/>
        <v>14.348715326601049</v>
      </c>
      <c r="FP24" s="67">
        <f t="shared" si="59"/>
        <v>14.510300521975477</v>
      </c>
      <c r="FQ24" s="67">
        <f t="shared" si="59"/>
        <v>14.890885750962772</v>
      </c>
      <c r="FR24" s="67">
        <f t="shared" si="59"/>
        <v>8.7794130109318935</v>
      </c>
      <c r="FS24" s="67">
        <f t="shared" si="59"/>
        <v>8.0324808227890436</v>
      </c>
      <c r="FT24" s="67">
        <f t="shared" si="59"/>
        <v>7.7144659954459414</v>
      </c>
      <c r="FU24" s="67">
        <f t="shared" si="59"/>
        <v>7.8941085970450144</v>
      </c>
      <c r="FV24" s="67">
        <f t="shared" si="59"/>
        <v>7.5098919191650957</v>
      </c>
      <c r="FW24" s="67">
        <f t="shared" si="59"/>
        <v>7.1099999999999994</v>
      </c>
      <c r="FX24" s="67">
        <f t="shared" si="59"/>
        <v>6.91</v>
      </c>
      <c r="FY24" s="67">
        <f t="shared" si="59"/>
        <v>6.8100000000000005</v>
      </c>
      <c r="FZ24" s="70">
        <f t="shared" si="60"/>
        <v>0</v>
      </c>
      <c r="GA24" s="67">
        <f t="shared" si="60"/>
        <v>2.9496356896331331</v>
      </c>
      <c r="GB24" s="67">
        <f t="shared" si="60"/>
        <v>2.6376748926707232</v>
      </c>
      <c r="GC24" s="67">
        <f t="shared" si="62"/>
        <v>2.2581398062784457</v>
      </c>
      <c r="GD24" s="67">
        <f t="shared" si="62"/>
        <v>1.4717098387051213</v>
      </c>
      <c r="GE24" s="67">
        <f t="shared" si="61"/>
        <v>1.3822942713454893</v>
      </c>
      <c r="GF24" s="65">
        <f t="shared" si="61"/>
        <v>1.4046253875065156</v>
      </c>
      <c r="GG24" s="65">
        <f t="shared" si="61"/>
        <v>1.2493700098145839</v>
      </c>
      <c r="GH24" s="65">
        <f t="shared" si="61"/>
        <v>1.2401412751945189</v>
      </c>
      <c r="GI24" s="65">
        <f t="shared" si="61"/>
        <v>1.1000000000000001</v>
      </c>
      <c r="GJ24" s="65">
        <f t="shared" si="61"/>
        <v>1.2</v>
      </c>
      <c r="GK24" s="65">
        <f t="shared" si="61"/>
        <v>1.7</v>
      </c>
    </row>
    <row r="25" spans="1:193">
      <c r="A25" s="11" t="s">
        <v>32</v>
      </c>
      <c r="B25" s="12">
        <v>19.559537140724149</v>
      </c>
      <c r="C25" s="12">
        <v>19.041692594897324</v>
      </c>
      <c r="D25" s="12">
        <v>19.535854616895872</v>
      </c>
      <c r="E25" s="12">
        <v>19.075211496117742</v>
      </c>
      <c r="F25" s="12">
        <v>19.28538175046555</v>
      </c>
      <c r="G25" s="12">
        <v>17.185327772430757</v>
      </c>
      <c r="H25" s="12">
        <v>17.937314697162218</v>
      </c>
      <c r="I25" s="115">
        <v>17.770262899530927</v>
      </c>
      <c r="J25" s="115">
        <v>17.790931427295064</v>
      </c>
      <c r="K25" s="115">
        <v>18.5</v>
      </c>
      <c r="L25" s="115">
        <v>19</v>
      </c>
      <c r="M25" s="115">
        <v>20.6</v>
      </c>
      <c r="N25" s="13">
        <v>4.9769814607440593E-2</v>
      </c>
      <c r="O25" s="12">
        <v>0</v>
      </c>
      <c r="P25" s="95">
        <v>3.6836935166994107E-2</v>
      </c>
      <c r="Q25" s="95">
        <v>4.6355313477807393E-2</v>
      </c>
      <c r="R25" s="95">
        <v>2.3277467411545624E-2</v>
      </c>
      <c r="S25" s="12">
        <v>7.4858303924713931E-2</v>
      </c>
      <c r="T25" s="12">
        <v>3.176620076238882E-2</v>
      </c>
      <c r="U25" s="37"/>
      <c r="V25" s="115">
        <v>3.3504578959124412E-2</v>
      </c>
      <c r="W25" s="149">
        <v>0.01</v>
      </c>
      <c r="X25" s="115"/>
      <c r="Y25" s="115">
        <v>0.06</v>
      </c>
      <c r="Z25" s="13">
        <v>0</v>
      </c>
      <c r="AA25" s="12">
        <v>0</v>
      </c>
      <c r="AB25" s="95">
        <v>3.6836935166994107E-2</v>
      </c>
      <c r="AC25" s="95">
        <v>4.6355313477807393E-2</v>
      </c>
      <c r="AD25" s="37"/>
      <c r="AE25" s="95"/>
      <c r="AF25" s="120"/>
      <c r="AG25" s="115"/>
      <c r="AH25" s="115"/>
      <c r="AI25" s="115"/>
      <c r="AJ25" s="115"/>
      <c r="AK25" s="115"/>
      <c r="AL25" s="68">
        <f t="shared" si="0"/>
        <v>19.60930695533159</v>
      </c>
      <c r="AM25" s="69">
        <f t="shared" si="1"/>
        <v>19.041692594897324</v>
      </c>
      <c r="AN25" s="69">
        <f t="shared" si="2"/>
        <v>19.609528487229863</v>
      </c>
      <c r="AO25" s="69">
        <f t="shared" si="3"/>
        <v>19.167922123073357</v>
      </c>
      <c r="AP25" s="69">
        <f t="shared" si="4"/>
        <v>19.308659217877096</v>
      </c>
      <c r="AQ25" s="69">
        <f t="shared" si="5"/>
        <v>17.26018607635547</v>
      </c>
      <c r="AR25" s="69">
        <f t="shared" si="6"/>
        <v>17.969080897924606</v>
      </c>
      <c r="AS25" s="69">
        <f>IFERROR(I25+U25+AG25,"—")</f>
        <v>17.770262899530927</v>
      </c>
      <c r="AT25" s="69">
        <f t="shared" si="8"/>
        <v>17.824436006254189</v>
      </c>
      <c r="AU25" s="69">
        <f t="shared" si="9"/>
        <v>18.510000000000002</v>
      </c>
      <c r="AV25" s="69">
        <f t="shared" si="10"/>
        <v>19</v>
      </c>
      <c r="AW25" s="69">
        <f t="shared" si="10"/>
        <v>20.66</v>
      </c>
      <c r="AX25" s="13">
        <v>43.710339678984695</v>
      </c>
      <c r="AY25" s="12">
        <v>44.69197261978843</v>
      </c>
      <c r="AZ25" s="12">
        <v>44.204322200392923</v>
      </c>
      <c r="BA25" s="12">
        <v>43.411751071966627</v>
      </c>
      <c r="BB25" s="12">
        <v>42.609404096834261</v>
      </c>
      <c r="BC25" s="12">
        <v>44.861512137739282</v>
      </c>
      <c r="BD25" s="12">
        <v>46.283354510800507</v>
      </c>
      <c r="BE25" s="115">
        <v>47.529180757063379</v>
      </c>
      <c r="BF25" s="115">
        <v>49.843645298190751</v>
      </c>
      <c r="BG25" s="115">
        <v>49.7</v>
      </c>
      <c r="BH25" s="115">
        <v>49.6</v>
      </c>
      <c r="BI25" s="115">
        <v>48.3</v>
      </c>
      <c r="BJ25" s="13">
        <v>0.74654721911160882</v>
      </c>
      <c r="BK25" s="12">
        <v>0.68450528935905419</v>
      </c>
      <c r="BL25" s="12">
        <v>0.55255402750491156</v>
      </c>
      <c r="BM25" s="12">
        <v>0.71850735890601458</v>
      </c>
      <c r="BN25" s="12">
        <v>0.62849162011173187</v>
      </c>
      <c r="BO25" s="12">
        <v>1.0266281681103626</v>
      </c>
      <c r="BP25" s="12">
        <v>0.90004235493434981</v>
      </c>
      <c r="BQ25" s="115">
        <v>0.47998254608923308</v>
      </c>
      <c r="BR25" s="115">
        <v>0.42439133348224262</v>
      </c>
      <c r="BS25" s="115">
        <v>0.4</v>
      </c>
      <c r="BT25" s="115">
        <v>0.3</v>
      </c>
      <c r="BU25" s="115">
        <v>0.4</v>
      </c>
      <c r="BV25" s="13">
        <v>0</v>
      </c>
      <c r="BW25" s="12">
        <v>0</v>
      </c>
      <c r="BX25" s="12"/>
      <c r="BY25" s="12"/>
      <c r="BZ25" s="12"/>
      <c r="CA25" s="12"/>
      <c r="CB25" s="12"/>
      <c r="CC25" s="115"/>
      <c r="CD25" s="115"/>
      <c r="CE25" s="115"/>
      <c r="CF25" s="115"/>
      <c r="CG25" s="115"/>
      <c r="CH25" s="68">
        <f t="shared" si="41"/>
        <v>44.456886898096307</v>
      </c>
      <c r="CI25" s="69">
        <f t="shared" si="42"/>
        <v>45.376477909147482</v>
      </c>
      <c r="CJ25" s="69">
        <f t="shared" si="52"/>
        <v>44.756876227897834</v>
      </c>
      <c r="CK25" s="69">
        <f t="shared" si="52"/>
        <v>44.130258430872644</v>
      </c>
      <c r="CL25" s="69">
        <f t="shared" si="52"/>
        <v>43.237895716945992</v>
      </c>
      <c r="CM25" s="69">
        <f t="shared" si="53"/>
        <v>45.888140305849646</v>
      </c>
      <c r="CN25" s="69">
        <f t="shared" si="54"/>
        <v>47.183396865734856</v>
      </c>
      <c r="CO25" s="69">
        <f t="shared" si="55"/>
        <v>48.009163303152611</v>
      </c>
      <c r="CP25" s="69">
        <f t="shared" si="56"/>
        <v>50.268036631672992</v>
      </c>
      <c r="CQ25" s="69">
        <f t="shared" si="57"/>
        <v>50.1</v>
      </c>
      <c r="CR25" s="69">
        <f t="shared" si="58"/>
        <v>49.9</v>
      </c>
      <c r="CS25" s="69">
        <f t="shared" si="58"/>
        <v>48.699999999999996</v>
      </c>
      <c r="CT25" s="13">
        <v>26.154037576210026</v>
      </c>
      <c r="CU25" s="12">
        <v>26.023646546359675</v>
      </c>
      <c r="CV25" s="12">
        <v>26.362966601178783</v>
      </c>
      <c r="CW25" s="12">
        <v>26.712249391586511</v>
      </c>
      <c r="CX25" s="12">
        <v>28.52653631284916</v>
      </c>
      <c r="CY25" s="12">
        <v>27.205646454924608</v>
      </c>
      <c r="CZ25" s="12">
        <v>26.143583227445998</v>
      </c>
      <c r="DA25" s="115">
        <v>25.984509654194394</v>
      </c>
      <c r="DB25" s="115">
        <v>25.452311815948182</v>
      </c>
      <c r="DC25" s="115">
        <v>25.1</v>
      </c>
      <c r="DD25" s="115">
        <v>24.7</v>
      </c>
      <c r="DE25" s="115">
        <v>23.5</v>
      </c>
      <c r="DF25" s="13">
        <v>2.9115341545352744</v>
      </c>
      <c r="DG25" s="12">
        <v>3.3727442439327939</v>
      </c>
      <c r="DH25" s="12">
        <v>3.0943025540275051</v>
      </c>
      <c r="DI25" s="12">
        <v>3.5693591377911691</v>
      </c>
      <c r="DJ25" s="12">
        <v>3.4799813780260709</v>
      </c>
      <c r="DK25" s="111">
        <v>3.764303283071329</v>
      </c>
      <c r="DL25" s="115">
        <v>3.4625158831003811</v>
      </c>
      <c r="DM25" s="115">
        <v>3.6325951783571506</v>
      </c>
      <c r="DN25" s="115">
        <v>3.1717668081304446</v>
      </c>
      <c r="DO25" s="115">
        <v>3.1</v>
      </c>
      <c r="DP25" s="115">
        <v>3.3</v>
      </c>
      <c r="DQ25" s="115">
        <v>3.2</v>
      </c>
      <c r="DR25" s="13">
        <v>0</v>
      </c>
      <c r="DS25" s="12">
        <v>0</v>
      </c>
      <c r="DT25" s="12"/>
      <c r="DU25" s="12"/>
      <c r="DV25" s="12"/>
      <c r="DW25" s="12"/>
      <c r="DX25" s="12"/>
      <c r="DY25" s="115"/>
      <c r="DZ25" s="115"/>
      <c r="EA25" s="115"/>
      <c r="EB25" s="115"/>
      <c r="EC25" s="115"/>
      <c r="ED25" s="68">
        <f t="shared" si="28"/>
        <v>29.065571730745301</v>
      </c>
      <c r="EE25" s="69">
        <f t="shared" si="29"/>
        <v>29.396390790292468</v>
      </c>
      <c r="EF25" s="69">
        <f t="shared" si="30"/>
        <v>29.457269155206287</v>
      </c>
      <c r="EG25" s="69">
        <f t="shared" si="31"/>
        <v>30.281608529377678</v>
      </c>
      <c r="EH25" s="69">
        <f t="shared" si="33"/>
        <v>32.006517690875228</v>
      </c>
      <c r="EI25" s="69">
        <f t="shared" si="34"/>
        <v>30.969949737995936</v>
      </c>
      <c r="EJ25" s="69">
        <f t="shared" si="35"/>
        <v>29.606099110546378</v>
      </c>
      <c r="EK25" s="69">
        <f t="shared" si="36"/>
        <v>29.617104832551544</v>
      </c>
      <c r="EL25" s="69">
        <f t="shared" si="37"/>
        <v>28.624078624078628</v>
      </c>
      <c r="EM25" s="69">
        <f t="shared" si="38"/>
        <v>28.200000000000003</v>
      </c>
      <c r="EN25" s="69">
        <f t="shared" si="39"/>
        <v>28</v>
      </c>
      <c r="EO25" s="69">
        <f t="shared" si="40"/>
        <v>26.7</v>
      </c>
      <c r="EP25" s="13">
        <v>6.8682344158268016</v>
      </c>
      <c r="EQ25" s="12">
        <v>6.1854387056627251</v>
      </c>
      <c r="ER25" s="12">
        <v>6.2131630648330054</v>
      </c>
      <c r="ES25" s="12">
        <v>6.4665662301541316</v>
      </c>
      <c r="ET25" s="12">
        <v>5.4469273743016755</v>
      </c>
      <c r="EU25" s="13">
        <v>5.871029836381136</v>
      </c>
      <c r="EV25" s="12">
        <v>5.2414231257941548</v>
      </c>
      <c r="EW25" s="115">
        <v>4.6034689647649172</v>
      </c>
      <c r="EX25" s="115">
        <v>3.2834487379941928</v>
      </c>
      <c r="EY25" s="115">
        <v>3.1</v>
      </c>
      <c r="EZ25" s="115">
        <v>3</v>
      </c>
      <c r="FA25" s="115">
        <v>4</v>
      </c>
      <c r="FB25" s="71">
        <f t="shared" si="44"/>
        <v>89.423914395918871</v>
      </c>
      <c r="FC25" s="69">
        <f t="shared" si="45"/>
        <v>89.757311761045429</v>
      </c>
      <c r="FD25" s="69">
        <f t="shared" si="46"/>
        <v>90.103143418467582</v>
      </c>
      <c r="FE25" s="69">
        <f t="shared" si="47"/>
        <v>89.199211959670876</v>
      </c>
      <c r="FF25" s="69">
        <f t="shared" si="48"/>
        <v>90.421322160148975</v>
      </c>
      <c r="FG25" s="69">
        <f t="shared" si="20"/>
        <v>89.25248636509464</v>
      </c>
      <c r="FH25" s="69">
        <f t="shared" si="21"/>
        <v>90.36425243540873</v>
      </c>
      <c r="FI25" s="69">
        <f t="shared" si="22"/>
        <v>91.283953310788704</v>
      </c>
      <c r="FJ25" s="69">
        <f t="shared" si="23"/>
        <v>93.086888541433993</v>
      </c>
      <c r="FK25" s="69">
        <f t="shared" si="24"/>
        <v>93.300000000000011</v>
      </c>
      <c r="FL25" s="69">
        <f t="shared" si="25"/>
        <v>93.3</v>
      </c>
      <c r="FM25" s="69">
        <f t="shared" si="25"/>
        <v>92.4</v>
      </c>
      <c r="FN25" s="71">
        <f t="shared" si="49"/>
        <v>3.7078511882543239</v>
      </c>
      <c r="FO25" s="69">
        <f t="shared" si="50"/>
        <v>4.0572495332918486</v>
      </c>
      <c r="FP25" s="69">
        <f t="shared" si="59"/>
        <v>3.6836935166994107</v>
      </c>
      <c r="FQ25" s="69">
        <f t="shared" si="59"/>
        <v>4.3342218101749914</v>
      </c>
      <c r="FR25" s="69">
        <f t="shared" si="59"/>
        <v>4.1317504655493487</v>
      </c>
      <c r="FS25" s="69">
        <f t="shared" si="59"/>
        <v>4.8657897551064053</v>
      </c>
      <c r="FT25" s="69">
        <f t="shared" si="59"/>
        <v>4.3943244387971196</v>
      </c>
      <c r="FU25" s="69">
        <f t="shared" si="59"/>
        <v>4.1125777244463837</v>
      </c>
      <c r="FV25" s="69">
        <f t="shared" si="59"/>
        <v>3.6296627205718117</v>
      </c>
      <c r="FW25" s="69">
        <f t="shared" si="59"/>
        <v>3.5100000000000002</v>
      </c>
      <c r="FX25" s="69">
        <f t="shared" si="59"/>
        <v>3.5999999999999996</v>
      </c>
      <c r="FY25" s="69">
        <f t="shared" si="59"/>
        <v>3.66</v>
      </c>
      <c r="FZ25" s="71">
        <f t="shared" si="60"/>
        <v>6.8682344158268016</v>
      </c>
      <c r="GA25" s="69">
        <f t="shared" si="60"/>
        <v>6.1854387056627251</v>
      </c>
      <c r="GB25" s="69">
        <f t="shared" si="60"/>
        <v>6.2499999999999991</v>
      </c>
      <c r="GC25" s="69">
        <f t="shared" si="62"/>
        <v>6.512921543631939</v>
      </c>
      <c r="GD25" s="69">
        <f t="shared" si="62"/>
        <v>5.4469273743016755</v>
      </c>
      <c r="GE25" s="69">
        <f t="shared" si="61"/>
        <v>5.871029836381136</v>
      </c>
      <c r="GF25" s="84">
        <f t="shared" si="61"/>
        <v>5.2414231257941548</v>
      </c>
      <c r="GG25" s="84">
        <f t="shared" si="61"/>
        <v>4.6034689647649172</v>
      </c>
      <c r="GH25" s="84">
        <f t="shared" si="61"/>
        <v>3.2834487379941928</v>
      </c>
      <c r="GI25" s="84">
        <f t="shared" si="61"/>
        <v>3.1</v>
      </c>
      <c r="GJ25" s="84">
        <f t="shared" si="61"/>
        <v>3</v>
      </c>
      <c r="GK25" s="84">
        <f t="shared" si="61"/>
        <v>4</v>
      </c>
    </row>
    <row r="26" spans="1:193">
      <c r="U26" t="s">
        <v>80</v>
      </c>
      <c r="V26" t="s">
        <v>80</v>
      </c>
      <c r="W26" t="s">
        <v>81</v>
      </c>
      <c r="X26" t="s">
        <v>82</v>
      </c>
      <c r="AD26" s="108"/>
      <c r="AG26" t="s">
        <v>80</v>
      </c>
      <c r="AH26" t="s">
        <v>80</v>
      </c>
      <c r="AI26" t="s">
        <v>81</v>
      </c>
      <c r="AJ26" t="s">
        <v>82</v>
      </c>
      <c r="AS26" t="s">
        <v>80</v>
      </c>
      <c r="AT26" t="s">
        <v>80</v>
      </c>
      <c r="AU26" t="s">
        <v>81</v>
      </c>
      <c r="AV26" t="s">
        <v>82</v>
      </c>
      <c r="BE26" t="s">
        <v>80</v>
      </c>
      <c r="BF26" t="s">
        <v>80</v>
      </c>
      <c r="BG26" t="s">
        <v>81</v>
      </c>
      <c r="BH26" t="s">
        <v>82</v>
      </c>
      <c r="BQ26" t="s">
        <v>80</v>
      </c>
      <c r="BR26" t="s">
        <v>80</v>
      </c>
      <c r="BS26" t="s">
        <v>81</v>
      </c>
      <c r="BT26" t="s">
        <v>82</v>
      </c>
      <c r="CC26" t="s">
        <v>80</v>
      </c>
      <c r="CD26" t="s">
        <v>80</v>
      </c>
      <c r="CE26" t="s">
        <v>81</v>
      </c>
      <c r="CF26" t="s">
        <v>82</v>
      </c>
      <c r="CO26" t="s">
        <v>80</v>
      </c>
      <c r="CP26" t="s">
        <v>80</v>
      </c>
      <c r="CQ26" t="s">
        <v>81</v>
      </c>
      <c r="CR26" t="s">
        <v>82</v>
      </c>
      <c r="DA26" t="s">
        <v>80</v>
      </c>
      <c r="DB26" t="s">
        <v>80</v>
      </c>
      <c r="DC26" t="s">
        <v>81</v>
      </c>
      <c r="DD26" t="s">
        <v>82</v>
      </c>
      <c r="DM26" t="s">
        <v>80</v>
      </c>
      <c r="DN26" t="s">
        <v>80</v>
      </c>
      <c r="DO26" t="s">
        <v>81</v>
      </c>
      <c r="DP26" t="s">
        <v>82</v>
      </c>
      <c r="DY26" t="s">
        <v>80</v>
      </c>
      <c r="DZ26" t="s">
        <v>80</v>
      </c>
      <c r="EA26" t="s">
        <v>81</v>
      </c>
      <c r="EB26" t="s">
        <v>82</v>
      </c>
      <c r="EK26" t="s">
        <v>80</v>
      </c>
      <c r="EL26" t="s">
        <v>80</v>
      </c>
      <c r="EM26" t="s">
        <v>81</v>
      </c>
      <c r="EN26" t="s">
        <v>82</v>
      </c>
      <c r="EW26" t="s">
        <v>80</v>
      </c>
      <c r="EX26" t="s">
        <v>80</v>
      </c>
      <c r="EY26" t="s">
        <v>81</v>
      </c>
      <c r="EZ26" t="s">
        <v>82</v>
      </c>
      <c r="FI26" t="s">
        <v>80</v>
      </c>
      <c r="FJ26" t="s">
        <v>80</v>
      </c>
      <c r="FK26" t="s">
        <v>81</v>
      </c>
      <c r="FL26" t="s">
        <v>82</v>
      </c>
      <c r="FU26" t="s">
        <v>80</v>
      </c>
      <c r="FV26" t="s">
        <v>80</v>
      </c>
      <c r="FW26" t="s">
        <v>81</v>
      </c>
      <c r="FX26" t="s">
        <v>82</v>
      </c>
      <c r="GG26" t="s">
        <v>80</v>
      </c>
      <c r="GH26" t="s">
        <v>80</v>
      </c>
      <c r="GI26" t="s">
        <v>81</v>
      </c>
      <c r="GJ26" t="s">
        <v>82</v>
      </c>
    </row>
    <row r="27" spans="1:193">
      <c r="B27" s="141" t="s">
        <v>86</v>
      </c>
      <c r="C27" t="s">
        <v>77</v>
      </c>
      <c r="D27" t="s">
        <v>78</v>
      </c>
      <c r="E27" t="s">
        <v>87</v>
      </c>
      <c r="F27" t="s">
        <v>87</v>
      </c>
      <c r="H27" t="s">
        <v>79</v>
      </c>
      <c r="I27" t="s">
        <v>80</v>
      </c>
      <c r="J27" t="s">
        <v>80</v>
      </c>
      <c r="K27" t="s">
        <v>81</v>
      </c>
      <c r="L27" t="s">
        <v>82</v>
      </c>
      <c r="U27" s="67"/>
      <c r="V27" s="67"/>
      <c r="AG27" s="67"/>
      <c r="AH27" s="67"/>
      <c r="AS27" s="67"/>
      <c r="AT27" s="67"/>
      <c r="BE27" s="67"/>
      <c r="BF27" s="67"/>
      <c r="BQ27" s="67"/>
      <c r="BR27" s="67"/>
      <c r="CC27" s="67"/>
      <c r="CD27" s="67"/>
      <c r="CO27" s="67"/>
      <c r="CP27" s="67"/>
      <c r="DA27" s="67"/>
      <c r="DB27" s="67"/>
      <c r="DM27" s="67"/>
      <c r="DN27" s="67"/>
      <c r="DY27" s="67"/>
      <c r="DZ27" s="67"/>
      <c r="EK27" s="67"/>
      <c r="EL27" s="67"/>
      <c r="EW27" s="67"/>
      <c r="EX27" s="67"/>
      <c r="EY27" s="67"/>
      <c r="EZ27" s="67"/>
      <c r="FA27" s="67"/>
      <c r="FI27" s="67"/>
      <c r="FJ27" s="67"/>
      <c r="FK27" s="67"/>
      <c r="FL27" s="67"/>
      <c r="FM27" s="67"/>
      <c r="FU27" s="67"/>
      <c r="FV27" s="67"/>
      <c r="FW27" s="67"/>
      <c r="FX27" s="67"/>
      <c r="FY27" s="67"/>
      <c r="GG27" s="67"/>
      <c r="GH27" s="67"/>
      <c r="GI27" s="67"/>
      <c r="GJ27" s="67"/>
    </row>
    <row r="28" spans="1:193">
      <c r="I28" s="67"/>
      <c r="J28" s="67"/>
      <c r="K28" s="67"/>
      <c r="L28" s="67"/>
      <c r="M28" s="67"/>
      <c r="U28" s="67"/>
      <c r="V28" s="67"/>
      <c r="W28" s="67"/>
      <c r="X28" s="67"/>
      <c r="Y28" s="67"/>
      <c r="AG28" s="67"/>
      <c r="AH28" s="67"/>
      <c r="AI28" s="67"/>
      <c r="AJ28" s="67"/>
      <c r="AK28" s="67"/>
      <c r="AS28" s="67"/>
      <c r="AT28" s="67"/>
      <c r="AU28" s="67"/>
      <c r="AV28" s="67"/>
      <c r="AW28" s="67"/>
      <c r="BE28" s="67"/>
      <c r="BF28" s="67"/>
      <c r="BG28" s="67"/>
      <c r="BH28" s="67"/>
      <c r="BI28" s="67"/>
      <c r="BQ28" s="67"/>
      <c r="BR28" s="67"/>
      <c r="BS28" s="67"/>
      <c r="BT28" s="67"/>
      <c r="BU28" s="67"/>
      <c r="CC28" s="67"/>
      <c r="CD28" s="67"/>
      <c r="CE28" s="67"/>
      <c r="CF28" s="67"/>
      <c r="CG28" s="67"/>
      <c r="CO28" s="67"/>
      <c r="CP28" s="67"/>
      <c r="CQ28" s="67"/>
      <c r="CR28" s="67"/>
      <c r="CS28" s="67"/>
      <c r="DA28" s="67"/>
      <c r="DB28" s="67"/>
      <c r="DC28" s="67"/>
      <c r="DD28" s="67"/>
      <c r="DE28" s="67"/>
      <c r="DM28" s="67"/>
      <c r="DN28" s="67"/>
      <c r="DO28" s="67"/>
      <c r="DP28" s="67"/>
      <c r="DQ28" s="67"/>
      <c r="DY28" s="67"/>
      <c r="DZ28" s="67"/>
      <c r="EA28" s="67"/>
      <c r="EB28" s="67"/>
      <c r="EC28" s="67"/>
      <c r="EK28" s="67"/>
      <c r="EL28" s="67"/>
      <c r="EM28" s="67"/>
      <c r="EN28" s="67"/>
      <c r="EO28" s="67"/>
      <c r="EW28" s="67"/>
      <c r="EX28" s="67"/>
      <c r="EY28" s="67"/>
      <c r="EZ28" s="67"/>
      <c r="FA28" s="67"/>
      <c r="FI28" s="67"/>
      <c r="FJ28" s="67"/>
      <c r="FK28" s="67"/>
      <c r="FL28" s="67"/>
      <c r="FM28" s="67"/>
      <c r="FU28" s="67"/>
      <c r="FV28" s="67"/>
      <c r="FW28" s="67"/>
      <c r="FX28" s="67"/>
      <c r="FY28" s="67"/>
      <c r="GG28" s="67"/>
      <c r="GH28" s="67"/>
      <c r="GI28" s="67"/>
      <c r="GJ28" s="67"/>
    </row>
    <row r="29" spans="1:193">
      <c r="I29" s="67"/>
      <c r="J29" s="67"/>
      <c r="K29" s="67"/>
      <c r="L29" s="67"/>
      <c r="M29" s="67"/>
      <c r="U29" s="67"/>
      <c r="V29" s="67"/>
      <c r="W29" s="67"/>
      <c r="X29" s="67"/>
      <c r="Y29" s="67"/>
      <c r="AG29" s="67"/>
      <c r="AH29" s="67"/>
      <c r="AI29" s="67"/>
      <c r="AJ29" s="67"/>
      <c r="AK29" s="67"/>
      <c r="AS29" s="67"/>
      <c r="AT29" s="67"/>
      <c r="AU29" s="67"/>
      <c r="AV29" s="67"/>
      <c r="AW29" s="67"/>
      <c r="BE29" s="67"/>
      <c r="BF29" s="67"/>
      <c r="BG29" s="67"/>
      <c r="BH29" s="67"/>
      <c r="BI29" s="67"/>
      <c r="BQ29" s="67"/>
      <c r="BR29" s="67"/>
      <c r="BS29" s="67"/>
      <c r="BT29" s="67"/>
      <c r="BU29" s="67"/>
      <c r="CC29" s="67"/>
      <c r="CD29" s="67"/>
      <c r="CE29" s="67"/>
      <c r="CF29" s="67"/>
      <c r="CG29" s="67"/>
      <c r="CO29" s="67"/>
      <c r="CP29" s="67"/>
      <c r="CQ29" s="67"/>
      <c r="CR29" s="67"/>
      <c r="CS29" s="67"/>
      <c r="DA29" s="67"/>
      <c r="DB29" s="67"/>
      <c r="DC29" s="67"/>
      <c r="DD29" s="67"/>
      <c r="DE29" s="67"/>
      <c r="DM29" s="67"/>
      <c r="DN29" s="67"/>
      <c r="DO29" s="67"/>
      <c r="DP29" s="67"/>
      <c r="DQ29" s="67"/>
      <c r="DY29" s="67"/>
      <c r="DZ29" s="67"/>
      <c r="EA29" s="67"/>
      <c r="EB29" s="67"/>
      <c r="EC29" s="67"/>
      <c r="EK29" s="67"/>
      <c r="EL29" s="67"/>
      <c r="EM29" s="67"/>
      <c r="EN29" s="67"/>
      <c r="EO29" s="67"/>
      <c r="EW29" s="67"/>
      <c r="EX29" s="67"/>
      <c r="EY29" s="67"/>
      <c r="EZ29" s="67"/>
      <c r="FA29" s="67"/>
      <c r="FI29" s="67"/>
      <c r="FJ29" s="67"/>
      <c r="FK29" s="67"/>
      <c r="FL29" s="67"/>
      <c r="FM29" s="67"/>
      <c r="FU29" s="67"/>
      <c r="FV29" s="67"/>
      <c r="FW29" s="67"/>
      <c r="FX29" s="67"/>
      <c r="FY29" s="67"/>
      <c r="GG29" s="67"/>
      <c r="GH29" s="67"/>
      <c r="GI29" s="67"/>
      <c r="GJ29" s="67"/>
    </row>
    <row r="30" spans="1:193">
      <c r="I30" s="67"/>
      <c r="J30" s="67"/>
      <c r="K30" s="67"/>
      <c r="L30" s="67"/>
      <c r="M30" s="67"/>
      <c r="U30" s="67"/>
      <c r="V30" s="67"/>
      <c r="W30" s="67"/>
      <c r="X30" s="67"/>
      <c r="Y30" s="67"/>
      <c r="AG30" s="67"/>
      <c r="AH30" s="67"/>
      <c r="AI30" s="67"/>
      <c r="AJ30" s="67"/>
      <c r="AK30" s="67"/>
      <c r="AS30" s="67"/>
      <c r="AT30" s="67"/>
      <c r="AU30" s="67"/>
      <c r="AV30" s="67"/>
      <c r="AW30" s="67"/>
      <c r="BE30" s="67"/>
      <c r="BF30" s="67"/>
      <c r="BG30" s="67"/>
      <c r="BH30" s="67"/>
      <c r="BI30" s="67"/>
      <c r="BQ30" s="67"/>
      <c r="BR30" s="67"/>
      <c r="BS30" s="67"/>
      <c r="BT30" s="67"/>
      <c r="BU30" s="67"/>
      <c r="CC30" s="67"/>
      <c r="CD30" s="67"/>
      <c r="CE30" s="67"/>
      <c r="CF30" s="67"/>
      <c r="CG30" s="67"/>
      <c r="CO30" s="67"/>
      <c r="CP30" s="67"/>
      <c r="CQ30" s="67"/>
      <c r="CR30" s="67"/>
      <c r="CS30" s="67"/>
      <c r="DA30" s="67"/>
      <c r="DB30" s="67"/>
      <c r="DC30" s="67"/>
      <c r="DD30" s="67"/>
      <c r="DE30" s="67"/>
      <c r="DM30" s="67"/>
      <c r="DN30" s="67"/>
      <c r="DO30" s="67"/>
      <c r="DP30" s="67"/>
      <c r="DQ30" s="67"/>
      <c r="DY30" s="67"/>
      <c r="DZ30" s="67"/>
      <c r="EA30" s="67"/>
      <c r="EB30" s="67"/>
      <c r="EC30" s="67"/>
      <c r="EK30" s="67"/>
      <c r="EL30" s="67"/>
      <c r="EM30" s="67"/>
      <c r="EN30" s="67"/>
      <c r="EO30" s="67"/>
      <c r="EW30" s="67"/>
      <c r="EX30" s="67"/>
      <c r="EY30" s="67"/>
      <c r="EZ30" s="67"/>
      <c r="FA30" s="67"/>
      <c r="FI30" s="67"/>
      <c r="FJ30" s="67"/>
      <c r="FK30" s="67"/>
      <c r="FL30" s="67"/>
      <c r="FM30" s="67"/>
      <c r="FU30" s="67"/>
      <c r="FV30" s="67"/>
      <c r="FW30" s="67"/>
      <c r="FX30" s="67"/>
      <c r="FY30" s="67"/>
      <c r="GG30" s="67"/>
      <c r="GH30" s="67"/>
      <c r="GI30" s="67"/>
      <c r="GJ30" s="67"/>
    </row>
    <row r="31" spans="1:193">
      <c r="I31" s="67"/>
      <c r="J31" s="67"/>
      <c r="K31" s="67"/>
      <c r="L31" s="67"/>
      <c r="M31" s="67"/>
      <c r="U31" s="67"/>
      <c r="V31" s="67"/>
      <c r="W31" s="67"/>
      <c r="X31" s="67"/>
      <c r="Y31" s="67"/>
      <c r="AG31" s="67"/>
      <c r="AH31" s="67"/>
      <c r="AI31" s="67"/>
      <c r="AJ31" s="67"/>
      <c r="AK31" s="67"/>
      <c r="AS31" s="67"/>
      <c r="AT31" s="67"/>
      <c r="AU31" s="67"/>
      <c r="AV31" s="67"/>
      <c r="AW31" s="67"/>
      <c r="BE31" s="67"/>
      <c r="BF31" s="67"/>
      <c r="BG31" s="67"/>
      <c r="BH31" s="67"/>
      <c r="BI31" s="67"/>
      <c r="BQ31" s="67"/>
      <c r="BR31" s="67"/>
      <c r="BS31" s="67"/>
      <c r="BT31" s="67"/>
      <c r="BU31" s="67"/>
      <c r="CC31" s="67"/>
      <c r="CD31" s="67"/>
      <c r="CE31" s="67"/>
      <c r="CF31" s="67"/>
      <c r="CG31" s="67"/>
      <c r="CO31" s="67"/>
      <c r="CP31" s="67"/>
      <c r="CQ31" s="67"/>
      <c r="CR31" s="67"/>
      <c r="CS31" s="67"/>
      <c r="DA31" s="67"/>
      <c r="DB31" s="67"/>
      <c r="DC31" s="67"/>
      <c r="DD31" s="67"/>
      <c r="DE31" s="67"/>
      <c r="DM31" s="67"/>
      <c r="DN31" s="67"/>
      <c r="DO31" s="67"/>
      <c r="DP31" s="67"/>
      <c r="DQ31" s="67"/>
      <c r="DY31" s="67"/>
      <c r="DZ31" s="67"/>
      <c r="EA31" s="67"/>
      <c r="EB31" s="67"/>
      <c r="EC31" s="67"/>
      <c r="EK31" s="67"/>
      <c r="EL31" s="67"/>
      <c r="EM31" s="67"/>
      <c r="EN31" s="67"/>
      <c r="EO31" s="67"/>
      <c r="EW31" s="67"/>
      <c r="EX31" s="67"/>
      <c r="EY31" s="67"/>
      <c r="EZ31" s="67"/>
      <c r="FA31" s="67"/>
      <c r="FI31" s="67"/>
      <c r="FJ31" s="67"/>
      <c r="FK31" s="67"/>
      <c r="FL31" s="67"/>
      <c r="FM31" s="67"/>
      <c r="FU31" s="67"/>
      <c r="FV31" s="67"/>
      <c r="FW31" s="67"/>
      <c r="FX31" s="67"/>
      <c r="FY31" s="67"/>
      <c r="GG31" s="67"/>
      <c r="GH31" s="67"/>
      <c r="GI31" s="67"/>
      <c r="GJ31" s="67"/>
    </row>
    <row r="32" spans="1:193">
      <c r="I32" s="67"/>
      <c r="J32" s="67"/>
      <c r="K32" s="67"/>
      <c r="L32" s="67"/>
      <c r="M32" s="67"/>
      <c r="U32" s="67"/>
      <c r="V32" s="67"/>
      <c r="W32" s="67"/>
      <c r="X32" s="67"/>
      <c r="Y32" s="67"/>
      <c r="AG32" s="67"/>
      <c r="AH32" s="67"/>
      <c r="AI32" s="67"/>
      <c r="AJ32" s="67"/>
      <c r="AK32" s="67"/>
      <c r="AS32" s="67"/>
      <c r="AT32" s="67"/>
      <c r="AU32" s="67"/>
      <c r="AV32" s="67"/>
      <c r="AW32" s="67"/>
      <c r="BE32" s="67"/>
      <c r="BF32" s="67"/>
      <c r="BG32" s="67"/>
      <c r="BH32" s="67"/>
      <c r="BI32" s="67"/>
      <c r="BQ32" s="67"/>
      <c r="BR32" s="67"/>
      <c r="BS32" s="67"/>
      <c r="BT32" s="67"/>
      <c r="BU32" s="67"/>
      <c r="CC32" s="67"/>
      <c r="CD32" s="67"/>
      <c r="CE32" s="67"/>
      <c r="CF32" s="67"/>
      <c r="CG32" s="67"/>
      <c r="CO32" s="67"/>
      <c r="CP32" s="67"/>
      <c r="CQ32" s="67"/>
      <c r="CR32" s="67"/>
      <c r="CS32" s="67"/>
      <c r="DA32" s="67"/>
      <c r="DB32" s="67"/>
      <c r="DC32" s="67"/>
      <c r="DD32" s="67"/>
      <c r="DE32" s="67"/>
      <c r="DM32" s="67"/>
      <c r="DN32" s="67"/>
      <c r="DO32" s="67"/>
      <c r="DP32" s="67"/>
      <c r="DQ32" s="67"/>
      <c r="DY32" s="67"/>
      <c r="DZ32" s="67"/>
      <c r="EA32" s="67"/>
      <c r="EB32" s="67"/>
      <c r="EC32" s="67"/>
      <c r="EK32" s="67"/>
      <c r="EL32" s="67"/>
      <c r="EM32" s="67"/>
      <c r="EN32" s="67"/>
      <c r="EO32" s="67"/>
      <c r="EW32" s="67"/>
      <c r="EX32" s="67"/>
      <c r="EY32" s="67"/>
      <c r="EZ32" s="67"/>
      <c r="FA32" s="67"/>
      <c r="FI32" s="67"/>
      <c r="FJ32" s="67"/>
      <c r="FK32" s="67"/>
      <c r="FL32" s="67"/>
      <c r="FM32" s="67"/>
      <c r="FU32" s="67"/>
      <c r="FV32" s="67"/>
      <c r="FW32" s="67"/>
      <c r="FX32" s="67"/>
      <c r="FY32" s="67"/>
      <c r="GG32" s="67"/>
      <c r="GH32" s="67"/>
      <c r="GI32" s="67"/>
      <c r="GJ32" s="67"/>
    </row>
    <row r="33" spans="9:192">
      <c r="I33" s="67"/>
      <c r="J33" s="67"/>
      <c r="K33" s="67"/>
      <c r="L33" s="67"/>
      <c r="M33" s="67"/>
      <c r="U33" s="67"/>
      <c r="V33" s="67"/>
      <c r="W33" s="67"/>
      <c r="X33" s="67"/>
      <c r="Y33" s="67"/>
      <c r="AG33" s="67"/>
      <c r="AH33" s="67"/>
      <c r="AI33" s="67"/>
      <c r="AJ33" s="67"/>
      <c r="AK33" s="67"/>
      <c r="AS33" s="67"/>
      <c r="AT33" s="67"/>
      <c r="AU33" s="67"/>
      <c r="AV33" s="67"/>
      <c r="AW33" s="67"/>
      <c r="BE33" s="67"/>
      <c r="BF33" s="67"/>
      <c r="BG33" s="67"/>
      <c r="BH33" s="67"/>
      <c r="BI33" s="67"/>
      <c r="BQ33" s="67"/>
      <c r="BR33" s="67"/>
      <c r="BS33" s="67"/>
      <c r="BT33" s="67"/>
      <c r="BU33" s="67"/>
      <c r="CC33" s="67"/>
      <c r="CD33" s="67"/>
      <c r="CE33" s="67"/>
      <c r="CF33" s="67"/>
      <c r="CG33" s="67"/>
      <c r="CO33" s="67"/>
      <c r="CP33" s="67"/>
      <c r="CQ33" s="67"/>
      <c r="CR33" s="67"/>
      <c r="CS33" s="67"/>
      <c r="DA33" s="67"/>
      <c r="DB33" s="67"/>
      <c r="DC33" s="67"/>
      <c r="DD33" s="67"/>
      <c r="DE33" s="67"/>
      <c r="DM33" s="67"/>
      <c r="DN33" s="67"/>
      <c r="DO33" s="67"/>
      <c r="DP33" s="67"/>
      <c r="DQ33" s="67"/>
      <c r="DY33" s="67"/>
      <c r="DZ33" s="67"/>
      <c r="EA33" s="67"/>
      <c r="EB33" s="67"/>
      <c r="EC33" s="67"/>
      <c r="EK33" s="67"/>
      <c r="EL33" s="67"/>
      <c r="EM33" s="67"/>
      <c r="EN33" s="67"/>
      <c r="EO33" s="67"/>
      <c r="EW33" s="67"/>
      <c r="EX33" s="67"/>
      <c r="EY33" s="67"/>
      <c r="EZ33" s="67"/>
      <c r="FA33" s="67"/>
      <c r="FI33" s="67"/>
      <c r="FJ33" s="67"/>
      <c r="FK33" s="67"/>
      <c r="FL33" s="67"/>
      <c r="FM33" s="67"/>
      <c r="FU33" s="67"/>
      <c r="FV33" s="67"/>
      <c r="FW33" s="67"/>
      <c r="FX33" s="67"/>
      <c r="FY33" s="67"/>
      <c r="GG33" s="67"/>
      <c r="GH33" s="67"/>
      <c r="GI33" s="67"/>
      <c r="GJ33" s="67"/>
    </row>
    <row r="34" spans="9:192">
      <c r="I34" s="67"/>
      <c r="J34" s="67"/>
      <c r="K34" s="67"/>
      <c r="L34" s="67"/>
      <c r="M34" s="67"/>
      <c r="U34" s="67"/>
      <c r="V34" s="67"/>
      <c r="W34" s="67"/>
      <c r="X34" s="67"/>
      <c r="Y34" s="67"/>
      <c r="AG34" s="67"/>
      <c r="AH34" s="67"/>
      <c r="AI34" s="67"/>
      <c r="AJ34" s="67"/>
      <c r="AK34" s="67"/>
      <c r="AS34" s="67"/>
      <c r="AT34" s="67"/>
      <c r="AU34" s="67"/>
      <c r="AV34" s="67"/>
      <c r="AW34" s="67"/>
      <c r="BE34" s="67"/>
      <c r="BF34" s="67"/>
      <c r="BG34" s="67"/>
      <c r="BH34" s="67"/>
      <c r="BI34" s="67"/>
      <c r="BQ34" s="67"/>
      <c r="BR34" s="67"/>
      <c r="BS34" s="67"/>
      <c r="BT34" s="67"/>
      <c r="BU34" s="67"/>
      <c r="CC34" s="67"/>
      <c r="CD34" s="67"/>
      <c r="CE34" s="67"/>
      <c r="CF34" s="67"/>
      <c r="CG34" s="67"/>
      <c r="CO34" s="67"/>
      <c r="CP34" s="67"/>
      <c r="CQ34" s="67"/>
      <c r="CR34" s="67"/>
      <c r="CS34" s="67"/>
      <c r="DA34" s="67"/>
      <c r="DB34" s="67"/>
      <c r="DC34" s="67"/>
      <c r="DD34" s="67"/>
      <c r="DE34" s="67"/>
      <c r="DM34" s="67"/>
      <c r="DN34" s="67"/>
      <c r="DO34" s="67"/>
      <c r="DP34" s="67"/>
      <c r="DQ34" s="67"/>
      <c r="DY34" s="67"/>
      <c r="DZ34" s="67"/>
      <c r="EA34" s="67"/>
      <c r="EB34" s="67"/>
      <c r="EC34" s="67"/>
      <c r="EK34" s="67"/>
      <c r="EL34" s="67"/>
      <c r="EM34" s="67"/>
      <c r="EN34" s="67"/>
      <c r="EO34" s="67"/>
      <c r="EW34" s="67"/>
      <c r="EX34" s="67"/>
      <c r="EY34" s="67"/>
      <c r="EZ34" s="67"/>
      <c r="FA34" s="67"/>
      <c r="FI34" s="67"/>
      <c r="FJ34" s="67"/>
      <c r="FK34" s="67"/>
      <c r="FL34" s="67"/>
      <c r="FM34" s="67"/>
      <c r="FU34" s="67"/>
      <c r="FV34" s="67"/>
      <c r="FW34" s="67"/>
      <c r="FX34" s="67"/>
      <c r="FY34" s="67"/>
      <c r="GG34" s="67"/>
      <c r="GH34" s="67"/>
      <c r="GI34" s="67"/>
      <c r="GJ34" s="67"/>
    </row>
    <row r="35" spans="9:192">
      <c r="I35" s="67"/>
      <c r="J35" s="67"/>
      <c r="K35" s="67"/>
      <c r="L35" s="67"/>
      <c r="M35" s="67"/>
      <c r="U35" s="67"/>
      <c r="V35" s="67"/>
      <c r="W35" s="67"/>
      <c r="X35" s="67"/>
      <c r="Y35" s="67"/>
      <c r="AG35" s="67"/>
      <c r="AH35" s="67"/>
      <c r="AI35" s="67"/>
      <c r="AJ35" s="67"/>
      <c r="AK35" s="67"/>
      <c r="AS35" s="67"/>
      <c r="AT35" s="67"/>
      <c r="AU35" s="67"/>
      <c r="AV35" s="67"/>
      <c r="AW35" s="67"/>
      <c r="BE35" s="67"/>
      <c r="BF35" s="67"/>
      <c r="BG35" s="67"/>
      <c r="BH35" s="67"/>
      <c r="BI35" s="67"/>
      <c r="BQ35" s="67"/>
      <c r="BR35" s="67"/>
      <c r="BS35" s="67"/>
      <c r="BT35" s="67"/>
      <c r="BU35" s="67"/>
      <c r="CC35" s="67"/>
      <c r="CD35" s="67"/>
      <c r="CE35" s="67"/>
      <c r="CF35" s="67"/>
      <c r="CG35" s="67"/>
      <c r="CO35" s="67"/>
      <c r="CP35" s="67"/>
      <c r="CQ35" s="67"/>
      <c r="CR35" s="67"/>
      <c r="CS35" s="67"/>
      <c r="DA35" s="67"/>
      <c r="DB35" s="67"/>
      <c r="DC35" s="67"/>
      <c r="DD35" s="67"/>
      <c r="DE35" s="67"/>
      <c r="DM35" s="67"/>
      <c r="DN35" s="67"/>
      <c r="DO35" s="67"/>
      <c r="DP35" s="67"/>
      <c r="DQ35" s="67"/>
      <c r="DY35" s="67"/>
      <c r="DZ35" s="67"/>
      <c r="EA35" s="67"/>
      <c r="EB35" s="67"/>
      <c r="EC35" s="67"/>
      <c r="EK35" s="67"/>
      <c r="EL35" s="67"/>
      <c r="EM35" s="67"/>
      <c r="EN35" s="67"/>
      <c r="EO35" s="67"/>
      <c r="EW35" s="67"/>
      <c r="EX35" s="67"/>
      <c r="EY35" s="67"/>
      <c r="EZ35" s="67"/>
      <c r="FA35" s="67"/>
      <c r="FI35" s="67"/>
      <c r="FJ35" s="67"/>
      <c r="FK35" s="67"/>
      <c r="FL35" s="67"/>
      <c r="FM35" s="67"/>
      <c r="FU35" s="67"/>
      <c r="FV35" s="67"/>
      <c r="FW35" s="67"/>
      <c r="FX35" s="67"/>
      <c r="FY35" s="67"/>
      <c r="GG35" s="67"/>
      <c r="GH35" s="67"/>
      <c r="GI35" s="67"/>
      <c r="GJ35" s="67"/>
    </row>
    <row r="36" spans="9:192">
      <c r="I36" s="67"/>
      <c r="J36" s="67"/>
      <c r="K36" s="67"/>
      <c r="L36" s="67"/>
      <c r="M36" s="67"/>
      <c r="U36" s="67"/>
      <c r="V36" s="67"/>
      <c r="W36" s="67"/>
      <c r="X36" s="67"/>
      <c r="Y36" s="67"/>
      <c r="AG36" s="67"/>
      <c r="AH36" s="67"/>
      <c r="AI36" s="67"/>
      <c r="AJ36" s="67"/>
      <c r="AK36" s="67"/>
      <c r="AS36" s="67"/>
      <c r="AT36" s="67"/>
      <c r="AU36" s="67"/>
      <c r="AV36" s="67"/>
      <c r="AW36" s="67"/>
      <c r="BE36" s="67"/>
      <c r="BF36" s="67"/>
      <c r="BG36" s="67"/>
      <c r="BH36" s="67"/>
      <c r="BI36" s="67"/>
      <c r="BQ36" s="67"/>
      <c r="BR36" s="67"/>
      <c r="BS36" s="67"/>
      <c r="BT36" s="67"/>
      <c r="BU36" s="67"/>
      <c r="CC36" s="67"/>
      <c r="CD36" s="67"/>
      <c r="CE36" s="67"/>
      <c r="CF36" s="67"/>
      <c r="CG36" s="67"/>
      <c r="CO36" s="67"/>
      <c r="CP36" s="67"/>
      <c r="CQ36" s="67"/>
      <c r="CR36" s="67"/>
      <c r="CS36" s="67"/>
      <c r="DA36" s="67"/>
      <c r="DB36" s="67"/>
      <c r="DC36" s="67"/>
      <c r="DD36" s="67"/>
      <c r="DE36" s="67"/>
      <c r="DM36" s="67"/>
      <c r="DN36" s="67"/>
      <c r="DO36" s="67"/>
      <c r="DP36" s="67"/>
      <c r="DQ36" s="67"/>
      <c r="DY36" s="67"/>
      <c r="DZ36" s="67"/>
      <c r="EA36" s="67"/>
      <c r="EB36" s="67"/>
      <c r="EC36" s="67"/>
      <c r="EK36" s="67"/>
      <c r="EL36" s="67"/>
      <c r="EM36" s="67"/>
      <c r="EN36" s="67"/>
      <c r="EO36" s="67"/>
      <c r="EW36" s="67"/>
      <c r="EX36" s="67"/>
      <c r="EY36" s="67"/>
      <c r="EZ36" s="67"/>
      <c r="FA36" s="67"/>
      <c r="FI36" s="67"/>
      <c r="FJ36" s="67"/>
      <c r="FK36" s="67"/>
      <c r="FL36" s="67"/>
      <c r="FM36" s="67"/>
      <c r="FU36" s="67"/>
      <c r="FV36" s="67"/>
      <c r="FW36" s="67"/>
      <c r="FX36" s="67"/>
      <c r="FY36" s="67"/>
      <c r="GG36" s="67"/>
      <c r="GH36" s="67"/>
      <c r="GI36" s="67"/>
      <c r="GJ36" s="67"/>
    </row>
    <row r="37" spans="9:192">
      <c r="I37" s="67"/>
      <c r="J37" s="67"/>
      <c r="K37" s="67"/>
      <c r="L37" s="67"/>
      <c r="M37" s="67"/>
      <c r="U37" s="67"/>
      <c r="V37" s="67"/>
      <c r="W37" s="67"/>
      <c r="X37" s="67"/>
      <c r="Y37" s="67"/>
      <c r="AG37" s="67"/>
      <c r="AH37" s="67"/>
      <c r="AI37" s="67"/>
      <c r="AJ37" s="67"/>
      <c r="AK37" s="67"/>
      <c r="AS37" s="67"/>
      <c r="AT37" s="67"/>
      <c r="AU37" s="67"/>
      <c r="AV37" s="67"/>
      <c r="AW37" s="67"/>
      <c r="BE37" s="67"/>
      <c r="BF37" s="67"/>
      <c r="BG37" s="67"/>
      <c r="BH37" s="67"/>
      <c r="BI37" s="67"/>
      <c r="BQ37" s="67"/>
      <c r="BR37" s="67"/>
      <c r="BS37" s="67"/>
      <c r="BT37" s="67"/>
      <c r="BU37" s="67"/>
      <c r="CC37" s="67"/>
      <c r="CD37" s="67"/>
      <c r="CE37" s="67"/>
      <c r="CF37" s="67"/>
      <c r="CG37" s="67"/>
      <c r="CO37" s="67"/>
      <c r="CP37" s="67"/>
      <c r="CQ37" s="67"/>
      <c r="CR37" s="67"/>
      <c r="CS37" s="67"/>
      <c r="DA37" s="67"/>
      <c r="DB37" s="67"/>
      <c r="DC37" s="67"/>
      <c r="DD37" s="67"/>
      <c r="DE37" s="67"/>
      <c r="DM37" s="67"/>
      <c r="DN37" s="67"/>
      <c r="DO37" s="67"/>
      <c r="DP37" s="67"/>
      <c r="DQ37" s="67"/>
      <c r="DY37" s="67"/>
      <c r="DZ37" s="67"/>
      <c r="EA37" s="67"/>
      <c r="EB37" s="67"/>
      <c r="EC37" s="67"/>
      <c r="EK37" s="67"/>
      <c r="EL37" s="67"/>
      <c r="EM37" s="67"/>
      <c r="EN37" s="67"/>
      <c r="EO37" s="67"/>
      <c r="EW37" s="67"/>
      <c r="EX37" s="67"/>
      <c r="EY37" s="67"/>
      <c r="EZ37" s="67"/>
      <c r="FA37" s="67"/>
      <c r="FI37" s="67"/>
      <c r="FJ37" s="67"/>
      <c r="FK37" s="67"/>
      <c r="FL37" s="67"/>
      <c r="FM37" s="67"/>
      <c r="FU37" s="67"/>
      <c r="FV37" s="67"/>
      <c r="FW37" s="67"/>
      <c r="FX37" s="67"/>
      <c r="FY37" s="67"/>
      <c r="GG37" s="67"/>
      <c r="GH37" s="67"/>
      <c r="GI37" s="67"/>
      <c r="GJ37" s="67"/>
    </row>
    <row r="38" spans="9:192">
      <c r="I38" s="67"/>
      <c r="J38" s="67"/>
      <c r="K38" s="67"/>
      <c r="L38" s="67"/>
      <c r="M38" s="67"/>
      <c r="U38" s="67"/>
      <c r="V38" s="67"/>
      <c r="W38" s="67"/>
      <c r="X38" s="67"/>
      <c r="Y38" s="67"/>
      <c r="AG38" s="67"/>
      <c r="AH38" s="67"/>
      <c r="AI38" s="67"/>
      <c r="AJ38" s="67"/>
      <c r="AK38" s="67"/>
      <c r="AS38" s="67"/>
      <c r="AT38" s="67"/>
      <c r="AU38" s="67"/>
      <c r="AV38" s="67"/>
      <c r="AW38" s="67"/>
      <c r="BE38" s="67"/>
      <c r="BF38" s="67"/>
      <c r="BG38" s="67"/>
      <c r="BH38" s="67"/>
      <c r="BI38" s="67"/>
      <c r="BQ38" s="67"/>
      <c r="BR38" s="67"/>
      <c r="BS38" s="67"/>
      <c r="BT38" s="67"/>
      <c r="BU38" s="67"/>
      <c r="CC38" s="67"/>
      <c r="CD38" s="67"/>
      <c r="CE38" s="67"/>
      <c r="CF38" s="67"/>
      <c r="CG38" s="67"/>
      <c r="CO38" s="67"/>
      <c r="CP38" s="67"/>
      <c r="CQ38" s="67"/>
      <c r="CR38" s="67"/>
      <c r="CS38" s="67"/>
      <c r="DA38" s="67"/>
      <c r="DB38" s="67"/>
      <c r="DC38" s="67"/>
      <c r="DD38" s="67"/>
      <c r="DE38" s="67"/>
      <c r="DM38" s="67"/>
      <c r="DN38" s="67"/>
      <c r="DO38" s="67"/>
      <c r="DP38" s="67"/>
      <c r="DQ38" s="67"/>
      <c r="DY38" s="67"/>
      <c r="DZ38" s="67"/>
      <c r="EA38" s="67"/>
      <c r="EB38" s="67"/>
      <c r="EC38" s="67"/>
      <c r="EK38" s="67"/>
      <c r="EL38" s="67"/>
      <c r="EM38" s="67"/>
      <c r="EN38" s="67"/>
      <c r="EO38" s="67"/>
      <c r="EW38" s="67"/>
      <c r="EX38" s="67"/>
      <c r="EY38" s="67"/>
      <c r="EZ38" s="67"/>
      <c r="FA38" s="67"/>
      <c r="FI38" s="67"/>
      <c r="FJ38" s="67"/>
      <c r="FK38" s="67"/>
      <c r="FL38" s="67"/>
      <c r="FM38" s="67"/>
      <c r="FU38" s="67"/>
      <c r="FV38" s="67"/>
      <c r="FW38" s="67"/>
      <c r="FX38" s="67"/>
      <c r="FY38" s="67"/>
      <c r="GG38" s="67"/>
      <c r="GH38" s="67"/>
      <c r="GI38" s="67"/>
      <c r="GJ38" s="67"/>
    </row>
    <row r="39" spans="9:192">
      <c r="I39" s="67"/>
      <c r="J39" s="67"/>
      <c r="K39" s="67"/>
      <c r="L39" s="67"/>
      <c r="M39" s="67"/>
      <c r="U39" s="67"/>
      <c r="V39" s="67"/>
      <c r="W39" s="67"/>
      <c r="X39" s="67"/>
      <c r="Y39" s="67"/>
      <c r="AG39" s="67"/>
      <c r="AH39" s="67"/>
      <c r="AI39" s="67"/>
      <c r="AJ39" s="67"/>
      <c r="AK39" s="67"/>
      <c r="AS39" s="67"/>
      <c r="AT39" s="67"/>
      <c r="AU39" s="67"/>
      <c r="AV39" s="67"/>
      <c r="AW39" s="67"/>
      <c r="BE39" s="67"/>
      <c r="BF39" s="67"/>
      <c r="BG39" s="67"/>
      <c r="BH39" s="67"/>
      <c r="BI39" s="67"/>
      <c r="BQ39" s="67"/>
      <c r="BR39" s="67"/>
      <c r="BS39" s="67"/>
      <c r="BT39" s="67"/>
      <c r="BU39" s="67"/>
      <c r="CC39" s="67"/>
      <c r="CD39" s="67"/>
      <c r="CE39" s="67"/>
      <c r="CF39" s="67"/>
      <c r="CG39" s="67"/>
      <c r="CO39" s="67"/>
      <c r="CP39" s="67"/>
      <c r="CQ39" s="67"/>
      <c r="CR39" s="67"/>
      <c r="CS39" s="67"/>
      <c r="DA39" s="67"/>
      <c r="DB39" s="67"/>
      <c r="DC39" s="67"/>
      <c r="DD39" s="67"/>
      <c r="DE39" s="67"/>
      <c r="DM39" s="67"/>
      <c r="DN39" s="67"/>
      <c r="DO39" s="67"/>
      <c r="DP39" s="67"/>
      <c r="DQ39" s="67"/>
      <c r="DY39" s="67"/>
      <c r="DZ39" s="67"/>
      <c r="EA39" s="67"/>
      <c r="EB39" s="67"/>
      <c r="EC39" s="67"/>
      <c r="EK39" s="67"/>
      <c r="EL39" s="67"/>
      <c r="EM39" s="67"/>
      <c r="EN39" s="67"/>
      <c r="EO39" s="67"/>
      <c r="EW39" s="67"/>
      <c r="EX39" s="67"/>
      <c r="EY39" s="67"/>
      <c r="EZ39" s="67"/>
      <c r="FA39" s="67"/>
      <c r="FI39" s="67"/>
      <c r="FJ39" s="67"/>
      <c r="FK39" s="67"/>
      <c r="FL39" s="67"/>
      <c r="FM39" s="67"/>
      <c r="FU39" s="67"/>
      <c r="FV39" s="67"/>
      <c r="FW39" s="67"/>
      <c r="FX39" s="67"/>
      <c r="FY39" s="67"/>
      <c r="GG39" s="67"/>
      <c r="GH39" s="67"/>
      <c r="GI39" s="67"/>
      <c r="GJ39" s="67"/>
    </row>
    <row r="40" spans="9:192">
      <c r="I40" s="67"/>
      <c r="J40" s="67"/>
      <c r="K40" s="67"/>
      <c r="L40" s="67"/>
      <c r="M40" s="67"/>
      <c r="U40" s="67"/>
      <c r="V40" s="67"/>
      <c r="W40" s="67"/>
      <c r="X40" s="67"/>
      <c r="Y40" s="67"/>
      <c r="AG40" s="67"/>
      <c r="AH40" s="67"/>
      <c r="AI40" s="67"/>
      <c r="AJ40" s="67"/>
      <c r="AK40" s="67"/>
      <c r="AS40" s="67"/>
      <c r="AT40" s="67"/>
      <c r="AU40" s="67"/>
      <c r="AV40" s="67"/>
      <c r="AW40" s="67"/>
      <c r="BE40" s="67"/>
      <c r="BF40" s="67"/>
      <c r="BG40" s="67"/>
      <c r="BH40" s="67"/>
      <c r="BI40" s="67"/>
      <c r="BQ40" s="67"/>
      <c r="BR40" s="67"/>
      <c r="BS40" s="67"/>
      <c r="BT40" s="67"/>
      <c r="BU40" s="67"/>
      <c r="CC40" s="67"/>
      <c r="CD40" s="67"/>
      <c r="CE40" s="67"/>
      <c r="CF40" s="67"/>
      <c r="CG40" s="67"/>
      <c r="CO40" s="67"/>
      <c r="CP40" s="67"/>
      <c r="CQ40" s="67"/>
      <c r="CR40" s="67"/>
      <c r="CS40" s="67"/>
      <c r="DA40" s="67"/>
      <c r="DB40" s="67"/>
      <c r="DC40" s="67"/>
      <c r="DD40" s="67"/>
      <c r="DE40" s="67"/>
      <c r="DM40" s="67"/>
      <c r="DN40" s="67"/>
      <c r="DO40" s="67"/>
      <c r="DP40" s="67"/>
      <c r="DQ40" s="67"/>
      <c r="DY40" s="67"/>
      <c r="DZ40" s="67"/>
      <c r="EA40" s="67"/>
      <c r="EB40" s="67"/>
      <c r="EC40" s="67"/>
      <c r="EK40" s="67"/>
      <c r="EL40" s="67"/>
      <c r="EM40" s="67"/>
      <c r="EN40" s="67"/>
      <c r="EO40" s="67"/>
      <c r="EW40" s="67"/>
      <c r="EX40" s="67"/>
      <c r="EY40" s="67"/>
      <c r="EZ40" s="67"/>
      <c r="FA40" s="67"/>
      <c r="FI40" s="67"/>
      <c r="FJ40" s="67"/>
      <c r="FK40" s="67"/>
      <c r="FL40" s="67"/>
      <c r="FM40" s="67"/>
      <c r="FU40" s="67"/>
      <c r="FV40" s="67"/>
      <c r="FW40" s="67"/>
      <c r="FX40" s="67"/>
      <c r="FY40" s="67"/>
      <c r="GG40" s="67"/>
      <c r="GH40" s="67"/>
      <c r="GI40" s="67"/>
      <c r="GJ40" s="67"/>
    </row>
    <row r="41" spans="9:192">
      <c r="I41" s="67"/>
      <c r="J41" s="67"/>
      <c r="K41" s="67"/>
      <c r="L41" s="67"/>
      <c r="M41" s="67"/>
      <c r="U41" s="67"/>
      <c r="V41" s="67"/>
      <c r="W41" s="67"/>
      <c r="X41" s="67"/>
      <c r="Y41" s="67"/>
      <c r="AG41" s="67"/>
      <c r="AH41" s="67"/>
      <c r="AI41" s="67"/>
      <c r="AJ41" s="67"/>
      <c r="AK41" s="67"/>
      <c r="AS41" s="67"/>
      <c r="AT41" s="67"/>
      <c r="AU41" s="67"/>
      <c r="AV41" s="67"/>
      <c r="AW41" s="67"/>
      <c r="BE41" s="67"/>
      <c r="BF41" s="67"/>
      <c r="BG41" s="67"/>
      <c r="BH41" s="67"/>
      <c r="BI41" s="67"/>
      <c r="BQ41" s="67"/>
      <c r="BR41" s="67"/>
      <c r="BS41" s="67"/>
      <c r="BT41" s="67"/>
      <c r="BU41" s="67"/>
      <c r="CC41" s="67"/>
      <c r="CD41" s="67"/>
      <c r="CE41" s="67"/>
      <c r="CF41" s="67"/>
      <c r="CG41" s="67"/>
      <c r="CO41" s="67"/>
      <c r="CP41" s="67"/>
      <c r="CQ41" s="67"/>
      <c r="CR41" s="67"/>
      <c r="CS41" s="67"/>
      <c r="DA41" s="67"/>
      <c r="DB41" s="67"/>
      <c r="DC41" s="67"/>
      <c r="DD41" s="67"/>
      <c r="DE41" s="67"/>
      <c r="DM41" s="67"/>
      <c r="DN41" s="67"/>
      <c r="DO41" s="67"/>
      <c r="DP41" s="67"/>
      <c r="DQ41" s="67"/>
      <c r="DY41" s="67"/>
      <c r="DZ41" s="67"/>
      <c r="EA41" s="67"/>
      <c r="EB41" s="67"/>
      <c r="EC41" s="67"/>
      <c r="EK41" s="67"/>
      <c r="EL41" s="67"/>
      <c r="EM41" s="67"/>
      <c r="EN41" s="67"/>
      <c r="EO41" s="67"/>
      <c r="EW41" s="67"/>
      <c r="EX41" s="67"/>
      <c r="EY41" s="67"/>
      <c r="EZ41" s="67"/>
      <c r="FA41" s="67"/>
      <c r="FI41" s="67"/>
      <c r="FJ41" s="67"/>
      <c r="FK41" s="67"/>
      <c r="FL41" s="67"/>
      <c r="FM41" s="67"/>
      <c r="FU41" s="67"/>
      <c r="FV41" s="67"/>
      <c r="FW41" s="67"/>
      <c r="FX41" s="67"/>
      <c r="FY41" s="67"/>
      <c r="GG41" s="67"/>
      <c r="GH41" s="67"/>
      <c r="GI41" s="67"/>
      <c r="GJ41" s="67"/>
    </row>
  </sheetData>
  <pageMargins left="0.7" right="0.7" top="0.75" bottom="0.75" header="0.3" footer="0.3"/>
  <pageSetup scale="34" orientation="portrait" r:id="rId1"/>
  <ignoredErrors>
    <ignoredError sqref="AM10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3399"/>
  </sheetPr>
  <dimension ref="A1:GK41"/>
  <sheetViews>
    <sheetView showZeros="0" zoomScaleNormal="100" zoomScaleSheetLayoutView="80" workbookViewId="0">
      <pane xSplit="1" ySplit="8" topLeftCell="EP9" activePane="bottomRight" state="frozen"/>
      <selection pane="bottomRight" activeCell="GK19" sqref="GK19"/>
      <selection pane="bottomLeft" activeCell="A9" sqref="A9"/>
      <selection pane="topRight" activeCell="B1" sqref="B1"/>
    </sheetView>
  </sheetViews>
  <sheetFormatPr defaultRowHeight="12.75" customHeight="1"/>
  <cols>
    <col min="1" max="1" width="15.7109375" customWidth="1"/>
    <col min="2" max="183" width="8" customWidth="1"/>
    <col min="189" max="192" width="8" customWidth="1"/>
  </cols>
  <sheetData>
    <row r="1" spans="1:193" s="14" customFormat="1">
      <c r="A1" s="16" t="s">
        <v>88</v>
      </c>
      <c r="N1" s="2"/>
      <c r="O1" s="2"/>
      <c r="P1" s="2"/>
      <c r="Q1" s="2"/>
      <c r="R1" s="2"/>
      <c r="S1" s="2"/>
      <c r="T1" s="2"/>
      <c r="Z1" s="2"/>
      <c r="AA1" s="2"/>
      <c r="AB1" s="2"/>
      <c r="AC1" s="2"/>
      <c r="AD1" s="2"/>
      <c r="AE1" s="2"/>
      <c r="AF1" s="2"/>
      <c r="AL1" s="2"/>
      <c r="AM1" s="2"/>
      <c r="AN1" s="2"/>
      <c r="AO1" s="2"/>
      <c r="AP1" s="2"/>
      <c r="AQ1" s="2"/>
      <c r="AR1" s="2"/>
      <c r="AX1" s="2"/>
      <c r="AY1" s="2"/>
      <c r="AZ1" s="2"/>
      <c r="BA1" s="2"/>
      <c r="BB1" s="2"/>
      <c r="BC1" s="2"/>
      <c r="BD1" s="2"/>
      <c r="BJ1" s="2"/>
      <c r="BK1" s="2"/>
      <c r="BL1" s="2"/>
      <c r="BM1" s="2"/>
      <c r="BN1" s="2"/>
      <c r="BO1" s="2"/>
      <c r="BP1" s="2"/>
      <c r="BV1" s="2"/>
      <c r="BW1" s="2"/>
      <c r="BX1" s="2"/>
      <c r="BY1" s="2"/>
      <c r="BZ1" s="2"/>
      <c r="CA1" s="2"/>
      <c r="CB1" s="2"/>
      <c r="CH1" s="2"/>
      <c r="CI1" s="2"/>
      <c r="CJ1" s="2"/>
      <c r="CK1" s="2"/>
      <c r="CL1" s="2"/>
      <c r="CM1" s="2"/>
      <c r="CN1" s="2"/>
      <c r="CT1" s="2"/>
      <c r="CU1" s="2"/>
      <c r="CV1" s="2"/>
      <c r="CW1" s="2"/>
      <c r="CX1" s="2"/>
      <c r="CY1" s="2"/>
      <c r="CZ1" s="2"/>
      <c r="DF1" s="2"/>
      <c r="DG1" s="2"/>
      <c r="DH1" s="2"/>
      <c r="DI1" s="2"/>
      <c r="DJ1" s="2"/>
      <c r="DK1" s="2"/>
      <c r="DL1" s="2"/>
      <c r="DR1" s="2"/>
      <c r="DS1" s="2"/>
      <c r="DT1" s="2"/>
      <c r="DU1" s="2"/>
      <c r="DV1" s="2"/>
      <c r="DW1" s="2"/>
      <c r="DX1" s="2"/>
      <c r="ED1" s="2"/>
      <c r="EE1" s="2"/>
      <c r="EF1" s="2"/>
      <c r="EG1" s="2"/>
      <c r="EH1" s="2"/>
      <c r="EI1" s="2"/>
      <c r="EJ1" s="2"/>
      <c r="EP1" s="2"/>
      <c r="EQ1" s="2"/>
      <c r="ER1" s="2"/>
      <c r="ES1" s="2"/>
      <c r="ET1" s="2"/>
      <c r="EU1" s="2"/>
      <c r="EV1" s="2"/>
      <c r="FB1" s="2"/>
      <c r="FC1" s="2"/>
      <c r="FD1" s="2"/>
      <c r="FE1" s="2"/>
      <c r="FF1" s="2"/>
      <c r="FG1" s="2"/>
      <c r="FH1" s="2"/>
      <c r="FN1" s="2"/>
      <c r="FO1" s="2"/>
      <c r="FP1" s="2"/>
      <c r="FQ1" s="2"/>
      <c r="FR1" s="2"/>
      <c r="FS1" s="2"/>
      <c r="FT1" s="2"/>
      <c r="FZ1" s="2"/>
      <c r="GA1" s="2"/>
    </row>
    <row r="2" spans="1:193">
      <c r="A2" s="16" t="s">
        <v>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G2" s="15"/>
      <c r="GH2" s="15"/>
      <c r="GI2" s="15"/>
      <c r="GJ2" s="15"/>
    </row>
    <row r="3" spans="1:193">
      <c r="A3" s="2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8"/>
      <c r="O3" s="28"/>
      <c r="P3" s="28"/>
      <c r="Q3" s="28"/>
      <c r="R3" s="28"/>
      <c r="S3" s="28"/>
      <c r="T3" s="28"/>
      <c r="U3" s="17"/>
      <c r="V3" s="17"/>
      <c r="W3" s="17"/>
      <c r="X3" s="17"/>
      <c r="Y3" s="17"/>
      <c r="Z3" s="28"/>
      <c r="AA3" s="28"/>
      <c r="AB3" s="28"/>
      <c r="AC3" s="28"/>
      <c r="AD3" s="28"/>
      <c r="AE3" s="28"/>
      <c r="AF3" s="28"/>
      <c r="AG3" s="17"/>
      <c r="AH3" s="17"/>
      <c r="AI3" s="17"/>
      <c r="AJ3" s="17"/>
      <c r="AK3" s="17"/>
      <c r="AL3" s="28"/>
      <c r="AM3" s="28"/>
      <c r="AN3" s="28"/>
      <c r="AO3" s="28"/>
      <c r="AP3" s="28"/>
      <c r="AQ3" s="28"/>
      <c r="AR3" s="28"/>
      <c r="AS3" s="17"/>
      <c r="AT3" s="17"/>
      <c r="AU3" s="17"/>
      <c r="AV3" s="17"/>
      <c r="AW3" s="17"/>
      <c r="AX3" s="28"/>
      <c r="AY3" s="28"/>
      <c r="AZ3" s="28"/>
      <c r="BA3" s="28"/>
      <c r="BB3" s="28"/>
      <c r="BC3" s="28"/>
      <c r="BD3" s="28"/>
      <c r="BE3" s="17"/>
      <c r="BF3" s="17"/>
      <c r="BG3" s="17"/>
      <c r="BH3" s="17"/>
      <c r="BI3" s="17"/>
      <c r="BJ3" s="28"/>
      <c r="BK3" s="28"/>
      <c r="BL3" s="28"/>
      <c r="BM3" s="28"/>
      <c r="BN3" s="28"/>
      <c r="BO3" s="28"/>
      <c r="BP3" s="28"/>
      <c r="BQ3" s="17"/>
      <c r="BR3" s="17"/>
      <c r="BS3" s="17"/>
      <c r="BT3" s="17"/>
      <c r="BU3" s="17"/>
      <c r="BV3" s="28"/>
      <c r="BW3" s="28"/>
      <c r="BX3" s="28"/>
      <c r="BY3" s="28"/>
      <c r="BZ3" s="28"/>
      <c r="CA3" s="28"/>
      <c r="CB3" s="28"/>
      <c r="CC3" s="17"/>
      <c r="CD3" s="17"/>
      <c r="CE3" s="17"/>
      <c r="CF3" s="17"/>
      <c r="CG3" s="17"/>
      <c r="CH3" s="28"/>
      <c r="CI3" s="28"/>
      <c r="CJ3" s="28"/>
      <c r="CK3" s="28"/>
      <c r="CL3" s="28"/>
      <c r="CM3" s="28"/>
      <c r="CN3" s="28"/>
      <c r="CO3" s="17"/>
      <c r="CP3" s="17"/>
      <c r="CQ3" s="17"/>
      <c r="CR3" s="17"/>
      <c r="CS3" s="17"/>
      <c r="CT3" s="28"/>
      <c r="CU3" s="28"/>
      <c r="CV3" s="28"/>
      <c r="CW3" s="28"/>
      <c r="CX3" s="28"/>
      <c r="CY3" s="28"/>
      <c r="CZ3" s="28"/>
      <c r="DA3" s="17"/>
      <c r="DB3" s="17"/>
      <c r="DC3" s="17"/>
      <c r="DD3" s="17"/>
      <c r="DE3" s="17"/>
      <c r="DF3" s="28"/>
      <c r="DG3" s="28"/>
      <c r="DH3" s="28"/>
      <c r="DI3" s="28"/>
      <c r="DJ3" s="28"/>
      <c r="DK3" s="28"/>
      <c r="DL3" s="28"/>
      <c r="DM3" s="17"/>
      <c r="DN3" s="17"/>
      <c r="DO3" s="17"/>
      <c r="DP3" s="17"/>
      <c r="DQ3" s="17"/>
      <c r="DR3" s="28"/>
      <c r="DS3" s="28"/>
      <c r="DT3" s="28"/>
      <c r="DU3" s="28"/>
      <c r="DV3" s="28"/>
      <c r="DW3" s="28"/>
      <c r="DX3" s="28"/>
      <c r="DY3" s="17"/>
      <c r="DZ3" s="17"/>
      <c r="EA3" s="17"/>
      <c r="EB3" s="17"/>
      <c r="EC3" s="17"/>
      <c r="ED3" s="28"/>
      <c r="EE3" s="28"/>
      <c r="EF3" s="28"/>
      <c r="EG3" s="28"/>
      <c r="EH3" s="28"/>
      <c r="EI3" s="28"/>
      <c r="EJ3" s="28"/>
      <c r="EK3" s="17"/>
      <c r="EL3" s="17"/>
      <c r="EM3" s="17"/>
      <c r="EN3" s="17"/>
      <c r="EO3" s="17"/>
      <c r="EP3" s="28"/>
      <c r="EQ3" s="28"/>
      <c r="ER3" s="28"/>
      <c r="ES3" s="28"/>
      <c r="ET3" s="28"/>
      <c r="EU3" s="28"/>
      <c r="EV3" s="28"/>
      <c r="EW3" s="17"/>
      <c r="EX3" s="17"/>
      <c r="EY3" s="17"/>
      <c r="EZ3" s="17"/>
      <c r="FA3" s="17"/>
      <c r="FB3" s="28"/>
      <c r="FC3" s="28"/>
      <c r="FD3" s="28"/>
      <c r="FE3" s="28"/>
      <c r="FF3" s="28"/>
      <c r="FG3" s="28"/>
      <c r="FH3" s="28"/>
      <c r="FI3" s="17"/>
      <c r="FJ3" s="17"/>
      <c r="FK3" s="17"/>
      <c r="FL3" s="17"/>
      <c r="FM3" s="17"/>
      <c r="FN3" s="28"/>
      <c r="FO3" s="28"/>
      <c r="FP3" s="28"/>
      <c r="FQ3" s="28"/>
      <c r="FR3" s="28"/>
      <c r="FS3" s="28"/>
      <c r="FT3" s="28"/>
      <c r="FU3" s="17"/>
      <c r="FV3" s="17"/>
      <c r="FW3" s="17"/>
      <c r="FX3" s="17"/>
      <c r="FY3" s="17"/>
      <c r="FZ3" s="28"/>
      <c r="GA3" s="28"/>
      <c r="GB3" s="28"/>
      <c r="GC3" s="15"/>
      <c r="GD3" s="15"/>
      <c r="GE3" s="15"/>
      <c r="GF3" s="15"/>
      <c r="GG3" s="17"/>
      <c r="GH3" s="17"/>
      <c r="GI3" s="17"/>
      <c r="GJ3" s="17"/>
    </row>
    <row r="4" spans="1:193">
      <c r="A4" s="28"/>
      <c r="B4" s="3" t="s">
        <v>89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9"/>
      <c r="O4" s="29"/>
      <c r="P4" s="29"/>
      <c r="Q4" s="29"/>
      <c r="R4" s="29"/>
      <c r="S4" s="29"/>
      <c r="T4" s="29"/>
      <c r="U4" s="3"/>
      <c r="V4" s="3"/>
      <c r="W4" s="3"/>
      <c r="X4" s="3"/>
      <c r="Y4" s="3"/>
      <c r="Z4" s="29"/>
      <c r="AA4" s="29"/>
      <c r="AB4" s="29"/>
      <c r="AC4" s="29"/>
      <c r="AD4" s="29"/>
      <c r="AE4" s="29"/>
      <c r="AF4" s="29"/>
      <c r="AG4" s="3"/>
      <c r="AH4" s="3"/>
      <c r="AI4" s="3"/>
      <c r="AJ4" s="3"/>
      <c r="AK4" s="3"/>
      <c r="AL4" s="29"/>
      <c r="AM4" s="29"/>
      <c r="AN4" s="29"/>
      <c r="AO4" s="29"/>
      <c r="AP4" s="29"/>
      <c r="AQ4" s="29"/>
      <c r="AR4" s="29"/>
      <c r="AS4" s="3"/>
      <c r="AT4" s="3"/>
      <c r="AU4" s="3"/>
      <c r="AV4" s="3"/>
      <c r="AW4" s="3"/>
      <c r="AX4" s="29"/>
      <c r="AY4" s="29"/>
      <c r="AZ4" s="29"/>
      <c r="BA4" s="29"/>
      <c r="BB4" s="29"/>
      <c r="BC4" s="29"/>
      <c r="BD4" s="29"/>
      <c r="BE4" s="3"/>
      <c r="BF4" s="3"/>
      <c r="BG4" s="3"/>
      <c r="BH4" s="3"/>
      <c r="BI4" s="3"/>
      <c r="BJ4" s="29"/>
      <c r="BK4" s="29"/>
      <c r="BL4" s="29"/>
      <c r="BM4" s="29"/>
      <c r="BN4" s="29"/>
      <c r="BO4" s="29"/>
      <c r="BP4" s="29"/>
      <c r="BQ4" s="3"/>
      <c r="BR4" s="3"/>
      <c r="BS4" s="3"/>
      <c r="BT4" s="3"/>
      <c r="BU4" s="3"/>
      <c r="BV4" s="29"/>
      <c r="BW4" s="29"/>
      <c r="BX4" s="29"/>
      <c r="BY4" s="29"/>
      <c r="BZ4" s="29"/>
      <c r="CA4" s="29"/>
      <c r="CB4" s="29"/>
      <c r="CC4" s="3"/>
      <c r="CD4" s="3"/>
      <c r="CE4" s="3"/>
      <c r="CF4" s="3"/>
      <c r="CG4" s="3"/>
      <c r="CH4" s="29"/>
      <c r="CI4" s="29"/>
      <c r="CJ4" s="72"/>
      <c r="CK4" s="72"/>
      <c r="CL4" s="72"/>
      <c r="CM4" s="72"/>
      <c r="CN4" s="72"/>
      <c r="CO4" s="3"/>
      <c r="CP4" s="3"/>
      <c r="CQ4" s="3"/>
      <c r="CR4" s="3"/>
      <c r="CS4" s="2"/>
      <c r="CT4" s="30"/>
      <c r="CU4" s="30"/>
      <c r="CV4" s="30"/>
      <c r="CW4" s="30"/>
      <c r="CX4" s="30"/>
      <c r="CY4" s="30"/>
      <c r="CZ4" s="30"/>
      <c r="DA4" s="3"/>
      <c r="DB4" s="3"/>
      <c r="DC4" s="3"/>
      <c r="DD4" s="3"/>
      <c r="DE4" s="2"/>
      <c r="DF4" s="30"/>
      <c r="DG4" s="30"/>
      <c r="DH4" s="30"/>
      <c r="DI4" s="30"/>
      <c r="DJ4" s="30"/>
      <c r="DK4" s="30"/>
      <c r="DL4" s="30"/>
      <c r="DM4" s="3"/>
      <c r="DN4" s="3"/>
      <c r="DO4" s="3"/>
      <c r="DP4" s="3"/>
      <c r="DQ4" s="2"/>
      <c r="DR4" s="30"/>
      <c r="DS4" s="30"/>
      <c r="DT4" s="30"/>
      <c r="DU4" s="30"/>
      <c r="DV4" s="30"/>
      <c r="DW4" s="30"/>
      <c r="DX4" s="30"/>
      <c r="DY4" s="3"/>
      <c r="DZ4" s="3"/>
      <c r="EA4" s="3"/>
      <c r="EB4" s="3"/>
      <c r="EC4" s="2"/>
      <c r="ED4" s="30"/>
      <c r="EE4" s="30"/>
      <c r="EF4" s="30"/>
      <c r="EG4" s="30"/>
      <c r="EH4" s="30"/>
      <c r="EI4" s="30"/>
      <c r="EJ4" s="30"/>
      <c r="EK4" s="3"/>
      <c r="EL4" s="3"/>
      <c r="EM4" s="3"/>
      <c r="EN4" s="3"/>
      <c r="EO4" s="2"/>
      <c r="EP4" s="30"/>
      <c r="EQ4" s="30"/>
      <c r="ER4" s="30"/>
      <c r="ES4" s="30"/>
      <c r="ET4" s="30"/>
      <c r="EU4" s="30"/>
      <c r="EV4" s="30"/>
      <c r="EW4" s="3"/>
      <c r="EX4" s="3"/>
      <c r="EY4" s="3"/>
      <c r="EZ4" s="3"/>
      <c r="FA4" s="2"/>
      <c r="FB4" s="31"/>
      <c r="FC4" s="30"/>
      <c r="FD4" s="30"/>
      <c r="FE4" s="30"/>
      <c r="FF4" s="30"/>
      <c r="FG4" s="30"/>
      <c r="FH4" s="30"/>
      <c r="FI4" s="3"/>
      <c r="FJ4" s="3"/>
      <c r="FK4" s="3"/>
      <c r="FL4" s="3"/>
      <c r="FM4" s="2"/>
      <c r="FN4" s="30"/>
      <c r="FO4" s="30"/>
      <c r="FP4" s="30"/>
      <c r="FQ4" s="30"/>
      <c r="FR4" s="30"/>
      <c r="FS4" s="30"/>
      <c r="FT4" s="30"/>
      <c r="FU4" s="3"/>
      <c r="FV4" s="3"/>
      <c r="FW4" s="3"/>
      <c r="FX4" s="3"/>
      <c r="FY4" s="2"/>
      <c r="FZ4" s="30"/>
      <c r="GA4" s="30"/>
      <c r="GB4" s="74"/>
      <c r="GC4" s="98"/>
      <c r="GD4" s="72"/>
      <c r="GE4" s="72"/>
      <c r="GF4" s="72"/>
      <c r="GG4" s="3"/>
      <c r="GH4" s="127"/>
      <c r="GI4" s="3"/>
      <c r="GJ4" s="3"/>
    </row>
    <row r="5" spans="1:193" ht="12.75" customHeight="1">
      <c r="A5" s="1"/>
      <c r="B5" s="18" t="s">
        <v>51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9"/>
      <c r="CI5" s="19"/>
      <c r="CJ5" s="24"/>
      <c r="CK5" s="24"/>
      <c r="CL5" s="24"/>
      <c r="CM5" s="24"/>
      <c r="CN5" s="24"/>
      <c r="CO5" s="18"/>
      <c r="CP5" s="18"/>
      <c r="CQ5" s="18"/>
      <c r="CR5" s="18"/>
      <c r="CS5" s="18"/>
      <c r="CT5" s="23" t="s">
        <v>4</v>
      </c>
      <c r="CU5" s="52"/>
      <c r="CV5" s="52"/>
      <c r="CW5" s="52"/>
      <c r="CX5" s="52"/>
      <c r="CY5" s="52"/>
      <c r="CZ5" s="52"/>
      <c r="DA5" s="18"/>
      <c r="DB5" s="18"/>
      <c r="DC5" s="18"/>
      <c r="DD5" s="18"/>
      <c r="DE5" s="18"/>
      <c r="DF5" s="52"/>
      <c r="DG5" s="52"/>
      <c r="DH5" s="52"/>
      <c r="DI5" s="52"/>
      <c r="DJ5" s="52"/>
      <c r="DK5" s="52"/>
      <c r="DL5" s="52"/>
      <c r="DM5" s="18"/>
      <c r="DN5" s="18"/>
      <c r="DO5" s="18"/>
      <c r="DP5" s="18"/>
      <c r="DQ5" s="18"/>
      <c r="DR5" s="52"/>
      <c r="DS5" s="52"/>
      <c r="DT5" s="52"/>
      <c r="DU5" s="52"/>
      <c r="DV5" s="52"/>
      <c r="DW5" s="52"/>
      <c r="DX5" s="52"/>
      <c r="DY5" s="18"/>
      <c r="DZ5" s="18"/>
      <c r="EA5" s="18"/>
      <c r="EB5" s="18"/>
      <c r="EC5" s="18"/>
      <c r="ED5" s="22"/>
      <c r="EE5" s="52"/>
      <c r="EF5" s="22"/>
      <c r="EG5" s="52"/>
      <c r="EH5" s="52"/>
      <c r="EI5" s="52"/>
      <c r="EJ5" s="52"/>
      <c r="EK5" s="18"/>
      <c r="EL5" s="18"/>
      <c r="EM5" s="18"/>
      <c r="EN5" s="18"/>
      <c r="EO5" s="18"/>
      <c r="EP5" s="26"/>
      <c r="EQ5" s="25"/>
      <c r="ER5" s="25"/>
      <c r="ES5" s="25"/>
      <c r="ET5" s="25"/>
      <c r="EU5" s="25"/>
      <c r="EV5" s="25"/>
      <c r="EW5" s="18"/>
      <c r="EX5" s="18"/>
      <c r="EY5" s="18"/>
      <c r="EZ5" s="18"/>
      <c r="FA5" s="18"/>
      <c r="FB5" s="73"/>
      <c r="FC5" s="25"/>
      <c r="FD5" s="25"/>
      <c r="FE5" s="25"/>
      <c r="FF5" s="25"/>
      <c r="FG5" s="25"/>
      <c r="FH5" s="25"/>
      <c r="FI5" s="18"/>
      <c r="FJ5" s="18"/>
      <c r="FK5" s="18"/>
      <c r="FL5" s="18"/>
      <c r="FM5" s="18"/>
      <c r="FN5" s="73"/>
      <c r="FO5" s="25"/>
      <c r="FP5" s="25"/>
      <c r="FQ5" s="25"/>
      <c r="FR5" s="25"/>
      <c r="FS5" s="25"/>
      <c r="FT5" s="25"/>
      <c r="FU5" s="18"/>
      <c r="FV5" s="18"/>
      <c r="FW5" s="18"/>
      <c r="FX5" s="18"/>
      <c r="FY5" s="18"/>
      <c r="FZ5" s="73"/>
      <c r="GA5" s="25"/>
      <c r="GB5" s="25"/>
      <c r="GC5" s="56"/>
      <c r="GD5" s="56"/>
      <c r="GE5" s="51"/>
      <c r="GF5" s="51"/>
      <c r="GG5" s="57"/>
      <c r="GH5" s="57"/>
      <c r="GI5" s="52"/>
      <c r="GJ5" s="18"/>
    </row>
    <row r="6" spans="1:193" ht="38.25" customHeight="1">
      <c r="A6" s="2"/>
      <c r="B6" s="18" t="s">
        <v>52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2"/>
      <c r="AM6" s="52"/>
      <c r="AN6" s="52"/>
      <c r="AO6" s="52"/>
      <c r="AP6" s="52"/>
      <c r="AQ6" s="52"/>
      <c r="AR6" s="52"/>
      <c r="AS6" s="18"/>
      <c r="AT6" s="18"/>
      <c r="AU6" s="18"/>
      <c r="AV6" s="18"/>
      <c r="AW6" s="18"/>
      <c r="AX6" s="52" t="s">
        <v>53</v>
      </c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9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24" t="s">
        <v>54</v>
      </c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9"/>
      <c r="EE6" s="57"/>
      <c r="EF6" s="19"/>
      <c r="EG6" s="23"/>
      <c r="EH6" s="52"/>
      <c r="EI6" s="52"/>
      <c r="EJ6" s="52"/>
      <c r="EK6" s="18"/>
      <c r="EL6" s="18"/>
      <c r="EM6" s="18"/>
      <c r="EN6" s="18"/>
      <c r="EO6" s="57"/>
      <c r="EP6" s="53"/>
      <c r="EQ6" s="51"/>
      <c r="ER6" s="51"/>
      <c r="ES6" s="51"/>
      <c r="ET6" s="51"/>
      <c r="EU6" s="51"/>
      <c r="EV6" s="51"/>
      <c r="EW6" s="21"/>
      <c r="EX6" s="52"/>
      <c r="EY6" s="18"/>
      <c r="EZ6" s="18"/>
      <c r="FA6" s="57"/>
      <c r="FB6" s="60"/>
      <c r="FC6" s="51"/>
      <c r="FD6" s="51"/>
      <c r="FE6" s="51"/>
      <c r="FF6" s="51"/>
      <c r="FG6" s="51"/>
      <c r="FH6" s="51"/>
      <c r="FI6" s="21"/>
      <c r="FJ6" s="52"/>
      <c r="FK6" s="18"/>
      <c r="FL6" s="18"/>
      <c r="FM6" s="57"/>
      <c r="FN6" s="60"/>
      <c r="FO6" s="51"/>
      <c r="FP6" s="51"/>
      <c r="FQ6" s="51"/>
      <c r="FR6" s="51"/>
      <c r="FS6" s="51"/>
      <c r="FT6" s="51"/>
      <c r="FU6" s="21"/>
      <c r="FV6" s="52"/>
      <c r="FW6" s="18"/>
      <c r="FX6" s="18"/>
      <c r="FY6" s="57"/>
      <c r="FZ6" s="60"/>
      <c r="GA6" s="51"/>
      <c r="GB6" s="51"/>
      <c r="GC6" s="56"/>
      <c r="GD6" s="25"/>
      <c r="GE6" s="56"/>
      <c r="GF6" s="56"/>
      <c r="GG6" s="21"/>
      <c r="GH6" s="21"/>
      <c r="GI6" s="18"/>
      <c r="GJ6" s="18"/>
    </row>
    <row r="7" spans="1:193" ht="84">
      <c r="A7" s="3"/>
      <c r="B7" s="52" t="s">
        <v>55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23" t="s">
        <v>56</v>
      </c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23" t="s">
        <v>57</v>
      </c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23" t="s">
        <v>58</v>
      </c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23" t="s">
        <v>55</v>
      </c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23" t="s">
        <v>56</v>
      </c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23" t="s">
        <v>57</v>
      </c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23" t="s">
        <v>58</v>
      </c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23" t="s">
        <v>55</v>
      </c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23" t="s">
        <v>56</v>
      </c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23" t="s">
        <v>57</v>
      </c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23" t="s">
        <v>58</v>
      </c>
      <c r="EE7" s="52"/>
      <c r="EF7" s="18"/>
      <c r="EG7" s="18"/>
      <c r="EH7" s="18"/>
      <c r="EI7" s="18"/>
      <c r="EJ7" s="18"/>
      <c r="EK7" s="52"/>
      <c r="EL7" s="52"/>
      <c r="EM7" s="52"/>
      <c r="EN7" s="52"/>
      <c r="EO7" s="52"/>
      <c r="EP7" s="23" t="s">
        <v>59</v>
      </c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154" t="s">
        <v>60</v>
      </c>
      <c r="FC7" s="22"/>
      <c r="FD7" s="22"/>
      <c r="FE7" s="22"/>
      <c r="FF7" s="22"/>
      <c r="FG7" s="22"/>
      <c r="FH7" s="22"/>
      <c r="FI7" s="52"/>
      <c r="FJ7" s="52"/>
      <c r="FK7" s="52"/>
      <c r="FL7" s="52"/>
      <c r="FM7" s="52"/>
      <c r="FN7" s="154" t="s">
        <v>61</v>
      </c>
      <c r="FO7" s="22"/>
      <c r="FP7" s="22"/>
      <c r="FQ7" s="22"/>
      <c r="FR7" s="22"/>
      <c r="FS7" s="22"/>
      <c r="FT7" s="22"/>
      <c r="FU7" s="52"/>
      <c r="FV7" s="52"/>
      <c r="FW7" s="52"/>
      <c r="FX7" s="52"/>
      <c r="FY7" s="52"/>
      <c r="FZ7" s="154" t="s">
        <v>62</v>
      </c>
      <c r="GA7" s="52"/>
      <c r="GB7" s="52"/>
      <c r="GC7" s="129"/>
      <c r="GD7" s="21"/>
      <c r="GE7" s="21"/>
      <c r="GF7" s="21"/>
      <c r="GG7" s="21"/>
      <c r="GH7" s="129"/>
      <c r="GI7" s="52"/>
      <c r="GJ7" s="52"/>
    </row>
    <row r="8" spans="1:193">
      <c r="A8" s="2"/>
      <c r="B8" s="51" t="s">
        <v>63</v>
      </c>
      <c r="C8" s="51" t="s">
        <v>64</v>
      </c>
      <c r="D8" s="51" t="s">
        <v>65</v>
      </c>
      <c r="E8" s="51" t="s">
        <v>66</v>
      </c>
      <c r="F8" s="51" t="s">
        <v>67</v>
      </c>
      <c r="G8" s="51" t="s">
        <v>68</v>
      </c>
      <c r="H8" s="51" t="s">
        <v>69</v>
      </c>
      <c r="I8" s="51" t="s">
        <v>70</v>
      </c>
      <c r="J8" s="51" t="s">
        <v>71</v>
      </c>
      <c r="K8" s="138" t="s">
        <v>72</v>
      </c>
      <c r="L8" s="138" t="s">
        <v>73</v>
      </c>
      <c r="M8" s="138" t="s">
        <v>74</v>
      </c>
      <c r="N8" s="53" t="s">
        <v>63</v>
      </c>
      <c r="O8" s="51" t="s">
        <v>64</v>
      </c>
      <c r="P8" s="51" t="s">
        <v>65</v>
      </c>
      <c r="Q8" s="51" t="s">
        <v>66</v>
      </c>
      <c r="R8" s="51" t="s">
        <v>67</v>
      </c>
      <c r="S8" s="51" t="s">
        <v>68</v>
      </c>
      <c r="T8" s="51" t="s">
        <v>69</v>
      </c>
      <c r="U8" s="51" t="s">
        <v>70</v>
      </c>
      <c r="V8" s="51" t="s">
        <v>71</v>
      </c>
      <c r="W8" s="138" t="s">
        <v>72</v>
      </c>
      <c r="X8" s="138" t="s">
        <v>73</v>
      </c>
      <c r="Y8" s="138" t="s">
        <v>74</v>
      </c>
      <c r="Z8" s="53" t="s">
        <v>63</v>
      </c>
      <c r="AA8" s="51" t="s">
        <v>64</v>
      </c>
      <c r="AB8" s="51" t="s">
        <v>65</v>
      </c>
      <c r="AC8" s="51" t="s">
        <v>66</v>
      </c>
      <c r="AD8" s="51" t="s">
        <v>67</v>
      </c>
      <c r="AE8" s="51" t="s">
        <v>68</v>
      </c>
      <c r="AF8" s="51" t="s">
        <v>69</v>
      </c>
      <c r="AG8" s="51" t="s">
        <v>70</v>
      </c>
      <c r="AH8" s="51" t="s">
        <v>71</v>
      </c>
      <c r="AI8" s="138" t="s">
        <v>72</v>
      </c>
      <c r="AJ8" s="138" t="s">
        <v>73</v>
      </c>
      <c r="AK8" s="138" t="s">
        <v>74</v>
      </c>
      <c r="AL8" s="53" t="s">
        <v>63</v>
      </c>
      <c r="AM8" s="51" t="s">
        <v>64</v>
      </c>
      <c r="AN8" s="51" t="s">
        <v>65</v>
      </c>
      <c r="AO8" s="51" t="s">
        <v>66</v>
      </c>
      <c r="AP8" s="51" t="s">
        <v>67</v>
      </c>
      <c r="AQ8" s="51" t="s">
        <v>68</v>
      </c>
      <c r="AR8" s="51" t="s">
        <v>69</v>
      </c>
      <c r="AS8" s="51" t="s">
        <v>70</v>
      </c>
      <c r="AT8" s="51" t="s">
        <v>71</v>
      </c>
      <c r="AU8" s="138" t="s">
        <v>72</v>
      </c>
      <c r="AV8" s="138" t="s">
        <v>73</v>
      </c>
      <c r="AW8" s="138" t="s">
        <v>74</v>
      </c>
      <c r="AX8" s="53" t="s">
        <v>63</v>
      </c>
      <c r="AY8" s="51" t="s">
        <v>64</v>
      </c>
      <c r="AZ8" s="51" t="s">
        <v>65</v>
      </c>
      <c r="BA8" s="51" t="s">
        <v>66</v>
      </c>
      <c r="BB8" s="51" t="s">
        <v>67</v>
      </c>
      <c r="BC8" s="51" t="s">
        <v>68</v>
      </c>
      <c r="BD8" s="51" t="s">
        <v>69</v>
      </c>
      <c r="BE8" s="51" t="s">
        <v>70</v>
      </c>
      <c r="BF8" s="51" t="s">
        <v>71</v>
      </c>
      <c r="BG8" s="138" t="s">
        <v>72</v>
      </c>
      <c r="BH8" s="138" t="s">
        <v>73</v>
      </c>
      <c r="BI8" s="138" t="s">
        <v>74</v>
      </c>
      <c r="BJ8" s="53" t="s">
        <v>63</v>
      </c>
      <c r="BK8" s="51" t="s">
        <v>64</v>
      </c>
      <c r="BL8" s="51" t="s">
        <v>65</v>
      </c>
      <c r="BM8" s="51" t="s">
        <v>66</v>
      </c>
      <c r="BN8" s="51" t="s">
        <v>67</v>
      </c>
      <c r="BO8" s="51" t="s">
        <v>68</v>
      </c>
      <c r="BP8" s="51" t="s">
        <v>69</v>
      </c>
      <c r="BQ8" s="51" t="s">
        <v>70</v>
      </c>
      <c r="BR8" s="51" t="s">
        <v>71</v>
      </c>
      <c r="BS8" s="138" t="s">
        <v>72</v>
      </c>
      <c r="BT8" s="138" t="s">
        <v>73</v>
      </c>
      <c r="BU8" s="138" t="s">
        <v>74</v>
      </c>
      <c r="BV8" s="53" t="s">
        <v>63</v>
      </c>
      <c r="BW8" s="51" t="s">
        <v>64</v>
      </c>
      <c r="BX8" s="51" t="s">
        <v>65</v>
      </c>
      <c r="BY8" s="51" t="s">
        <v>66</v>
      </c>
      <c r="BZ8" s="51" t="s">
        <v>67</v>
      </c>
      <c r="CA8" s="51" t="s">
        <v>68</v>
      </c>
      <c r="CB8" s="51" t="s">
        <v>69</v>
      </c>
      <c r="CC8" s="51" t="s">
        <v>70</v>
      </c>
      <c r="CD8" s="51" t="s">
        <v>71</v>
      </c>
      <c r="CE8" s="138" t="s">
        <v>72</v>
      </c>
      <c r="CF8" s="138" t="s">
        <v>73</v>
      </c>
      <c r="CG8" s="138" t="s">
        <v>74</v>
      </c>
      <c r="CH8" s="53" t="s">
        <v>63</v>
      </c>
      <c r="CI8" s="51" t="s">
        <v>64</v>
      </c>
      <c r="CJ8" s="51" t="s">
        <v>65</v>
      </c>
      <c r="CK8" s="51" t="s">
        <v>66</v>
      </c>
      <c r="CL8" s="51" t="s">
        <v>67</v>
      </c>
      <c r="CM8" s="51" t="s">
        <v>68</v>
      </c>
      <c r="CN8" s="51" t="s">
        <v>69</v>
      </c>
      <c r="CO8" s="51" t="s">
        <v>70</v>
      </c>
      <c r="CP8" s="51" t="s">
        <v>71</v>
      </c>
      <c r="CQ8" s="138" t="s">
        <v>72</v>
      </c>
      <c r="CR8" s="138" t="s">
        <v>73</v>
      </c>
      <c r="CS8" s="138" t="s">
        <v>74</v>
      </c>
      <c r="CT8" s="53" t="s">
        <v>63</v>
      </c>
      <c r="CU8" s="51" t="s">
        <v>64</v>
      </c>
      <c r="CV8" s="51" t="s">
        <v>65</v>
      </c>
      <c r="CW8" s="51" t="s">
        <v>66</v>
      </c>
      <c r="CX8" s="51" t="s">
        <v>67</v>
      </c>
      <c r="CY8" s="51" t="s">
        <v>68</v>
      </c>
      <c r="CZ8" s="51" t="s">
        <v>69</v>
      </c>
      <c r="DA8" s="51" t="s">
        <v>70</v>
      </c>
      <c r="DB8" s="51" t="s">
        <v>71</v>
      </c>
      <c r="DC8" s="138" t="s">
        <v>72</v>
      </c>
      <c r="DD8" s="138" t="s">
        <v>73</v>
      </c>
      <c r="DE8" s="138" t="s">
        <v>74</v>
      </c>
      <c r="DF8" s="53" t="s">
        <v>63</v>
      </c>
      <c r="DG8" s="51" t="s">
        <v>64</v>
      </c>
      <c r="DH8" s="51" t="s">
        <v>65</v>
      </c>
      <c r="DI8" s="51" t="s">
        <v>66</v>
      </c>
      <c r="DJ8" s="51" t="s">
        <v>67</v>
      </c>
      <c r="DK8" s="51" t="s">
        <v>68</v>
      </c>
      <c r="DL8" s="51" t="s">
        <v>69</v>
      </c>
      <c r="DM8" s="51" t="s">
        <v>70</v>
      </c>
      <c r="DN8" s="51" t="s">
        <v>71</v>
      </c>
      <c r="DO8" s="138" t="s">
        <v>72</v>
      </c>
      <c r="DP8" s="138" t="s">
        <v>73</v>
      </c>
      <c r="DQ8" s="138" t="s">
        <v>74</v>
      </c>
      <c r="DR8" s="53" t="s">
        <v>63</v>
      </c>
      <c r="DS8" s="51" t="s">
        <v>64</v>
      </c>
      <c r="DT8" s="51" t="s">
        <v>65</v>
      </c>
      <c r="DU8" s="51" t="s">
        <v>66</v>
      </c>
      <c r="DV8" s="51" t="s">
        <v>67</v>
      </c>
      <c r="DW8" s="51" t="s">
        <v>68</v>
      </c>
      <c r="DX8" s="51" t="s">
        <v>69</v>
      </c>
      <c r="DY8" s="51" t="s">
        <v>70</v>
      </c>
      <c r="DZ8" s="51" t="s">
        <v>71</v>
      </c>
      <c r="EA8" s="138" t="s">
        <v>72</v>
      </c>
      <c r="EB8" s="138" t="s">
        <v>73</v>
      </c>
      <c r="EC8" s="138" t="s">
        <v>74</v>
      </c>
      <c r="ED8" s="32" t="s">
        <v>63</v>
      </c>
      <c r="EE8" s="51" t="s">
        <v>64</v>
      </c>
      <c r="EF8" s="51" t="s">
        <v>65</v>
      </c>
      <c r="EG8" s="51" t="s">
        <v>66</v>
      </c>
      <c r="EH8" s="51" t="s">
        <v>67</v>
      </c>
      <c r="EI8" s="51" t="s">
        <v>68</v>
      </c>
      <c r="EJ8" s="51" t="s">
        <v>69</v>
      </c>
      <c r="EK8" s="51" t="s">
        <v>70</v>
      </c>
      <c r="EL8" s="51" t="s">
        <v>71</v>
      </c>
      <c r="EM8" s="138" t="s">
        <v>72</v>
      </c>
      <c r="EN8" s="138" t="s">
        <v>73</v>
      </c>
      <c r="EO8" s="138" t="s">
        <v>74</v>
      </c>
      <c r="EP8" s="32" t="s">
        <v>63</v>
      </c>
      <c r="EQ8" s="51" t="s">
        <v>64</v>
      </c>
      <c r="ER8" s="51" t="s">
        <v>65</v>
      </c>
      <c r="ES8" s="51" t="s">
        <v>66</v>
      </c>
      <c r="ET8" s="51" t="s">
        <v>67</v>
      </c>
      <c r="EU8" s="51" t="s">
        <v>68</v>
      </c>
      <c r="EV8" s="51" t="s">
        <v>69</v>
      </c>
      <c r="EW8" s="51" t="s">
        <v>70</v>
      </c>
      <c r="EX8" s="51" t="s">
        <v>71</v>
      </c>
      <c r="EY8" s="138" t="s">
        <v>72</v>
      </c>
      <c r="EZ8" s="138" t="s">
        <v>73</v>
      </c>
      <c r="FA8" s="138" t="s">
        <v>74</v>
      </c>
      <c r="FB8" s="165" t="s">
        <v>63</v>
      </c>
      <c r="FC8" s="56" t="s">
        <v>64</v>
      </c>
      <c r="FD8" s="51" t="s">
        <v>65</v>
      </c>
      <c r="FE8" s="51" t="s">
        <v>66</v>
      </c>
      <c r="FF8" s="51" t="s">
        <v>67</v>
      </c>
      <c r="FG8" s="51" t="s">
        <v>68</v>
      </c>
      <c r="FH8" s="51" t="s">
        <v>69</v>
      </c>
      <c r="FI8" s="51" t="s">
        <v>70</v>
      </c>
      <c r="FJ8" s="51" t="s">
        <v>71</v>
      </c>
      <c r="FK8" s="138" t="s">
        <v>72</v>
      </c>
      <c r="FL8" s="138" t="s">
        <v>73</v>
      </c>
      <c r="FM8" s="138" t="s">
        <v>74</v>
      </c>
      <c r="FN8" s="165" t="s">
        <v>63</v>
      </c>
      <c r="FO8" s="56" t="s">
        <v>64</v>
      </c>
      <c r="FP8" s="51" t="s">
        <v>65</v>
      </c>
      <c r="FQ8" s="51" t="s">
        <v>66</v>
      </c>
      <c r="FR8" s="51" t="s">
        <v>67</v>
      </c>
      <c r="FS8" s="51" t="s">
        <v>68</v>
      </c>
      <c r="FT8" s="51" t="s">
        <v>69</v>
      </c>
      <c r="FU8" s="51" t="s">
        <v>70</v>
      </c>
      <c r="FV8" s="51" t="s">
        <v>71</v>
      </c>
      <c r="FW8" s="138" t="s">
        <v>72</v>
      </c>
      <c r="FX8" s="138" t="s">
        <v>73</v>
      </c>
      <c r="FY8" s="138" t="s">
        <v>74</v>
      </c>
      <c r="FZ8" s="165" t="s">
        <v>63</v>
      </c>
      <c r="GA8" s="56" t="s">
        <v>64</v>
      </c>
      <c r="GB8" s="56" t="s">
        <v>65</v>
      </c>
      <c r="GC8" s="56" t="s">
        <v>66</v>
      </c>
      <c r="GD8" s="56" t="s">
        <v>67</v>
      </c>
      <c r="GE8" s="56" t="s">
        <v>68</v>
      </c>
      <c r="GF8" s="56" t="s">
        <v>69</v>
      </c>
      <c r="GG8" s="56" t="s">
        <v>70</v>
      </c>
      <c r="GH8" s="56" t="s">
        <v>71</v>
      </c>
      <c r="GI8" s="157" t="s">
        <v>72</v>
      </c>
      <c r="GJ8" s="158" t="s">
        <v>73</v>
      </c>
      <c r="GK8" s="138" t="s">
        <v>74</v>
      </c>
    </row>
    <row r="9" spans="1:193" ht="12.75" customHeight="1">
      <c r="A9" s="4" t="s">
        <v>90</v>
      </c>
      <c r="B9" s="5"/>
      <c r="C9" s="5"/>
      <c r="D9" s="5"/>
      <c r="E9" s="5"/>
      <c r="F9" s="5"/>
      <c r="G9" s="5"/>
      <c r="H9" s="5"/>
      <c r="I9" s="5"/>
      <c r="J9" s="5"/>
      <c r="K9" s="112"/>
      <c r="L9" s="112"/>
      <c r="M9" s="112"/>
      <c r="N9" s="6"/>
      <c r="O9" s="7"/>
      <c r="P9" s="7"/>
      <c r="Q9" s="7"/>
      <c r="R9" s="7"/>
      <c r="S9" s="7"/>
      <c r="T9" s="7"/>
      <c r="U9" s="5"/>
      <c r="V9" s="5"/>
      <c r="W9" s="112"/>
      <c r="X9" s="112"/>
      <c r="Y9" s="112"/>
      <c r="Z9" s="6"/>
      <c r="AA9" s="7"/>
      <c r="AB9" s="7"/>
      <c r="AC9" s="7"/>
      <c r="AD9" s="7"/>
      <c r="AE9" s="7"/>
      <c r="AF9" s="7"/>
      <c r="AG9" s="5"/>
      <c r="AH9" s="5"/>
      <c r="AI9" s="112"/>
      <c r="AJ9" s="112"/>
      <c r="AK9" s="112"/>
      <c r="AL9" s="6"/>
      <c r="AM9" s="7"/>
      <c r="AN9" s="7"/>
      <c r="AO9" s="7"/>
      <c r="AP9" s="7"/>
      <c r="AQ9" s="7"/>
      <c r="AR9" s="7"/>
      <c r="AS9" s="5"/>
      <c r="AT9" s="5"/>
      <c r="AU9" s="112"/>
      <c r="AV9" s="112"/>
      <c r="AW9" s="112"/>
      <c r="AX9" s="58"/>
      <c r="AY9" s="5"/>
      <c r="AZ9" s="5"/>
      <c r="BA9" s="5"/>
      <c r="BB9" s="5"/>
      <c r="BC9" s="5"/>
      <c r="BD9" s="5"/>
      <c r="BE9" s="5"/>
      <c r="BF9" s="5"/>
      <c r="BG9" s="112"/>
      <c r="BH9" s="112"/>
      <c r="BI9" s="112"/>
      <c r="BJ9" s="6"/>
      <c r="BK9" s="7"/>
      <c r="BL9" s="7"/>
      <c r="BM9" s="7"/>
      <c r="BN9" s="7"/>
      <c r="BO9" s="7"/>
      <c r="BP9" s="7"/>
      <c r="BQ9" s="5"/>
      <c r="BR9" s="5"/>
      <c r="BS9" s="112"/>
      <c r="BT9" s="112"/>
      <c r="BU9" s="112"/>
      <c r="BV9" s="6"/>
      <c r="BW9" s="7"/>
      <c r="BX9" s="7"/>
      <c r="BY9" s="7"/>
      <c r="BZ9" s="7"/>
      <c r="CA9" s="7"/>
      <c r="CB9" s="7"/>
      <c r="CC9" s="5"/>
      <c r="CD9" s="5"/>
      <c r="CE9" s="112"/>
      <c r="CF9" s="112"/>
      <c r="CG9" s="112"/>
      <c r="CH9" s="6"/>
      <c r="CI9" s="7"/>
      <c r="CJ9" s="7"/>
      <c r="CK9" s="7"/>
      <c r="CL9" s="7"/>
      <c r="CM9" s="7"/>
      <c r="CN9" s="7"/>
      <c r="CO9" s="5"/>
      <c r="CP9" s="5"/>
      <c r="CQ9" s="112"/>
      <c r="CR9" s="112"/>
      <c r="CS9" s="112"/>
      <c r="CT9" s="58"/>
      <c r="CU9" s="5"/>
      <c r="CV9" s="5"/>
      <c r="CW9" s="5"/>
      <c r="CX9" s="5"/>
      <c r="CY9" s="5"/>
      <c r="CZ9" s="5"/>
      <c r="DA9" s="5"/>
      <c r="DB9" s="5"/>
      <c r="DC9" s="112"/>
      <c r="DD9" s="112"/>
      <c r="DE9" s="112"/>
      <c r="DF9" s="6"/>
      <c r="DG9" s="7"/>
      <c r="DH9" s="7"/>
      <c r="DI9" s="7"/>
      <c r="DJ9" s="7"/>
      <c r="DK9" s="7"/>
      <c r="DL9" s="7"/>
      <c r="DM9" s="5"/>
      <c r="DN9" s="5"/>
      <c r="DO9" s="112"/>
      <c r="DP9" s="112"/>
      <c r="DQ9" s="112"/>
      <c r="DR9" s="6"/>
      <c r="DS9" s="7"/>
      <c r="DT9" s="7"/>
      <c r="DU9" s="7"/>
      <c r="DV9" s="7"/>
      <c r="DW9" s="7"/>
      <c r="DX9" s="7"/>
      <c r="DY9" s="5"/>
      <c r="DZ9" s="5"/>
      <c r="EA9" s="112"/>
      <c r="EB9" s="112"/>
      <c r="EC9" s="112"/>
      <c r="ED9" s="6"/>
      <c r="EE9" s="7"/>
      <c r="EF9" s="7"/>
      <c r="EG9" s="7"/>
      <c r="EH9" s="7"/>
      <c r="EI9" s="7"/>
      <c r="EJ9" s="7"/>
      <c r="EK9" s="5"/>
      <c r="EL9" s="5"/>
      <c r="EM9" s="112"/>
      <c r="EN9" s="112"/>
      <c r="EO9" s="112"/>
      <c r="EP9" s="6"/>
      <c r="EQ9" s="155"/>
      <c r="ER9" s="155"/>
      <c r="ES9" s="155"/>
      <c r="ET9" s="155"/>
      <c r="EU9" s="155"/>
      <c r="EV9" s="155"/>
      <c r="EW9" s="5"/>
      <c r="EX9" s="5"/>
      <c r="EY9" s="112"/>
      <c r="EZ9" s="112"/>
      <c r="FA9" s="112"/>
      <c r="FB9" s="165"/>
      <c r="FC9" s="155"/>
      <c r="FD9" s="155"/>
      <c r="FE9" s="155"/>
      <c r="FF9" s="155"/>
      <c r="FG9" s="155"/>
      <c r="FH9" s="155"/>
      <c r="FI9" s="5"/>
      <c r="FJ9" s="5"/>
      <c r="FK9" s="112"/>
      <c r="FL9" s="112"/>
      <c r="FM9" s="112"/>
      <c r="FN9" s="165"/>
      <c r="FO9" s="155"/>
      <c r="FP9" s="155"/>
      <c r="FQ9" s="155"/>
      <c r="FR9" s="155"/>
      <c r="FS9" s="159"/>
      <c r="FT9" s="159"/>
      <c r="FU9" s="5"/>
      <c r="FV9" s="5"/>
      <c r="FW9" s="112"/>
      <c r="FX9" s="112"/>
      <c r="FY9" s="112"/>
      <c r="FZ9" s="165"/>
      <c r="GA9" s="155"/>
      <c r="GB9" s="155"/>
      <c r="GC9" s="155"/>
      <c r="GD9" s="155"/>
      <c r="GE9" s="155"/>
      <c r="GF9" s="155"/>
      <c r="GG9" s="5"/>
      <c r="GH9" s="5"/>
      <c r="GI9" s="112"/>
      <c r="GJ9" s="130"/>
    </row>
    <row r="10" spans="1:193" ht="12.75" customHeight="1">
      <c r="A10" s="4" t="s">
        <v>16</v>
      </c>
      <c r="B10" s="38" t="s">
        <v>75</v>
      </c>
      <c r="C10" s="37" t="s">
        <v>75</v>
      </c>
      <c r="D10" s="37" t="s">
        <v>75</v>
      </c>
      <c r="E10" s="37" t="s">
        <v>75</v>
      </c>
      <c r="F10" s="37" t="s">
        <v>75</v>
      </c>
      <c r="G10" s="37" t="s">
        <v>75</v>
      </c>
      <c r="H10" s="37" t="s">
        <v>75</v>
      </c>
      <c r="I10" s="37" t="s">
        <v>75</v>
      </c>
      <c r="J10" s="37" t="s">
        <v>75</v>
      </c>
      <c r="K10" s="37" t="s">
        <v>75</v>
      </c>
      <c r="L10" s="37" t="s">
        <v>75</v>
      </c>
      <c r="M10" s="37"/>
      <c r="N10" s="38" t="s">
        <v>75</v>
      </c>
      <c r="O10" s="37" t="s">
        <v>75</v>
      </c>
      <c r="P10" s="37" t="s">
        <v>75</v>
      </c>
      <c r="Q10" s="37" t="s">
        <v>75</v>
      </c>
      <c r="R10" s="37" t="s">
        <v>75</v>
      </c>
      <c r="S10" s="37" t="s">
        <v>75</v>
      </c>
      <c r="T10" s="37" t="s">
        <v>75</v>
      </c>
      <c r="U10" s="37" t="s">
        <v>75</v>
      </c>
      <c r="V10" s="37" t="s">
        <v>75</v>
      </c>
      <c r="W10" s="37" t="s">
        <v>75</v>
      </c>
      <c r="X10" s="37" t="s">
        <v>75</v>
      </c>
      <c r="Y10" s="37"/>
      <c r="Z10" s="38" t="s">
        <v>75</v>
      </c>
      <c r="AA10" s="37" t="s">
        <v>75</v>
      </c>
      <c r="AB10" s="37" t="s">
        <v>75</v>
      </c>
      <c r="AC10" s="37" t="s">
        <v>75</v>
      </c>
      <c r="AD10" s="37" t="s">
        <v>75</v>
      </c>
      <c r="AE10" s="37" t="s">
        <v>75</v>
      </c>
      <c r="AF10" s="37" t="s">
        <v>75</v>
      </c>
      <c r="AG10" s="37" t="s">
        <v>75</v>
      </c>
      <c r="AH10" s="37" t="s">
        <v>75</v>
      </c>
      <c r="AI10" s="145"/>
      <c r="AJ10" s="145"/>
      <c r="AK10" s="145"/>
      <c r="AL10" s="38" t="s">
        <v>75</v>
      </c>
      <c r="AM10" s="37" t="s">
        <v>75</v>
      </c>
      <c r="AN10" s="37" t="s">
        <v>75</v>
      </c>
      <c r="AO10" s="37" t="s">
        <v>75</v>
      </c>
      <c r="AP10" s="37" t="s">
        <v>75</v>
      </c>
      <c r="AQ10" s="37" t="s">
        <v>75</v>
      </c>
      <c r="AR10" s="37" t="s">
        <v>75</v>
      </c>
      <c r="AS10" s="37" t="s">
        <v>75</v>
      </c>
      <c r="AT10" s="37" t="s">
        <v>75</v>
      </c>
      <c r="AU10" s="37" t="s">
        <v>75</v>
      </c>
      <c r="AV10" s="37" t="s">
        <v>75</v>
      </c>
      <c r="AW10" s="37" t="s">
        <v>75</v>
      </c>
      <c r="AX10" s="38" t="s">
        <v>75</v>
      </c>
      <c r="AY10" s="37" t="s">
        <v>75</v>
      </c>
      <c r="AZ10" s="37" t="s">
        <v>75</v>
      </c>
      <c r="BA10" s="37" t="s">
        <v>75</v>
      </c>
      <c r="BB10" s="37" t="s">
        <v>75</v>
      </c>
      <c r="BC10" s="37" t="s">
        <v>75</v>
      </c>
      <c r="BD10" s="37" t="s">
        <v>75</v>
      </c>
      <c r="BE10" s="37" t="s">
        <v>75</v>
      </c>
      <c r="BF10" s="37" t="s">
        <v>75</v>
      </c>
      <c r="BG10" s="37" t="s">
        <v>75</v>
      </c>
      <c r="BH10" s="37" t="s">
        <v>75</v>
      </c>
      <c r="BI10" s="37"/>
      <c r="BJ10" s="38" t="s">
        <v>75</v>
      </c>
      <c r="BK10" s="37" t="s">
        <v>75</v>
      </c>
      <c r="BL10" s="37" t="s">
        <v>75</v>
      </c>
      <c r="BM10" s="37" t="s">
        <v>75</v>
      </c>
      <c r="BN10" s="37" t="s">
        <v>75</v>
      </c>
      <c r="BO10" s="37" t="s">
        <v>75</v>
      </c>
      <c r="BP10" s="37" t="s">
        <v>75</v>
      </c>
      <c r="BQ10" s="37" t="s">
        <v>75</v>
      </c>
      <c r="BR10" s="37" t="s">
        <v>75</v>
      </c>
      <c r="BS10" s="37" t="s">
        <v>75</v>
      </c>
      <c r="BT10" s="37" t="s">
        <v>75</v>
      </c>
      <c r="BU10" s="37"/>
      <c r="BV10" s="38" t="s">
        <v>75</v>
      </c>
      <c r="BW10" s="37" t="s">
        <v>75</v>
      </c>
      <c r="BX10" s="37" t="s">
        <v>75</v>
      </c>
      <c r="BY10" s="37" t="s">
        <v>75</v>
      </c>
      <c r="BZ10" s="37" t="s">
        <v>75</v>
      </c>
      <c r="CA10" s="37" t="s">
        <v>75</v>
      </c>
      <c r="CB10" s="37" t="s">
        <v>75</v>
      </c>
      <c r="CC10" s="37" t="s">
        <v>75</v>
      </c>
      <c r="CD10" s="37" t="s">
        <v>75</v>
      </c>
      <c r="CE10" s="37" t="s">
        <v>75</v>
      </c>
      <c r="CF10" s="37" t="s">
        <v>75</v>
      </c>
      <c r="CG10" s="37"/>
      <c r="CH10" s="38" t="s">
        <v>75</v>
      </c>
      <c r="CI10" s="37" t="s">
        <v>75</v>
      </c>
      <c r="CJ10" s="37" t="s">
        <v>75</v>
      </c>
      <c r="CK10" s="37" t="s">
        <v>75</v>
      </c>
      <c r="CL10" s="37" t="s">
        <v>75</v>
      </c>
      <c r="CM10" s="37" t="s">
        <v>75</v>
      </c>
      <c r="CN10" s="37" t="s">
        <v>75</v>
      </c>
      <c r="CO10" s="37" t="s">
        <v>75</v>
      </c>
      <c r="CP10" s="37" t="s">
        <v>75</v>
      </c>
      <c r="CQ10" s="37" t="s">
        <v>75</v>
      </c>
      <c r="CR10" s="37" t="s">
        <v>75</v>
      </c>
      <c r="CS10" s="37" t="s">
        <v>75</v>
      </c>
      <c r="CT10" s="38" t="s">
        <v>75</v>
      </c>
      <c r="CU10" s="37" t="s">
        <v>75</v>
      </c>
      <c r="CV10" s="37" t="s">
        <v>75</v>
      </c>
      <c r="CW10" s="37" t="s">
        <v>75</v>
      </c>
      <c r="CX10" s="37" t="s">
        <v>75</v>
      </c>
      <c r="CY10" s="37" t="s">
        <v>75</v>
      </c>
      <c r="CZ10" s="37" t="s">
        <v>75</v>
      </c>
      <c r="DA10" s="37" t="s">
        <v>75</v>
      </c>
      <c r="DB10" s="37" t="s">
        <v>75</v>
      </c>
      <c r="DC10" s="37" t="s">
        <v>75</v>
      </c>
      <c r="DD10" s="37" t="s">
        <v>75</v>
      </c>
      <c r="DE10" s="37" t="s">
        <v>75</v>
      </c>
      <c r="DF10" s="38" t="s">
        <v>75</v>
      </c>
      <c r="DG10" s="37" t="s">
        <v>75</v>
      </c>
      <c r="DH10" s="37" t="s">
        <v>75</v>
      </c>
      <c r="DI10" s="37" t="s">
        <v>75</v>
      </c>
      <c r="DJ10" s="37" t="s">
        <v>75</v>
      </c>
      <c r="DK10" s="37" t="s">
        <v>75</v>
      </c>
      <c r="DL10" s="37" t="s">
        <v>75</v>
      </c>
      <c r="DM10" s="37" t="s">
        <v>75</v>
      </c>
      <c r="DN10" s="37" t="s">
        <v>75</v>
      </c>
      <c r="DO10" s="145" t="s">
        <v>75</v>
      </c>
      <c r="DP10" s="145" t="s">
        <v>75</v>
      </c>
      <c r="DQ10" s="145" t="s">
        <v>75</v>
      </c>
      <c r="DR10" s="38" t="s">
        <v>75</v>
      </c>
      <c r="DS10" s="37" t="s">
        <v>75</v>
      </c>
      <c r="DT10" s="37" t="s">
        <v>75</v>
      </c>
      <c r="DU10" s="37" t="s">
        <v>75</v>
      </c>
      <c r="DV10" s="37" t="s">
        <v>75</v>
      </c>
      <c r="DW10" s="37" t="s">
        <v>75</v>
      </c>
      <c r="DX10" s="37" t="s">
        <v>75</v>
      </c>
      <c r="DY10" s="37" t="s">
        <v>75</v>
      </c>
      <c r="DZ10" s="37" t="s">
        <v>75</v>
      </c>
      <c r="EA10" s="37" t="s">
        <v>75</v>
      </c>
      <c r="EB10" s="37" t="s">
        <v>75</v>
      </c>
      <c r="EC10" s="37" t="s">
        <v>75</v>
      </c>
      <c r="ED10" s="38" t="s">
        <v>75</v>
      </c>
      <c r="EE10" s="37" t="s">
        <v>75</v>
      </c>
      <c r="EF10" s="37" t="s">
        <v>75</v>
      </c>
      <c r="EG10" s="37" t="s">
        <v>75</v>
      </c>
      <c r="EH10" s="37" t="s">
        <v>75</v>
      </c>
      <c r="EI10" s="37" t="s">
        <v>75</v>
      </c>
      <c r="EJ10" s="37" t="s">
        <v>75</v>
      </c>
      <c r="EK10" s="37" t="s">
        <v>75</v>
      </c>
      <c r="EL10" s="37" t="s">
        <v>75</v>
      </c>
      <c r="EM10" s="37" t="s">
        <v>75</v>
      </c>
      <c r="EN10" s="37" t="s">
        <v>75</v>
      </c>
      <c r="EO10" s="37" t="s">
        <v>75</v>
      </c>
      <c r="EP10" s="38" t="s">
        <v>75</v>
      </c>
      <c r="EQ10" s="147" t="s">
        <v>75</v>
      </c>
      <c r="ER10" s="147" t="s">
        <v>75</v>
      </c>
      <c r="ES10" s="147" t="s">
        <v>75</v>
      </c>
      <c r="ET10" s="147" t="s">
        <v>75</v>
      </c>
      <c r="EU10" s="147" t="s">
        <v>75</v>
      </c>
      <c r="EV10" s="147" t="s">
        <v>75</v>
      </c>
      <c r="EW10" s="147" t="s">
        <v>75</v>
      </c>
      <c r="EX10" s="147" t="s">
        <v>75</v>
      </c>
      <c r="EY10" s="147" t="s">
        <v>75</v>
      </c>
      <c r="EZ10" s="147" t="s">
        <v>75</v>
      </c>
      <c r="FA10" s="147" t="s">
        <v>75</v>
      </c>
      <c r="FB10" s="166" t="s">
        <v>75</v>
      </c>
      <c r="FC10" s="147" t="s">
        <v>75</v>
      </c>
      <c r="FD10" s="147" t="s">
        <v>75</v>
      </c>
      <c r="FE10" s="147" t="s">
        <v>75</v>
      </c>
      <c r="FF10" s="147" t="s">
        <v>75</v>
      </c>
      <c r="FG10" s="139" t="str">
        <f t="shared" ref="FG10:FG25" si="0">IFERROR(G10+BC10+CY10,"—")</f>
        <v>—</v>
      </c>
      <c r="FH10" s="139" t="str">
        <f t="shared" ref="FH10:FH25" si="1">IFERROR(H10+BD10+CZ10,"—")</f>
        <v>—</v>
      </c>
      <c r="FI10" s="139" t="str">
        <f t="shared" ref="FI10:FI25" si="2">IFERROR(I10+BE10+DA10,"—")</f>
        <v>—</v>
      </c>
      <c r="FJ10" s="139" t="str">
        <f t="shared" ref="FJ10:FJ25" si="3">IFERROR(J10+BF10+DB10,"—")</f>
        <v>—</v>
      </c>
      <c r="FK10" s="139" t="str">
        <f t="shared" ref="FK10:FK25" si="4">IFERROR(K10+BG10+DC10,"—")</f>
        <v>—</v>
      </c>
      <c r="FL10" s="139" cm="1">
        <f t="array" aca="1" ref="FL10" ca="1">IFERRO+FM8+FL10:FL25+FM8+FL10:FL10:FL25</f>
        <v>0</v>
      </c>
      <c r="FM10" s="139" cm="1">
        <f t="array" aca="1" ref="FM10" ca="1">IFERRO+FN8+FM10:FM25+FN8+FM10:FM10:FM25</f>
        <v>0</v>
      </c>
      <c r="FN10" s="166" t="s">
        <v>75</v>
      </c>
      <c r="FO10" s="147" t="s">
        <v>75</v>
      </c>
      <c r="FP10" s="147" t="s">
        <v>75</v>
      </c>
      <c r="FQ10" s="147" t="s">
        <v>75</v>
      </c>
      <c r="FR10" s="147" t="s">
        <v>75</v>
      </c>
      <c r="FS10" s="139" t="str">
        <f t="shared" ref="FS10:FS25" si="5">IFERROR(S10+BO10+DK10,"—")</f>
        <v>—</v>
      </c>
      <c r="FT10" s="139" t="str">
        <f t="shared" ref="FT10:FT25" si="6">IFERROR(T10+BP10+DL10,"—")</f>
        <v>—</v>
      </c>
      <c r="FU10" s="139" t="str">
        <f t="shared" ref="FU10:FU25" si="7">IFERROR(U10+BQ10+DM10,"—")</f>
        <v>—</v>
      </c>
      <c r="FV10" s="139" t="str">
        <f t="shared" ref="FV10:FV25" si="8">IFERROR(V10+BR10+DN10,"—")</f>
        <v>—</v>
      </c>
      <c r="FW10" s="139" t="str">
        <f t="shared" ref="FW10:FW25" si="9">IFERROR(W10+BS10+DO10,"—")</f>
        <v>—</v>
      </c>
      <c r="FX10" s="139" t="str">
        <f t="shared" ref="FX10:FX25" si="10">IFERROR(X10+BT10+DP10,"—")</f>
        <v>—</v>
      </c>
      <c r="FY10" s="139" t="str">
        <f>IFERROR(Y10+BU10+DQ10,"—")</f>
        <v>—</v>
      </c>
      <c r="FZ10" s="166" t="s">
        <v>75</v>
      </c>
      <c r="GA10" s="147" t="s">
        <v>75</v>
      </c>
      <c r="GB10" s="147" t="s">
        <v>75</v>
      </c>
      <c r="GC10" s="147" t="s">
        <v>75</v>
      </c>
      <c r="GD10" s="147" t="s">
        <v>75</v>
      </c>
      <c r="GE10" s="139" t="str">
        <f t="shared" ref="GE10:GE25" si="11">IFERROR(AE10+CA10+DW10+EU10,"—")</f>
        <v>—</v>
      </c>
      <c r="GF10" s="139" t="str">
        <f t="shared" ref="GF10:GF25" si="12">IFERROR(AF10+CB10+DX10+EV10,"—")</f>
        <v>—</v>
      </c>
      <c r="GG10" s="139" t="str">
        <f t="shared" ref="GG10:GG25" si="13">IFERROR(AG10+CC10+DY10+EW10,"—")</f>
        <v>—</v>
      </c>
      <c r="GH10" s="139" t="str">
        <f t="shared" ref="GH10:GH25" si="14">IFERROR(AH10+CD10+DZ10+EX10,"—")</f>
        <v>—</v>
      </c>
      <c r="GI10" s="139" t="str">
        <f t="shared" ref="GI10:GI25" si="15">IFERROR(AI10+CE10+EA10+EY10,"—")</f>
        <v>—</v>
      </c>
      <c r="GJ10" s="139" t="str">
        <f>IFERROR(AJ10+CF10+EB10+EZ10,"—")</f>
        <v>—</v>
      </c>
      <c r="GK10" s="139" t="str">
        <f>IFERROR(AK10+CG10+EC10+FA10,"—")</f>
        <v>—</v>
      </c>
    </row>
    <row r="11" spans="1:193">
      <c r="A11" s="4" t="s">
        <v>17</v>
      </c>
      <c r="B11" s="8">
        <v>4.604285714285715</v>
      </c>
      <c r="C11" s="8">
        <v>3.9220000000000002</v>
      </c>
      <c r="D11" s="8">
        <v>3.8730607476635517</v>
      </c>
      <c r="E11" s="8">
        <v>3.9020618556701039</v>
      </c>
      <c r="F11" s="8">
        <v>3.7571647509578541</v>
      </c>
      <c r="G11" s="8">
        <v>3.4654117647058826</v>
      </c>
      <c r="H11" s="8">
        <v>3.5535087719298248</v>
      </c>
      <c r="I11" s="8">
        <v>3.4954193548387096</v>
      </c>
      <c r="J11" s="8">
        <v>3.2665625000000005</v>
      </c>
      <c r="K11" s="106">
        <v>3.3</v>
      </c>
      <c r="L11" s="148">
        <v>2.7</v>
      </c>
      <c r="M11" s="106">
        <v>3</v>
      </c>
      <c r="N11" s="9">
        <v>6.5595774647887319</v>
      </c>
      <c r="O11" s="8">
        <v>5.9255701754385965</v>
      </c>
      <c r="P11" s="8">
        <v>5.8139549839228302</v>
      </c>
      <c r="Q11" s="8">
        <v>5.5345374449339193</v>
      </c>
      <c r="R11" s="8">
        <v>5.6692142857142844</v>
      </c>
      <c r="S11" s="8">
        <v>5.7050312499999993</v>
      </c>
      <c r="T11" s="8">
        <v>5.8712676056338031</v>
      </c>
      <c r="U11" s="8">
        <v>4.8056937799043062</v>
      </c>
      <c r="V11" s="8">
        <v>4.8995859872611467</v>
      </c>
      <c r="W11" s="106">
        <v>4.9000000000000004</v>
      </c>
      <c r="X11" s="148">
        <v>4.4000000000000004</v>
      </c>
      <c r="Y11" s="106">
        <v>4.4000000000000004</v>
      </c>
      <c r="Z11" s="9">
        <v>5.7881818181818181</v>
      </c>
      <c r="AA11" s="8">
        <v>10.997727272727273</v>
      </c>
      <c r="AB11" s="8">
        <v>0</v>
      </c>
      <c r="AC11" s="8"/>
      <c r="AD11" s="8"/>
      <c r="AE11" s="8"/>
      <c r="AF11" s="8"/>
      <c r="AG11" s="8"/>
      <c r="AH11" s="8"/>
      <c r="AI11" s="106"/>
      <c r="AJ11" s="148"/>
      <c r="AK11" s="106"/>
      <c r="AL11" s="9">
        <v>5.7644322344322365</v>
      </c>
      <c r="AM11" s="8">
        <v>4.9098709677419352</v>
      </c>
      <c r="AN11" s="8">
        <v>4.6898646820027059</v>
      </c>
      <c r="AO11" s="8">
        <v>4.3601236093943143</v>
      </c>
      <c r="AP11" s="8">
        <v>4.4247132169576053</v>
      </c>
      <c r="AQ11" s="8">
        <v>4.3288795180722888</v>
      </c>
      <c r="AR11" s="8">
        <v>4.3913951120162924</v>
      </c>
      <c r="AS11" s="8">
        <v>4.0230635838150297</v>
      </c>
      <c r="AT11" s="8">
        <v>3.7549142857142863</v>
      </c>
      <c r="AU11" s="8">
        <v>3.9</v>
      </c>
      <c r="AV11" s="8">
        <v>3.3</v>
      </c>
      <c r="AW11" s="8">
        <v>3.2</v>
      </c>
      <c r="AX11" s="9">
        <v>5.5938403856454206</v>
      </c>
      <c r="AY11" s="8">
        <v>5.4690848214285719</v>
      </c>
      <c r="AZ11" s="8">
        <v>5.4319767960731822</v>
      </c>
      <c r="BA11" s="8">
        <v>4.63033721898418</v>
      </c>
      <c r="BB11" s="8">
        <v>4.7095683133066304</v>
      </c>
      <c r="BC11" s="8">
        <v>5.1221624087591247</v>
      </c>
      <c r="BD11" s="8">
        <v>4.6581160033869597</v>
      </c>
      <c r="BE11" s="8">
        <v>5.2311568358481937</v>
      </c>
      <c r="BF11" s="8">
        <v>4.6073673965936734</v>
      </c>
      <c r="BG11" s="106">
        <v>5</v>
      </c>
      <c r="BH11" s="148">
        <v>5</v>
      </c>
      <c r="BI11" s="106">
        <v>5.3</v>
      </c>
      <c r="BJ11" s="9">
        <v>8.0607464454976299</v>
      </c>
      <c r="BK11" s="8">
        <v>7.7818053927315347</v>
      </c>
      <c r="BL11" s="8">
        <v>8.4391155234657038</v>
      </c>
      <c r="BM11" s="8">
        <v>6.7884221105527622</v>
      </c>
      <c r="BN11" s="8">
        <v>6.7396091205211741</v>
      </c>
      <c r="BO11" s="8">
        <v>7.230531803962462</v>
      </c>
      <c r="BP11" s="8">
        <v>7.1652283105022825</v>
      </c>
      <c r="BQ11" s="8">
        <v>7.0649946294307187</v>
      </c>
      <c r="BR11" s="8">
        <v>6.6662813370473541</v>
      </c>
      <c r="BS11" s="106">
        <v>7.1</v>
      </c>
      <c r="BT11" s="148">
        <v>7.1</v>
      </c>
      <c r="BU11" s="106">
        <v>7.5</v>
      </c>
      <c r="BV11" s="9">
        <v>11.401881720430108</v>
      </c>
      <c r="BW11" s="8">
        <v>15.735688073394497</v>
      </c>
      <c r="BX11" s="8">
        <v>0</v>
      </c>
      <c r="BY11" s="8"/>
      <c r="BZ11" s="8"/>
      <c r="CA11" s="8"/>
      <c r="CB11" s="8"/>
      <c r="CC11" s="8"/>
      <c r="CD11" s="8"/>
      <c r="CE11" s="8"/>
      <c r="CF11" s="8"/>
      <c r="CG11" s="8"/>
      <c r="CH11" s="9">
        <v>6.6854401104590959</v>
      </c>
      <c r="CI11" s="8">
        <v>6.5917465504720427</v>
      </c>
      <c r="CJ11" s="8">
        <v>6.4268736936398936</v>
      </c>
      <c r="CK11" s="8">
        <v>5.2624521636738297</v>
      </c>
      <c r="CL11" s="8">
        <v>5.2997411616161614</v>
      </c>
      <c r="CM11" s="8">
        <v>5.7638400507775325</v>
      </c>
      <c r="CN11" s="8">
        <v>5.3363835701050037</v>
      </c>
      <c r="CO11" s="8">
        <v>5.7787203335471453</v>
      </c>
      <c r="CP11" s="8">
        <v>5.1404724125495846</v>
      </c>
      <c r="CQ11" s="106">
        <v>5.6</v>
      </c>
      <c r="CR11" s="148">
        <v>5.6</v>
      </c>
      <c r="CS11" s="106">
        <v>5.7</v>
      </c>
      <c r="CT11" s="9">
        <v>4.0371453590192665</v>
      </c>
      <c r="CU11" s="8">
        <v>3.8309972299168971</v>
      </c>
      <c r="CV11" s="8">
        <v>6.0681280310378272</v>
      </c>
      <c r="CW11" s="8">
        <v>3.3614728682170543</v>
      </c>
      <c r="CX11" s="8">
        <v>3.0877451802179383</v>
      </c>
      <c r="CY11" s="8">
        <v>3.5132437120555076</v>
      </c>
      <c r="CZ11" s="8">
        <v>3.5295769576957703</v>
      </c>
      <c r="DA11" s="8">
        <v>3.6877939747327511</v>
      </c>
      <c r="DB11" s="8">
        <v>3.5002883720930238</v>
      </c>
      <c r="DC11" s="106">
        <v>3.5</v>
      </c>
      <c r="DD11" s="148">
        <v>3.8</v>
      </c>
      <c r="DE11" s="106">
        <v>3.8</v>
      </c>
      <c r="DF11" s="9">
        <v>5.104099783080259</v>
      </c>
      <c r="DG11" s="8">
        <v>5.2840400000000001</v>
      </c>
      <c r="DH11" s="8">
        <v>5.157942196531792</v>
      </c>
      <c r="DI11" s="8">
        <v>4.229964370546317</v>
      </c>
      <c r="DJ11" s="8">
        <v>4.4558703939008897</v>
      </c>
      <c r="DK11" s="8">
        <v>4.6038112305854231</v>
      </c>
      <c r="DL11" s="8">
        <v>4.8455749128919861</v>
      </c>
      <c r="DM11" s="8">
        <v>5.0002803738317745</v>
      </c>
      <c r="DN11" s="8">
        <v>4.6075280898876398</v>
      </c>
      <c r="DO11" s="106">
        <v>4.4000000000000004</v>
      </c>
      <c r="DP11" s="148">
        <v>4.5999999999999996</v>
      </c>
      <c r="DQ11" s="106">
        <v>4.7126791286029741</v>
      </c>
      <c r="DR11" s="9">
        <v>5.0657823129251698</v>
      </c>
      <c r="DS11" s="8">
        <v>5.2053131313131304</v>
      </c>
      <c r="DT11" s="8">
        <v>0</v>
      </c>
      <c r="DU11" s="8"/>
      <c r="DV11" s="8"/>
      <c r="DW11" s="8"/>
      <c r="DX11" s="8"/>
      <c r="DY11" s="8"/>
      <c r="DZ11" s="8"/>
      <c r="EA11" s="106"/>
      <c r="EB11" s="148"/>
      <c r="EC11" s="37" t="s">
        <v>75</v>
      </c>
      <c r="ED11" s="9">
        <v>4.6361538461538458</v>
      </c>
      <c r="EE11" s="8">
        <v>4.9077201748906925</v>
      </c>
      <c r="EF11" s="8">
        <v>5.6528797468354428</v>
      </c>
      <c r="EG11" s="8">
        <v>3.751691568836713</v>
      </c>
      <c r="EH11" s="8">
        <v>3.631540404040404</v>
      </c>
      <c r="EI11" s="8">
        <v>3.9719396984924615</v>
      </c>
      <c r="EJ11" s="8">
        <v>4.1041582150101421</v>
      </c>
      <c r="EK11" s="8">
        <v>4.2838090185676396</v>
      </c>
      <c r="EL11" s="8">
        <v>3.9414493564633459</v>
      </c>
      <c r="EM11" s="106">
        <v>3.9</v>
      </c>
      <c r="EN11" s="148">
        <v>4.2</v>
      </c>
      <c r="EO11" s="106">
        <v>4.2</v>
      </c>
      <c r="EP11" s="9">
        <v>2.867692307692308</v>
      </c>
      <c r="EQ11" s="156">
        <v>3.7516666666666669</v>
      </c>
      <c r="ER11" s="156">
        <v>4.813589743589743</v>
      </c>
      <c r="ES11" s="156">
        <v>2.895</v>
      </c>
      <c r="ET11" s="156">
        <v>5.538333333333334</v>
      </c>
      <c r="EU11" s="156"/>
      <c r="EV11" s="156"/>
      <c r="EW11" s="156"/>
      <c r="EX11" s="156">
        <v>2.6</v>
      </c>
      <c r="EY11" s="106">
        <v>4.9000000000000004</v>
      </c>
      <c r="EZ11" s="148">
        <v>4.5</v>
      </c>
      <c r="FA11" s="106">
        <v>5.5</v>
      </c>
      <c r="FB11" s="167"/>
      <c r="FC11" s="156">
        <v>5.0078200554894972</v>
      </c>
      <c r="FD11" s="156">
        <v>5.4289108108108115</v>
      </c>
      <c r="FE11" s="156">
        <v>4.1987325697211153</v>
      </c>
      <c r="FF11" s="156">
        <v>4.0957395254921742</v>
      </c>
      <c r="FG11" s="152">
        <f t="shared" si="0"/>
        <v>12.100817885520515</v>
      </c>
      <c r="FH11" s="152">
        <f t="shared" si="1"/>
        <v>11.741201733012556</v>
      </c>
      <c r="FI11" s="152">
        <f t="shared" si="2"/>
        <v>12.414370165419653</v>
      </c>
      <c r="FJ11" s="152">
        <f t="shared" si="3"/>
        <v>11.374218268686699</v>
      </c>
      <c r="FK11" s="152">
        <f t="shared" si="4"/>
        <v>11.8</v>
      </c>
      <c r="FL11" s="152">
        <f t="shared" ref="FL11:FL25" si="16">IFERROR(L11+BH11+DD11,"—")</f>
        <v>11.5</v>
      </c>
      <c r="FM11" s="152">
        <f t="shared" ref="FM11:FM25" si="17">IFERROR(M11+BI11+DE11,"—")</f>
        <v>12.100000000000001</v>
      </c>
      <c r="FN11" s="167"/>
      <c r="FO11" s="156">
        <v>6.9946806912096164</v>
      </c>
      <c r="FP11" s="156">
        <v>6.8390105078809116</v>
      </c>
      <c r="FQ11" s="156">
        <v>5.6068071705426359</v>
      </c>
      <c r="FR11" s="156">
        <v>5.6847736418511055</v>
      </c>
      <c r="FS11" s="152">
        <f t="shared" si="5"/>
        <v>17.539374284547883</v>
      </c>
      <c r="FT11" s="152">
        <f t="shared" si="6"/>
        <v>17.882070829028073</v>
      </c>
      <c r="FU11" s="152">
        <f t="shared" si="7"/>
        <v>16.870968783166798</v>
      </c>
      <c r="FV11" s="152">
        <f t="shared" si="8"/>
        <v>16.17339541419614</v>
      </c>
      <c r="FW11" s="152">
        <f t="shared" si="9"/>
        <v>16.399999999999999</v>
      </c>
      <c r="FX11" s="152">
        <f t="shared" si="10"/>
        <v>16.100000000000001</v>
      </c>
      <c r="FY11" s="139">
        <f t="shared" ref="FY11:FY25" si="18">IFERROR(Y11+BU11+DQ11,"—")</f>
        <v>16.612679128602974</v>
      </c>
      <c r="FZ11" s="167"/>
      <c r="GA11" s="156">
        <v>5.6939932537623248</v>
      </c>
      <c r="GB11" s="156">
        <v>5.9671239973262038</v>
      </c>
      <c r="GC11" s="156">
        <v>4.6767368421052637</v>
      </c>
      <c r="GD11" s="156">
        <v>4.6266638655462184</v>
      </c>
      <c r="GE11" s="152">
        <f t="shared" si="11"/>
        <v>0</v>
      </c>
      <c r="GF11" s="152">
        <f t="shared" si="12"/>
        <v>0</v>
      </c>
      <c r="GG11" s="152">
        <f t="shared" si="13"/>
        <v>0</v>
      </c>
      <c r="GH11" s="152">
        <f t="shared" si="14"/>
        <v>2.6</v>
      </c>
      <c r="GI11" s="152">
        <f t="shared" si="15"/>
        <v>4.9000000000000004</v>
      </c>
      <c r="GJ11" s="152">
        <f>IFERROR(AJ11+CF11+EB11+EZ11,"—")</f>
        <v>4.5</v>
      </c>
      <c r="GK11" s="152" t="str">
        <f>IFERROR(AK11+CG11+EC11+FA11,"—")</f>
        <v>—</v>
      </c>
    </row>
    <row r="12" spans="1:193" ht="12.75" customHeight="1">
      <c r="A12" s="4" t="s">
        <v>18</v>
      </c>
      <c r="B12" s="38" t="s">
        <v>75</v>
      </c>
      <c r="C12" s="37" t="s">
        <v>75</v>
      </c>
      <c r="D12" s="37" t="s">
        <v>75</v>
      </c>
      <c r="E12" s="37" t="s">
        <v>75</v>
      </c>
      <c r="F12" s="37" t="s">
        <v>75</v>
      </c>
      <c r="G12" s="37" t="s">
        <v>75</v>
      </c>
      <c r="H12" s="37" t="s">
        <v>75</v>
      </c>
      <c r="I12" s="37" t="s">
        <v>75</v>
      </c>
      <c r="J12" s="37" t="s">
        <v>75</v>
      </c>
      <c r="K12" s="37" t="s">
        <v>75</v>
      </c>
      <c r="L12" s="37" t="s">
        <v>75</v>
      </c>
      <c r="M12" s="37"/>
      <c r="N12" s="38" t="s">
        <v>75</v>
      </c>
      <c r="O12" s="37" t="s">
        <v>75</v>
      </c>
      <c r="P12" s="37" t="s">
        <v>75</v>
      </c>
      <c r="Q12" s="37" t="s">
        <v>75</v>
      </c>
      <c r="R12" s="37" t="s">
        <v>75</v>
      </c>
      <c r="S12" s="37" t="s">
        <v>75</v>
      </c>
      <c r="T12" s="37" t="s">
        <v>75</v>
      </c>
      <c r="U12" s="37" t="s">
        <v>75</v>
      </c>
      <c r="V12" s="37" t="s">
        <v>75</v>
      </c>
      <c r="W12" s="37" t="s">
        <v>75</v>
      </c>
      <c r="X12" s="37" t="s">
        <v>75</v>
      </c>
      <c r="Y12" s="37"/>
      <c r="Z12" s="38" t="s">
        <v>75</v>
      </c>
      <c r="AA12" s="37" t="s">
        <v>75</v>
      </c>
      <c r="AB12" s="37" t="s">
        <v>75</v>
      </c>
      <c r="AC12" s="37" t="s">
        <v>75</v>
      </c>
      <c r="AD12" s="37" t="s">
        <v>75</v>
      </c>
      <c r="AE12" s="37" t="s">
        <v>75</v>
      </c>
      <c r="AF12" s="37" t="s">
        <v>75</v>
      </c>
      <c r="AG12" s="37" t="s">
        <v>75</v>
      </c>
      <c r="AH12" s="37" t="s">
        <v>75</v>
      </c>
      <c r="AI12" s="145"/>
      <c r="AJ12" s="145"/>
      <c r="AK12" s="145"/>
      <c r="AL12" s="38" t="s">
        <v>75</v>
      </c>
      <c r="AM12" s="37" t="s">
        <v>75</v>
      </c>
      <c r="AN12" s="37" t="s">
        <v>75</v>
      </c>
      <c r="AO12" s="37" t="s">
        <v>75</v>
      </c>
      <c r="AP12" s="37" t="s">
        <v>75</v>
      </c>
      <c r="AQ12" s="37" t="s">
        <v>75</v>
      </c>
      <c r="AR12" s="37" t="s">
        <v>75</v>
      </c>
      <c r="AS12" s="37" t="s">
        <v>75</v>
      </c>
      <c r="AT12" s="37" t="s">
        <v>75</v>
      </c>
      <c r="AU12" s="37" t="s">
        <v>75</v>
      </c>
      <c r="AV12" s="37" t="s">
        <v>75</v>
      </c>
      <c r="AW12" s="37" t="s">
        <v>75</v>
      </c>
      <c r="AX12" s="38" t="s">
        <v>75</v>
      </c>
      <c r="AY12" s="37" t="s">
        <v>75</v>
      </c>
      <c r="AZ12" s="37" t="s">
        <v>75</v>
      </c>
      <c r="BA12" s="37" t="s">
        <v>75</v>
      </c>
      <c r="BB12" s="37" t="s">
        <v>75</v>
      </c>
      <c r="BC12" s="37" t="s">
        <v>75</v>
      </c>
      <c r="BD12" s="37" t="s">
        <v>75</v>
      </c>
      <c r="BE12" s="37" t="s">
        <v>75</v>
      </c>
      <c r="BF12" s="37" t="s">
        <v>75</v>
      </c>
      <c r="BG12" s="145" t="s">
        <v>75</v>
      </c>
      <c r="BH12" s="145" t="s">
        <v>75</v>
      </c>
      <c r="BI12" s="145"/>
      <c r="BJ12" s="38" t="s">
        <v>75</v>
      </c>
      <c r="BK12" s="37" t="s">
        <v>75</v>
      </c>
      <c r="BL12" s="37" t="s">
        <v>75</v>
      </c>
      <c r="BM12" s="37" t="s">
        <v>75</v>
      </c>
      <c r="BN12" s="37" t="s">
        <v>75</v>
      </c>
      <c r="BO12" s="37" t="s">
        <v>75</v>
      </c>
      <c r="BP12" s="37" t="s">
        <v>75</v>
      </c>
      <c r="BQ12" s="37" t="s">
        <v>75</v>
      </c>
      <c r="BR12" s="37" t="s">
        <v>75</v>
      </c>
      <c r="BS12" s="37" t="s">
        <v>75</v>
      </c>
      <c r="BT12" s="37" t="s">
        <v>75</v>
      </c>
      <c r="BU12" s="37"/>
      <c r="BV12" s="38" t="s">
        <v>75</v>
      </c>
      <c r="BW12" s="37" t="s">
        <v>75</v>
      </c>
      <c r="BX12" s="37" t="s">
        <v>75</v>
      </c>
      <c r="BY12" s="37" t="s">
        <v>75</v>
      </c>
      <c r="BZ12" s="37" t="s">
        <v>75</v>
      </c>
      <c r="CA12" s="37" t="s">
        <v>75</v>
      </c>
      <c r="CB12" s="37" t="s">
        <v>75</v>
      </c>
      <c r="CC12" s="37" t="s">
        <v>75</v>
      </c>
      <c r="CD12" s="37" t="s">
        <v>75</v>
      </c>
      <c r="CE12" s="37" t="s">
        <v>75</v>
      </c>
      <c r="CF12" s="37" t="s">
        <v>75</v>
      </c>
      <c r="CG12" s="37"/>
      <c r="CH12" s="38" t="s">
        <v>75</v>
      </c>
      <c r="CI12" s="37" t="s">
        <v>75</v>
      </c>
      <c r="CJ12" s="37" t="s">
        <v>75</v>
      </c>
      <c r="CK12" s="37" t="s">
        <v>75</v>
      </c>
      <c r="CL12" s="37" t="s">
        <v>75</v>
      </c>
      <c r="CM12" s="37" t="s">
        <v>75</v>
      </c>
      <c r="CN12" s="37" t="s">
        <v>75</v>
      </c>
      <c r="CO12" s="37" t="s">
        <v>75</v>
      </c>
      <c r="CP12" s="37" t="s">
        <v>75</v>
      </c>
      <c r="CQ12" s="37" t="s">
        <v>75</v>
      </c>
      <c r="CR12" s="37" t="s">
        <v>75</v>
      </c>
      <c r="CS12" s="37" t="s">
        <v>75</v>
      </c>
      <c r="CT12" s="38" t="s">
        <v>75</v>
      </c>
      <c r="CU12" s="37" t="s">
        <v>75</v>
      </c>
      <c r="CV12" s="37" t="s">
        <v>75</v>
      </c>
      <c r="CW12" s="37" t="s">
        <v>75</v>
      </c>
      <c r="CX12" s="37" t="s">
        <v>75</v>
      </c>
      <c r="CY12" s="37" t="s">
        <v>75</v>
      </c>
      <c r="CZ12" s="37" t="s">
        <v>75</v>
      </c>
      <c r="DA12" s="37" t="s">
        <v>75</v>
      </c>
      <c r="DB12" s="37" t="s">
        <v>75</v>
      </c>
      <c r="DC12" s="37" t="s">
        <v>75</v>
      </c>
      <c r="DD12" s="37" t="s">
        <v>75</v>
      </c>
      <c r="DE12" s="37" t="s">
        <v>75</v>
      </c>
      <c r="DF12" s="38" t="s">
        <v>75</v>
      </c>
      <c r="DG12" s="37" t="s">
        <v>75</v>
      </c>
      <c r="DH12" s="37" t="s">
        <v>75</v>
      </c>
      <c r="DI12" s="37" t="s">
        <v>75</v>
      </c>
      <c r="DJ12" s="37" t="s">
        <v>75</v>
      </c>
      <c r="DK12" s="37" t="s">
        <v>75</v>
      </c>
      <c r="DL12" s="37" t="s">
        <v>75</v>
      </c>
      <c r="DM12" s="37" t="s">
        <v>75</v>
      </c>
      <c r="DN12" s="37" t="s">
        <v>75</v>
      </c>
      <c r="DO12" s="145" t="s">
        <v>75</v>
      </c>
      <c r="DP12" s="145" t="s">
        <v>75</v>
      </c>
      <c r="DQ12" s="145" t="s">
        <v>75</v>
      </c>
      <c r="DR12" s="38" t="s">
        <v>75</v>
      </c>
      <c r="DS12" s="37" t="s">
        <v>75</v>
      </c>
      <c r="DT12" s="37" t="s">
        <v>75</v>
      </c>
      <c r="DU12" s="37" t="s">
        <v>75</v>
      </c>
      <c r="DV12" s="37" t="s">
        <v>75</v>
      </c>
      <c r="DW12" s="37" t="s">
        <v>75</v>
      </c>
      <c r="DX12" s="37" t="s">
        <v>75</v>
      </c>
      <c r="DY12" s="37" t="s">
        <v>75</v>
      </c>
      <c r="DZ12" s="37" t="s">
        <v>75</v>
      </c>
      <c r="EA12" s="37" t="s">
        <v>75</v>
      </c>
      <c r="EB12" s="37" t="s">
        <v>75</v>
      </c>
      <c r="EC12" s="37" t="s">
        <v>75</v>
      </c>
      <c r="ED12" s="38" t="s">
        <v>75</v>
      </c>
      <c r="EE12" s="37" t="s">
        <v>75</v>
      </c>
      <c r="EF12" s="37" t="s">
        <v>75</v>
      </c>
      <c r="EG12" s="37" t="s">
        <v>75</v>
      </c>
      <c r="EH12" s="37" t="s">
        <v>75</v>
      </c>
      <c r="EI12" s="37" t="s">
        <v>75</v>
      </c>
      <c r="EJ12" s="37" t="s">
        <v>75</v>
      </c>
      <c r="EK12" s="37" t="s">
        <v>75</v>
      </c>
      <c r="EL12" s="37" t="s">
        <v>75</v>
      </c>
      <c r="EM12" s="37" t="s">
        <v>75</v>
      </c>
      <c r="EN12" s="37" t="s">
        <v>75</v>
      </c>
      <c r="EO12" s="37" t="s">
        <v>75</v>
      </c>
      <c r="EP12" s="38" t="s">
        <v>75</v>
      </c>
      <c r="EQ12" s="147" t="s">
        <v>75</v>
      </c>
      <c r="ER12" s="147" t="s">
        <v>75</v>
      </c>
      <c r="ES12" s="147" t="s">
        <v>75</v>
      </c>
      <c r="ET12" s="147" t="s">
        <v>75</v>
      </c>
      <c r="EU12" s="147" t="s">
        <v>75</v>
      </c>
      <c r="EV12" s="147" t="s">
        <v>75</v>
      </c>
      <c r="EW12" s="147" t="s">
        <v>75</v>
      </c>
      <c r="EX12" s="147" t="s">
        <v>75</v>
      </c>
      <c r="EY12" s="147" t="s">
        <v>75</v>
      </c>
      <c r="EZ12" s="147" t="s">
        <v>75</v>
      </c>
      <c r="FA12" s="147" t="s">
        <v>75</v>
      </c>
      <c r="FB12" s="166" t="s">
        <v>75</v>
      </c>
      <c r="FC12" s="147" t="s">
        <v>75</v>
      </c>
      <c r="FD12" s="147" t="s">
        <v>75</v>
      </c>
      <c r="FE12" s="147" t="s">
        <v>75</v>
      </c>
      <c r="FF12" s="147" t="s">
        <v>75</v>
      </c>
      <c r="FG12" s="139" t="str">
        <f t="shared" si="0"/>
        <v>—</v>
      </c>
      <c r="FH12" s="139" t="str">
        <f t="shared" si="1"/>
        <v>—</v>
      </c>
      <c r="FI12" s="139" t="str">
        <f t="shared" si="2"/>
        <v>—</v>
      </c>
      <c r="FJ12" s="139" t="str">
        <f t="shared" si="3"/>
        <v>—</v>
      </c>
      <c r="FK12" s="139" t="str">
        <f t="shared" si="4"/>
        <v>—</v>
      </c>
      <c r="FL12" s="139" t="str">
        <f t="shared" si="16"/>
        <v>—</v>
      </c>
      <c r="FM12" s="139" t="str">
        <f t="shared" si="17"/>
        <v>—</v>
      </c>
      <c r="FN12" s="166" t="s">
        <v>75</v>
      </c>
      <c r="FO12" s="147" t="s">
        <v>75</v>
      </c>
      <c r="FP12" s="147" t="s">
        <v>75</v>
      </c>
      <c r="FQ12" s="147" t="s">
        <v>75</v>
      </c>
      <c r="FR12" s="147" t="s">
        <v>75</v>
      </c>
      <c r="FS12" s="139" t="str">
        <f t="shared" si="5"/>
        <v>—</v>
      </c>
      <c r="FT12" s="139" t="str">
        <f t="shared" si="6"/>
        <v>—</v>
      </c>
      <c r="FU12" s="139" t="str">
        <f t="shared" si="7"/>
        <v>—</v>
      </c>
      <c r="FV12" s="139" t="str">
        <f t="shared" si="8"/>
        <v>—</v>
      </c>
      <c r="FW12" s="139" t="str">
        <f t="shared" si="9"/>
        <v>—</v>
      </c>
      <c r="FX12" s="139" t="str">
        <f t="shared" si="10"/>
        <v>—</v>
      </c>
      <c r="FY12" s="139" t="str">
        <f t="shared" si="18"/>
        <v>—</v>
      </c>
      <c r="FZ12" s="166" t="s">
        <v>75</v>
      </c>
      <c r="GA12" s="147" t="s">
        <v>75</v>
      </c>
      <c r="GB12" s="147" t="s">
        <v>75</v>
      </c>
      <c r="GC12" s="147" t="s">
        <v>75</v>
      </c>
      <c r="GD12" s="147" t="s">
        <v>75</v>
      </c>
      <c r="GE12" s="139" t="str">
        <f t="shared" si="11"/>
        <v>—</v>
      </c>
      <c r="GF12" s="139" t="str">
        <f t="shared" si="12"/>
        <v>—</v>
      </c>
      <c r="GG12" s="139" t="str">
        <f t="shared" si="13"/>
        <v>—</v>
      </c>
      <c r="GH12" s="139" t="str">
        <f t="shared" si="14"/>
        <v>—</v>
      </c>
      <c r="GI12" s="139" t="str">
        <f t="shared" si="15"/>
        <v>—</v>
      </c>
      <c r="GJ12" s="139" t="str">
        <f>IFERROR(AJ12+CF12+EB12+EZ12,"—")</f>
        <v>—</v>
      </c>
      <c r="GK12" s="139" t="str">
        <f>IFERROR(AK12+CG12+EC12+FA12,"—")</f>
        <v>—</v>
      </c>
    </row>
    <row r="13" spans="1:193">
      <c r="A13" s="4" t="s">
        <v>19</v>
      </c>
      <c r="B13" s="8">
        <v>2.7858197932053175</v>
      </c>
      <c r="C13" s="8">
        <v>2.9275362318840581</v>
      </c>
      <c r="D13" s="8">
        <v>2.8444333996023858</v>
      </c>
      <c r="E13" s="8">
        <v>3.0158788841007032</v>
      </c>
      <c r="F13" s="8">
        <v>2.8002043132803633</v>
      </c>
      <c r="G13" s="8">
        <v>2.9113510329171395</v>
      </c>
      <c r="H13" s="8">
        <v>2.8524536465324384</v>
      </c>
      <c r="I13" s="8">
        <v>3.1848668745128612</v>
      </c>
      <c r="J13" s="8">
        <v>2.8396052585258529</v>
      </c>
      <c r="K13" s="145">
        <v>2.7</v>
      </c>
      <c r="L13" s="145">
        <v>2.6</v>
      </c>
      <c r="M13" s="145">
        <v>2.5</v>
      </c>
      <c r="N13" s="9">
        <v>3.6059757236227825</v>
      </c>
      <c r="O13" s="8">
        <v>3.6161495624502784</v>
      </c>
      <c r="P13" s="8">
        <v>3.760885885885886</v>
      </c>
      <c r="Q13" s="8">
        <v>3.77252454308094</v>
      </c>
      <c r="R13" s="8">
        <v>3.4849966055668706</v>
      </c>
      <c r="S13" s="8">
        <v>3.2140432632177371</v>
      </c>
      <c r="T13" s="8">
        <v>3.1746383127350888</v>
      </c>
      <c r="U13" s="8">
        <v>3.745238338461538</v>
      </c>
      <c r="V13" s="8">
        <v>3.039550658978583</v>
      </c>
      <c r="W13" s="145">
        <v>2.7</v>
      </c>
      <c r="X13" s="145">
        <v>2.7</v>
      </c>
      <c r="Y13" s="145">
        <v>2.7</v>
      </c>
      <c r="Z13" s="9">
        <v>0.65634674922600622</v>
      </c>
      <c r="AA13" s="8">
        <v>0.69424460431654678</v>
      </c>
      <c r="AB13" s="8">
        <v>0.67737154150197632</v>
      </c>
      <c r="AC13" s="8">
        <v>0.73026620689655175</v>
      </c>
      <c r="AD13" s="8">
        <v>0.75580110497237563</v>
      </c>
      <c r="AE13" s="8">
        <v>0.75701653731343266</v>
      </c>
      <c r="AF13" s="8">
        <v>0.70962121553179525</v>
      </c>
      <c r="AG13" s="8">
        <v>0.72189162545334662</v>
      </c>
      <c r="AH13" s="37">
        <v>0.72149552036199094</v>
      </c>
      <c r="AI13" s="145">
        <v>0.7</v>
      </c>
      <c r="AJ13" s="145">
        <v>0.7</v>
      </c>
      <c r="AK13" s="145">
        <v>0.7</v>
      </c>
      <c r="AL13" s="9">
        <v>2.6883575068600547</v>
      </c>
      <c r="AM13" s="8">
        <v>2.7581549439347604</v>
      </c>
      <c r="AN13" s="8">
        <v>2.6917399497487438</v>
      </c>
      <c r="AO13" s="8">
        <v>2.7642168092740822</v>
      </c>
      <c r="AP13" s="8">
        <v>2.4909417876648465</v>
      </c>
      <c r="AQ13" s="8">
        <v>2.5189445209848196</v>
      </c>
      <c r="AR13" s="8">
        <v>2.4567669708929452</v>
      </c>
      <c r="AS13" s="8">
        <v>2.4137842012460329</v>
      </c>
      <c r="AT13" s="8">
        <v>2.3827224218664935</v>
      </c>
      <c r="AU13" s="37">
        <v>2.2000000000000002</v>
      </c>
      <c r="AV13" s="37">
        <v>2.1</v>
      </c>
      <c r="AW13" s="37">
        <v>2</v>
      </c>
      <c r="AX13" s="9">
        <v>3.9048135803426089</v>
      </c>
      <c r="AY13" s="8">
        <v>4.048322733507919</v>
      </c>
      <c r="AZ13" s="8">
        <v>3.9940036900369003</v>
      </c>
      <c r="BA13" s="8">
        <v>4.3703339564307448</v>
      </c>
      <c r="BB13" s="8">
        <v>4.1478621945992282</v>
      </c>
      <c r="BC13" s="8">
        <v>4.2475490189557696</v>
      </c>
      <c r="BD13" s="8">
        <v>4.2688285880721226</v>
      </c>
      <c r="BE13" s="8">
        <v>4.275235082483178</v>
      </c>
      <c r="BF13" s="8">
        <v>4.1757120702826578</v>
      </c>
      <c r="BG13" s="145">
        <v>3.9</v>
      </c>
      <c r="BH13" s="145">
        <v>3.9</v>
      </c>
      <c r="BI13" s="145">
        <v>3.8</v>
      </c>
      <c r="BJ13" s="9">
        <v>5.2957660940482389</v>
      </c>
      <c r="BK13" s="8">
        <v>5.4706045479755963</v>
      </c>
      <c r="BL13" s="8">
        <v>5.4999368208238568</v>
      </c>
      <c r="BM13" s="8">
        <v>5.8538096325513811</v>
      </c>
      <c r="BN13" s="8">
        <v>5.6158409167509271</v>
      </c>
      <c r="BO13" s="8">
        <v>5.6351063686110141</v>
      </c>
      <c r="BP13" s="8">
        <v>5.6003778960340576</v>
      </c>
      <c r="BQ13" s="8">
        <v>5.5482165448794847</v>
      </c>
      <c r="BR13" s="8">
        <v>5.3519915397631133</v>
      </c>
      <c r="BS13" s="145">
        <v>4.9000000000000004</v>
      </c>
      <c r="BT13" s="145">
        <v>4.8</v>
      </c>
      <c r="BU13" s="145">
        <v>4.8</v>
      </c>
      <c r="BV13" s="9">
        <v>3.5555555555555554</v>
      </c>
      <c r="BW13" s="8">
        <v>4.75</v>
      </c>
      <c r="BX13" s="8">
        <v>5.35</v>
      </c>
      <c r="BY13" s="8">
        <v>6.0555555555555554</v>
      </c>
      <c r="BZ13" s="8">
        <v>6.4545454545454541</v>
      </c>
      <c r="CA13" s="8">
        <v>7.5</v>
      </c>
      <c r="CB13" s="8">
        <v>9.5</v>
      </c>
      <c r="CC13" s="8">
        <v>6.75</v>
      </c>
      <c r="CD13" s="37" t="s">
        <v>75</v>
      </c>
      <c r="CE13" s="37" t="s">
        <v>75</v>
      </c>
      <c r="CF13" s="37" t="s">
        <v>75</v>
      </c>
      <c r="CG13" s="37">
        <v>5</v>
      </c>
      <c r="CH13" s="9">
        <v>4.333931344722326</v>
      </c>
      <c r="CI13" s="8">
        <v>4.489594978072061</v>
      </c>
      <c r="CJ13" s="8">
        <v>4.4662023112236824</v>
      </c>
      <c r="CK13" s="8">
        <v>4.8368605699938048</v>
      </c>
      <c r="CL13" s="8">
        <v>4.6226174934725837</v>
      </c>
      <c r="CM13" s="8">
        <v>4.6952730822663593</v>
      </c>
      <c r="CN13" s="8">
        <v>4.7100069902048087</v>
      </c>
      <c r="CO13" s="8">
        <v>4.6983270988079271</v>
      </c>
      <c r="CP13" s="8">
        <v>4.5760755669138282</v>
      </c>
      <c r="CQ13" s="145">
        <v>4.2</v>
      </c>
      <c r="CR13" s="145">
        <v>4.2</v>
      </c>
      <c r="CS13" s="145">
        <v>4.2</v>
      </c>
      <c r="CT13" s="9">
        <v>2.659019134311722</v>
      </c>
      <c r="CU13" s="8">
        <v>2.7750668975287267</v>
      </c>
      <c r="CV13" s="8">
        <v>2.7385362890980867</v>
      </c>
      <c r="CW13" s="8">
        <v>3.1180349656009714</v>
      </c>
      <c r="CX13" s="8">
        <v>2.7986561146782138</v>
      </c>
      <c r="CY13" s="8">
        <v>2.8126182648401823</v>
      </c>
      <c r="CZ13" s="8">
        <v>2.7763477415307403</v>
      </c>
      <c r="DA13" s="8">
        <v>3.1314827769886362</v>
      </c>
      <c r="DB13" s="8">
        <v>2.7587427054045608</v>
      </c>
      <c r="DC13" s="145">
        <v>2.7</v>
      </c>
      <c r="DD13" s="145">
        <v>2.8</v>
      </c>
      <c r="DE13" s="145">
        <v>2.7</v>
      </c>
      <c r="DF13" s="9">
        <v>3.8126862494678586</v>
      </c>
      <c r="DG13" s="8">
        <v>4.0445716267776621</v>
      </c>
      <c r="DH13" s="8">
        <v>4.0343253297260739</v>
      </c>
      <c r="DI13" s="8">
        <v>4.360369815223387</v>
      </c>
      <c r="DJ13" s="8">
        <v>4.0663770364623737</v>
      </c>
      <c r="DK13" s="8">
        <v>4.0070659362885559</v>
      </c>
      <c r="DL13" s="8">
        <v>3.9388930120880943</v>
      </c>
      <c r="DM13" s="8">
        <v>4.1079529762920002</v>
      </c>
      <c r="DN13" s="8">
        <v>3.8125596201486376</v>
      </c>
      <c r="DO13" s="145">
        <v>3.7</v>
      </c>
      <c r="DP13" s="145">
        <v>3.6</v>
      </c>
      <c r="DQ13" s="145">
        <v>3.6905252862595423</v>
      </c>
      <c r="DR13" s="9">
        <v>3.8571428571428572</v>
      </c>
      <c r="DS13" s="8">
        <v>2.6818181818181817</v>
      </c>
      <c r="DT13" s="8">
        <v>2.25</v>
      </c>
      <c r="DU13" s="100">
        <v>4.769223076923077</v>
      </c>
      <c r="DV13" s="100">
        <v>3.0125000000000002</v>
      </c>
      <c r="DW13" s="100">
        <v>3.3332999999999999</v>
      </c>
      <c r="DX13" s="100">
        <v>4</v>
      </c>
      <c r="DY13" s="8">
        <v>8.8333333333333339</v>
      </c>
      <c r="DZ13" s="8">
        <v>9.5</v>
      </c>
      <c r="EA13" s="37" t="s">
        <v>75</v>
      </c>
      <c r="EB13" s="37" t="s">
        <v>75</v>
      </c>
      <c r="EC13" s="37" t="s">
        <v>75</v>
      </c>
      <c r="ED13" s="9">
        <v>3.1975730559683013</v>
      </c>
      <c r="EE13" s="8">
        <v>3.3784418796372631</v>
      </c>
      <c r="EF13" s="8">
        <v>3.3510714856868704</v>
      </c>
      <c r="EG13" s="8">
        <v>3.733301199073443</v>
      </c>
      <c r="EH13" s="8">
        <v>3.4201140684410651</v>
      </c>
      <c r="EI13" s="8">
        <v>3.3895060389029052</v>
      </c>
      <c r="EJ13" s="8">
        <v>3.3419479826044935</v>
      </c>
      <c r="EK13" s="8">
        <v>3.6308870499217254</v>
      </c>
      <c r="EL13" s="8">
        <v>3.2714736956172734</v>
      </c>
      <c r="EM13" s="145">
        <v>3.2</v>
      </c>
      <c r="EN13" s="145">
        <v>3.2</v>
      </c>
      <c r="EO13" s="145">
        <v>3.2</v>
      </c>
      <c r="EP13" s="9">
        <v>5.0200998751560553</v>
      </c>
      <c r="EQ13" s="8">
        <v>5.1126934290199593</v>
      </c>
      <c r="ER13" s="8">
        <v>5.1664525797473777</v>
      </c>
      <c r="ES13" s="8">
        <v>5.4777301473230322</v>
      </c>
      <c r="ET13" s="8">
        <v>4.8478738271111981</v>
      </c>
      <c r="EU13" s="8">
        <v>4.5059059332023583</v>
      </c>
      <c r="EV13" s="8">
        <v>4.3838211983389357</v>
      </c>
      <c r="EW13" s="8">
        <v>4.3890749130345812</v>
      </c>
      <c r="EX13" s="8">
        <v>4.0236562331466494</v>
      </c>
      <c r="EY13" s="145">
        <v>4.4000000000000004</v>
      </c>
      <c r="EZ13" s="145">
        <v>3.5</v>
      </c>
      <c r="FA13" s="145">
        <v>4.3</v>
      </c>
      <c r="FB13" s="167"/>
      <c r="FC13" s="8">
        <v>3.5769877033529367</v>
      </c>
      <c r="FD13" s="8">
        <v>3.5327323459969953</v>
      </c>
      <c r="FE13" s="8">
        <v>3.9058912592096444</v>
      </c>
      <c r="FF13" s="8">
        <v>3.6448699858899416</v>
      </c>
      <c r="FG13" s="67">
        <f t="shared" si="0"/>
        <v>9.971518316713091</v>
      </c>
      <c r="FH13" s="67">
        <f t="shared" si="1"/>
        <v>9.8976299761353008</v>
      </c>
      <c r="FI13" s="67">
        <f t="shared" si="2"/>
        <v>10.591584733984675</v>
      </c>
      <c r="FJ13" s="67">
        <f t="shared" si="3"/>
        <v>9.7740600342130719</v>
      </c>
      <c r="FK13" s="67">
        <f t="shared" si="4"/>
        <v>9.3000000000000007</v>
      </c>
      <c r="FL13" s="67">
        <f t="shared" si="16"/>
        <v>9.3000000000000007</v>
      </c>
      <c r="FM13" s="67">
        <f t="shared" si="17"/>
        <v>9</v>
      </c>
      <c r="FN13" s="167"/>
      <c r="FO13" s="8">
        <v>4.7292237442922378</v>
      </c>
      <c r="FP13" s="8">
        <v>4.7753957783641159</v>
      </c>
      <c r="FQ13" s="8">
        <v>5.0926545498968405</v>
      </c>
      <c r="FR13" s="8">
        <v>4.8354717878589693</v>
      </c>
      <c r="FS13" s="67">
        <f t="shared" si="5"/>
        <v>12.856215568117307</v>
      </c>
      <c r="FT13" s="67">
        <f t="shared" si="6"/>
        <v>12.713909220857241</v>
      </c>
      <c r="FU13" s="67">
        <f t="shared" si="7"/>
        <v>13.401407859633022</v>
      </c>
      <c r="FV13" s="67">
        <f t="shared" si="8"/>
        <v>12.204101818890333</v>
      </c>
      <c r="FW13" s="67">
        <f t="shared" si="9"/>
        <v>11.3</v>
      </c>
      <c r="FX13" s="67">
        <f t="shared" si="10"/>
        <v>11.1</v>
      </c>
      <c r="FY13" s="139">
        <f t="shared" si="18"/>
        <v>11.190525286259543</v>
      </c>
      <c r="FZ13" s="167"/>
      <c r="GA13" s="8">
        <v>3.9827688577719504</v>
      </c>
      <c r="GB13" s="8">
        <v>3.9696850211068329</v>
      </c>
      <c r="GC13" s="8">
        <v>4.332268566635455</v>
      </c>
      <c r="GD13" s="8">
        <v>4.074723623483953</v>
      </c>
      <c r="GE13" s="67">
        <f t="shared" si="11"/>
        <v>16.096222470515791</v>
      </c>
      <c r="GF13" s="67">
        <f t="shared" si="12"/>
        <v>18.593442413870733</v>
      </c>
      <c r="GG13" s="67">
        <f t="shared" si="13"/>
        <v>20.694299871821261</v>
      </c>
      <c r="GH13" s="65" t="str">
        <f t="shared" si="14"/>
        <v>—</v>
      </c>
      <c r="GI13" s="65" t="str">
        <f t="shared" si="15"/>
        <v>—</v>
      </c>
      <c r="GJ13" s="65" t="str">
        <f>IFERROR(AJ13+CF13+EB13+EZ13,"—")</f>
        <v>—</v>
      </c>
      <c r="GK13" s="65" t="str">
        <f>IFERROR(AK13+CG13+EC13+FA13,"—")</f>
        <v>—</v>
      </c>
    </row>
    <row r="14" spans="1:193">
      <c r="A14" s="4" t="s">
        <v>20</v>
      </c>
      <c r="B14" s="8">
        <v>3.5750000000000002</v>
      </c>
      <c r="C14" s="8">
        <v>3.1280232558139534</v>
      </c>
      <c r="D14" s="8">
        <v>3.3705617977528091</v>
      </c>
      <c r="E14" s="8">
        <v>3.7960526315789473</v>
      </c>
      <c r="F14" s="8">
        <v>3.1984374999999998</v>
      </c>
      <c r="G14" s="8">
        <v>2.8972222222222221</v>
      </c>
      <c r="H14" s="8">
        <v>3.2374736842105265</v>
      </c>
      <c r="I14" s="8">
        <v>3.0555555555555554</v>
      </c>
      <c r="J14" s="8">
        <v>2.8170731707317072</v>
      </c>
      <c r="K14" s="106">
        <v>2.8</v>
      </c>
      <c r="L14" s="106">
        <v>2.4</v>
      </c>
      <c r="M14" s="106">
        <v>2.8</v>
      </c>
      <c r="N14" s="9">
        <v>3.6547619047619047</v>
      </c>
      <c r="O14" s="8">
        <v>4.1781355932203397</v>
      </c>
      <c r="P14" s="8">
        <v>4.3216071428571423</v>
      </c>
      <c r="Q14" s="8">
        <v>4.09</v>
      </c>
      <c r="R14" s="8">
        <v>2.95</v>
      </c>
      <c r="S14" s="8">
        <v>3.4129032258064513</v>
      </c>
      <c r="T14" s="8">
        <v>3.1082926829268294</v>
      </c>
      <c r="U14" s="8">
        <v>4.1458333333333313</v>
      </c>
      <c r="V14" s="8">
        <v>3.5487096774193545</v>
      </c>
      <c r="W14" s="106">
        <v>2.7</v>
      </c>
      <c r="X14" s="106">
        <v>2.7</v>
      </c>
      <c r="Y14" s="106">
        <v>2.2999999999999998</v>
      </c>
      <c r="Z14" s="9">
        <v>0</v>
      </c>
      <c r="AA14" s="8">
        <v>0</v>
      </c>
      <c r="AB14" s="8"/>
      <c r="AC14" s="8"/>
      <c r="AD14" s="8"/>
      <c r="AE14" s="8"/>
      <c r="AF14" s="8"/>
      <c r="AG14" s="8"/>
      <c r="AH14" s="8"/>
      <c r="AI14" s="106"/>
      <c r="AJ14" s="106"/>
      <c r="AK14" s="106"/>
      <c r="AL14" s="9">
        <v>3.6024590163934427</v>
      </c>
      <c r="AM14" s="8">
        <v>3.555310344827586</v>
      </c>
      <c r="AN14" s="8">
        <v>3.7378620689655171</v>
      </c>
      <c r="AO14" s="8">
        <v>3.9159663865546217</v>
      </c>
      <c r="AP14" s="8">
        <v>3.0972222222222223</v>
      </c>
      <c r="AQ14" s="8">
        <v>3.0524271844660196</v>
      </c>
      <c r="AR14" s="8">
        <v>3.1985294117647061</v>
      </c>
      <c r="AS14" s="8">
        <v>3.3281249999999987</v>
      </c>
      <c r="AT14" s="8">
        <v>3.017787610619469</v>
      </c>
      <c r="AU14" s="8">
        <v>2.8</v>
      </c>
      <c r="AV14" s="8">
        <v>2.5</v>
      </c>
      <c r="AW14" s="8">
        <v>2.6</v>
      </c>
      <c r="AX14" s="9">
        <v>4.4261063743402351</v>
      </c>
      <c r="AY14" s="8">
        <v>4.4538518794194273</v>
      </c>
      <c r="AZ14" s="8">
        <v>4.5636363636363635</v>
      </c>
      <c r="BA14" s="8">
        <v>4.5110400000000004</v>
      </c>
      <c r="BB14" s="8">
        <v>4.2092314901593255</v>
      </c>
      <c r="BC14" s="8">
        <v>4.2721288515406171</v>
      </c>
      <c r="BD14" s="8">
        <v>4.2871165919282515</v>
      </c>
      <c r="BE14" s="8">
        <v>4.2043372021991461</v>
      </c>
      <c r="BF14" s="8">
        <v>4.2446938775510201</v>
      </c>
      <c r="BG14" s="106">
        <v>4.0999999999999996</v>
      </c>
      <c r="BH14" s="106">
        <v>4.2</v>
      </c>
      <c r="BI14" s="106">
        <v>4.0999999999999996</v>
      </c>
      <c r="BJ14" s="9">
        <v>5.6238195173137457</v>
      </c>
      <c r="BK14" s="8">
        <v>5.8378378378378377</v>
      </c>
      <c r="BL14" s="8">
        <v>5.7254253308128549</v>
      </c>
      <c r="BM14" s="8">
        <v>5.9019607843137258</v>
      </c>
      <c r="BN14" s="8">
        <v>5.3296208530805682</v>
      </c>
      <c r="BO14" s="8">
        <v>5.5868872549019599</v>
      </c>
      <c r="BP14" s="8">
        <v>5.5425122549019603</v>
      </c>
      <c r="BQ14" s="8">
        <v>5.7500000000000027</v>
      </c>
      <c r="BR14" s="8">
        <v>5.0390365448504983</v>
      </c>
      <c r="BS14" s="106">
        <v>5.2</v>
      </c>
      <c r="BT14" s="106">
        <v>4.8</v>
      </c>
      <c r="BU14" s="106">
        <v>5.2</v>
      </c>
      <c r="BV14" s="9">
        <v>0</v>
      </c>
      <c r="BW14" s="8">
        <v>0</v>
      </c>
      <c r="BX14" s="8"/>
      <c r="BY14" s="8"/>
      <c r="BZ14" s="8"/>
      <c r="CA14" s="8"/>
      <c r="CB14" s="8"/>
      <c r="CC14" s="8"/>
      <c r="CD14" s="8"/>
      <c r="CE14" s="106"/>
      <c r="CF14" s="106"/>
      <c r="CG14" s="106"/>
      <c r="CH14" s="9">
        <v>4.7602459016393439</v>
      </c>
      <c r="CI14" s="8">
        <v>4.8389739457426808</v>
      </c>
      <c r="CJ14" s="8">
        <v>4.8773608984175603</v>
      </c>
      <c r="CK14" s="8">
        <v>4.8785024723334116</v>
      </c>
      <c r="CL14" s="8">
        <v>4.5267629281396911</v>
      </c>
      <c r="CM14" s="8">
        <v>4.6348208248816762</v>
      </c>
      <c r="CN14" s="8">
        <v>4.6234274458305977</v>
      </c>
      <c r="CO14" s="8">
        <v>4.4905425584868102</v>
      </c>
      <c r="CP14" s="8">
        <v>4.4013761467889898</v>
      </c>
      <c r="CQ14" s="106">
        <v>4.4000000000000004</v>
      </c>
      <c r="CR14" s="106">
        <v>4.4000000000000004</v>
      </c>
      <c r="CS14" s="106">
        <v>4.4000000000000004</v>
      </c>
      <c r="CT14" s="9">
        <v>3.3942307692307692</v>
      </c>
      <c r="CU14" s="8">
        <v>3.4689349112426036</v>
      </c>
      <c r="CV14" s="8">
        <v>3.5424693520140105</v>
      </c>
      <c r="CW14" s="8">
        <v>3.4581939799331103</v>
      </c>
      <c r="CX14" s="8">
        <v>3.3748251748251752</v>
      </c>
      <c r="CY14" s="8">
        <v>3.3836734693877553</v>
      </c>
      <c r="CZ14" s="8">
        <v>3.4347676767676769</v>
      </c>
      <c r="DA14" s="8">
        <v>3.3779761904761898</v>
      </c>
      <c r="DB14" s="8">
        <v>3.2151115618661255</v>
      </c>
      <c r="DC14" s="106">
        <v>3.3</v>
      </c>
      <c r="DD14" s="106">
        <v>3.4</v>
      </c>
      <c r="DE14" s="106">
        <v>3.1</v>
      </c>
      <c r="DF14" s="9">
        <v>4.0180616740088109</v>
      </c>
      <c r="DG14" s="8">
        <v>3.8255250403877223</v>
      </c>
      <c r="DH14" s="8">
        <v>3.9276119402985072</v>
      </c>
      <c r="DI14" s="8">
        <v>3.9147407870081201</v>
      </c>
      <c r="DJ14" s="8">
        <v>3.6575713240673005</v>
      </c>
      <c r="DK14" s="8">
        <v>3.5508222396241189</v>
      </c>
      <c r="DL14" s="8">
        <v>3.7331098072087179</v>
      </c>
      <c r="DM14" s="8">
        <v>3.3328981723237612</v>
      </c>
      <c r="DN14" s="8">
        <v>3.4823645320197043</v>
      </c>
      <c r="DO14" s="106">
        <v>3.6</v>
      </c>
      <c r="DP14" s="106">
        <v>3.7</v>
      </c>
      <c r="DQ14" s="106">
        <v>3.639003322259136</v>
      </c>
      <c r="DR14" s="9">
        <v>0</v>
      </c>
      <c r="DS14" s="8">
        <v>0</v>
      </c>
      <c r="DT14" s="8"/>
      <c r="DU14" s="8"/>
      <c r="DV14" s="8"/>
      <c r="DW14" s="8"/>
      <c r="DX14" s="8"/>
      <c r="DY14" s="8"/>
      <c r="DZ14" s="8"/>
      <c r="EA14" s="106"/>
      <c r="EB14" s="106"/>
      <c r="EC14" s="37" t="s">
        <v>75</v>
      </c>
      <c r="ED14" s="9">
        <v>3.7449232293214463</v>
      </c>
      <c r="EE14" s="8">
        <v>3.6649644760213143</v>
      </c>
      <c r="EF14" s="8">
        <v>3.7504029008863817</v>
      </c>
      <c r="EG14" s="8">
        <v>3.7195209152663566</v>
      </c>
      <c r="EH14" s="8">
        <v>3.5380489864864857</v>
      </c>
      <c r="EI14" s="8">
        <v>3.4782454585733271</v>
      </c>
      <c r="EJ14" s="8">
        <v>3.5978103527256073</v>
      </c>
      <c r="EK14" s="8">
        <v>3.3539638386648121</v>
      </c>
      <c r="EL14" s="8">
        <v>3.3358064516129038</v>
      </c>
      <c r="EM14" s="106">
        <v>3.4</v>
      </c>
      <c r="EN14" s="106">
        <v>3.5</v>
      </c>
      <c r="EO14" s="106">
        <v>3.4</v>
      </c>
      <c r="EP14" s="9">
        <v>2.4375</v>
      </c>
      <c r="EQ14" s="8">
        <v>2.128863636363636</v>
      </c>
      <c r="ER14" s="8"/>
      <c r="ES14" s="8">
        <v>0</v>
      </c>
      <c r="ET14" s="8">
        <v>0</v>
      </c>
      <c r="EU14" s="8"/>
      <c r="EV14" s="8"/>
      <c r="EW14" s="8">
        <v>0</v>
      </c>
      <c r="EX14" s="8"/>
      <c r="EY14" s="106"/>
      <c r="EZ14" s="106"/>
      <c r="FA14" s="147" t="s">
        <v>75</v>
      </c>
      <c r="FB14" s="167"/>
      <c r="FC14" s="8">
        <v>4.160023765513599</v>
      </c>
      <c r="FD14" s="8">
        <v>4.2526228306037641</v>
      </c>
      <c r="FE14" s="8">
        <v>4.2046790235081373</v>
      </c>
      <c r="FF14" s="8">
        <v>3.9279149734291972</v>
      </c>
      <c r="FG14" s="67">
        <f t="shared" si="0"/>
        <v>10.553024543150595</v>
      </c>
      <c r="FH14" s="67">
        <f t="shared" si="1"/>
        <v>10.959357952906455</v>
      </c>
      <c r="FI14" s="67">
        <f t="shared" si="2"/>
        <v>10.637868948230892</v>
      </c>
      <c r="FJ14" s="67">
        <f t="shared" si="3"/>
        <v>10.276878610148852</v>
      </c>
      <c r="FK14" s="67">
        <f t="shared" si="4"/>
        <v>10.199999999999999</v>
      </c>
      <c r="FL14" s="67">
        <f t="shared" si="16"/>
        <v>10</v>
      </c>
      <c r="FM14" s="67">
        <f t="shared" si="17"/>
        <v>10</v>
      </c>
      <c r="FN14" s="167"/>
      <c r="FO14" s="8">
        <v>4.7280368624089153</v>
      </c>
      <c r="FP14" s="8">
        <v>4.7116992665036674</v>
      </c>
      <c r="FQ14" s="8">
        <v>4.7219617742517128</v>
      </c>
      <c r="FR14" s="8">
        <v>4.2695787139689578</v>
      </c>
      <c r="FS14" s="67">
        <f t="shared" si="5"/>
        <v>12.550612720332531</v>
      </c>
      <c r="FT14" s="67">
        <f t="shared" si="6"/>
        <v>12.383914745037508</v>
      </c>
      <c r="FU14" s="67">
        <f t="shared" si="7"/>
        <v>13.228731505657095</v>
      </c>
      <c r="FV14" s="67">
        <f t="shared" si="8"/>
        <v>12.070110754289558</v>
      </c>
      <c r="FW14" s="67">
        <f t="shared" si="9"/>
        <v>11.5</v>
      </c>
      <c r="FX14" s="67">
        <f t="shared" si="10"/>
        <v>11.2</v>
      </c>
      <c r="FY14" s="139">
        <f t="shared" si="18"/>
        <v>11.139003322259136</v>
      </c>
      <c r="FZ14" s="167"/>
      <c r="GA14" s="8">
        <v>4.376555555555556</v>
      </c>
      <c r="GB14" s="8">
        <v>4.4247501909854856</v>
      </c>
      <c r="GC14" s="8">
        <v>4.4039877726830623</v>
      </c>
      <c r="GD14" s="8">
        <v>4.0691785845251198</v>
      </c>
      <c r="GE14" s="67">
        <f t="shared" si="11"/>
        <v>0</v>
      </c>
      <c r="GF14" s="67">
        <f t="shared" si="12"/>
        <v>0</v>
      </c>
      <c r="GG14" s="67">
        <f t="shared" si="13"/>
        <v>0</v>
      </c>
      <c r="GH14" s="67">
        <f t="shared" si="14"/>
        <v>0</v>
      </c>
      <c r="GI14" s="67">
        <f t="shared" si="15"/>
        <v>0</v>
      </c>
      <c r="GJ14" s="67">
        <f>IFERROR(AJ14+CF14+EB14+EZ14,"—")</f>
        <v>0</v>
      </c>
      <c r="GK14" s="67" t="str">
        <f>IFERROR(AK14+CG14+EC14+FA14,"—")</f>
        <v>—</v>
      </c>
    </row>
    <row r="15" spans="1:193">
      <c r="A15" s="4" t="s">
        <v>21</v>
      </c>
      <c r="B15" s="8">
        <v>3.3543809523809522</v>
      </c>
      <c r="C15" s="8">
        <v>3.3334814814814813</v>
      </c>
      <c r="D15" s="8">
        <v>3.7162064825930377</v>
      </c>
      <c r="E15" s="8">
        <v>3.7237731733914936</v>
      </c>
      <c r="F15" s="8">
        <v>3.811871750433276</v>
      </c>
      <c r="G15" s="8">
        <v>3.8029761904761905</v>
      </c>
      <c r="H15" s="8">
        <v>3.7233624454148475</v>
      </c>
      <c r="I15" s="8">
        <v>3.8260361317747074</v>
      </c>
      <c r="J15" s="8">
        <v>3.8235912129894944</v>
      </c>
      <c r="K15" s="106">
        <v>3.8</v>
      </c>
      <c r="L15" s="106">
        <v>3.7</v>
      </c>
      <c r="M15" s="106">
        <v>3.6</v>
      </c>
      <c r="N15" s="9">
        <v>4.0269999999999992</v>
      </c>
      <c r="O15" s="8">
        <v>3.7123809523809528</v>
      </c>
      <c r="P15" s="8">
        <v>3.924175824175824</v>
      </c>
      <c r="Q15" s="8">
        <v>3.9607476635514018</v>
      </c>
      <c r="R15" s="8">
        <v>4.4929648241206035</v>
      </c>
      <c r="S15" s="8">
        <v>4.1659751037344401</v>
      </c>
      <c r="T15" s="8">
        <v>4.0414285714285718</v>
      </c>
      <c r="U15" s="8">
        <v>4.0155102040816333</v>
      </c>
      <c r="V15" s="8">
        <v>4.2265822784810121</v>
      </c>
      <c r="W15" s="106">
        <v>4.2</v>
      </c>
      <c r="X15" s="106">
        <v>4</v>
      </c>
      <c r="Y15" s="106">
        <v>3.9</v>
      </c>
      <c r="Z15" s="9">
        <v>0</v>
      </c>
      <c r="AA15" s="8">
        <v>0</v>
      </c>
      <c r="AB15" s="8"/>
      <c r="AC15" s="8"/>
      <c r="AD15" s="8"/>
      <c r="AE15" s="8"/>
      <c r="AF15" s="8"/>
      <c r="AG15" s="8"/>
      <c r="AH15" s="8"/>
      <c r="AI15" s="106"/>
      <c r="AJ15" s="106"/>
      <c r="AK15" s="106"/>
      <c r="AL15" s="9">
        <v>3.4619999999999997</v>
      </c>
      <c r="AM15" s="8">
        <v>3.3844871794871798</v>
      </c>
      <c r="AN15" s="8">
        <v>3.753497536945813</v>
      </c>
      <c r="AO15" s="8">
        <v>3.7686118479221928</v>
      </c>
      <c r="AP15" s="8">
        <v>3.9120473022912048</v>
      </c>
      <c r="AQ15" s="8">
        <v>3.8581703470031545</v>
      </c>
      <c r="AR15" s="8">
        <v>3.7826820603907638</v>
      </c>
      <c r="AS15" s="8">
        <v>3.8651770657672855</v>
      </c>
      <c r="AT15" s="8">
        <v>3.8979750778816191</v>
      </c>
      <c r="AU15" s="8">
        <v>3.9</v>
      </c>
      <c r="AV15" s="8">
        <v>3.8</v>
      </c>
      <c r="AW15" s="8">
        <v>3.6</v>
      </c>
      <c r="AX15" s="9">
        <v>4.4887955894826126</v>
      </c>
      <c r="AY15" s="8">
        <v>4.7090163934426226</v>
      </c>
      <c r="AZ15" s="8">
        <v>5.0003180372557932</v>
      </c>
      <c r="BA15" s="8">
        <v>5.0389508467575386</v>
      </c>
      <c r="BB15" s="8">
        <v>4.9665627435697584</v>
      </c>
      <c r="BC15" s="8">
        <v>5.1299808061420347</v>
      </c>
      <c r="BD15" s="8">
        <v>4.7258980301274622</v>
      </c>
      <c r="BE15" s="8">
        <v>4.7070208728652752</v>
      </c>
      <c r="BF15" s="8">
        <v>4.4706197854588794</v>
      </c>
      <c r="BG15" s="106">
        <v>4.3</v>
      </c>
      <c r="BH15" s="106">
        <v>4.7</v>
      </c>
      <c r="BI15" s="106">
        <v>4.5</v>
      </c>
      <c r="BJ15" s="9">
        <v>5.1569004524886877</v>
      </c>
      <c r="BK15" s="8">
        <v>5.5520771513353111</v>
      </c>
      <c r="BL15" s="8">
        <v>6.058918406072106</v>
      </c>
      <c r="BM15" s="8">
        <v>5.7248181083265965</v>
      </c>
      <c r="BN15" s="8">
        <v>6.0124696356275305</v>
      </c>
      <c r="BO15" s="8">
        <v>5.7543804262036309</v>
      </c>
      <c r="BP15" s="8">
        <v>5.4273712737127369</v>
      </c>
      <c r="BQ15" s="8">
        <v>5.3051094890510946</v>
      </c>
      <c r="BR15" s="8">
        <v>5.3624641833810882</v>
      </c>
      <c r="BS15" s="106">
        <v>5.2</v>
      </c>
      <c r="BT15" s="106">
        <v>5.6</v>
      </c>
      <c r="BU15" s="106">
        <v>5.7</v>
      </c>
      <c r="BV15" s="9">
        <v>0</v>
      </c>
      <c r="BW15" s="8">
        <v>0</v>
      </c>
      <c r="BX15" s="8"/>
      <c r="BY15" s="8"/>
      <c r="BZ15" s="8"/>
      <c r="CA15" s="8"/>
      <c r="CB15" s="8"/>
      <c r="CC15" s="8"/>
      <c r="CD15" s="8"/>
      <c r="CE15" s="106"/>
      <c r="CF15" s="106"/>
      <c r="CG15" s="106"/>
      <c r="CH15" s="9">
        <v>4.7292698154180233</v>
      </c>
      <c r="CI15" s="8">
        <v>5.009028511087644</v>
      </c>
      <c r="CJ15" s="8">
        <v>5.3431029185867907</v>
      </c>
      <c r="CK15" s="8">
        <v>5.2708857299070528</v>
      </c>
      <c r="CL15" s="8">
        <v>5.3063930544593525</v>
      </c>
      <c r="CM15" s="8">
        <v>5.3342975206611563</v>
      </c>
      <c r="CN15" s="8">
        <v>4.9359983766233775</v>
      </c>
      <c r="CO15" s="8">
        <v>4.8878199470432477</v>
      </c>
      <c r="CP15" s="8">
        <v>4.7326178451178436</v>
      </c>
      <c r="CQ15" s="106">
        <v>4.5999999999999996</v>
      </c>
      <c r="CR15" s="106">
        <v>5</v>
      </c>
      <c r="CS15" s="106">
        <v>4.9000000000000004</v>
      </c>
      <c r="CT15" s="9">
        <v>3.5524</v>
      </c>
      <c r="CU15" s="8">
        <v>3.4665316901408456</v>
      </c>
      <c r="CV15" s="8">
        <v>6.0775636613902293</v>
      </c>
      <c r="CW15" s="8">
        <v>5.9250618811881184</v>
      </c>
      <c r="CX15" s="8">
        <v>6.0464858882125059</v>
      </c>
      <c r="CY15" s="8">
        <v>5.9479898218829526</v>
      </c>
      <c r="CZ15" s="8">
        <v>5.921205230244456</v>
      </c>
      <c r="DA15" s="8">
        <v>5.4798342541436478</v>
      </c>
      <c r="DB15" s="8">
        <v>5.5930842163970995</v>
      </c>
      <c r="DC15" s="106">
        <v>5.3</v>
      </c>
      <c r="DD15" s="106">
        <v>5.2</v>
      </c>
      <c r="DE15" s="106">
        <v>5.4</v>
      </c>
      <c r="DF15" s="9">
        <v>3.7677659574468083</v>
      </c>
      <c r="DG15" s="8">
        <v>3.9135829959514168</v>
      </c>
      <c r="DH15" s="8">
        <v>5.6363367799113737</v>
      </c>
      <c r="DI15" s="8">
        <v>5.7965206185567011</v>
      </c>
      <c r="DJ15" s="8">
        <v>5.4708133971291861</v>
      </c>
      <c r="DK15" s="8">
        <v>5.5622576966932717</v>
      </c>
      <c r="DL15" s="8">
        <v>5.2736904761904757</v>
      </c>
      <c r="DM15" s="8">
        <v>4.8416772554002536</v>
      </c>
      <c r="DN15" s="8">
        <v>5.0735824742268036</v>
      </c>
      <c r="DO15" s="106">
        <v>4.7</v>
      </c>
      <c r="DP15" s="106">
        <v>5.0999999999999996</v>
      </c>
      <c r="DQ15" s="106">
        <v>5.0719822812846065</v>
      </c>
      <c r="DR15" s="9">
        <v>0</v>
      </c>
      <c r="DS15" s="8">
        <v>0</v>
      </c>
      <c r="DT15" s="8"/>
      <c r="DU15" s="8"/>
      <c r="DV15" s="8"/>
      <c r="DW15" s="8"/>
      <c r="DX15" s="8"/>
      <c r="DY15" s="8"/>
      <c r="DZ15" s="8"/>
      <c r="EA15" s="106"/>
      <c r="EB15" s="106"/>
      <c r="EC15" s="37" t="s">
        <v>75</v>
      </c>
      <c r="ED15" s="9">
        <v>3.6541306532663307</v>
      </c>
      <c r="EE15" s="8">
        <v>3.6744821092278723</v>
      </c>
      <c r="EF15" s="8">
        <v>5.9373239436619718</v>
      </c>
      <c r="EG15" s="8">
        <v>5.8833612040133776</v>
      </c>
      <c r="EH15" s="8">
        <v>5.8643965191070757</v>
      </c>
      <c r="EI15" s="8">
        <v>5.8289584799437009</v>
      </c>
      <c r="EJ15" s="8">
        <v>5.7119276644863408</v>
      </c>
      <c r="EK15" s="8">
        <v>5.286445899114363</v>
      </c>
      <c r="EL15" s="8">
        <v>5.4361619307123394</v>
      </c>
      <c r="EM15" s="106">
        <v>5.0999999999999996</v>
      </c>
      <c r="EN15" s="106">
        <v>5.2</v>
      </c>
      <c r="EO15" s="106">
        <v>5.3</v>
      </c>
      <c r="EP15" s="9">
        <v>5.1814155528554062</v>
      </c>
      <c r="EQ15" s="8">
        <v>5.0256659388646288</v>
      </c>
      <c r="ER15" s="8">
        <v>7.0443037974683547</v>
      </c>
      <c r="ES15" s="8">
        <v>7.3747417840375578</v>
      </c>
      <c r="ET15" s="8">
        <v>6.2375536480686691</v>
      </c>
      <c r="EU15" s="8">
        <v>6.6319819819819816</v>
      </c>
      <c r="EV15" s="8">
        <v>5.9682842287694973</v>
      </c>
      <c r="EW15" s="8">
        <v>5.0575723199092444</v>
      </c>
      <c r="EX15" s="8">
        <v>4.9091067285382834</v>
      </c>
      <c r="EY15" s="106">
        <v>4.5999999999999996</v>
      </c>
      <c r="EZ15" s="106">
        <v>5.0999999999999996</v>
      </c>
      <c r="FA15" s="106">
        <v>5</v>
      </c>
      <c r="FB15" s="167"/>
      <c r="FC15" s="8">
        <v>4.4253929366846956</v>
      </c>
      <c r="FD15" s="8">
        <v>5.1107644305772233</v>
      </c>
      <c r="FE15" s="8">
        <v>5.084557932983448</v>
      </c>
      <c r="FF15" s="8">
        <v>5.0785417043604131</v>
      </c>
      <c r="FG15" s="67">
        <f t="shared" si="0"/>
        <v>14.880946818501178</v>
      </c>
      <c r="FH15" s="67">
        <f t="shared" si="1"/>
        <v>14.370465705786767</v>
      </c>
      <c r="FI15" s="67">
        <f t="shared" si="2"/>
        <v>14.012891258783629</v>
      </c>
      <c r="FJ15" s="67">
        <f t="shared" si="3"/>
        <v>13.887295214845473</v>
      </c>
      <c r="FK15" s="67">
        <f t="shared" si="4"/>
        <v>13.399999999999999</v>
      </c>
      <c r="FL15" s="67">
        <f t="shared" si="16"/>
        <v>13.600000000000001</v>
      </c>
      <c r="FM15" s="67">
        <f t="shared" si="17"/>
        <v>13.5</v>
      </c>
      <c r="FN15" s="167"/>
      <c r="FO15" s="8">
        <v>5.0968706387546971</v>
      </c>
      <c r="FP15" s="8">
        <v>5.7062728698379512</v>
      </c>
      <c r="FQ15" s="8">
        <v>5.5802873821284233</v>
      </c>
      <c r="FR15" s="8">
        <v>5.6797797356828195</v>
      </c>
      <c r="FS15" s="67">
        <f t="shared" si="5"/>
        <v>15.482613226631344</v>
      </c>
      <c r="FT15" s="67">
        <f t="shared" si="6"/>
        <v>14.742490321331784</v>
      </c>
      <c r="FU15" s="67">
        <f t="shared" si="7"/>
        <v>14.16229694853298</v>
      </c>
      <c r="FV15" s="67">
        <f t="shared" si="8"/>
        <v>14.662628936088904</v>
      </c>
      <c r="FW15" s="67">
        <f t="shared" si="9"/>
        <v>14.100000000000001</v>
      </c>
      <c r="FX15" s="67">
        <f t="shared" si="10"/>
        <v>14.7</v>
      </c>
      <c r="FY15" s="139">
        <f t="shared" si="18"/>
        <v>14.671982281284606</v>
      </c>
      <c r="FZ15" s="167"/>
      <c r="GA15" s="8">
        <v>4.6752856572113455</v>
      </c>
      <c r="GB15" s="8">
        <v>5.2887656250000008</v>
      </c>
      <c r="GC15" s="8">
        <v>5.2382955020192172</v>
      </c>
      <c r="GD15" s="8">
        <v>5.2535847120687444</v>
      </c>
      <c r="GE15" s="67">
        <f t="shared" si="11"/>
        <v>6.6319819819819816</v>
      </c>
      <c r="GF15" s="67">
        <f t="shared" si="12"/>
        <v>5.9682842287694973</v>
      </c>
      <c r="GG15" s="67">
        <f t="shared" si="13"/>
        <v>5.0575723199092444</v>
      </c>
      <c r="GH15" s="67">
        <f t="shared" si="14"/>
        <v>4.9091067285382834</v>
      </c>
      <c r="GI15" s="67">
        <f t="shared" si="15"/>
        <v>4.5999999999999996</v>
      </c>
      <c r="GJ15" s="67">
        <f>IFERROR(AJ15+CF15+EB15+EZ15,"—")</f>
        <v>5.0999999999999996</v>
      </c>
      <c r="GK15" s="67" t="str">
        <f>IFERROR(AK15+CG15+EC15+FA15,"—")</f>
        <v>—</v>
      </c>
    </row>
    <row r="16" spans="1:193" ht="12.75" customHeight="1">
      <c r="A16" s="4" t="s">
        <v>22</v>
      </c>
      <c r="B16" s="38" t="s">
        <v>75</v>
      </c>
      <c r="C16" s="8">
        <v>3.3164221824686937</v>
      </c>
      <c r="D16" s="8">
        <v>2.7812499999999996</v>
      </c>
      <c r="E16" s="8">
        <v>2.7879194630872481</v>
      </c>
      <c r="F16" s="8">
        <v>3.0283823529411764</v>
      </c>
      <c r="G16" s="8">
        <v>3.1770042194092833</v>
      </c>
      <c r="H16" s="8">
        <v>3.4097435897435893</v>
      </c>
      <c r="I16" s="8">
        <v>3.3043809523809529</v>
      </c>
      <c r="J16" s="8">
        <v>3.3827522935779828</v>
      </c>
      <c r="K16" s="106">
        <v>3.7</v>
      </c>
      <c r="L16" s="106">
        <v>3.5</v>
      </c>
      <c r="M16" s="106">
        <v>3.8</v>
      </c>
      <c r="N16" s="9">
        <v>0</v>
      </c>
      <c r="O16" s="8">
        <v>4.2837500000000004</v>
      </c>
      <c r="P16" s="8">
        <v>3.8544444444444443</v>
      </c>
      <c r="Q16" s="8">
        <v>2.9714285714285715</v>
      </c>
      <c r="R16" s="8">
        <v>3.9266666666666663</v>
      </c>
      <c r="S16" s="8">
        <v>4.2134999999999998</v>
      </c>
      <c r="T16" s="8">
        <v>1.9580597014925374</v>
      </c>
      <c r="U16" s="8">
        <v>2.919622641509434</v>
      </c>
      <c r="V16" s="8">
        <v>2.8494805194805215</v>
      </c>
      <c r="W16" s="106">
        <v>3.7</v>
      </c>
      <c r="X16" s="106">
        <v>3.4</v>
      </c>
      <c r="Y16" s="106">
        <v>4.9000000000000004</v>
      </c>
      <c r="Z16" s="9">
        <v>0</v>
      </c>
      <c r="AA16" s="8">
        <v>0</v>
      </c>
      <c r="AB16" s="8"/>
      <c r="AC16" s="8"/>
      <c r="AD16" s="8"/>
      <c r="AE16" s="8"/>
      <c r="AF16" s="8"/>
      <c r="AG16" s="8"/>
      <c r="AH16" s="8"/>
      <c r="AI16" s="106"/>
      <c r="AJ16" s="106"/>
      <c r="AK16" s="106"/>
      <c r="AL16" s="38" t="s">
        <v>75</v>
      </c>
      <c r="AM16" s="8">
        <v>3.5146444121915827</v>
      </c>
      <c r="AN16" s="8">
        <v>2.9004938271604934</v>
      </c>
      <c r="AO16" s="8">
        <v>2.7961538461538464</v>
      </c>
      <c r="AP16" s="8">
        <v>3.078287037037037</v>
      </c>
      <c r="AQ16" s="8">
        <v>3.2576653696498057</v>
      </c>
      <c r="AR16" s="8">
        <v>3.1236764705882352</v>
      </c>
      <c r="AS16" s="8">
        <v>3.2489673913043489</v>
      </c>
      <c r="AT16" s="8">
        <v>3.2811138613861397</v>
      </c>
      <c r="AU16" s="8">
        <v>3.7</v>
      </c>
      <c r="AV16" s="8">
        <v>3.5</v>
      </c>
      <c r="AW16" s="8">
        <v>4</v>
      </c>
      <c r="AX16" s="38" t="s">
        <v>75</v>
      </c>
      <c r="AY16" s="8">
        <v>4.9485907553551298</v>
      </c>
      <c r="AZ16" s="8">
        <v>4.9203484995159723</v>
      </c>
      <c r="BA16" s="8">
        <v>4.9156626506024095</v>
      </c>
      <c r="BB16" s="8">
        <v>4.9732911392405059</v>
      </c>
      <c r="BC16" s="8">
        <v>5.0243232484076437</v>
      </c>
      <c r="BD16" s="8">
        <v>5.2788109495295119</v>
      </c>
      <c r="BE16" s="8">
        <v>5.5628934426229479</v>
      </c>
      <c r="BF16" s="8">
        <v>5.634852071005918</v>
      </c>
      <c r="BG16" s="106">
        <v>5.6</v>
      </c>
      <c r="BH16" s="106">
        <v>5.8</v>
      </c>
      <c r="BI16" s="106">
        <v>5.4</v>
      </c>
      <c r="BJ16" s="38" t="s">
        <v>75</v>
      </c>
      <c r="BK16" s="8">
        <v>6.2921501706484637</v>
      </c>
      <c r="BL16" s="8">
        <v>6.6184246575342467</v>
      </c>
      <c r="BM16" s="8">
        <v>6.5011730205278582</v>
      </c>
      <c r="BN16" s="8">
        <v>6.1103651685393272</v>
      </c>
      <c r="BO16" s="8">
        <v>6.517296587926511</v>
      </c>
      <c r="BP16" s="8">
        <v>6.8780386740331503</v>
      </c>
      <c r="BQ16" s="8">
        <v>7.0596143250688703</v>
      </c>
      <c r="BR16" s="8">
        <v>7.0471225071225074</v>
      </c>
      <c r="BS16" s="106">
        <v>7.7</v>
      </c>
      <c r="BT16" s="106">
        <v>7.1</v>
      </c>
      <c r="BU16" s="106">
        <v>6.7</v>
      </c>
      <c r="BV16" s="9">
        <v>0</v>
      </c>
      <c r="BW16" s="8">
        <v>0</v>
      </c>
      <c r="BX16" s="8"/>
      <c r="BY16" s="8"/>
      <c r="BZ16" s="8"/>
      <c r="CA16" s="8"/>
      <c r="CB16" s="8"/>
      <c r="CC16" s="8"/>
      <c r="CD16" s="8"/>
      <c r="CE16" s="106"/>
      <c r="CF16" s="106"/>
      <c r="CG16" s="106"/>
      <c r="CH16" s="9">
        <v>0</v>
      </c>
      <c r="CI16" s="8">
        <v>5.2398936170212762</v>
      </c>
      <c r="CJ16" s="8">
        <v>5.2945660377358488</v>
      </c>
      <c r="CK16" s="8">
        <v>5.2753825681969388</v>
      </c>
      <c r="CL16" s="8">
        <v>5.2501709986320106</v>
      </c>
      <c r="CM16" s="8">
        <v>5.3718020769700665</v>
      </c>
      <c r="CN16" s="8">
        <v>5.6569431743958205</v>
      </c>
      <c r="CO16" s="8">
        <v>5.9061086544535675</v>
      </c>
      <c r="CP16" s="8">
        <v>5.8737596401028265</v>
      </c>
      <c r="CQ16" s="106">
        <v>6</v>
      </c>
      <c r="CR16" s="106">
        <v>6.1</v>
      </c>
      <c r="CS16" s="106">
        <v>5.7</v>
      </c>
      <c r="CT16" s="38" t="s">
        <v>75</v>
      </c>
      <c r="CU16" s="8">
        <v>3.7378563283922466</v>
      </c>
      <c r="CV16" s="8">
        <v>3.8625406504065043</v>
      </c>
      <c r="CW16" s="8">
        <v>3.7661996497373029</v>
      </c>
      <c r="CX16" s="8">
        <v>3.7618777679362281</v>
      </c>
      <c r="CY16" s="8">
        <v>4.8531734862197062</v>
      </c>
      <c r="CZ16" s="8">
        <v>3.8272632423756021</v>
      </c>
      <c r="DA16" s="8">
        <v>3.7525276461295434</v>
      </c>
      <c r="DB16" s="8">
        <v>4.0757821953327573</v>
      </c>
      <c r="DC16" s="106">
        <v>8.3000000000000007</v>
      </c>
      <c r="DD16" s="106">
        <v>4.2</v>
      </c>
      <c r="DE16" s="106">
        <v>4.0999999999999996</v>
      </c>
      <c r="DF16" s="38" t="s">
        <v>75</v>
      </c>
      <c r="DG16" s="8">
        <v>4.6869143780290781</v>
      </c>
      <c r="DH16" s="8">
        <v>4.8790114613180497</v>
      </c>
      <c r="DI16" s="8">
        <v>4.7954264524103829</v>
      </c>
      <c r="DJ16" s="8">
        <v>4.5637824474660071</v>
      </c>
      <c r="DK16" s="8">
        <v>6.7092122613308387</v>
      </c>
      <c r="DL16" s="8">
        <v>4.9703333333333335</v>
      </c>
      <c r="DM16" s="8">
        <v>4.6274207188160679</v>
      </c>
      <c r="DN16" s="8">
        <v>5.031932084309136</v>
      </c>
      <c r="DO16" s="106">
        <v>8.8000000000000007</v>
      </c>
      <c r="DP16" s="106">
        <v>4.7</v>
      </c>
      <c r="DQ16" s="106">
        <v>4.4360671350507417</v>
      </c>
      <c r="DR16" s="9">
        <v>0</v>
      </c>
      <c r="DS16" s="8">
        <v>0</v>
      </c>
      <c r="DT16" s="8"/>
      <c r="DU16" s="8"/>
      <c r="DV16" s="8"/>
      <c r="DW16" s="8"/>
      <c r="DX16" s="8"/>
      <c r="DY16" s="8"/>
      <c r="DZ16" s="8"/>
      <c r="EA16" s="106"/>
      <c r="EB16" s="106"/>
      <c r="EC16" s="37" t="s">
        <v>75</v>
      </c>
      <c r="ED16" s="38" t="s">
        <v>75</v>
      </c>
      <c r="EE16" s="8">
        <v>4.1305481283422463</v>
      </c>
      <c r="EF16" s="8">
        <v>4.2843579072532707</v>
      </c>
      <c r="EG16" s="8">
        <v>4.1929779600205022</v>
      </c>
      <c r="EH16" s="8">
        <v>4.0966253869969043</v>
      </c>
      <c r="EI16" s="8">
        <v>5.5305058964051481</v>
      </c>
      <c r="EJ16" s="8">
        <v>4.292647468648398</v>
      </c>
      <c r="EK16" s="8">
        <v>4.0988953749438721</v>
      </c>
      <c r="EL16" s="8">
        <v>4.4818249627051223</v>
      </c>
      <c r="EM16" s="106">
        <v>8.4</v>
      </c>
      <c r="EN16" s="106">
        <v>4.5</v>
      </c>
      <c r="EO16" s="106">
        <v>4.3</v>
      </c>
      <c r="EP16" s="38" t="s">
        <v>75</v>
      </c>
      <c r="EQ16" s="37" t="s">
        <v>75</v>
      </c>
      <c r="ER16" s="37" t="s">
        <v>75</v>
      </c>
      <c r="ES16" s="37"/>
      <c r="ET16" s="37"/>
      <c r="EU16" s="37"/>
      <c r="EV16" s="37"/>
      <c r="EW16" s="8">
        <v>0</v>
      </c>
      <c r="EX16" s="8"/>
      <c r="EY16" s="106"/>
      <c r="EZ16" s="106"/>
      <c r="FA16" s="37" t="s">
        <v>75</v>
      </c>
      <c r="FB16" s="167"/>
      <c r="FC16" s="8">
        <v>4.2813087324198431</v>
      </c>
      <c r="FD16" s="8">
        <v>4.3483532790808992</v>
      </c>
      <c r="FE16" s="8">
        <v>4.2466220600162208</v>
      </c>
      <c r="FF16" s="8">
        <v>4.2498605986059861</v>
      </c>
      <c r="FG16" s="67">
        <f t="shared" si="0"/>
        <v>13.054500954036634</v>
      </c>
      <c r="FH16" s="67">
        <f t="shared" si="1"/>
        <v>12.515817781648703</v>
      </c>
      <c r="FI16" s="67">
        <f t="shared" si="2"/>
        <v>12.619802041133443</v>
      </c>
      <c r="FJ16" s="67">
        <f t="shared" si="3"/>
        <v>13.093386559916659</v>
      </c>
      <c r="FK16" s="67">
        <f t="shared" si="4"/>
        <v>17.600000000000001</v>
      </c>
      <c r="FL16" s="67">
        <f t="shared" si="16"/>
        <v>13.5</v>
      </c>
      <c r="FM16" s="67">
        <f t="shared" si="17"/>
        <v>13.299999999999999</v>
      </c>
      <c r="FN16" s="167"/>
      <c r="FO16" s="8">
        <v>5.181875693673696</v>
      </c>
      <c r="FP16" s="8">
        <v>5.3781981981981986</v>
      </c>
      <c r="FQ16" s="8">
        <v>5.2871218668971487</v>
      </c>
      <c r="FR16" s="8">
        <v>5.0250722175021245</v>
      </c>
      <c r="FS16" s="67">
        <f t="shared" si="5"/>
        <v>17.44000884925735</v>
      </c>
      <c r="FT16" s="67">
        <f t="shared" si="6"/>
        <v>13.806431708859019</v>
      </c>
      <c r="FU16" s="67">
        <f t="shared" si="7"/>
        <v>14.606657685394371</v>
      </c>
      <c r="FV16" s="67">
        <f t="shared" si="8"/>
        <v>14.928535110912165</v>
      </c>
      <c r="FW16" s="67">
        <f t="shared" si="9"/>
        <v>20.200000000000003</v>
      </c>
      <c r="FX16" s="67">
        <f t="shared" si="10"/>
        <v>15.2</v>
      </c>
      <c r="FY16" s="139">
        <f t="shared" si="18"/>
        <v>16.036067135050743</v>
      </c>
      <c r="FZ16" s="167"/>
      <c r="GA16" s="8">
        <v>4.5931499438301895</v>
      </c>
      <c r="GB16" s="8">
        <v>4.681518782383419</v>
      </c>
      <c r="GC16" s="8">
        <v>4.5832686980609418</v>
      </c>
      <c r="GD16" s="8">
        <v>4.5021902654867247</v>
      </c>
      <c r="GE16" s="67">
        <f t="shared" si="11"/>
        <v>0</v>
      </c>
      <c r="GF16" s="67">
        <f t="shared" si="12"/>
        <v>0</v>
      </c>
      <c r="GG16" s="67">
        <f t="shared" si="13"/>
        <v>0</v>
      </c>
      <c r="GH16" s="67">
        <f t="shared" si="14"/>
        <v>0</v>
      </c>
      <c r="GI16" s="67">
        <f t="shared" si="15"/>
        <v>0</v>
      </c>
      <c r="GJ16" s="67">
        <f>IFERROR(AJ16+CF16+EB16+EZ16,"—")</f>
        <v>0</v>
      </c>
      <c r="GK16" s="67" t="str">
        <f>IFERROR(AK16+CG16+EC16+FA16,"—")</f>
        <v>—</v>
      </c>
    </row>
    <row r="17" spans="1:193" ht="12.75" customHeight="1">
      <c r="A17" s="4" t="s">
        <v>24</v>
      </c>
      <c r="B17" s="38" t="s">
        <v>75</v>
      </c>
      <c r="C17" s="37" t="s">
        <v>75</v>
      </c>
      <c r="D17" s="37" t="s">
        <v>75</v>
      </c>
      <c r="E17" s="37" t="s">
        <v>75</v>
      </c>
      <c r="F17" s="37" t="s">
        <v>75</v>
      </c>
      <c r="G17" s="37" t="s">
        <v>75</v>
      </c>
      <c r="H17" s="37" t="s">
        <v>75</v>
      </c>
      <c r="I17" s="37" t="s">
        <v>75</v>
      </c>
      <c r="J17" s="37" t="s">
        <v>75</v>
      </c>
      <c r="K17" s="37" t="s">
        <v>75</v>
      </c>
      <c r="L17" s="37" t="s">
        <v>75</v>
      </c>
      <c r="M17" s="37"/>
      <c r="N17" s="38" t="s">
        <v>75</v>
      </c>
      <c r="O17" s="37" t="s">
        <v>75</v>
      </c>
      <c r="P17" s="37" t="s">
        <v>75</v>
      </c>
      <c r="Q17" s="37" t="s">
        <v>75</v>
      </c>
      <c r="R17" s="37" t="s">
        <v>75</v>
      </c>
      <c r="S17" s="37" t="s">
        <v>75</v>
      </c>
      <c r="T17" s="37" t="s">
        <v>75</v>
      </c>
      <c r="U17" s="37" t="s">
        <v>75</v>
      </c>
      <c r="V17" s="37" t="s">
        <v>75</v>
      </c>
      <c r="W17" s="37" t="s">
        <v>75</v>
      </c>
      <c r="X17" s="37" t="s">
        <v>75</v>
      </c>
      <c r="Y17" s="37"/>
      <c r="Z17" s="38" t="s">
        <v>75</v>
      </c>
      <c r="AA17" s="37" t="s">
        <v>75</v>
      </c>
      <c r="AB17" s="37" t="s">
        <v>75</v>
      </c>
      <c r="AC17" s="37" t="s">
        <v>75</v>
      </c>
      <c r="AD17" s="37" t="s">
        <v>75</v>
      </c>
      <c r="AE17" s="37" t="s">
        <v>75</v>
      </c>
      <c r="AF17" s="37" t="s">
        <v>75</v>
      </c>
      <c r="AG17" s="37" t="s">
        <v>75</v>
      </c>
      <c r="AH17" s="37" t="s">
        <v>75</v>
      </c>
      <c r="AI17" s="145"/>
      <c r="AJ17" s="145"/>
      <c r="AK17" s="145"/>
      <c r="AL17" s="38" t="s">
        <v>75</v>
      </c>
      <c r="AM17" s="37" t="s">
        <v>75</v>
      </c>
      <c r="AN17" s="37" t="s">
        <v>75</v>
      </c>
      <c r="AO17" s="37" t="s">
        <v>75</v>
      </c>
      <c r="AP17" s="37" t="s">
        <v>75</v>
      </c>
      <c r="AQ17" s="37" t="s">
        <v>75</v>
      </c>
      <c r="AR17" s="37" t="s">
        <v>75</v>
      </c>
      <c r="AS17" s="37" t="s">
        <v>75</v>
      </c>
      <c r="AT17" s="37" t="s">
        <v>75</v>
      </c>
      <c r="AU17" s="37" t="s">
        <v>75</v>
      </c>
      <c r="AV17" s="37" t="s">
        <v>75</v>
      </c>
      <c r="AW17" s="37" t="s">
        <v>75</v>
      </c>
      <c r="AX17" s="38" t="s">
        <v>75</v>
      </c>
      <c r="AY17" s="37" t="s">
        <v>75</v>
      </c>
      <c r="AZ17" s="37" t="s">
        <v>75</v>
      </c>
      <c r="BA17" s="37" t="s">
        <v>75</v>
      </c>
      <c r="BB17" s="37" t="s">
        <v>75</v>
      </c>
      <c r="BC17" s="37" t="s">
        <v>75</v>
      </c>
      <c r="BD17" s="37" t="s">
        <v>75</v>
      </c>
      <c r="BE17" s="37" t="s">
        <v>75</v>
      </c>
      <c r="BF17" s="37" t="s">
        <v>75</v>
      </c>
      <c r="BG17" s="145" t="s">
        <v>75</v>
      </c>
      <c r="BH17" s="145" t="s">
        <v>75</v>
      </c>
      <c r="BI17" s="145"/>
      <c r="BJ17" s="38" t="s">
        <v>75</v>
      </c>
      <c r="BK17" s="37" t="s">
        <v>75</v>
      </c>
      <c r="BL17" s="37" t="s">
        <v>75</v>
      </c>
      <c r="BM17" s="37" t="s">
        <v>75</v>
      </c>
      <c r="BN17" s="37" t="s">
        <v>75</v>
      </c>
      <c r="BO17" s="37" t="s">
        <v>75</v>
      </c>
      <c r="BP17" s="37" t="s">
        <v>75</v>
      </c>
      <c r="BQ17" s="37" t="s">
        <v>75</v>
      </c>
      <c r="BR17" s="37" t="s">
        <v>75</v>
      </c>
      <c r="BS17" s="37" t="s">
        <v>75</v>
      </c>
      <c r="BT17" s="37" t="s">
        <v>75</v>
      </c>
      <c r="BU17" s="37"/>
      <c r="BV17" s="38" t="s">
        <v>75</v>
      </c>
      <c r="BW17" s="37" t="s">
        <v>75</v>
      </c>
      <c r="BX17" s="37" t="s">
        <v>75</v>
      </c>
      <c r="BY17" s="37" t="s">
        <v>75</v>
      </c>
      <c r="BZ17" s="37" t="s">
        <v>75</v>
      </c>
      <c r="CA17" s="37" t="s">
        <v>75</v>
      </c>
      <c r="CB17" s="37" t="s">
        <v>75</v>
      </c>
      <c r="CC17" s="37" t="s">
        <v>75</v>
      </c>
      <c r="CD17" s="37" t="s">
        <v>75</v>
      </c>
      <c r="CE17" s="37" t="s">
        <v>75</v>
      </c>
      <c r="CF17" s="37" t="s">
        <v>75</v>
      </c>
      <c r="CG17" s="37"/>
      <c r="CH17" s="38" t="s">
        <v>75</v>
      </c>
      <c r="CI17" s="37" t="s">
        <v>75</v>
      </c>
      <c r="CJ17" s="37" t="s">
        <v>75</v>
      </c>
      <c r="CK17" s="37" t="s">
        <v>75</v>
      </c>
      <c r="CL17" s="37" t="s">
        <v>75</v>
      </c>
      <c r="CM17" s="37" t="s">
        <v>75</v>
      </c>
      <c r="CN17" s="37" t="s">
        <v>75</v>
      </c>
      <c r="CO17" s="37" t="s">
        <v>75</v>
      </c>
      <c r="CP17" s="37" t="s">
        <v>75</v>
      </c>
      <c r="CQ17" s="37" t="s">
        <v>75</v>
      </c>
      <c r="CR17" s="37" t="s">
        <v>75</v>
      </c>
      <c r="CS17" s="37" t="s">
        <v>75</v>
      </c>
      <c r="CT17" s="38" t="s">
        <v>75</v>
      </c>
      <c r="CU17" s="37" t="s">
        <v>75</v>
      </c>
      <c r="CV17" s="37" t="s">
        <v>75</v>
      </c>
      <c r="CW17" s="37" t="s">
        <v>75</v>
      </c>
      <c r="CX17" s="37" t="s">
        <v>75</v>
      </c>
      <c r="CY17" s="37" t="s">
        <v>75</v>
      </c>
      <c r="CZ17" s="37" t="s">
        <v>75</v>
      </c>
      <c r="DA17" s="37" t="s">
        <v>75</v>
      </c>
      <c r="DB17" s="37" t="s">
        <v>75</v>
      </c>
      <c r="DC17" s="37" t="s">
        <v>75</v>
      </c>
      <c r="DD17" s="37" t="s">
        <v>75</v>
      </c>
      <c r="DE17" s="37" t="s">
        <v>75</v>
      </c>
      <c r="DF17" s="38" t="s">
        <v>75</v>
      </c>
      <c r="DG17" s="37" t="s">
        <v>75</v>
      </c>
      <c r="DH17" s="37" t="s">
        <v>75</v>
      </c>
      <c r="DI17" s="37" t="s">
        <v>75</v>
      </c>
      <c r="DJ17" s="37" t="s">
        <v>75</v>
      </c>
      <c r="DK17" s="37" t="s">
        <v>75</v>
      </c>
      <c r="DL17" s="37" t="s">
        <v>75</v>
      </c>
      <c r="DM17" s="37" t="s">
        <v>75</v>
      </c>
      <c r="DN17" s="37" t="s">
        <v>75</v>
      </c>
      <c r="DO17" s="145" t="s">
        <v>75</v>
      </c>
      <c r="DP17" s="145" t="s">
        <v>75</v>
      </c>
      <c r="DQ17" s="145" t="s">
        <v>75</v>
      </c>
      <c r="DR17" s="38" t="s">
        <v>75</v>
      </c>
      <c r="DS17" s="37" t="s">
        <v>75</v>
      </c>
      <c r="DT17" s="37" t="s">
        <v>75</v>
      </c>
      <c r="DU17" s="37" t="s">
        <v>75</v>
      </c>
      <c r="DV17" s="37" t="s">
        <v>75</v>
      </c>
      <c r="DW17" s="37" t="s">
        <v>75</v>
      </c>
      <c r="DX17" s="37" t="s">
        <v>75</v>
      </c>
      <c r="DY17" s="37" t="s">
        <v>75</v>
      </c>
      <c r="DZ17" s="37" t="s">
        <v>75</v>
      </c>
      <c r="EA17" s="37" t="s">
        <v>75</v>
      </c>
      <c r="EB17" s="37" t="s">
        <v>75</v>
      </c>
      <c r="EC17" s="37" t="s">
        <v>75</v>
      </c>
      <c r="ED17" s="38" t="s">
        <v>75</v>
      </c>
      <c r="EE17" s="37" t="s">
        <v>75</v>
      </c>
      <c r="EF17" s="37" t="s">
        <v>75</v>
      </c>
      <c r="EG17" s="37" t="s">
        <v>75</v>
      </c>
      <c r="EH17" s="37" t="s">
        <v>75</v>
      </c>
      <c r="EI17" s="37" t="s">
        <v>75</v>
      </c>
      <c r="EJ17" s="37" t="s">
        <v>75</v>
      </c>
      <c r="EK17" s="37" t="s">
        <v>75</v>
      </c>
      <c r="EL17" s="37" t="s">
        <v>75</v>
      </c>
      <c r="EM17" s="37" t="s">
        <v>75</v>
      </c>
      <c r="EN17" s="37" t="s">
        <v>75</v>
      </c>
      <c r="EO17" s="37" t="s">
        <v>75</v>
      </c>
      <c r="EP17" s="38" t="s">
        <v>75</v>
      </c>
      <c r="EQ17" s="37" t="s">
        <v>75</v>
      </c>
      <c r="ER17" s="37" t="s">
        <v>75</v>
      </c>
      <c r="ES17" s="37" t="s">
        <v>75</v>
      </c>
      <c r="ET17" s="37" t="s">
        <v>75</v>
      </c>
      <c r="EU17" s="37" t="s">
        <v>75</v>
      </c>
      <c r="EV17" s="37" t="s">
        <v>75</v>
      </c>
      <c r="EW17" s="37" t="s">
        <v>75</v>
      </c>
      <c r="EX17" s="37" t="s">
        <v>75</v>
      </c>
      <c r="EY17" s="37" t="s">
        <v>75</v>
      </c>
      <c r="EZ17" s="37" t="s">
        <v>75</v>
      </c>
      <c r="FA17" s="37" t="s">
        <v>75</v>
      </c>
      <c r="FB17" s="166" t="s">
        <v>75</v>
      </c>
      <c r="FC17" s="37" t="s">
        <v>75</v>
      </c>
      <c r="FD17" s="37" t="s">
        <v>75</v>
      </c>
      <c r="FE17" s="37" t="s">
        <v>75</v>
      </c>
      <c r="FF17" s="37" t="s">
        <v>75</v>
      </c>
      <c r="FG17" s="65" t="str">
        <f t="shared" si="0"/>
        <v>—</v>
      </c>
      <c r="FH17" s="65" t="str">
        <f t="shared" si="1"/>
        <v>—</v>
      </c>
      <c r="FI17" s="65" t="str">
        <f t="shared" si="2"/>
        <v>—</v>
      </c>
      <c r="FJ17" s="65" t="str">
        <f t="shared" si="3"/>
        <v>—</v>
      </c>
      <c r="FK17" s="65" t="str">
        <f t="shared" si="4"/>
        <v>—</v>
      </c>
      <c r="FL17" s="65" t="str">
        <f t="shared" si="16"/>
        <v>—</v>
      </c>
      <c r="FM17" s="65" t="str">
        <f t="shared" si="17"/>
        <v>—</v>
      </c>
      <c r="FN17" s="166" t="s">
        <v>75</v>
      </c>
      <c r="FO17" s="37" t="s">
        <v>75</v>
      </c>
      <c r="FP17" s="37" t="s">
        <v>75</v>
      </c>
      <c r="FQ17" s="37" t="s">
        <v>75</v>
      </c>
      <c r="FR17" s="37" t="s">
        <v>75</v>
      </c>
      <c r="FS17" s="65" t="str">
        <f t="shared" si="5"/>
        <v>—</v>
      </c>
      <c r="FT17" s="65" t="str">
        <f t="shared" si="6"/>
        <v>—</v>
      </c>
      <c r="FU17" s="65" t="str">
        <f t="shared" si="7"/>
        <v>—</v>
      </c>
      <c r="FV17" s="65" t="str">
        <f t="shared" si="8"/>
        <v>—</v>
      </c>
      <c r="FW17" s="65" t="str">
        <f t="shared" si="9"/>
        <v>—</v>
      </c>
      <c r="FX17" s="65" t="str">
        <f t="shared" si="10"/>
        <v>—</v>
      </c>
      <c r="FY17" s="139" t="str">
        <f t="shared" si="18"/>
        <v>—</v>
      </c>
      <c r="FZ17" s="166" t="s">
        <v>75</v>
      </c>
      <c r="GA17" s="37" t="s">
        <v>75</v>
      </c>
      <c r="GB17" s="37" t="s">
        <v>75</v>
      </c>
      <c r="GC17" s="37" t="s">
        <v>75</v>
      </c>
      <c r="GD17" s="37" t="s">
        <v>75</v>
      </c>
      <c r="GE17" s="65" t="str">
        <f t="shared" si="11"/>
        <v>—</v>
      </c>
      <c r="GF17" s="65" t="str">
        <f t="shared" si="12"/>
        <v>—</v>
      </c>
      <c r="GG17" s="65" t="str">
        <f t="shared" si="13"/>
        <v>—</v>
      </c>
      <c r="GH17" s="65" t="str">
        <f t="shared" si="14"/>
        <v>—</v>
      </c>
      <c r="GI17" s="65" t="str">
        <f t="shared" si="15"/>
        <v>—</v>
      </c>
      <c r="GJ17" s="65" t="str">
        <f>IFERROR(AJ17+CF17+EB17+EZ17,"—")</f>
        <v>—</v>
      </c>
      <c r="GK17" s="65" t="str">
        <f>IFERROR(AK17+CG17+EC17+FA17,"—")</f>
        <v>—</v>
      </c>
    </row>
    <row r="18" spans="1:193" ht="12.75" customHeight="1">
      <c r="A18" s="4" t="s">
        <v>25</v>
      </c>
      <c r="B18" s="38" t="s">
        <v>75</v>
      </c>
      <c r="C18" s="37" t="s">
        <v>75</v>
      </c>
      <c r="D18" s="37">
        <v>3.7</v>
      </c>
      <c r="E18" s="37">
        <v>3.8333333333333335</v>
      </c>
      <c r="F18" s="37">
        <v>3.8221428571428571</v>
      </c>
      <c r="G18" s="37">
        <v>3.2916666666666665</v>
      </c>
      <c r="H18" s="37">
        <v>3.118823529411765</v>
      </c>
      <c r="I18" s="37">
        <v>3.4873492605233216</v>
      </c>
      <c r="J18" s="37">
        <v>3.5053160700685457</v>
      </c>
      <c r="K18" s="106">
        <v>3.6</v>
      </c>
      <c r="L18" s="37" t="s">
        <v>75</v>
      </c>
      <c r="M18" s="37">
        <v>3.7</v>
      </c>
      <c r="N18" s="38" t="s">
        <v>75</v>
      </c>
      <c r="O18" s="37" t="s">
        <v>75</v>
      </c>
      <c r="P18" s="37">
        <v>3.8168877551020408</v>
      </c>
      <c r="Q18" s="37">
        <v>3.6815415821501021</v>
      </c>
      <c r="R18" s="37">
        <v>3.8412277580071166</v>
      </c>
      <c r="S18" s="37">
        <v>3.8418650088809945</v>
      </c>
      <c r="T18" s="37">
        <v>3.7581942714819432</v>
      </c>
      <c r="U18" s="37">
        <v>4.3067469879518061</v>
      </c>
      <c r="V18" s="37">
        <v>4.4501595744680849</v>
      </c>
      <c r="W18" s="106">
        <v>4.5999999999999996</v>
      </c>
      <c r="X18" s="106"/>
      <c r="Y18" s="106">
        <v>4.4000000000000004</v>
      </c>
      <c r="Z18" s="9">
        <v>0</v>
      </c>
      <c r="AA18" s="8">
        <v>0</v>
      </c>
      <c r="AB18" s="8"/>
      <c r="AC18" s="8"/>
      <c r="AD18" s="8"/>
      <c r="AE18" s="8"/>
      <c r="AF18" s="8"/>
      <c r="AG18" s="8"/>
      <c r="AH18" s="8"/>
      <c r="AI18" s="106"/>
      <c r="AJ18" s="106"/>
      <c r="AK18" s="106"/>
      <c r="AL18" s="38" t="s">
        <v>75</v>
      </c>
      <c r="AM18" s="37" t="s">
        <v>75</v>
      </c>
      <c r="AN18" s="37">
        <v>3.8139800995024875</v>
      </c>
      <c r="AO18" s="37">
        <v>3.6851485148514858</v>
      </c>
      <c r="AP18" s="37">
        <v>3.8407638888888886</v>
      </c>
      <c r="AQ18" s="37">
        <v>3.8303826086956518</v>
      </c>
      <c r="AR18" s="37">
        <v>3.7322222222222226</v>
      </c>
      <c r="AS18" s="37">
        <v>3.6175119617224882</v>
      </c>
      <c r="AT18" s="37">
        <v>3.6236575616255835</v>
      </c>
      <c r="AU18" s="8">
        <v>3.7</v>
      </c>
      <c r="AV18" s="37" t="s">
        <v>75</v>
      </c>
      <c r="AW18" s="37">
        <v>3.7</v>
      </c>
      <c r="AX18" s="38" t="s">
        <v>75</v>
      </c>
      <c r="AY18" s="37" t="s">
        <v>75</v>
      </c>
      <c r="AZ18" s="37">
        <v>3.3173952755905503</v>
      </c>
      <c r="BA18" s="37">
        <v>3.4227264653641205</v>
      </c>
      <c r="BB18" s="37">
        <v>3.3255514157973169</v>
      </c>
      <c r="BC18" s="37">
        <v>3.3551842174026656</v>
      </c>
      <c r="BD18" s="37">
        <v>3.2345388933440256</v>
      </c>
      <c r="BE18" s="37">
        <v>3.2692874065974125</v>
      </c>
      <c r="BF18" s="37">
        <v>3.7372380952380952</v>
      </c>
      <c r="BG18" s="106">
        <v>3.8</v>
      </c>
      <c r="BH18" s="106"/>
      <c r="BI18" s="106">
        <v>3.8</v>
      </c>
      <c r="BJ18" s="38" t="s">
        <v>75</v>
      </c>
      <c r="BK18" s="37" t="s">
        <v>75</v>
      </c>
      <c r="BL18" s="37">
        <v>3.7077643504531723</v>
      </c>
      <c r="BM18" s="37">
        <v>3.7131063829787241</v>
      </c>
      <c r="BN18" s="37">
        <v>3.9150850661625709</v>
      </c>
      <c r="BO18" s="37">
        <v>3.9464642082429506</v>
      </c>
      <c r="BP18" s="37">
        <v>3.9296923076923074</v>
      </c>
      <c r="BQ18" s="37">
        <v>4.1126086956521739</v>
      </c>
      <c r="BR18" s="37">
        <v>5.5821729490022172</v>
      </c>
      <c r="BS18" s="106">
        <v>5.5</v>
      </c>
      <c r="BT18" s="37" t="s">
        <v>75</v>
      </c>
      <c r="BU18" s="37"/>
      <c r="BV18" s="9">
        <v>0</v>
      </c>
      <c r="BW18" s="8">
        <v>0</v>
      </c>
      <c r="CE18" s="106"/>
      <c r="CF18" s="106"/>
      <c r="CG18" s="106"/>
      <c r="CH18" s="38" t="s">
        <v>75</v>
      </c>
      <c r="CI18" s="38" t="s">
        <v>75</v>
      </c>
      <c r="CJ18" s="8">
        <v>3.3542498573873356</v>
      </c>
      <c r="CK18" s="8">
        <v>3.4581938669438661</v>
      </c>
      <c r="CL18" s="8">
        <v>3.3940175631174534</v>
      </c>
      <c r="CM18" s="8">
        <v>3.4187523320895523</v>
      </c>
      <c r="CN18" s="8">
        <v>3.2926492742972626</v>
      </c>
      <c r="CO18" s="37">
        <v>3.3191752400548697</v>
      </c>
      <c r="CP18" s="37">
        <v>3.8665211311373531</v>
      </c>
      <c r="CQ18" s="106">
        <v>3.9</v>
      </c>
      <c r="CR18" s="37" t="s">
        <v>75</v>
      </c>
      <c r="CS18" s="37" t="s">
        <v>75</v>
      </c>
      <c r="CT18" s="38" t="s">
        <v>75</v>
      </c>
      <c r="CU18" s="37" t="s">
        <v>75</v>
      </c>
      <c r="CV18" s="37">
        <v>4.0255995828988524</v>
      </c>
      <c r="CW18" s="37">
        <v>3.7423662437948151</v>
      </c>
      <c r="CX18" s="37">
        <v>3.7903326180257513</v>
      </c>
      <c r="CY18" s="37">
        <v>3.5302057998129102</v>
      </c>
      <c r="CZ18" s="37">
        <v>3.5017815577439571</v>
      </c>
      <c r="DA18" s="37">
        <v>2.961821412705465</v>
      </c>
      <c r="DB18" s="37">
        <v>3.3108503543142977</v>
      </c>
      <c r="DC18" s="106">
        <v>3.3</v>
      </c>
      <c r="DD18" s="37" t="s">
        <v>75</v>
      </c>
      <c r="DE18" s="37">
        <v>3.2</v>
      </c>
      <c r="DF18" s="38" t="s">
        <v>75</v>
      </c>
      <c r="DG18" s="37" t="s">
        <v>75</v>
      </c>
      <c r="DH18" s="37">
        <v>5.7837010027347313</v>
      </c>
      <c r="DI18" s="37">
        <v>5.7578058252427171</v>
      </c>
      <c r="DJ18" s="37">
        <v>5.317379958246347</v>
      </c>
      <c r="DK18" s="37">
        <v>5.2282229965156795</v>
      </c>
      <c r="DL18" s="37">
        <v>5.4890333716915984</v>
      </c>
      <c r="DM18" s="37">
        <v>4.3302568218298552</v>
      </c>
      <c r="DN18" s="37">
        <v>5.0630695770804905</v>
      </c>
      <c r="DO18" s="106">
        <v>4.8</v>
      </c>
      <c r="DP18" s="106"/>
      <c r="DQ18" s="106">
        <v>4.7796630727762794</v>
      </c>
      <c r="DR18" s="9">
        <v>0</v>
      </c>
      <c r="DS18" s="8">
        <v>0</v>
      </c>
      <c r="DT18" s="8"/>
      <c r="DU18" s="8"/>
      <c r="DV18" s="8"/>
      <c r="DW18" s="8"/>
      <c r="DX18" s="8"/>
      <c r="DY18" s="8"/>
      <c r="DZ18" s="8"/>
      <c r="EA18" s="106"/>
      <c r="EB18" s="106"/>
      <c r="EC18" s="37" t="s">
        <v>75</v>
      </c>
      <c r="ED18" s="38" t="s">
        <v>75</v>
      </c>
      <c r="EE18" s="37" t="s">
        <v>75</v>
      </c>
      <c r="EF18" s="37">
        <v>4.6652802653399652</v>
      </c>
      <c r="EG18" s="37">
        <v>4.4725466056982066</v>
      </c>
      <c r="EH18" s="37">
        <v>4.3087278525868173</v>
      </c>
      <c r="EI18" s="37">
        <v>4.0176992330776926</v>
      </c>
      <c r="EJ18" s="37">
        <v>4.0583145343216236</v>
      </c>
      <c r="EK18" s="37">
        <v>3.2584585942936664</v>
      </c>
      <c r="EL18" s="37">
        <v>3.7209323116219664</v>
      </c>
      <c r="EM18" s="37" t="s">
        <v>75</v>
      </c>
      <c r="EN18" s="37" t="s">
        <v>75</v>
      </c>
      <c r="EO18" s="37">
        <v>3.6</v>
      </c>
      <c r="EP18" s="9">
        <v>0</v>
      </c>
      <c r="EQ18" s="8">
        <v>0</v>
      </c>
      <c r="ER18" s="8">
        <v>5.4252689112374286</v>
      </c>
      <c r="ES18" s="8">
        <v>5.6154360730593611</v>
      </c>
      <c r="ET18" s="8">
        <v>6.0189393486704503</v>
      </c>
      <c r="EU18" s="8">
        <v>5.3725471204188473</v>
      </c>
      <c r="EV18" s="8">
        <v>6.0389730971128621</v>
      </c>
      <c r="EW18" s="37">
        <v>7.1865358300324083</v>
      </c>
      <c r="EX18" s="37">
        <v>5.7913587265491744</v>
      </c>
      <c r="EY18" s="106">
        <v>5.8</v>
      </c>
      <c r="EZ18" s="37" t="s">
        <v>75</v>
      </c>
      <c r="FA18" s="37">
        <v>6.5</v>
      </c>
      <c r="FB18" s="167"/>
      <c r="FC18" s="8"/>
      <c r="FD18" s="8">
        <v>3.584215378579835</v>
      </c>
      <c r="FE18" s="8">
        <v>3.5350528541226223</v>
      </c>
      <c r="FF18" s="8">
        <v>3.4734688346883469</v>
      </c>
      <c r="FG18" s="67">
        <f t="shared" si="0"/>
        <v>10.177056683882242</v>
      </c>
      <c r="FH18" s="67">
        <f t="shared" si="1"/>
        <v>9.8551439804997472</v>
      </c>
      <c r="FI18" s="67">
        <f t="shared" si="2"/>
        <v>9.718458079826199</v>
      </c>
      <c r="FJ18" s="67">
        <f t="shared" si="3"/>
        <v>10.553404519620939</v>
      </c>
      <c r="FK18" s="67">
        <f t="shared" si="4"/>
        <v>10.7</v>
      </c>
      <c r="FL18" s="67" t="str">
        <f t="shared" si="16"/>
        <v>—</v>
      </c>
      <c r="FM18" s="67">
        <f t="shared" si="17"/>
        <v>10.7</v>
      </c>
      <c r="FN18" s="167"/>
      <c r="FO18" s="8"/>
      <c r="FP18" s="96">
        <v>4.729073765945647</v>
      </c>
      <c r="FQ18" s="8">
        <v>4.7620170597089819</v>
      </c>
      <c r="FR18" s="8">
        <v>4.5504636408003902</v>
      </c>
      <c r="FS18" s="67">
        <f t="shared" si="5"/>
        <v>13.016552213639624</v>
      </c>
      <c r="FT18" s="67">
        <f t="shared" si="6"/>
        <v>13.176919950865848</v>
      </c>
      <c r="FU18" s="67">
        <f t="shared" si="7"/>
        <v>12.749612505433834</v>
      </c>
      <c r="FV18" s="67">
        <f t="shared" si="8"/>
        <v>15.095402100550793</v>
      </c>
      <c r="FW18" s="67">
        <f t="shared" si="9"/>
        <v>14.899999999999999</v>
      </c>
      <c r="FX18" s="67" t="str">
        <f t="shared" si="10"/>
        <v>—</v>
      </c>
      <c r="FY18" s="139">
        <f t="shared" si="18"/>
        <v>9.1796630727762789</v>
      </c>
      <c r="FZ18" s="167"/>
      <c r="GA18" s="8"/>
      <c r="GB18" s="96">
        <v>3.8748721511951083</v>
      </c>
      <c r="GC18" s="8">
        <v>3.8748721511951083</v>
      </c>
      <c r="GD18" s="8">
        <v>3.7509442977492773</v>
      </c>
      <c r="GE18" s="67">
        <f t="shared" si="11"/>
        <v>5.3725471204188473</v>
      </c>
      <c r="GF18" s="67">
        <f t="shared" si="12"/>
        <v>6.0389730971128621</v>
      </c>
      <c r="GG18" s="67">
        <f t="shared" si="13"/>
        <v>7.1865358300324083</v>
      </c>
      <c r="GH18" s="67">
        <f t="shared" si="14"/>
        <v>5.7913587265491744</v>
      </c>
      <c r="GI18" s="67">
        <f t="shared" si="15"/>
        <v>5.8</v>
      </c>
      <c r="GJ18" s="67" t="str">
        <f>IFERROR(AJ18+CF18+EB18+EZ18,"—")</f>
        <v>—</v>
      </c>
      <c r="GK18" s="67" t="str">
        <f>IFERROR(AK18+CG18+EC18+FA18,"—")</f>
        <v>—</v>
      </c>
    </row>
    <row r="19" spans="1:193">
      <c r="A19" s="4" t="s">
        <v>26</v>
      </c>
      <c r="B19" s="8">
        <v>2.6849572649572644</v>
      </c>
      <c r="C19" s="8">
        <v>2.8497370398196846</v>
      </c>
      <c r="D19" s="8">
        <v>3.0677792915531334</v>
      </c>
      <c r="E19" s="8">
        <v>3.4938770974552722</v>
      </c>
      <c r="F19" s="8">
        <v>2.7554664484451714</v>
      </c>
      <c r="G19" s="8">
        <v>2.9418722786647313</v>
      </c>
      <c r="H19" s="8">
        <v>2.9678238993710679</v>
      </c>
      <c r="I19" s="8">
        <v>0.77925579718802396</v>
      </c>
      <c r="J19" s="8">
        <v>0.83326616192746528</v>
      </c>
      <c r="K19" s="106">
        <v>3</v>
      </c>
      <c r="L19" s="106">
        <v>2.4</v>
      </c>
      <c r="M19" s="106">
        <v>2.2000000000000002</v>
      </c>
      <c r="N19" s="9">
        <v>2.8202574257425743</v>
      </c>
      <c r="O19" s="8">
        <v>3.1820615796519411</v>
      </c>
      <c r="P19" s="8">
        <v>3.1160427807486633</v>
      </c>
      <c r="Q19" s="8">
        <v>4.8412642045454559</v>
      </c>
      <c r="R19" s="8">
        <v>4.5791013268998801</v>
      </c>
      <c r="S19" s="8">
        <v>4.7777401296405406</v>
      </c>
      <c r="T19" s="8">
        <v>4.726449569183985</v>
      </c>
      <c r="U19" s="8">
        <v>2.6355862445712575</v>
      </c>
      <c r="V19" s="8">
        <v>2.6954608574875483</v>
      </c>
      <c r="W19" s="106">
        <v>4.7</v>
      </c>
      <c r="X19" s="106">
        <v>4.4000000000000004</v>
      </c>
      <c r="Y19" s="106">
        <v>4.0999999999999996</v>
      </c>
      <c r="Z19" s="9">
        <v>3.7736363636363635</v>
      </c>
      <c r="AA19" s="8">
        <v>3.2162162162162162</v>
      </c>
      <c r="AB19" s="8">
        <v>3.8</v>
      </c>
      <c r="AC19" s="8"/>
      <c r="AD19" s="8"/>
      <c r="AE19" s="8"/>
      <c r="AF19" s="8"/>
      <c r="AG19" s="8"/>
      <c r="AH19" s="8"/>
      <c r="AI19" s="106"/>
      <c r="AJ19" s="106"/>
      <c r="AK19" s="106"/>
      <c r="AL19" s="9">
        <v>2.7433607594936711</v>
      </c>
      <c r="AM19" s="8">
        <v>2.9735224586288416</v>
      </c>
      <c r="AN19" s="8">
        <v>3.0996732026143792</v>
      </c>
      <c r="AO19" s="8">
        <v>4.6016045845272213</v>
      </c>
      <c r="AP19" s="8">
        <v>4.2953628724216966</v>
      </c>
      <c r="AQ19" s="8">
        <v>4.4679402400195931</v>
      </c>
      <c r="AR19" s="8">
        <v>4.4315524151023009</v>
      </c>
      <c r="AS19" s="8">
        <v>2.124681296458232</v>
      </c>
      <c r="AT19" s="8">
        <v>2.2170886871909765</v>
      </c>
      <c r="AU19" s="8">
        <v>4.5999999999999996</v>
      </c>
      <c r="AV19" s="8">
        <v>4.3</v>
      </c>
      <c r="AW19" s="8">
        <v>4</v>
      </c>
      <c r="AX19" s="9">
        <v>3.8536825295432768</v>
      </c>
      <c r="AY19" s="8">
        <v>4.4730167154532801</v>
      </c>
      <c r="AZ19" s="8">
        <v>4.2050121823877484</v>
      </c>
      <c r="BA19" s="8">
        <v>2.7121311475409828</v>
      </c>
      <c r="BB19" s="8">
        <v>3.5907453482190324</v>
      </c>
      <c r="BC19" s="8">
        <v>3.6227074626865678</v>
      </c>
      <c r="BD19" s="8">
        <v>3.6278879898172569</v>
      </c>
      <c r="BE19" s="8">
        <v>1.3708158125087619</v>
      </c>
      <c r="BF19" s="8">
        <v>1.3307018197831781</v>
      </c>
      <c r="BG19" s="106">
        <v>3.8</v>
      </c>
      <c r="BH19" s="106">
        <v>3.8</v>
      </c>
      <c r="BI19" s="106">
        <v>3.9</v>
      </c>
      <c r="BJ19" s="9">
        <v>4.5667864150943398</v>
      </c>
      <c r="BK19" s="8">
        <v>5.0653889121631055</v>
      </c>
      <c r="BL19" s="8">
        <v>4.5967870843989767</v>
      </c>
      <c r="BM19" s="8">
        <v>4.3456818181818182</v>
      </c>
      <c r="BN19" s="8">
        <v>4.7622755654225069</v>
      </c>
      <c r="BO19" s="8">
        <v>4.7963946645743434</v>
      </c>
      <c r="BP19" s="8">
        <v>4.8165085587351379</v>
      </c>
      <c r="BQ19" s="8">
        <v>1.731195034205395</v>
      </c>
      <c r="BR19" s="8">
        <v>1.7390499795324521</v>
      </c>
      <c r="BS19" s="106">
        <v>5.0999999999999996</v>
      </c>
      <c r="BT19" s="106">
        <v>5.2</v>
      </c>
      <c r="BU19" s="106">
        <v>5.6</v>
      </c>
      <c r="BV19" s="9">
        <v>3.2986255924170615</v>
      </c>
      <c r="BW19" s="8">
        <v>3.831818181818182</v>
      </c>
      <c r="BX19" s="8">
        <v>4.1627147766384827</v>
      </c>
      <c r="BY19" s="8"/>
      <c r="BZ19" s="8"/>
      <c r="CA19" s="8"/>
      <c r="CB19" s="8"/>
      <c r="CC19" s="8"/>
      <c r="CD19" s="8"/>
      <c r="CE19" s="106"/>
      <c r="CF19" s="106"/>
      <c r="CG19" s="106"/>
      <c r="CH19" s="9">
        <v>4.2054306000916171</v>
      </c>
      <c r="CI19" s="8">
        <v>4.7700015938365592</v>
      </c>
      <c r="CJ19" s="8">
        <v>4.4033881070529404</v>
      </c>
      <c r="CK19" s="8">
        <v>3.4005798366481708</v>
      </c>
      <c r="CL19" s="8">
        <v>4.09900553816518</v>
      </c>
      <c r="CM19" s="8">
        <v>4.1298660789964412</v>
      </c>
      <c r="CN19" s="8">
        <v>4.115584387733219</v>
      </c>
      <c r="CO19" s="8">
        <v>1.5540867326875702</v>
      </c>
      <c r="CP19" s="8">
        <v>1.5444086910420958</v>
      </c>
      <c r="CQ19" s="106">
        <v>4.4000000000000004</v>
      </c>
      <c r="CR19" s="106">
        <v>4.4000000000000004</v>
      </c>
      <c r="CS19" s="106">
        <v>3.9</v>
      </c>
      <c r="CT19" s="9">
        <v>2.7264071856287431</v>
      </c>
      <c r="CU19" s="8">
        <v>3.1586270871985156</v>
      </c>
      <c r="CV19" s="8">
        <v>3.0185770750988143</v>
      </c>
      <c r="CW19" s="8">
        <v>2.3761258041458184</v>
      </c>
      <c r="CX19" s="8">
        <v>2.5160928961748632</v>
      </c>
      <c r="CY19" s="8">
        <v>2.6836027143738432</v>
      </c>
      <c r="CZ19" s="8">
        <v>2.6567203682393568</v>
      </c>
      <c r="DA19" s="8">
        <v>2.0034943327982169</v>
      </c>
      <c r="DB19" s="8">
        <v>1.9833972379487914</v>
      </c>
      <c r="DC19" s="106">
        <v>2.8</v>
      </c>
      <c r="DD19" s="106">
        <v>2.8</v>
      </c>
      <c r="DE19" s="106">
        <v>2.9</v>
      </c>
      <c r="DF19" s="9">
        <v>2.8212163814180937</v>
      </c>
      <c r="DG19" s="8">
        <v>4.4259575768748585</v>
      </c>
      <c r="DH19" s="8">
        <v>3.6759285511766375</v>
      </c>
      <c r="DI19" s="8">
        <v>2.9336532309660894</v>
      </c>
      <c r="DJ19" s="8">
        <v>3.2410991636798072</v>
      </c>
      <c r="DK19" s="8">
        <v>3.1109267241379306</v>
      </c>
      <c r="DL19" s="8">
        <v>3.1042027455121448</v>
      </c>
      <c r="DM19" s="8">
        <v>2.4324020234701726</v>
      </c>
      <c r="DN19" s="8">
        <v>2.3667303127795933</v>
      </c>
      <c r="DO19" s="106">
        <v>3.3</v>
      </c>
      <c r="DP19" s="106">
        <v>3.3</v>
      </c>
      <c r="DQ19" s="106">
        <v>3.3854216049378545</v>
      </c>
      <c r="DR19" s="9">
        <v>3.0657407407407402</v>
      </c>
      <c r="DS19" s="8">
        <v>3.4358974358974357</v>
      </c>
      <c r="DT19" s="8">
        <v>3.9581513412950362</v>
      </c>
      <c r="DU19" s="8"/>
      <c r="DV19" s="8"/>
      <c r="DW19" s="8"/>
      <c r="DX19" s="8"/>
      <c r="DY19" s="8"/>
      <c r="DZ19" s="8"/>
      <c r="EA19" s="106"/>
      <c r="EB19" s="106"/>
      <c r="EC19" s="37" t="s">
        <v>75</v>
      </c>
      <c r="ED19" s="9">
        <v>2.7908320950965821</v>
      </c>
      <c r="EE19" s="8">
        <v>3.9198541551121182</v>
      </c>
      <c r="EF19" s="8">
        <v>3.4173362876991358</v>
      </c>
      <c r="EG19" s="8">
        <v>2.6703241053342324</v>
      </c>
      <c r="EH19" s="8">
        <v>2.9028553218610584</v>
      </c>
      <c r="EI19" s="8">
        <v>2.9117054932412998</v>
      </c>
      <c r="EJ19" s="8">
        <v>2.8900715859030846</v>
      </c>
      <c r="EK19" s="8">
        <v>2.2022820745816163</v>
      </c>
      <c r="EL19" s="8">
        <v>2.1607803332941242</v>
      </c>
      <c r="EM19" s="106">
        <v>3.7</v>
      </c>
      <c r="EN19" s="106">
        <v>3</v>
      </c>
      <c r="EO19" s="106">
        <v>3.2</v>
      </c>
      <c r="EP19" s="38" t="s">
        <v>75</v>
      </c>
      <c r="EQ19" s="37" t="s">
        <v>75</v>
      </c>
      <c r="ER19" s="37" t="s">
        <v>75</v>
      </c>
      <c r="ES19" s="37"/>
      <c r="ET19" s="37"/>
      <c r="EU19" s="37"/>
      <c r="EV19" s="37"/>
      <c r="EW19" s="8">
        <v>0</v>
      </c>
      <c r="EX19" s="8"/>
      <c r="EY19" s="106"/>
      <c r="EZ19" s="106"/>
      <c r="FA19" s="37" t="s">
        <v>75</v>
      </c>
      <c r="FB19" s="167"/>
      <c r="FC19" s="8">
        <v>4.0515893073337192</v>
      </c>
      <c r="FD19" s="96">
        <v>3.1610414473054469</v>
      </c>
      <c r="FE19" s="8">
        <v>2.6720566860465116</v>
      </c>
      <c r="FF19" s="8">
        <v>3.4092430313588853</v>
      </c>
      <c r="FG19" s="67">
        <f t="shared" si="0"/>
        <v>9.2481824557251429</v>
      </c>
      <c r="FH19" s="67">
        <f t="shared" si="1"/>
        <v>9.2524322574276816</v>
      </c>
      <c r="FI19" s="67">
        <f t="shared" si="2"/>
        <v>4.1535659424950033</v>
      </c>
      <c r="FJ19" s="67">
        <f t="shared" si="3"/>
        <v>4.1473652196594344</v>
      </c>
      <c r="FK19" s="67">
        <f t="shared" si="4"/>
        <v>9.6</v>
      </c>
      <c r="FL19" s="67">
        <f t="shared" si="16"/>
        <v>9</v>
      </c>
      <c r="FM19" s="67">
        <f t="shared" si="17"/>
        <v>9</v>
      </c>
      <c r="FN19" s="167"/>
      <c r="FO19" s="8">
        <v>4.8059843867534084</v>
      </c>
      <c r="FP19" s="8">
        <v>4.1645829445792124</v>
      </c>
      <c r="FQ19" s="8">
        <v>4.2756248367151439</v>
      </c>
      <c r="FR19" s="8">
        <v>4.5036992703123717</v>
      </c>
      <c r="FS19" s="67">
        <f t="shared" si="5"/>
        <v>12.685061518352816</v>
      </c>
      <c r="FT19" s="67">
        <f t="shared" si="6"/>
        <v>12.647160873431268</v>
      </c>
      <c r="FU19" s="67">
        <f t="shared" si="7"/>
        <v>6.799183302246826</v>
      </c>
      <c r="FV19" s="67">
        <f t="shared" si="8"/>
        <v>6.8012411497995942</v>
      </c>
      <c r="FW19" s="67">
        <f t="shared" si="9"/>
        <v>13.100000000000001</v>
      </c>
      <c r="FX19" s="67">
        <f t="shared" si="10"/>
        <v>12.900000000000002</v>
      </c>
      <c r="FY19" s="139">
        <f t="shared" si="18"/>
        <v>13.085421604937853</v>
      </c>
      <c r="FZ19" s="167"/>
      <c r="GA19" s="8">
        <v>4.452032038928631</v>
      </c>
      <c r="GB19" s="8">
        <v>3.9555517544717036</v>
      </c>
      <c r="GC19" s="8">
        <v>3.4907740874127424</v>
      </c>
      <c r="GD19" s="8">
        <v>3.9730426151961811</v>
      </c>
      <c r="GE19" s="67">
        <f t="shared" si="11"/>
        <v>0</v>
      </c>
      <c r="GF19" s="67">
        <f t="shared" si="12"/>
        <v>0</v>
      </c>
      <c r="GG19" s="67">
        <f t="shared" si="13"/>
        <v>0</v>
      </c>
      <c r="GH19" s="67">
        <f t="shared" si="14"/>
        <v>0</v>
      </c>
      <c r="GI19" s="67">
        <f t="shared" si="15"/>
        <v>0</v>
      </c>
      <c r="GJ19" s="67">
        <f>IFERROR(AJ19+CF19+EB19+EZ19,"—")</f>
        <v>0</v>
      </c>
      <c r="GK19" s="67" t="str">
        <f>IFERROR(AK19+CG19+EC19+FA19,"—")</f>
        <v>—</v>
      </c>
    </row>
    <row r="20" spans="1:193" ht="12.75" customHeight="1">
      <c r="A20" s="4" t="s">
        <v>27</v>
      </c>
      <c r="B20" s="38" t="s">
        <v>75</v>
      </c>
      <c r="C20" s="8">
        <v>1.9639534883720933</v>
      </c>
      <c r="D20" s="8">
        <v>2.1502631578947371</v>
      </c>
      <c r="E20" s="8">
        <v>2.2433204633204631</v>
      </c>
      <c r="F20" s="8">
        <v>2.226628701594533</v>
      </c>
      <c r="G20" s="8">
        <v>2.2693775510204079</v>
      </c>
      <c r="H20" s="8">
        <v>2.5684587488667274</v>
      </c>
      <c r="I20" s="8">
        <v>2.414467213114754</v>
      </c>
      <c r="J20" s="8">
        <v>2.4165120593692024</v>
      </c>
      <c r="K20" s="37" t="s">
        <v>75</v>
      </c>
      <c r="L20" s="37" t="s">
        <v>75</v>
      </c>
      <c r="M20" s="37"/>
      <c r="N20" s="38" t="s">
        <v>75</v>
      </c>
      <c r="O20" s="8">
        <v>2.7287628865979383</v>
      </c>
      <c r="P20" s="8">
        <v>2.7809876543209877</v>
      </c>
      <c r="Q20" s="8">
        <v>2.8901724137931031</v>
      </c>
      <c r="R20" s="8">
        <v>2.7290709046454769</v>
      </c>
      <c r="S20" s="8">
        <v>2.8520481927710843</v>
      </c>
      <c r="T20" s="8">
        <v>2.6508034188034189</v>
      </c>
      <c r="U20" s="8">
        <v>2.6842434210526314</v>
      </c>
      <c r="V20" s="8">
        <v>2.6570945945945947</v>
      </c>
      <c r="W20" s="37" t="s">
        <v>75</v>
      </c>
      <c r="X20" s="37" t="s">
        <v>75</v>
      </c>
      <c r="Y20" s="37"/>
      <c r="Z20" s="9">
        <v>0</v>
      </c>
      <c r="AA20" s="8">
        <v>0</v>
      </c>
      <c r="AB20" s="8"/>
      <c r="AC20" s="8"/>
      <c r="AD20" s="8"/>
      <c r="AE20" s="8"/>
      <c r="AF20" s="8"/>
      <c r="AG20" s="8"/>
      <c r="AH20" s="8"/>
      <c r="AI20" s="145"/>
      <c r="AJ20" s="145"/>
      <c r="AK20" s="145"/>
      <c r="AL20" s="38" t="s">
        <v>75</v>
      </c>
      <c r="AM20" s="8">
        <v>2.2257882352941176</v>
      </c>
      <c r="AN20" s="8">
        <v>2.3609381443298969</v>
      </c>
      <c r="AO20" s="8">
        <v>2.4416160714285717</v>
      </c>
      <c r="AP20" s="8">
        <v>2.386301476301476</v>
      </c>
      <c r="AQ20" s="8">
        <v>2.4657036535859267</v>
      </c>
      <c r="AR20" s="8">
        <v>2.5969964454976302</v>
      </c>
      <c r="AS20" s="8">
        <v>2.5041958424507662</v>
      </c>
      <c r="AT20" s="8">
        <v>2.5017964071856289</v>
      </c>
      <c r="AU20" s="37" t="s">
        <v>75</v>
      </c>
      <c r="AV20" s="37" t="s">
        <v>75</v>
      </c>
      <c r="AW20" s="37" t="s">
        <v>75</v>
      </c>
      <c r="AX20" s="38" t="s">
        <v>75</v>
      </c>
      <c r="AY20" s="8">
        <v>4.2772254974207806</v>
      </c>
      <c r="AZ20" s="8">
        <v>4.426471196964469</v>
      </c>
      <c r="BA20" s="8">
        <v>4.4457960588051293</v>
      </c>
      <c r="BB20" s="8">
        <v>4.4956719184430023</v>
      </c>
      <c r="BC20" s="8">
        <v>4.605878255602665</v>
      </c>
      <c r="BD20" s="8">
        <v>4.6235786568537263</v>
      </c>
      <c r="BE20" s="8">
        <v>4.6700280898876407</v>
      </c>
      <c r="BF20" s="8">
        <v>4.5844778026189719</v>
      </c>
      <c r="BG20" s="145" t="s">
        <v>75</v>
      </c>
      <c r="BH20" s="145" t="s">
        <v>75</v>
      </c>
      <c r="BI20" s="145"/>
      <c r="BJ20" s="38" t="s">
        <v>75</v>
      </c>
      <c r="BK20" s="8">
        <v>5.8667214397496075</v>
      </c>
      <c r="BL20" s="8">
        <v>5.9641864018334614</v>
      </c>
      <c r="BM20" s="8">
        <v>6.0390154298310073</v>
      </c>
      <c r="BN20" s="8">
        <v>6.2131117203564088</v>
      </c>
      <c r="BO20" s="8">
        <v>6.1810413589364837</v>
      </c>
      <c r="BP20" s="8">
        <v>6.4084171042760705</v>
      </c>
      <c r="BQ20" s="8">
        <v>6.2937322834645668</v>
      </c>
      <c r="BR20" s="8">
        <v>6.3634894991922453</v>
      </c>
      <c r="BS20" s="37" t="s">
        <v>75</v>
      </c>
      <c r="BT20" s="37" t="s">
        <v>75</v>
      </c>
      <c r="BU20" s="37"/>
      <c r="BV20" s="9">
        <v>0</v>
      </c>
      <c r="BW20" s="8">
        <v>0</v>
      </c>
      <c r="BX20" s="8"/>
      <c r="BY20" s="8"/>
      <c r="BZ20" s="8"/>
      <c r="CA20" s="8"/>
      <c r="CB20" s="8"/>
      <c r="CC20" s="8"/>
      <c r="CD20" s="8"/>
      <c r="CE20" s="37" t="s">
        <v>75</v>
      </c>
      <c r="CF20" s="37" t="s">
        <v>75</v>
      </c>
      <c r="CG20" s="37"/>
      <c r="CH20" s="38" t="s">
        <v>75</v>
      </c>
      <c r="CI20" s="8">
        <v>4.7860871743486975</v>
      </c>
      <c r="CJ20" s="8">
        <v>4.8966690391459071</v>
      </c>
      <c r="CK20" s="8">
        <v>4.9215247915752522</v>
      </c>
      <c r="CL20" s="8">
        <v>5.0292632027257236</v>
      </c>
      <c r="CM20" s="8">
        <v>5.0639475945017187</v>
      </c>
      <c r="CN20" s="8">
        <v>5.1414693077927742</v>
      </c>
      <c r="CO20" s="8">
        <v>5.1309365221278505</v>
      </c>
      <c r="CP20" s="8">
        <v>5.0885786221103224</v>
      </c>
      <c r="CQ20" s="37" t="s">
        <v>75</v>
      </c>
      <c r="CR20" s="37" t="s">
        <v>75</v>
      </c>
      <c r="CS20" s="37">
        <v>4.5</v>
      </c>
      <c r="CT20" s="38" t="s">
        <v>75</v>
      </c>
      <c r="CU20" s="8">
        <v>3.3136747458952303</v>
      </c>
      <c r="CV20" s="8">
        <v>3.4383139931740621</v>
      </c>
      <c r="CW20" s="8">
        <v>3.5214897579143387</v>
      </c>
      <c r="CX20" s="8">
        <v>3.5787068461088358</v>
      </c>
      <c r="CY20" s="8">
        <v>3.4715063520871143</v>
      </c>
      <c r="CZ20" s="8">
        <v>3.6950128369704749</v>
      </c>
      <c r="DA20" s="8">
        <v>3.6557529493407359</v>
      </c>
      <c r="DB20" s="8">
        <v>3.4996320824135392</v>
      </c>
      <c r="DC20" s="37" t="s">
        <v>75</v>
      </c>
      <c r="DD20" s="37" t="s">
        <v>75</v>
      </c>
      <c r="DE20" s="37" t="s">
        <v>75</v>
      </c>
      <c r="DF20" s="38" t="s">
        <v>75</v>
      </c>
      <c r="DG20" s="8">
        <v>4.3934762223710653</v>
      </c>
      <c r="DH20" s="8">
        <v>4.3660633172746035</v>
      </c>
      <c r="DI20" s="8">
        <v>4.5481370192307695</v>
      </c>
      <c r="DJ20" s="8">
        <v>4.5509785067873301</v>
      </c>
      <c r="DK20" s="8">
        <v>4.550061315496098</v>
      </c>
      <c r="DL20" s="8">
        <v>4.5839553014553021</v>
      </c>
      <c r="DM20" s="8">
        <v>4.6901263736263727</v>
      </c>
      <c r="DN20" s="8">
        <v>4.6272878535773714</v>
      </c>
      <c r="DO20" s="145" t="s">
        <v>75</v>
      </c>
      <c r="DP20" s="145" t="s">
        <v>75</v>
      </c>
      <c r="DQ20" s="145" t="s">
        <v>75</v>
      </c>
      <c r="DR20" s="9">
        <v>0</v>
      </c>
      <c r="DS20" s="8">
        <v>0</v>
      </c>
      <c r="DT20" s="8"/>
      <c r="DU20" s="8"/>
      <c r="DV20" s="8"/>
      <c r="DW20" s="8"/>
      <c r="DX20" s="8"/>
      <c r="DY20" s="8"/>
      <c r="DZ20" s="8"/>
      <c r="EA20" s="145"/>
      <c r="EB20" s="145"/>
      <c r="EC20" s="37" t="s">
        <v>75</v>
      </c>
      <c r="ED20" s="38" t="s">
        <v>75</v>
      </c>
      <c r="EE20" s="8">
        <v>3.8952561327561321</v>
      </c>
      <c r="EF20" s="8">
        <v>3.9002810143934199</v>
      </c>
      <c r="EG20" s="8">
        <v>4.0431206106870237</v>
      </c>
      <c r="EH20" s="8">
        <v>4.0730917457578375</v>
      </c>
      <c r="EI20" s="8">
        <v>4.0328430519292136</v>
      </c>
      <c r="EJ20" s="8">
        <v>4.1862033314187252</v>
      </c>
      <c r="EK20" s="8">
        <v>4.2330481447408772</v>
      </c>
      <c r="EL20" s="8">
        <v>4.1426312460468058</v>
      </c>
      <c r="EM20" s="145">
        <v>3.1</v>
      </c>
      <c r="EN20" s="37" t="s">
        <v>75</v>
      </c>
      <c r="EO20" s="37" t="s">
        <v>75</v>
      </c>
      <c r="EP20" s="38" t="s">
        <v>75</v>
      </c>
      <c r="EQ20" s="37" t="s">
        <v>75</v>
      </c>
      <c r="ER20" s="37" t="s">
        <v>75</v>
      </c>
      <c r="ES20" s="37"/>
      <c r="ET20" s="37"/>
      <c r="EU20" s="37"/>
      <c r="EV20" s="37"/>
      <c r="EW20" s="8">
        <v>0</v>
      </c>
      <c r="EX20" s="8"/>
      <c r="EY20" s="145"/>
      <c r="EZ20" s="37" t="s">
        <v>75</v>
      </c>
      <c r="FA20" s="37" t="s">
        <v>75</v>
      </c>
      <c r="FB20" s="167"/>
      <c r="FC20" s="8">
        <v>3.7224143233743416</v>
      </c>
      <c r="FD20" s="8">
        <v>3.8440199600798399</v>
      </c>
      <c r="FE20" s="8">
        <v>3.873961490461757</v>
      </c>
      <c r="FF20" s="8">
        <v>3.8845260989010995</v>
      </c>
      <c r="FG20" s="67">
        <f t="shared" si="0"/>
        <v>10.346762158710188</v>
      </c>
      <c r="FH20" s="67">
        <f t="shared" si="1"/>
        <v>10.887050242690929</v>
      </c>
      <c r="FI20" s="67">
        <f t="shared" si="2"/>
        <v>10.740248252343131</v>
      </c>
      <c r="FJ20" s="67">
        <f t="shared" si="3"/>
        <v>10.500621944401713</v>
      </c>
      <c r="FK20" s="67" t="str">
        <f t="shared" si="4"/>
        <v>—</v>
      </c>
      <c r="FL20" s="67" t="str">
        <f t="shared" si="16"/>
        <v>—</v>
      </c>
      <c r="FM20" s="67" t="str">
        <f t="shared" si="17"/>
        <v>—</v>
      </c>
      <c r="FN20" s="167"/>
      <c r="FO20" s="8">
        <v>4.8501632919660347</v>
      </c>
      <c r="FP20" s="8">
        <v>4.8775275437459484</v>
      </c>
      <c r="FQ20" s="8">
        <v>4.9786480877557082</v>
      </c>
      <c r="FR20" s="8">
        <v>5.0129950495049505</v>
      </c>
      <c r="FS20" s="67">
        <f t="shared" si="5"/>
        <v>13.583150867203667</v>
      </c>
      <c r="FT20" s="67">
        <f t="shared" si="6"/>
        <v>13.64317582453479</v>
      </c>
      <c r="FU20" s="67">
        <f t="shared" si="7"/>
        <v>13.668102078143573</v>
      </c>
      <c r="FV20" s="67">
        <f t="shared" si="8"/>
        <v>13.647871947364212</v>
      </c>
      <c r="FW20" s="67" t="str">
        <f t="shared" si="9"/>
        <v>—</v>
      </c>
      <c r="FX20" s="67" t="str">
        <f t="shared" si="10"/>
        <v>—</v>
      </c>
      <c r="FY20" s="139" t="str">
        <f t="shared" si="18"/>
        <v>—</v>
      </c>
      <c r="FZ20" s="167"/>
      <c r="GA20" s="8">
        <v>4.1759429997373259</v>
      </c>
      <c r="GB20" s="8">
        <v>4.2379681324110665</v>
      </c>
      <c r="GC20" s="8">
        <v>4.288803161879315</v>
      </c>
      <c r="GD20" s="8">
        <v>4.3182589852008464</v>
      </c>
      <c r="GE20" s="67">
        <f t="shared" si="11"/>
        <v>0</v>
      </c>
      <c r="GF20" s="67">
        <f t="shared" si="12"/>
        <v>0</v>
      </c>
      <c r="GG20" s="67">
        <f t="shared" si="13"/>
        <v>0</v>
      </c>
      <c r="GH20" s="67">
        <f t="shared" si="14"/>
        <v>0</v>
      </c>
      <c r="GI20" s="67" t="str">
        <f t="shared" si="15"/>
        <v>—</v>
      </c>
      <c r="GJ20" s="67" t="str">
        <f>IFERROR(AJ20+CF20+EB20+EZ20,"—")</f>
        <v>—</v>
      </c>
      <c r="GK20" s="67" t="str">
        <f>IFERROR(AK20+CG20+EC20+FA20,"—")</f>
        <v>—</v>
      </c>
    </row>
    <row r="21" spans="1:193" ht="12.75" customHeight="1">
      <c r="A21" s="4" t="s">
        <v>28</v>
      </c>
      <c r="B21" s="38" t="s">
        <v>75</v>
      </c>
      <c r="C21" s="37" t="s">
        <v>75</v>
      </c>
      <c r="D21" s="37" t="s">
        <v>75</v>
      </c>
      <c r="E21" s="37" t="s">
        <v>75</v>
      </c>
      <c r="F21" s="37" t="s">
        <v>75</v>
      </c>
      <c r="G21" s="37" t="s">
        <v>75</v>
      </c>
      <c r="H21" s="37" t="s">
        <v>75</v>
      </c>
      <c r="I21" s="37" t="s">
        <v>75</v>
      </c>
      <c r="J21" s="37" t="s">
        <v>75</v>
      </c>
      <c r="K21" s="37" t="s">
        <v>75</v>
      </c>
      <c r="L21" s="37" t="s">
        <v>75</v>
      </c>
      <c r="M21" s="37"/>
      <c r="N21" s="38" t="s">
        <v>75</v>
      </c>
      <c r="O21" s="37" t="s">
        <v>75</v>
      </c>
      <c r="P21" s="37" t="s">
        <v>75</v>
      </c>
      <c r="Q21" s="37" t="s">
        <v>75</v>
      </c>
      <c r="R21" s="37" t="s">
        <v>75</v>
      </c>
      <c r="S21" s="37" t="s">
        <v>75</v>
      </c>
      <c r="T21" s="37" t="s">
        <v>75</v>
      </c>
      <c r="U21" s="37" t="s">
        <v>75</v>
      </c>
      <c r="V21" s="37" t="s">
        <v>75</v>
      </c>
      <c r="W21" s="37" t="s">
        <v>75</v>
      </c>
      <c r="X21" s="37" t="s">
        <v>75</v>
      </c>
      <c r="Y21" s="37"/>
      <c r="Z21" s="38" t="s">
        <v>75</v>
      </c>
      <c r="AA21" s="37" t="s">
        <v>75</v>
      </c>
      <c r="AB21" s="37" t="s">
        <v>75</v>
      </c>
      <c r="AC21" s="37" t="s">
        <v>75</v>
      </c>
      <c r="AD21" s="37" t="s">
        <v>75</v>
      </c>
      <c r="AE21" s="37" t="s">
        <v>75</v>
      </c>
      <c r="AF21" s="37" t="s">
        <v>75</v>
      </c>
      <c r="AG21" s="37" t="s">
        <v>75</v>
      </c>
      <c r="AH21" s="37" t="s">
        <v>75</v>
      </c>
      <c r="AI21" s="145"/>
      <c r="AJ21" s="145"/>
      <c r="AK21" s="145"/>
      <c r="AL21" s="38" t="s">
        <v>75</v>
      </c>
      <c r="AM21" s="37" t="s">
        <v>75</v>
      </c>
      <c r="AN21" s="37" t="s">
        <v>75</v>
      </c>
      <c r="AO21" s="37" t="s">
        <v>75</v>
      </c>
      <c r="AP21" s="37" t="s">
        <v>75</v>
      </c>
      <c r="AQ21" s="37" t="s">
        <v>75</v>
      </c>
      <c r="AR21" s="37" t="s">
        <v>75</v>
      </c>
      <c r="AS21" s="37" t="s">
        <v>75</v>
      </c>
      <c r="AT21" s="37" t="s">
        <v>75</v>
      </c>
      <c r="AU21" s="37" t="s">
        <v>75</v>
      </c>
      <c r="AV21" s="37" t="s">
        <v>75</v>
      </c>
      <c r="AW21" s="37" t="s">
        <v>75</v>
      </c>
      <c r="AX21" s="38" t="s">
        <v>75</v>
      </c>
      <c r="AY21" s="37" t="s">
        <v>75</v>
      </c>
      <c r="AZ21" s="37" t="s">
        <v>75</v>
      </c>
      <c r="BA21" s="37" t="s">
        <v>75</v>
      </c>
      <c r="BB21" s="37" t="s">
        <v>75</v>
      </c>
      <c r="BC21" s="37" t="s">
        <v>75</v>
      </c>
      <c r="BD21" s="37" t="s">
        <v>75</v>
      </c>
      <c r="BE21" s="37" t="s">
        <v>75</v>
      </c>
      <c r="BF21" s="37" t="s">
        <v>75</v>
      </c>
      <c r="BG21" s="37" t="s">
        <v>75</v>
      </c>
      <c r="BH21" s="37" t="s">
        <v>75</v>
      </c>
      <c r="BI21" s="37"/>
      <c r="BJ21" s="38" t="s">
        <v>75</v>
      </c>
      <c r="BK21" s="37" t="s">
        <v>75</v>
      </c>
      <c r="BL21" s="37" t="s">
        <v>75</v>
      </c>
      <c r="BM21" s="37" t="s">
        <v>75</v>
      </c>
      <c r="BN21" s="37" t="s">
        <v>75</v>
      </c>
      <c r="BO21" s="37" t="s">
        <v>75</v>
      </c>
      <c r="BP21" s="37" t="s">
        <v>75</v>
      </c>
      <c r="BQ21" s="37" t="s">
        <v>75</v>
      </c>
      <c r="BR21" s="37" t="s">
        <v>75</v>
      </c>
      <c r="BS21" s="37" t="s">
        <v>75</v>
      </c>
      <c r="BT21" s="37" t="s">
        <v>75</v>
      </c>
      <c r="BU21" s="37"/>
      <c r="BV21" s="38" t="s">
        <v>75</v>
      </c>
      <c r="BW21" s="37" t="s">
        <v>75</v>
      </c>
      <c r="BX21" s="37" t="s">
        <v>75</v>
      </c>
      <c r="BY21" s="37" t="s">
        <v>75</v>
      </c>
      <c r="BZ21" s="37" t="s">
        <v>75</v>
      </c>
      <c r="CA21" s="37" t="s">
        <v>75</v>
      </c>
      <c r="CB21" s="37" t="s">
        <v>75</v>
      </c>
      <c r="CC21" s="37" t="s">
        <v>75</v>
      </c>
      <c r="CD21" s="37" t="s">
        <v>75</v>
      </c>
      <c r="CE21" s="37" t="s">
        <v>75</v>
      </c>
      <c r="CF21" s="37" t="s">
        <v>75</v>
      </c>
      <c r="CG21" s="37"/>
      <c r="CH21" s="38" t="s">
        <v>75</v>
      </c>
      <c r="CI21" s="37" t="s">
        <v>75</v>
      </c>
      <c r="CJ21" s="37" t="s">
        <v>75</v>
      </c>
      <c r="CK21" s="37" t="s">
        <v>75</v>
      </c>
      <c r="CL21" s="37" t="s">
        <v>75</v>
      </c>
      <c r="CM21" s="37" t="s">
        <v>75</v>
      </c>
      <c r="CN21" s="37" t="s">
        <v>75</v>
      </c>
      <c r="CO21" s="37" t="s">
        <v>75</v>
      </c>
      <c r="CP21" s="37" t="s">
        <v>75</v>
      </c>
      <c r="CQ21" s="37" t="s">
        <v>75</v>
      </c>
      <c r="CR21" s="37" t="s">
        <v>75</v>
      </c>
      <c r="CS21" s="37" t="s">
        <v>75</v>
      </c>
      <c r="CT21" s="38" t="s">
        <v>75</v>
      </c>
      <c r="CU21" s="37" t="s">
        <v>75</v>
      </c>
      <c r="CV21" s="37" t="s">
        <v>75</v>
      </c>
      <c r="CW21" s="37" t="s">
        <v>75</v>
      </c>
      <c r="CX21" s="37" t="s">
        <v>75</v>
      </c>
      <c r="CY21" s="37" t="s">
        <v>75</v>
      </c>
      <c r="CZ21" s="37" t="s">
        <v>75</v>
      </c>
      <c r="DA21" s="37" t="s">
        <v>75</v>
      </c>
      <c r="DB21" s="37" t="s">
        <v>75</v>
      </c>
      <c r="DC21" s="37" t="s">
        <v>75</v>
      </c>
      <c r="DD21" s="37" t="s">
        <v>75</v>
      </c>
      <c r="DE21" s="37" t="s">
        <v>75</v>
      </c>
      <c r="DF21" s="38" t="s">
        <v>75</v>
      </c>
      <c r="DG21" s="37" t="s">
        <v>75</v>
      </c>
      <c r="DH21" s="37" t="s">
        <v>75</v>
      </c>
      <c r="DI21" s="37" t="s">
        <v>75</v>
      </c>
      <c r="DJ21" s="37" t="s">
        <v>75</v>
      </c>
      <c r="DK21" s="37" t="s">
        <v>75</v>
      </c>
      <c r="DL21" s="37" t="s">
        <v>75</v>
      </c>
      <c r="DM21" s="37" t="s">
        <v>75</v>
      </c>
      <c r="DN21" s="37" t="s">
        <v>75</v>
      </c>
      <c r="DO21" s="145" t="s">
        <v>75</v>
      </c>
      <c r="DP21" s="145" t="s">
        <v>75</v>
      </c>
      <c r="DQ21" s="145" t="s">
        <v>75</v>
      </c>
      <c r="DR21" s="38" t="s">
        <v>75</v>
      </c>
      <c r="DS21" s="37" t="s">
        <v>75</v>
      </c>
      <c r="DT21" s="37" t="s">
        <v>75</v>
      </c>
      <c r="DU21" s="37" t="s">
        <v>75</v>
      </c>
      <c r="DV21" s="37" t="s">
        <v>75</v>
      </c>
      <c r="DW21" s="37" t="s">
        <v>75</v>
      </c>
      <c r="DX21" s="37" t="s">
        <v>75</v>
      </c>
      <c r="DY21" s="37" t="s">
        <v>75</v>
      </c>
      <c r="DZ21" s="37" t="s">
        <v>75</v>
      </c>
      <c r="EA21" s="37" t="s">
        <v>75</v>
      </c>
      <c r="EB21" s="37" t="s">
        <v>75</v>
      </c>
      <c r="EC21" s="37" t="s">
        <v>75</v>
      </c>
      <c r="ED21" s="38" t="s">
        <v>75</v>
      </c>
      <c r="EE21" s="37" t="s">
        <v>75</v>
      </c>
      <c r="EF21" s="37" t="s">
        <v>75</v>
      </c>
      <c r="EG21" s="37" t="s">
        <v>75</v>
      </c>
      <c r="EH21" s="37" t="s">
        <v>75</v>
      </c>
      <c r="EI21" s="37" t="s">
        <v>75</v>
      </c>
      <c r="EJ21" s="37" t="s">
        <v>75</v>
      </c>
      <c r="EK21" s="37" t="s">
        <v>75</v>
      </c>
      <c r="EL21" s="37" t="s">
        <v>75</v>
      </c>
      <c r="EM21" s="37" t="s">
        <v>75</v>
      </c>
      <c r="EN21" s="37" t="s">
        <v>75</v>
      </c>
      <c r="EO21" s="37" t="s">
        <v>75</v>
      </c>
      <c r="EP21" s="38" t="s">
        <v>75</v>
      </c>
      <c r="EQ21" s="37" t="s">
        <v>75</v>
      </c>
      <c r="ER21" s="37" t="s">
        <v>75</v>
      </c>
      <c r="ES21" s="37" t="s">
        <v>75</v>
      </c>
      <c r="ET21" s="37" t="s">
        <v>75</v>
      </c>
      <c r="EU21" s="37" t="s">
        <v>75</v>
      </c>
      <c r="EV21" s="37" t="s">
        <v>75</v>
      </c>
      <c r="EW21" s="37" t="s">
        <v>75</v>
      </c>
      <c r="EX21" s="37" t="s">
        <v>75</v>
      </c>
      <c r="EY21" s="37" t="s">
        <v>75</v>
      </c>
      <c r="EZ21" s="37" t="s">
        <v>75</v>
      </c>
      <c r="FA21" s="37" t="s">
        <v>75</v>
      </c>
      <c r="FB21" s="166" t="s">
        <v>75</v>
      </c>
      <c r="FC21" s="37" t="s">
        <v>75</v>
      </c>
      <c r="FD21" s="37" t="s">
        <v>75</v>
      </c>
      <c r="FE21" s="37" t="s">
        <v>75</v>
      </c>
      <c r="FF21" s="37" t="s">
        <v>75</v>
      </c>
      <c r="FG21" s="65" t="str">
        <f t="shared" si="0"/>
        <v>—</v>
      </c>
      <c r="FH21" s="65" t="str">
        <f t="shared" si="1"/>
        <v>—</v>
      </c>
      <c r="FI21" s="65" t="str">
        <f t="shared" si="2"/>
        <v>—</v>
      </c>
      <c r="FJ21" s="65" t="str">
        <f t="shared" si="3"/>
        <v>—</v>
      </c>
      <c r="FK21" s="65" t="str">
        <f t="shared" si="4"/>
        <v>—</v>
      </c>
      <c r="FL21" s="65" t="str">
        <f t="shared" si="16"/>
        <v>—</v>
      </c>
      <c r="FM21" s="65" t="str">
        <f t="shared" si="17"/>
        <v>—</v>
      </c>
      <c r="FN21" s="166" t="s">
        <v>75</v>
      </c>
      <c r="FO21" s="37" t="s">
        <v>75</v>
      </c>
      <c r="FP21" s="37" t="s">
        <v>75</v>
      </c>
      <c r="FQ21" s="37" t="s">
        <v>75</v>
      </c>
      <c r="FR21" s="37" t="s">
        <v>75</v>
      </c>
      <c r="FS21" s="65" t="str">
        <f t="shared" si="5"/>
        <v>—</v>
      </c>
      <c r="FT21" s="65" t="str">
        <f t="shared" si="6"/>
        <v>—</v>
      </c>
      <c r="FU21" s="65" t="str">
        <f t="shared" si="7"/>
        <v>—</v>
      </c>
      <c r="FV21" s="65" t="str">
        <f t="shared" si="8"/>
        <v>—</v>
      </c>
      <c r="FW21" s="65" t="str">
        <f t="shared" si="9"/>
        <v>—</v>
      </c>
      <c r="FX21" s="65" t="str">
        <f t="shared" si="10"/>
        <v>—</v>
      </c>
      <c r="FY21" s="139" t="str">
        <f t="shared" si="18"/>
        <v>—</v>
      </c>
      <c r="FZ21" s="166" t="s">
        <v>75</v>
      </c>
      <c r="GA21" s="37" t="s">
        <v>75</v>
      </c>
      <c r="GB21" s="37" t="s">
        <v>75</v>
      </c>
      <c r="GC21" s="37" t="s">
        <v>75</v>
      </c>
      <c r="GD21" s="37" t="s">
        <v>75</v>
      </c>
      <c r="GE21" s="65" t="str">
        <f t="shared" si="11"/>
        <v>—</v>
      </c>
      <c r="GF21" s="65" t="str">
        <f t="shared" si="12"/>
        <v>—</v>
      </c>
      <c r="GG21" s="65" t="str">
        <f t="shared" si="13"/>
        <v>—</v>
      </c>
      <c r="GH21" s="65" t="str">
        <f t="shared" si="14"/>
        <v>—</v>
      </c>
      <c r="GI21" s="65" t="str">
        <f t="shared" si="15"/>
        <v>—</v>
      </c>
      <c r="GJ21" s="65" t="str">
        <f>IFERROR(AJ21+CF21+EB21+EZ21,"—")</f>
        <v>—</v>
      </c>
      <c r="GK21" s="65" t="str">
        <f>IFERROR(AK21+CG21+EC21+FA21,"—")</f>
        <v>—</v>
      </c>
    </row>
    <row r="22" spans="1:193">
      <c r="A22" s="4" t="s">
        <v>29</v>
      </c>
      <c r="B22" s="8">
        <v>2.9594186046511628</v>
      </c>
      <c r="C22" s="8">
        <v>3.5303473945409434</v>
      </c>
      <c r="D22" s="8">
        <v>2.4805555555555556</v>
      </c>
      <c r="E22" s="8">
        <v>2.4849393939393938</v>
      </c>
      <c r="F22" s="8">
        <v>2.2403382352941179</v>
      </c>
      <c r="G22" s="8">
        <v>2.4634952380952382</v>
      </c>
      <c r="H22" s="8">
        <v>2.8831460674157308</v>
      </c>
      <c r="I22" s="8">
        <v>3.1645443037974683</v>
      </c>
      <c r="J22" s="8">
        <v>4.3463076923076915</v>
      </c>
      <c r="K22" s="106">
        <v>5</v>
      </c>
      <c r="L22" s="106">
        <v>2.1</v>
      </c>
      <c r="M22" s="106">
        <v>2</v>
      </c>
      <c r="N22" s="9">
        <v>3.4282183908045982</v>
      </c>
      <c r="O22" s="8">
        <v>3.8973737373737376</v>
      </c>
      <c r="P22" s="8">
        <v>2.9628888888888887</v>
      </c>
      <c r="Q22" s="8">
        <v>3.6665000000000001</v>
      </c>
      <c r="R22" s="8">
        <v>3.7111666666666672</v>
      </c>
      <c r="S22" s="8">
        <v>1.889</v>
      </c>
      <c r="T22" s="8">
        <v>4.63</v>
      </c>
      <c r="U22" s="8">
        <v>4.4222000000000001</v>
      </c>
      <c r="V22" s="8">
        <v>6.499625</v>
      </c>
      <c r="W22" s="106">
        <v>5.7</v>
      </c>
      <c r="X22" s="106">
        <v>3.6</v>
      </c>
      <c r="Y22" s="106">
        <v>4.4000000000000004</v>
      </c>
      <c r="Z22" s="9">
        <v>0</v>
      </c>
      <c r="AA22" s="8">
        <v>0</v>
      </c>
      <c r="AB22" s="8"/>
      <c r="AC22" s="8"/>
      <c r="AD22" s="8"/>
      <c r="AE22" s="8"/>
      <c r="AF22" s="8"/>
      <c r="AG22" s="8"/>
      <c r="AH22" s="8"/>
      <c r="AI22" s="106"/>
      <c r="AJ22" s="106"/>
      <c r="AK22" s="106"/>
      <c r="AL22" s="9">
        <v>3.1168918918918922</v>
      </c>
      <c r="AM22" s="8">
        <v>3.65126455906822</v>
      </c>
      <c r="AN22" s="8">
        <v>2.5770222222222219</v>
      </c>
      <c r="AO22" s="8">
        <v>2.552457142857143</v>
      </c>
      <c r="AP22" s="8">
        <v>2.3595945945945949</v>
      </c>
      <c r="AQ22" s="8">
        <v>2.4475370370370371</v>
      </c>
      <c r="AR22" s="8">
        <v>3.0595959595959594</v>
      </c>
      <c r="AS22" s="8">
        <v>3.3652340425531913</v>
      </c>
      <c r="AT22" s="8">
        <v>4.8529705882352934</v>
      </c>
      <c r="AU22" s="8">
        <v>5.2</v>
      </c>
      <c r="AV22" s="8">
        <v>2.1</v>
      </c>
      <c r="AW22" s="8">
        <v>2.1</v>
      </c>
      <c r="AX22" s="9">
        <v>2.9737393887945669</v>
      </c>
      <c r="AY22" s="8">
        <v>3.6907174556213014</v>
      </c>
      <c r="AZ22" s="8">
        <v>3.8797578767123295</v>
      </c>
      <c r="BA22" s="8">
        <v>3.8761835171568624</v>
      </c>
      <c r="BB22" s="8">
        <v>3.9864924150485441</v>
      </c>
      <c r="BC22" s="8">
        <v>4.1549822609741431</v>
      </c>
      <c r="BD22" s="8">
        <v>4.1260311136958423</v>
      </c>
      <c r="BE22" s="8">
        <v>4.0084275880328306</v>
      </c>
      <c r="BF22" s="8">
        <v>3.750301564722617</v>
      </c>
      <c r="BG22" s="106">
        <v>3.4</v>
      </c>
      <c r="BH22" s="106">
        <v>3.4</v>
      </c>
      <c r="BI22" s="106">
        <v>3.8</v>
      </c>
      <c r="BJ22" s="9">
        <v>3.7915384615384609</v>
      </c>
      <c r="BK22" s="8">
        <v>4.3388169014084514</v>
      </c>
      <c r="BL22" s="8">
        <v>4.7719540757749712</v>
      </c>
      <c r="BM22" s="8">
        <v>4.8154188481675391</v>
      </c>
      <c r="BN22" s="8">
        <v>4.8154010256410249</v>
      </c>
      <c r="BO22" s="8">
        <v>5.0833316582914572</v>
      </c>
      <c r="BP22" s="8">
        <v>5.1440199600798397</v>
      </c>
      <c r="BQ22" s="8">
        <v>5.1734201762977472</v>
      </c>
      <c r="BR22" s="8">
        <v>4.968797325102881</v>
      </c>
      <c r="BS22" s="106">
        <v>5.5</v>
      </c>
      <c r="BT22" s="106">
        <v>5.7</v>
      </c>
      <c r="BU22" s="106">
        <v>6.1</v>
      </c>
      <c r="BV22" s="9">
        <v>0</v>
      </c>
      <c r="BW22" s="8">
        <v>0</v>
      </c>
      <c r="BX22" s="8"/>
      <c r="BY22" s="8"/>
      <c r="BZ22" s="8"/>
      <c r="CA22" s="8"/>
      <c r="CB22" s="8"/>
      <c r="CC22" s="8"/>
      <c r="CD22" s="8"/>
      <c r="CE22" s="106"/>
      <c r="CF22" s="106"/>
      <c r="CG22" s="106"/>
      <c r="CH22" s="9">
        <v>3.1364093845630738</v>
      </c>
      <c r="CI22" s="8">
        <v>3.8255008787346219</v>
      </c>
      <c r="CJ22" s="8">
        <v>4.0847441308361914</v>
      </c>
      <c r="CK22" s="8">
        <v>4.088785968238918</v>
      </c>
      <c r="CL22" s="8">
        <v>4.1757188012175144</v>
      </c>
      <c r="CM22" s="8">
        <v>4.3687539921314507</v>
      </c>
      <c r="CN22" s="8">
        <v>4.3557147038955186</v>
      </c>
      <c r="CO22" s="8">
        <v>4.2563345143809919</v>
      </c>
      <c r="CP22" s="8">
        <v>3.9785053949903659</v>
      </c>
      <c r="CQ22" s="106">
        <v>3.7</v>
      </c>
      <c r="CR22" s="106">
        <v>3.8</v>
      </c>
      <c r="CS22" s="106">
        <v>4.2</v>
      </c>
      <c r="CT22" s="9">
        <v>2.049464285714286</v>
      </c>
      <c r="CU22" s="8">
        <v>2.5836647493837308</v>
      </c>
      <c r="CV22" s="8">
        <v>5.6475814977973569</v>
      </c>
      <c r="CW22" s="8">
        <v>5.9180323450134775</v>
      </c>
      <c r="CX22" s="8">
        <v>6.3224153074027605</v>
      </c>
      <c r="CY22" s="8">
        <v>6.2464031007751943</v>
      </c>
      <c r="CZ22" s="8">
        <v>6.3759647519582243</v>
      </c>
      <c r="DA22" s="8">
        <v>6.5647234314980798</v>
      </c>
      <c r="DB22" s="8">
        <v>5.9981986486486489</v>
      </c>
      <c r="DC22" s="106">
        <v>6.1</v>
      </c>
      <c r="DD22" s="106">
        <v>6.3</v>
      </c>
      <c r="DE22" s="106">
        <v>10.5</v>
      </c>
      <c r="DF22" s="9">
        <v>2.7546267140680549</v>
      </c>
      <c r="DG22" s="8">
        <v>2.7990955631399319</v>
      </c>
      <c r="DH22" s="8">
        <v>7.6413254972875215</v>
      </c>
      <c r="DI22" s="8">
        <v>8.3956515426497269</v>
      </c>
      <c r="DJ22" s="8">
        <v>8.4046999999999983</v>
      </c>
      <c r="DK22" s="8">
        <v>8.4118364485981303</v>
      </c>
      <c r="DL22" s="8">
        <v>8.7915053272450532</v>
      </c>
      <c r="DM22" s="8">
        <v>8.7535120226308347</v>
      </c>
      <c r="DN22" s="8">
        <v>9.1815997109826597</v>
      </c>
      <c r="DO22" s="106">
        <v>9.1</v>
      </c>
      <c r="DP22" s="106">
        <v>9.6999999999999993</v>
      </c>
      <c r="DQ22" s="106">
        <v>10.471683956574187</v>
      </c>
      <c r="DR22" s="9">
        <v>0</v>
      </c>
      <c r="DS22" s="8">
        <v>0</v>
      </c>
      <c r="DT22" s="8"/>
      <c r="DU22" s="8"/>
      <c r="DV22" s="8"/>
      <c r="DW22" s="8"/>
      <c r="DX22" s="8"/>
      <c r="DY22" s="8"/>
      <c r="DZ22" s="8"/>
      <c r="EA22" s="106"/>
      <c r="EB22" s="106"/>
      <c r="EC22" s="37" t="s">
        <v>75</v>
      </c>
      <c r="ED22" s="9">
        <v>2.4757660423702794</v>
      </c>
      <c r="EE22" s="8">
        <v>2.7109680672268905</v>
      </c>
      <c r="EF22" s="8">
        <v>6.5410502431118314</v>
      </c>
      <c r="EG22" s="8">
        <v>6.9738468677494208</v>
      </c>
      <c r="EH22" s="8">
        <v>7.1906686174103864</v>
      </c>
      <c r="EI22" s="8">
        <v>7.2281885593220334</v>
      </c>
      <c r="EJ22" s="8">
        <v>7.491221363316936</v>
      </c>
      <c r="EK22" s="8">
        <v>7.6046922043010774</v>
      </c>
      <c r="EL22" s="8">
        <v>7.5365460893854745</v>
      </c>
      <c r="EM22" s="106">
        <v>7.5</v>
      </c>
      <c r="EN22" s="106">
        <v>8</v>
      </c>
      <c r="EO22" s="106">
        <v>9.1</v>
      </c>
      <c r="EP22" s="9">
        <v>0</v>
      </c>
      <c r="EQ22" s="8">
        <v>0</v>
      </c>
      <c r="ER22" s="8">
        <v>4.2260138321282614</v>
      </c>
      <c r="ES22" s="8">
        <v>3.6471856515373355</v>
      </c>
      <c r="ET22" s="8">
        <v>4.3165083429228996</v>
      </c>
      <c r="EU22" s="8">
        <v>4.3586471251409247</v>
      </c>
      <c r="EV22" s="8">
        <v>4.1383192049108448</v>
      </c>
      <c r="EW22" s="8">
        <v>4.2487201356285862</v>
      </c>
      <c r="EX22" s="8">
        <v>4.1008130511463845</v>
      </c>
      <c r="EY22" s="106">
        <v>4</v>
      </c>
      <c r="EZ22" s="106">
        <v>3.7</v>
      </c>
      <c r="FA22" s="37" t="s">
        <v>75</v>
      </c>
      <c r="FB22" s="167"/>
      <c r="FC22" s="8">
        <v>3.3641882516188715</v>
      </c>
      <c r="FD22" s="8">
        <v>4.1969194390981581</v>
      </c>
      <c r="FE22" s="8">
        <v>4.2256996561886044</v>
      </c>
      <c r="FF22" s="8">
        <v>4.4053801970680126</v>
      </c>
      <c r="FG22" s="67">
        <f t="shared" si="0"/>
        <v>12.864880599844575</v>
      </c>
      <c r="FH22" s="67">
        <f t="shared" si="1"/>
        <v>13.385141933069796</v>
      </c>
      <c r="FI22" s="67">
        <f t="shared" si="2"/>
        <v>13.737695323328378</v>
      </c>
      <c r="FJ22" s="67">
        <f t="shared" si="3"/>
        <v>14.094807905678959</v>
      </c>
      <c r="FK22" s="67">
        <f t="shared" si="4"/>
        <v>14.5</v>
      </c>
      <c r="FL22" s="67">
        <f t="shared" si="16"/>
        <v>11.8</v>
      </c>
      <c r="FM22" s="67">
        <f t="shared" si="17"/>
        <v>16.3</v>
      </c>
      <c r="FN22" s="167"/>
      <c r="FO22" s="8">
        <v>3.290716429107277</v>
      </c>
      <c r="FP22" s="8">
        <v>5.8678932309839507</v>
      </c>
      <c r="FQ22" s="8">
        <v>6.1188046357615899</v>
      </c>
      <c r="FR22" s="8">
        <v>6.1302140554480973</v>
      </c>
      <c r="FS22" s="67">
        <f t="shared" si="5"/>
        <v>15.384168106889588</v>
      </c>
      <c r="FT22" s="67">
        <f t="shared" si="6"/>
        <v>18.565525287324895</v>
      </c>
      <c r="FU22" s="67">
        <f t="shared" si="7"/>
        <v>18.349132198928579</v>
      </c>
      <c r="FV22" s="67">
        <f t="shared" si="8"/>
        <v>20.650022036085542</v>
      </c>
      <c r="FW22" s="67">
        <f t="shared" si="9"/>
        <v>20.299999999999997</v>
      </c>
      <c r="FX22" s="67">
        <f t="shared" si="10"/>
        <v>19</v>
      </c>
      <c r="FY22" s="139">
        <f t="shared" si="18"/>
        <v>20.971683956574189</v>
      </c>
      <c r="FZ22" s="167"/>
      <c r="GA22" s="8">
        <v>3.3361659513590842</v>
      </c>
      <c r="GB22" s="8">
        <v>4.669208481262328</v>
      </c>
      <c r="GC22" s="8">
        <v>4.7378079541383027</v>
      </c>
      <c r="GD22" s="8">
        <v>4.8737305672268905</v>
      </c>
      <c r="GE22" s="67">
        <f t="shared" si="11"/>
        <v>4.3586471251409247</v>
      </c>
      <c r="GF22" s="67">
        <f t="shared" si="12"/>
        <v>4.1383192049108448</v>
      </c>
      <c r="GG22" s="67">
        <f t="shared" si="13"/>
        <v>4.2487201356285862</v>
      </c>
      <c r="GH22" s="67">
        <f t="shared" si="14"/>
        <v>4.1008130511463845</v>
      </c>
      <c r="GI22" s="67">
        <f t="shared" si="15"/>
        <v>4</v>
      </c>
      <c r="GJ22" s="67">
        <f>IFERROR(AJ22+CF22+EB22+EZ22,"—")</f>
        <v>3.7</v>
      </c>
      <c r="GK22" s="67" t="str">
        <f>IFERROR(AK22+CG22+EC22+FA22,"—")</f>
        <v>—</v>
      </c>
    </row>
    <row r="23" spans="1:193">
      <c r="A23" s="4" t="s">
        <v>30</v>
      </c>
      <c r="B23" s="8">
        <v>3.16815988973122</v>
      </c>
      <c r="C23" s="8">
        <v>3.1541340782122904</v>
      </c>
      <c r="D23" s="8">
        <v>3.1531235955056176</v>
      </c>
      <c r="E23" s="8">
        <v>3.191131059245961</v>
      </c>
      <c r="F23" s="8">
        <v>3.2449122807017554</v>
      </c>
      <c r="G23" s="8">
        <v>3.4153180661577616</v>
      </c>
      <c r="H23" s="8">
        <v>3.519121197489135</v>
      </c>
      <c r="I23" s="8">
        <v>3.590912803757401</v>
      </c>
      <c r="J23" s="8">
        <v>3.5453853853853841</v>
      </c>
      <c r="K23" s="106">
        <v>3.6</v>
      </c>
      <c r="L23" s="106">
        <v>3.4</v>
      </c>
      <c r="M23" s="106">
        <v>3.2</v>
      </c>
      <c r="N23" s="9">
        <v>3.2720348204570184</v>
      </c>
      <c r="O23" s="8">
        <v>3.1996647108130762</v>
      </c>
      <c r="P23" s="8">
        <v>3.2050546448087442</v>
      </c>
      <c r="Q23" s="8">
        <v>3.261677282377919</v>
      </c>
      <c r="R23" s="8">
        <v>3.2895137420718812</v>
      </c>
      <c r="S23" s="8">
        <v>3.4599094392197847</v>
      </c>
      <c r="T23" s="8">
        <v>3.5448892932969374</v>
      </c>
      <c r="U23" s="8">
        <v>3.555153357281017</v>
      </c>
      <c r="V23" s="8">
        <v>3.5937110057399546</v>
      </c>
      <c r="W23" s="106">
        <v>3.5</v>
      </c>
      <c r="X23" s="106">
        <v>3.3</v>
      </c>
      <c r="Y23" s="106">
        <v>3.2</v>
      </c>
      <c r="Z23" s="9">
        <v>0</v>
      </c>
      <c r="AA23" s="8">
        <v>0</v>
      </c>
      <c r="AB23" s="8"/>
      <c r="AC23" s="8"/>
      <c r="AD23" s="8"/>
      <c r="AE23" s="8"/>
      <c r="AF23" s="8"/>
      <c r="AG23" s="8"/>
      <c r="AH23" s="8"/>
      <c r="AI23" s="106"/>
      <c r="AJ23" s="106"/>
      <c r="AK23" s="106"/>
      <c r="AL23" s="9">
        <v>3.2084388185654009</v>
      </c>
      <c r="AM23" s="8">
        <v>3.172343278578611</v>
      </c>
      <c r="AN23" s="8">
        <v>3.1737327188940072</v>
      </c>
      <c r="AO23" s="8">
        <v>3.2195973441850505</v>
      </c>
      <c r="AP23" s="8">
        <v>3.2631460674157298</v>
      </c>
      <c r="AQ23" s="8">
        <v>3.4341420379355969</v>
      </c>
      <c r="AR23" s="8">
        <v>3.5305417394811145</v>
      </c>
      <c r="AS23" s="8">
        <v>3.5757162987317974</v>
      </c>
      <c r="AT23" s="8">
        <v>3.566896245278826</v>
      </c>
      <c r="AU23" s="8">
        <v>3.5</v>
      </c>
      <c r="AV23" s="8">
        <v>3.4</v>
      </c>
      <c r="AW23" s="8">
        <v>3.2</v>
      </c>
      <c r="AX23" s="9">
        <v>4.4320398422909317</v>
      </c>
      <c r="AY23" s="8">
        <v>4.5205352890751502</v>
      </c>
      <c r="AZ23" s="8">
        <v>4.4725874917460615</v>
      </c>
      <c r="BA23" s="8">
        <v>4.4224136460554355</v>
      </c>
      <c r="BB23" s="8">
        <v>4.4924678814342087</v>
      </c>
      <c r="BC23" s="8">
        <v>4.4933827004884188</v>
      </c>
      <c r="BD23" s="8">
        <v>4.4441838164785725</v>
      </c>
      <c r="BE23" s="8">
        <v>4.4175076148854453</v>
      </c>
      <c r="BF23" s="8">
        <v>4.3329303614154373</v>
      </c>
      <c r="BG23" s="106">
        <v>4.3</v>
      </c>
      <c r="BH23" s="106">
        <v>4.2</v>
      </c>
      <c r="BI23" s="106">
        <v>4.2</v>
      </c>
      <c r="BJ23" s="9">
        <v>5.0356309924850997</v>
      </c>
      <c r="BK23" s="8">
        <v>5.0553119925771286</v>
      </c>
      <c r="BL23" s="8">
        <v>5.0576475800199345</v>
      </c>
      <c r="BM23" s="8">
        <v>4.9730580539656568</v>
      </c>
      <c r="BN23" s="8">
        <v>4.9537925021796001</v>
      </c>
      <c r="BO23" s="8">
        <v>0</v>
      </c>
      <c r="BP23" s="8">
        <v>4.9632703897147437</v>
      </c>
      <c r="BQ23" s="8">
        <v>4.954490334545973</v>
      </c>
      <c r="BR23" s="8">
        <v>4.8331266899690055</v>
      </c>
      <c r="BS23" s="106">
        <v>4.7</v>
      </c>
      <c r="BT23" s="106">
        <v>4.7</v>
      </c>
      <c r="BU23" s="106">
        <v>4.7</v>
      </c>
      <c r="BV23" s="9">
        <v>0</v>
      </c>
      <c r="BW23" s="8">
        <v>0</v>
      </c>
      <c r="BX23" s="8"/>
      <c r="BY23" s="8"/>
      <c r="BZ23" s="8"/>
      <c r="CA23" s="8"/>
      <c r="CB23" s="8"/>
      <c r="CC23" s="8"/>
      <c r="CD23" s="8"/>
      <c r="CE23" s="106"/>
      <c r="CF23" s="106"/>
      <c r="CG23" s="106"/>
      <c r="CH23" s="9">
        <v>4.7004494123069831</v>
      </c>
      <c r="CI23" s="8">
        <v>4.7616756445792587</v>
      </c>
      <c r="CJ23" s="8">
        <v>4.7416912888436062</v>
      </c>
      <c r="CK23" s="8">
        <v>4.6728904179645712</v>
      </c>
      <c r="CL23" s="8">
        <v>4.7066750629722947</v>
      </c>
      <c r="CM23" s="8">
        <v>2.3687292358803984</v>
      </c>
      <c r="CN23" s="8">
        <v>4.6926274901930629</v>
      </c>
      <c r="CO23" s="8">
        <v>4.6760138731499596</v>
      </c>
      <c r="CP23" s="8">
        <v>4.5772362699307463</v>
      </c>
      <c r="CQ23" s="106">
        <v>4.5</v>
      </c>
      <c r="CR23" s="106">
        <v>4.4000000000000004</v>
      </c>
      <c r="CS23" s="106">
        <v>4.4000000000000004</v>
      </c>
      <c r="CT23" s="9">
        <v>3.3239779005524861</v>
      </c>
      <c r="CU23" s="8">
        <v>3.3766666666666669</v>
      </c>
      <c r="CV23" s="8">
        <v>3.3313341713054423</v>
      </c>
      <c r="CW23" s="8">
        <v>3.2954272742013937</v>
      </c>
      <c r="CX23" s="8">
        <v>3.2499210360075788</v>
      </c>
      <c r="CY23" s="8">
        <v>3.3139817629179333</v>
      </c>
      <c r="CZ23" s="8">
        <v>3.3888605803255465</v>
      </c>
      <c r="DA23" s="8">
        <v>3.3333552718178234</v>
      </c>
      <c r="DB23" s="8">
        <v>3.3546574287913784</v>
      </c>
      <c r="DC23" s="106">
        <v>3.3</v>
      </c>
      <c r="DD23" s="106">
        <v>3.2</v>
      </c>
      <c r="DE23" s="106">
        <v>3.7</v>
      </c>
      <c r="DF23" s="9">
        <v>3.707395498392283</v>
      </c>
      <c r="DG23" s="8">
        <v>3.7257723938653036</v>
      </c>
      <c r="DH23" s="8">
        <v>3.6338236796404133</v>
      </c>
      <c r="DI23" s="8">
        <v>3.6493387967964233</v>
      </c>
      <c r="DJ23" s="8">
        <v>3.6554255783500644</v>
      </c>
      <c r="DK23" s="8">
        <v>3.6401111290062809</v>
      </c>
      <c r="DL23" s="8">
        <v>3.7680766935243208</v>
      </c>
      <c r="DM23" s="8">
        <v>3.7206202505647972</v>
      </c>
      <c r="DN23" s="8">
        <v>3.6835489112772177</v>
      </c>
      <c r="DO23" s="106">
        <v>3.6</v>
      </c>
      <c r="DP23" s="106">
        <v>3.6</v>
      </c>
      <c r="DQ23" s="106">
        <v>3.6749734715533426</v>
      </c>
      <c r="DR23" s="9">
        <v>0</v>
      </c>
      <c r="DS23" s="8">
        <v>0</v>
      </c>
      <c r="DT23" s="8"/>
      <c r="DU23" s="8"/>
      <c r="DV23" s="8"/>
      <c r="DW23" s="8"/>
      <c r="DX23" s="8"/>
      <c r="DY23" s="8"/>
      <c r="DZ23" s="8"/>
      <c r="EA23" s="106"/>
      <c r="EB23" s="106"/>
      <c r="EC23" s="37" t="s">
        <v>75</v>
      </c>
      <c r="ED23" s="9">
        <v>3.5626824589206771</v>
      </c>
      <c r="EE23" s="8">
        <v>3.5980687905272069</v>
      </c>
      <c r="EF23" s="8">
        <v>3.5241372574553975</v>
      </c>
      <c r="EG23" s="8">
        <v>3.5202307009760436</v>
      </c>
      <c r="EH23" s="8">
        <v>3.511069882498453</v>
      </c>
      <c r="EI23" s="8">
        <v>3.5271554900515847</v>
      </c>
      <c r="EJ23" s="8">
        <v>3.6371879427426821</v>
      </c>
      <c r="EK23" s="8">
        <v>3.5881192577913885</v>
      </c>
      <c r="EL23" s="8">
        <v>3.5729582812028124</v>
      </c>
      <c r="EM23" s="106">
        <v>3.5</v>
      </c>
      <c r="EN23" s="106">
        <v>3.5</v>
      </c>
      <c r="EO23" s="106">
        <v>3.5</v>
      </c>
      <c r="EP23" s="9">
        <v>5.1671837708830548</v>
      </c>
      <c r="EQ23" s="8">
        <v>5.0439249523427288</v>
      </c>
      <c r="ER23" s="8">
        <v>4.7576455650281151</v>
      </c>
      <c r="ES23" s="8">
        <v>4.6347791035149948</v>
      </c>
      <c r="ET23" s="8">
        <v>4.5514840798704803</v>
      </c>
      <c r="EU23" s="8">
        <v>4.6030216129257893</v>
      </c>
      <c r="EV23" s="8">
        <v>4.6289747772618899</v>
      </c>
      <c r="EW23" s="8">
        <v>4.3500169071235355</v>
      </c>
      <c r="EX23" s="8">
        <v>4.0239560556770302</v>
      </c>
      <c r="EY23" s="106">
        <v>3.9</v>
      </c>
      <c r="EZ23" s="106">
        <v>3.6</v>
      </c>
      <c r="FA23" s="106">
        <v>3.3</v>
      </c>
      <c r="FB23" s="167"/>
      <c r="FC23" s="8">
        <v>4.0409577206934033</v>
      </c>
      <c r="FD23" s="8">
        <v>3.9674802935580322</v>
      </c>
      <c r="FE23" s="8">
        <v>3.9204430043043015</v>
      </c>
      <c r="FF23" s="8">
        <v>3.9322699783020187</v>
      </c>
      <c r="FG23" s="67">
        <f t="shared" si="0"/>
        <v>11.222682529564114</v>
      </c>
      <c r="FH23" s="67">
        <f t="shared" si="1"/>
        <v>11.352165594293254</v>
      </c>
      <c r="FI23" s="67">
        <f t="shared" si="2"/>
        <v>11.341775690460668</v>
      </c>
      <c r="FJ23" s="67">
        <f t="shared" si="3"/>
        <v>11.2329731755922</v>
      </c>
      <c r="FK23" s="67">
        <f t="shared" si="4"/>
        <v>11.2</v>
      </c>
      <c r="FL23" s="67">
        <f t="shared" si="16"/>
        <v>10.8</v>
      </c>
      <c r="FM23" s="67">
        <f t="shared" si="17"/>
        <v>11.100000000000001</v>
      </c>
      <c r="FN23" s="167"/>
      <c r="FO23" s="8">
        <v>4.3017381597831266</v>
      </c>
      <c r="FP23" s="8">
        <v>4.2367222167439111</v>
      </c>
      <c r="FQ23" s="8">
        <v>4.1947692582344027</v>
      </c>
      <c r="FR23" s="8">
        <v>4.1747338773143365</v>
      </c>
      <c r="FS23" s="67">
        <f t="shared" si="5"/>
        <v>7.100020568226066</v>
      </c>
      <c r="FT23" s="67">
        <f t="shared" si="6"/>
        <v>12.276236376536001</v>
      </c>
      <c r="FU23" s="67">
        <f t="shared" si="7"/>
        <v>12.230263942391788</v>
      </c>
      <c r="FV23" s="67">
        <f t="shared" si="8"/>
        <v>12.110386606986177</v>
      </c>
      <c r="FW23" s="67">
        <f t="shared" si="9"/>
        <v>11.799999999999999</v>
      </c>
      <c r="FX23" s="67">
        <f t="shared" si="10"/>
        <v>11.6</v>
      </c>
      <c r="FY23" s="139">
        <f t="shared" si="18"/>
        <v>11.574973471553342</v>
      </c>
      <c r="FZ23" s="167"/>
      <c r="GA23" s="8">
        <v>4.1761407472721253</v>
      </c>
      <c r="GB23" s="8">
        <v>4.1086692349458316</v>
      </c>
      <c r="GC23" s="8">
        <v>4.0631107397349275</v>
      </c>
      <c r="GD23" s="8">
        <v>4.0600711728233341</v>
      </c>
      <c r="GE23" s="67">
        <f t="shared" si="11"/>
        <v>4.6030216129257893</v>
      </c>
      <c r="GF23" s="67">
        <f t="shared" si="12"/>
        <v>4.6289747772618899</v>
      </c>
      <c r="GG23" s="67">
        <f t="shared" si="13"/>
        <v>4.3500169071235355</v>
      </c>
      <c r="GH23" s="67">
        <f t="shared" si="14"/>
        <v>4.0239560556770302</v>
      </c>
      <c r="GI23" s="67">
        <f t="shared" si="15"/>
        <v>3.9</v>
      </c>
      <c r="GJ23" s="67">
        <f>IFERROR(AJ23+CF23+EB23+EZ23,"—")</f>
        <v>3.6</v>
      </c>
      <c r="GK23" s="67" t="str">
        <f>IFERROR(AK23+CG23+EC23+FA23,"—")</f>
        <v>—</v>
      </c>
    </row>
    <row r="24" spans="1:193">
      <c r="A24" s="10" t="s">
        <v>31</v>
      </c>
      <c r="B24" s="8">
        <v>2.2340321206625133</v>
      </c>
      <c r="C24" s="8">
        <v>2.5686619718309829</v>
      </c>
      <c r="D24" s="8">
        <v>2.4275700934579434</v>
      </c>
      <c r="E24" s="8">
        <v>2.5528781793842032</v>
      </c>
      <c r="F24" s="8">
        <v>2.6341929321872026</v>
      </c>
      <c r="G24" s="8">
        <v>2.7365771812080535</v>
      </c>
      <c r="H24" s="8">
        <v>2.8880649717514135</v>
      </c>
      <c r="I24" s="8">
        <v>2.7972070431086831</v>
      </c>
      <c r="J24" s="8">
        <v>2.9132851584213442</v>
      </c>
      <c r="K24" s="106">
        <v>2.9</v>
      </c>
      <c r="L24" s="106">
        <v>2.9</v>
      </c>
      <c r="M24" s="106">
        <v>3</v>
      </c>
      <c r="N24" s="9">
        <v>2.4609375</v>
      </c>
      <c r="O24" s="8">
        <v>3.1151832460732964</v>
      </c>
      <c r="P24" s="8">
        <v>3.2651933701657461</v>
      </c>
      <c r="Q24" s="8">
        <v>3.0470914127423816</v>
      </c>
      <c r="R24" s="8">
        <v>3.2494226327944564</v>
      </c>
      <c r="S24" s="8">
        <v>3.4989059671772424</v>
      </c>
      <c r="T24" s="8">
        <v>4.0404312668463609</v>
      </c>
      <c r="U24" s="8">
        <v>3.7239858906525574</v>
      </c>
      <c r="V24" s="8">
        <v>3.7131782945736442</v>
      </c>
      <c r="W24" s="106">
        <v>4</v>
      </c>
      <c r="X24" s="106">
        <v>4</v>
      </c>
      <c r="Y24" s="106">
        <v>4.2</v>
      </c>
      <c r="Z24" s="9">
        <v>0</v>
      </c>
      <c r="AA24" s="8">
        <v>0</v>
      </c>
      <c r="AB24" s="8"/>
      <c r="AC24" s="8"/>
      <c r="AD24" s="8"/>
      <c r="AE24" s="8"/>
      <c r="AF24" s="8"/>
      <c r="AG24" s="8"/>
      <c r="AH24" s="8"/>
      <c r="AI24" s="106"/>
      <c r="AJ24" s="106"/>
      <c r="AK24" s="106"/>
      <c r="AL24" s="9">
        <v>2.2875199448893975</v>
      </c>
      <c r="AM24" s="8">
        <v>2.7884210526315765</v>
      </c>
      <c r="AN24" s="8">
        <v>2.6765188834154343</v>
      </c>
      <c r="AO24" s="8">
        <v>2.7138989169675085</v>
      </c>
      <c r="AP24" s="8">
        <v>2.8141891891891904</v>
      </c>
      <c r="AQ24" s="8">
        <v>2.9478471964827158</v>
      </c>
      <c r="AR24" s="8">
        <v>3.1273083379966429</v>
      </c>
      <c r="AS24" s="8">
        <v>3.0345528455284563</v>
      </c>
      <c r="AT24" s="8">
        <v>3.1243862520458263</v>
      </c>
      <c r="AU24" s="8">
        <v>3.2</v>
      </c>
      <c r="AV24" s="8">
        <v>3.2</v>
      </c>
      <c r="AW24" s="8">
        <v>3.3</v>
      </c>
      <c r="AX24" s="9">
        <v>3.6160220516230623</v>
      </c>
      <c r="AY24" s="8">
        <v>3.8851408092189912</v>
      </c>
      <c r="AZ24" s="8">
        <v>3.8819648093841654</v>
      </c>
      <c r="BA24" s="8">
        <v>3.8836072856508235</v>
      </c>
      <c r="BB24" s="8">
        <v>4.4998331664998341</v>
      </c>
      <c r="BC24" s="8">
        <v>4.3927745922137911</v>
      </c>
      <c r="BD24" s="8">
        <v>4.3017025538307463</v>
      </c>
      <c r="BE24" s="8">
        <v>4.0649057605521612</v>
      </c>
      <c r="BF24" s="8">
        <v>3.8802286308131997</v>
      </c>
      <c r="BG24" s="106">
        <v>4.0999999999999996</v>
      </c>
      <c r="BH24" s="106">
        <v>4.0999999999999996</v>
      </c>
      <c r="BI24" s="106">
        <v>4</v>
      </c>
      <c r="BJ24" s="9">
        <v>5.594313556646636</v>
      </c>
      <c r="BK24" s="8">
        <v>5.6219864001648441</v>
      </c>
      <c r="BL24" s="8">
        <v>5.8733306353702943</v>
      </c>
      <c r="BM24" s="8">
        <v>5.886453823953822</v>
      </c>
      <c r="BN24" s="8">
        <v>6.1424365108575634</v>
      </c>
      <c r="BO24" s="8">
        <v>6.1736691386500819</v>
      </c>
      <c r="BP24" s="8">
        <v>6.3208743169398911</v>
      </c>
      <c r="BQ24" s="8">
        <v>6.4874484825777454</v>
      </c>
      <c r="BR24" s="8">
        <v>6.5069027611044419</v>
      </c>
      <c r="BS24" s="106">
        <v>6.4</v>
      </c>
      <c r="BT24" s="106">
        <v>6.6</v>
      </c>
      <c r="BU24" s="106">
        <v>6.4</v>
      </c>
      <c r="BV24" s="9">
        <v>0</v>
      </c>
      <c r="BW24" s="8">
        <v>0</v>
      </c>
      <c r="BX24" s="8"/>
      <c r="BY24" s="8"/>
      <c r="BZ24" s="8"/>
      <c r="CA24" s="8"/>
      <c r="CB24" s="8"/>
      <c r="CC24" s="8"/>
      <c r="CD24" s="8"/>
      <c r="CE24" s="106"/>
      <c r="CF24" s="106"/>
      <c r="CG24" s="106"/>
      <c r="CH24" s="9">
        <v>4.9667723275411877</v>
      </c>
      <c r="CI24" s="8">
        <v>5.1601236639853232</v>
      </c>
      <c r="CJ24" s="8">
        <v>5.2902833428734972</v>
      </c>
      <c r="CK24" s="8">
        <v>5.3080821039127635</v>
      </c>
      <c r="CL24" s="8">
        <v>5.5585339817340769</v>
      </c>
      <c r="CM24" s="8">
        <v>5.5384736373264296</v>
      </c>
      <c r="CN24" s="8">
        <v>5.3797409265958693</v>
      </c>
      <c r="CO24" s="8">
        <v>5.4851729818780885</v>
      </c>
      <c r="CP24" s="8">
        <v>5.3641347349383972</v>
      </c>
      <c r="CQ24" s="106">
        <v>5.4</v>
      </c>
      <c r="CR24" s="106">
        <v>5.4</v>
      </c>
      <c r="CS24" s="106">
        <v>5.2</v>
      </c>
      <c r="CT24" s="9">
        <v>2.6253267623741161</v>
      </c>
      <c r="CU24" s="8">
        <v>3.0278745644599279</v>
      </c>
      <c r="CV24" s="8">
        <v>3.3257575757575775</v>
      </c>
      <c r="CW24" s="8">
        <v>3.3092105263157894</v>
      </c>
      <c r="CX24" s="8">
        <v>3.5499383477188662</v>
      </c>
      <c r="CY24" s="8">
        <v>3.5490197988614804</v>
      </c>
      <c r="CZ24" s="8">
        <v>3.6998377501352073</v>
      </c>
      <c r="DA24" s="8">
        <v>3.6369201030927845</v>
      </c>
      <c r="DB24" s="8">
        <v>3.8600543478260851</v>
      </c>
      <c r="DC24" s="106">
        <v>3.8</v>
      </c>
      <c r="DD24" s="106">
        <v>3.7</v>
      </c>
      <c r="DE24" s="106">
        <v>4.9000000000000004</v>
      </c>
      <c r="DF24" s="9">
        <v>3.6125126197652446</v>
      </c>
      <c r="DG24" s="8">
        <v>4.6658371040723958</v>
      </c>
      <c r="DH24" s="8">
        <v>4.6117127958283204</v>
      </c>
      <c r="DI24" s="8">
        <v>4.5519801980198009</v>
      </c>
      <c r="DJ24" s="8">
        <v>4.6503309171131422</v>
      </c>
      <c r="DK24" s="8">
        <v>4.6764612060058113</v>
      </c>
      <c r="DL24" s="8">
        <v>4.9010511054729964</v>
      </c>
      <c r="DM24" s="8">
        <v>4.9940617577197166</v>
      </c>
      <c r="DN24" s="8">
        <v>4.9425664022076585</v>
      </c>
      <c r="DO24" s="106">
        <v>5.0999999999999996</v>
      </c>
      <c r="DP24" s="106">
        <v>5.0999999999999996</v>
      </c>
      <c r="DQ24" s="106">
        <v>4.902982257455645</v>
      </c>
      <c r="DR24" s="9">
        <v>0</v>
      </c>
      <c r="DS24" s="8">
        <v>0</v>
      </c>
      <c r="DT24" s="8"/>
      <c r="DU24" s="8"/>
      <c r="DV24" s="8"/>
      <c r="DW24" s="8"/>
      <c r="DX24" s="8"/>
      <c r="DY24" s="8"/>
      <c r="DZ24" s="8"/>
      <c r="EA24" s="106"/>
      <c r="EB24" s="106"/>
      <c r="EC24" s="37" t="s">
        <v>75</v>
      </c>
      <c r="ED24" s="9">
        <v>3.3638692221014823</v>
      </c>
      <c r="EE24" s="8">
        <v>4.2066102246825112</v>
      </c>
      <c r="EF24" s="8">
        <v>4.2290786136939991</v>
      </c>
      <c r="EG24" s="8">
        <v>4.1960668864813933</v>
      </c>
      <c r="EH24" s="8">
        <v>4.2781021897810216</v>
      </c>
      <c r="EI24" s="8">
        <v>4.2954255359127824</v>
      </c>
      <c r="EJ24" s="8">
        <v>4.4190538194444438</v>
      </c>
      <c r="EK24" s="8">
        <v>4.5258946432540581</v>
      </c>
      <c r="EL24" s="8">
        <v>4.5780141843971629</v>
      </c>
      <c r="EM24" s="106">
        <v>4.7</v>
      </c>
      <c r="EN24" s="106">
        <v>4.5999999999999996</v>
      </c>
      <c r="EO24" s="106">
        <v>4.5999999999999996</v>
      </c>
      <c r="EP24" s="38"/>
      <c r="EQ24" s="8">
        <v>5.0853133107372672</v>
      </c>
      <c r="ER24" s="8">
        <v>5.5076742201191955</v>
      </c>
      <c r="ES24" s="8">
        <v>5.9032447486537443</v>
      </c>
      <c r="ET24" s="8">
        <v>6.1488740617180984</v>
      </c>
      <c r="EU24" s="8">
        <v>6.1500602462372065</v>
      </c>
      <c r="EV24" s="8">
        <v>6.3066436853650893</v>
      </c>
      <c r="EW24" s="8">
        <v>5.8930067676442137</v>
      </c>
      <c r="EX24" s="8">
        <v>6.408424908424907</v>
      </c>
      <c r="EY24" s="106">
        <v>5.5</v>
      </c>
      <c r="EZ24" s="106">
        <v>5.8</v>
      </c>
      <c r="FA24" s="106">
        <v>6</v>
      </c>
      <c r="FB24" s="167"/>
      <c r="FC24" s="8">
        <v>3.5020935386176291</v>
      </c>
      <c r="FD24" s="8">
        <v>3.5392351274787544</v>
      </c>
      <c r="FE24" s="8">
        <v>3.4819648789748467</v>
      </c>
      <c r="FF24" s="8">
        <v>3.8831627250264744</v>
      </c>
      <c r="FG24" s="67">
        <f t="shared" si="0"/>
        <v>10.678371572283325</v>
      </c>
      <c r="FH24" s="67">
        <f t="shared" si="1"/>
        <v>10.889605275717367</v>
      </c>
      <c r="FI24" s="67">
        <f t="shared" si="2"/>
        <v>10.499032906753628</v>
      </c>
      <c r="FJ24" s="67">
        <f t="shared" si="3"/>
        <v>10.653568137060628</v>
      </c>
      <c r="FK24" s="67">
        <f t="shared" si="4"/>
        <v>10.8</v>
      </c>
      <c r="FL24" s="67">
        <f t="shared" si="16"/>
        <v>10.7</v>
      </c>
      <c r="FM24" s="67">
        <f t="shared" si="17"/>
        <v>11.9</v>
      </c>
      <c r="FN24" s="167"/>
      <c r="FO24" s="8">
        <v>5.2646815550041337</v>
      </c>
      <c r="FP24" s="8">
        <v>5.3983718487394956</v>
      </c>
      <c r="FQ24" s="8">
        <v>5.3191941801902622</v>
      </c>
      <c r="FR24" s="8">
        <v>5.4801438053097344</v>
      </c>
      <c r="FS24" s="67">
        <f t="shared" si="5"/>
        <v>14.349036311833135</v>
      </c>
      <c r="FT24" s="67">
        <f t="shared" si="6"/>
        <v>15.262356689259247</v>
      </c>
      <c r="FU24" s="67">
        <f t="shared" si="7"/>
        <v>15.205496130950019</v>
      </c>
      <c r="FV24" s="67">
        <f t="shared" si="8"/>
        <v>15.162647457885745</v>
      </c>
      <c r="FW24" s="67">
        <f t="shared" si="9"/>
        <v>15.5</v>
      </c>
      <c r="FX24" s="67">
        <f t="shared" si="10"/>
        <v>15.7</v>
      </c>
      <c r="FY24" s="139">
        <f t="shared" si="18"/>
        <v>15.502982257455646</v>
      </c>
      <c r="FZ24" s="167"/>
      <c r="GA24" s="8">
        <v>4.7609114445807794</v>
      </c>
      <c r="GB24" s="8">
        <v>4.8095729409653689</v>
      </c>
      <c r="GC24" s="8">
        <v>4.7303977488782403</v>
      </c>
      <c r="GD24" s="8">
        <v>4.8648510811913503</v>
      </c>
      <c r="GE24" s="67">
        <f t="shared" si="11"/>
        <v>6.1500602462372065</v>
      </c>
      <c r="GF24" s="67">
        <f t="shared" si="12"/>
        <v>6.3066436853650893</v>
      </c>
      <c r="GG24" s="67">
        <f t="shared" si="13"/>
        <v>5.8930067676442137</v>
      </c>
      <c r="GH24" s="67">
        <f t="shared" si="14"/>
        <v>6.408424908424907</v>
      </c>
      <c r="GI24" s="67">
        <f t="shared" si="15"/>
        <v>5.5</v>
      </c>
      <c r="GJ24" s="67">
        <f>IFERROR(AJ24+CF24+EB24+EZ24,"—")</f>
        <v>5.8</v>
      </c>
      <c r="GK24" s="67" t="str">
        <f>IFERROR(AK24+CG24+EC24+FA24,"—")</f>
        <v>—</v>
      </c>
    </row>
    <row r="25" spans="1:193">
      <c r="A25" s="11" t="s">
        <v>32</v>
      </c>
      <c r="B25" s="12">
        <v>3.500523560209424</v>
      </c>
      <c r="C25" s="12">
        <v>3.4845454545454539</v>
      </c>
      <c r="D25" s="12">
        <v>3.2048672566371685</v>
      </c>
      <c r="E25" s="12">
        <v>3.5034825870646769</v>
      </c>
      <c r="F25" s="12">
        <v>3.3748743718592964</v>
      </c>
      <c r="G25" s="12">
        <v>3.7113122171945703</v>
      </c>
      <c r="H25" s="12">
        <v>3.6473933649289099</v>
      </c>
      <c r="I25" s="12">
        <v>3.5032786885245906</v>
      </c>
      <c r="J25" s="12">
        <v>3.1417670682730923</v>
      </c>
      <c r="K25" s="115">
        <v>3.1</v>
      </c>
      <c r="L25" s="115">
        <v>2.9</v>
      </c>
      <c r="M25" s="115">
        <v>2.6</v>
      </c>
      <c r="N25" s="13">
        <v>4.2750000000000004</v>
      </c>
      <c r="O25" s="12">
        <v>4.5</v>
      </c>
      <c r="P25" s="12">
        <v>5.0142857142857142</v>
      </c>
      <c r="Q25" s="12">
        <v>6.8900000000000006</v>
      </c>
      <c r="R25" s="12">
        <v>4.6333333333333337</v>
      </c>
      <c r="S25" s="12">
        <v>3.9833333333333325</v>
      </c>
      <c r="T25" s="12">
        <v>4.8272727272727272</v>
      </c>
      <c r="U25" s="12">
        <v>5.2000000000000011</v>
      </c>
      <c r="V25" s="12">
        <v>4.2733333333333325</v>
      </c>
      <c r="W25" s="115">
        <v>3.4</v>
      </c>
      <c r="X25" s="115">
        <v>3.6</v>
      </c>
      <c r="Y25" s="115">
        <v>2.9</v>
      </c>
      <c r="Z25" s="13">
        <v>0</v>
      </c>
      <c r="AA25" s="12">
        <v>0</v>
      </c>
      <c r="AB25" s="12"/>
      <c r="AC25" s="12"/>
      <c r="AD25" s="12"/>
      <c r="AE25" s="12"/>
      <c r="AF25" s="12"/>
      <c r="AG25" s="12"/>
      <c r="AH25" s="12"/>
      <c r="AI25" s="115"/>
      <c r="AJ25" s="115"/>
      <c r="AK25" s="115"/>
      <c r="AL25" s="13">
        <v>3.5164102564102566</v>
      </c>
      <c r="AM25" s="12">
        <v>3.5286956521739126</v>
      </c>
      <c r="AN25" s="12">
        <v>3.2592274678111592</v>
      </c>
      <c r="AO25" s="12">
        <v>3.6639810426540289</v>
      </c>
      <c r="AP25" s="12">
        <v>3.4464454976303318</v>
      </c>
      <c r="AQ25" s="12">
        <v>3.7317991631799163</v>
      </c>
      <c r="AR25" s="12">
        <v>3.7058558558558561</v>
      </c>
      <c r="AS25" s="12">
        <v>3.5953488372093023</v>
      </c>
      <c r="AT25" s="12">
        <v>3.2060606060606061</v>
      </c>
      <c r="AU25" s="12">
        <v>3.1</v>
      </c>
      <c r="AV25" s="12">
        <v>3</v>
      </c>
      <c r="AW25" s="12">
        <v>2.6</v>
      </c>
      <c r="AX25" s="13">
        <v>4.2086637298091043</v>
      </c>
      <c r="AY25" s="12">
        <v>4.1377682403433482</v>
      </c>
      <c r="AZ25" s="12">
        <v>4.4429128738621593</v>
      </c>
      <c r="BA25" s="12">
        <v>4.2188319427890342</v>
      </c>
      <c r="BB25" s="12">
        <v>4.2271245634458667</v>
      </c>
      <c r="BC25" s="12">
        <v>4.1856132075471697</v>
      </c>
      <c r="BD25" s="12">
        <v>4.1216091954022991</v>
      </c>
      <c r="BE25" s="12">
        <v>4.3295387634936215</v>
      </c>
      <c r="BF25" s="12">
        <v>4.4155473781048755</v>
      </c>
      <c r="BG25" s="115">
        <v>4.5</v>
      </c>
      <c r="BH25" s="115">
        <v>4.2</v>
      </c>
      <c r="BI25" s="115">
        <v>4.8</v>
      </c>
      <c r="BJ25" s="13">
        <v>4.8853503184713372</v>
      </c>
      <c r="BK25" s="12">
        <v>4.945222929936306</v>
      </c>
      <c r="BL25" s="12">
        <v>5.123699421965318</v>
      </c>
      <c r="BM25" s="12">
        <v>5.2755102040816331</v>
      </c>
      <c r="BN25" s="12">
        <v>5.3596590909090907</v>
      </c>
      <c r="BO25" s="12">
        <v>5.289265536723164</v>
      </c>
      <c r="BP25" s="12">
        <v>5.0091428571428569</v>
      </c>
      <c r="BQ25" s="12">
        <v>5.52286995515695</v>
      </c>
      <c r="BR25" s="12">
        <v>5.3160714285714281</v>
      </c>
      <c r="BS25" s="115">
        <v>5.9</v>
      </c>
      <c r="BT25" s="115">
        <v>5.8</v>
      </c>
      <c r="BU25" s="115">
        <v>6</v>
      </c>
      <c r="BV25" s="13">
        <v>0</v>
      </c>
      <c r="BW25" s="12">
        <v>0</v>
      </c>
      <c r="BX25" s="12"/>
      <c r="BY25" s="12"/>
      <c r="BZ25" s="12"/>
      <c r="CA25" s="12"/>
      <c r="CB25" s="12"/>
      <c r="CC25" s="12"/>
      <c r="CD25" s="12"/>
      <c r="CE25" s="115"/>
      <c r="CF25" s="115"/>
      <c r="CG25" s="115"/>
      <c r="CH25" s="13">
        <v>4.3354415274463003</v>
      </c>
      <c r="CI25" s="12">
        <v>4.2858644859813078</v>
      </c>
      <c r="CJ25" s="12">
        <v>4.5679405520169851</v>
      </c>
      <c r="CK25" s="12">
        <v>4.4189371980676331</v>
      </c>
      <c r="CL25" s="12">
        <v>4.419710144927536</v>
      </c>
      <c r="CM25" s="12">
        <v>4.376195121951219</v>
      </c>
      <c r="CN25" s="12">
        <v>4.2702392344497602</v>
      </c>
      <c r="CO25" s="12">
        <v>4.543800322061192</v>
      </c>
      <c r="CP25" s="12">
        <v>4.5694126620900075</v>
      </c>
      <c r="CQ25" s="115">
        <v>4.8</v>
      </c>
      <c r="CR25" s="115">
        <v>4.5</v>
      </c>
      <c r="CS25" s="115">
        <v>5</v>
      </c>
      <c r="CT25" s="13">
        <v>4.3569491525423727</v>
      </c>
      <c r="CU25" s="12">
        <v>4.470846394984326</v>
      </c>
      <c r="CV25" s="12">
        <v>4.1865300146412885</v>
      </c>
      <c r="CW25" s="12">
        <v>4.206547619047619</v>
      </c>
      <c r="CX25" s="12">
        <v>3.7025735294117648</v>
      </c>
      <c r="CY25" s="12">
        <v>3.763930348258707</v>
      </c>
      <c r="CZ25" s="12">
        <v>3.5824817518248171</v>
      </c>
      <c r="DA25" s="12">
        <v>3.8384332925336597</v>
      </c>
      <c r="DB25" s="12">
        <v>3.8097883597883602</v>
      </c>
      <c r="DC25" s="115">
        <v>3.8</v>
      </c>
      <c r="DD25" s="115">
        <v>3.7</v>
      </c>
      <c r="DE25" s="115">
        <v>3.5</v>
      </c>
      <c r="DF25" s="13">
        <v>3.5469635627530365</v>
      </c>
      <c r="DG25" s="12">
        <v>3.5992481203007518</v>
      </c>
      <c r="DH25" s="12">
        <v>3.5436170212765954</v>
      </c>
      <c r="DI25" s="12">
        <v>3.7649831649831653</v>
      </c>
      <c r="DJ25" s="12">
        <v>3.6504559270516719</v>
      </c>
      <c r="DK25" s="12">
        <v>3.2707006369426752</v>
      </c>
      <c r="DL25" s="12">
        <v>3.2523809523809524</v>
      </c>
      <c r="DM25" s="12">
        <v>3.4886363636363629</v>
      </c>
      <c r="DN25" s="12">
        <v>3.5237333333333334</v>
      </c>
      <c r="DO25" s="115">
        <v>3.5</v>
      </c>
      <c r="DP25" s="115">
        <v>3</v>
      </c>
      <c r="DQ25" s="115">
        <v>3.4784023668639046</v>
      </c>
      <c r="DR25" s="13">
        <v>0</v>
      </c>
      <c r="DS25" s="12">
        <v>0</v>
      </c>
      <c r="DT25" s="12"/>
      <c r="DU25" s="12"/>
      <c r="DV25" s="12"/>
      <c r="DW25" s="12"/>
      <c r="DX25" s="12"/>
      <c r="DY25" s="12"/>
      <c r="DZ25" s="12"/>
      <c r="EA25" s="115"/>
      <c r="EB25" s="115"/>
      <c r="EC25" s="37" t="s">
        <v>75</v>
      </c>
      <c r="ED25" s="13">
        <v>4.1179211469534049</v>
      </c>
      <c r="EE25" s="12">
        <v>4.2143805309734512</v>
      </c>
      <c r="EF25" s="12">
        <v>3.998652849740933</v>
      </c>
      <c r="EG25" s="12">
        <v>4.0712074303405581</v>
      </c>
      <c r="EH25" s="12">
        <v>3.6875982532751093</v>
      </c>
      <c r="EI25" s="12">
        <v>3.6167716535433074</v>
      </c>
      <c r="EJ25" s="12">
        <v>3.4867012089810014</v>
      </c>
      <c r="EK25" s="12">
        <v>3.7331052181351581</v>
      </c>
      <c r="EL25" s="12">
        <v>3.7149425287356319</v>
      </c>
      <c r="EM25" s="115">
        <v>3.7</v>
      </c>
      <c r="EN25" s="115">
        <v>3.5</v>
      </c>
      <c r="EO25" s="115">
        <v>3.7</v>
      </c>
      <c r="EP25" s="13">
        <v>6.0165191740412984</v>
      </c>
      <c r="EQ25" s="12">
        <v>6.3697247706422022</v>
      </c>
      <c r="ER25" s="12">
        <v>6.3579945799457995</v>
      </c>
      <c r="ES25" s="12">
        <v>6.2681388012618289</v>
      </c>
      <c r="ET25" s="12">
        <v>6.6681388012618301</v>
      </c>
      <c r="EU25" s="12">
        <v>6.7421276595744688</v>
      </c>
      <c r="EV25" s="12">
        <v>6.1846534653465346</v>
      </c>
      <c r="EW25" s="12">
        <v>6.9622950819672127</v>
      </c>
      <c r="EX25" s="12">
        <v>6.7866379310344831</v>
      </c>
      <c r="EY25" s="115">
        <v>7.3</v>
      </c>
      <c r="EZ25" s="115">
        <v>7.3</v>
      </c>
      <c r="FA25" s="115">
        <v>7.6</v>
      </c>
      <c r="FB25" s="168"/>
      <c r="FC25" s="12">
        <v>4.1819524727039177</v>
      </c>
      <c r="FD25" s="12">
        <v>4.1718116805721097</v>
      </c>
      <c r="FE25" s="12">
        <v>4.1300233644859814</v>
      </c>
      <c r="FF25" s="12">
        <v>3.9082177161152614</v>
      </c>
      <c r="FG25" s="69">
        <f t="shared" si="0"/>
        <v>11.660855773000447</v>
      </c>
      <c r="FH25" s="69">
        <f t="shared" si="1"/>
        <v>11.351484312156026</v>
      </c>
      <c r="FI25" s="69">
        <f t="shared" si="2"/>
        <v>11.671250744551871</v>
      </c>
      <c r="FJ25" s="69">
        <f t="shared" si="3"/>
        <v>11.367102806166328</v>
      </c>
      <c r="FK25" s="69">
        <f t="shared" si="4"/>
        <v>11.399999999999999</v>
      </c>
      <c r="FL25" s="69">
        <f t="shared" si="16"/>
        <v>10.8</v>
      </c>
      <c r="FM25" s="69">
        <f t="shared" si="17"/>
        <v>10.9</v>
      </c>
      <c r="FN25" s="168"/>
      <c r="FO25" s="12">
        <v>4.1080831408775982</v>
      </c>
      <c r="FP25" s="12">
        <v>4.1575757575757581</v>
      </c>
      <c r="FQ25" s="102">
        <v>4.4157057654075542</v>
      </c>
      <c r="FR25" s="102">
        <v>4.2551257253384911</v>
      </c>
      <c r="FS25" s="122">
        <f t="shared" si="5"/>
        <v>12.543299506999173</v>
      </c>
      <c r="FT25" s="122">
        <f t="shared" si="6"/>
        <v>13.088796536796536</v>
      </c>
      <c r="FU25" s="122">
        <f t="shared" si="7"/>
        <v>14.211506318793315</v>
      </c>
      <c r="FV25" s="122">
        <f t="shared" si="8"/>
        <v>13.113138095238092</v>
      </c>
      <c r="FW25" s="122">
        <f t="shared" si="9"/>
        <v>12.8</v>
      </c>
      <c r="FX25" s="160">
        <f t="shared" si="10"/>
        <v>12.4</v>
      </c>
      <c r="FY25" s="139">
        <f t="shared" si="18"/>
        <v>12.378402366863906</v>
      </c>
      <c r="FZ25" s="170"/>
      <c r="GA25" s="12">
        <v>4.1658793969849244</v>
      </c>
      <c r="GB25" s="12">
        <v>4.1687383177570085</v>
      </c>
      <c r="GC25" s="101">
        <v>4.1948984198645602</v>
      </c>
      <c r="GD25" s="13">
        <v>3.9832287745713089</v>
      </c>
      <c r="GE25" s="69">
        <f t="shared" si="11"/>
        <v>6.7421276595744688</v>
      </c>
      <c r="GF25" s="69">
        <f t="shared" si="12"/>
        <v>6.1846534653465346</v>
      </c>
      <c r="GG25" s="69">
        <f t="shared" si="13"/>
        <v>6.9622950819672127</v>
      </c>
      <c r="GH25" s="69">
        <f t="shared" si="14"/>
        <v>6.7866379310344831</v>
      </c>
      <c r="GI25" s="69">
        <f t="shared" si="15"/>
        <v>7.3</v>
      </c>
      <c r="GJ25" s="67">
        <f>IFERROR(AJ25+CF25+EB25+EZ25,"—")</f>
        <v>7.3</v>
      </c>
      <c r="GK25" s="67" t="str">
        <f>IFERROR(AK25+CG25+EC25+FA25,"—")</f>
        <v>—</v>
      </c>
    </row>
    <row r="26" spans="1:193"/>
    <row r="27" spans="1:193">
      <c r="B27" s="141" t="s">
        <v>91</v>
      </c>
      <c r="C27" t="s">
        <v>77</v>
      </c>
      <c r="D27" t="s">
        <v>78</v>
      </c>
      <c r="E27" t="s">
        <v>87</v>
      </c>
      <c r="F27" t="s">
        <v>87</v>
      </c>
      <c r="H27" t="s">
        <v>79</v>
      </c>
      <c r="I27" t="s">
        <v>80</v>
      </c>
      <c r="J27" t="s">
        <v>80</v>
      </c>
      <c r="K27" t="s">
        <v>81</v>
      </c>
      <c r="L27" t="s">
        <v>82</v>
      </c>
      <c r="U27" t="s">
        <v>80</v>
      </c>
      <c r="V27" t="s">
        <v>80</v>
      </c>
      <c r="W27" t="s">
        <v>81</v>
      </c>
      <c r="X27" t="s">
        <v>82</v>
      </c>
      <c r="AG27" t="s">
        <v>80</v>
      </c>
      <c r="AH27" t="s">
        <v>80</v>
      </c>
      <c r="AI27" t="s">
        <v>81</v>
      </c>
      <c r="AJ27" t="s">
        <v>82</v>
      </c>
      <c r="AS27" t="s">
        <v>80</v>
      </c>
      <c r="AT27" t="s">
        <v>80</v>
      </c>
      <c r="AU27" t="s">
        <v>81</v>
      </c>
      <c r="AV27" t="s">
        <v>82</v>
      </c>
      <c r="BE27" t="s">
        <v>80</v>
      </c>
      <c r="BF27" t="s">
        <v>80</v>
      </c>
      <c r="BG27" t="s">
        <v>81</v>
      </c>
      <c r="BH27" t="s">
        <v>82</v>
      </c>
      <c r="BQ27" t="s">
        <v>80</v>
      </c>
      <c r="BR27" t="s">
        <v>80</v>
      </c>
      <c r="BS27" t="s">
        <v>81</v>
      </c>
      <c r="BT27" t="s">
        <v>82</v>
      </c>
      <c r="CC27" t="s">
        <v>80</v>
      </c>
      <c r="CD27" t="s">
        <v>80</v>
      </c>
      <c r="CE27" t="s">
        <v>81</v>
      </c>
      <c r="CF27" t="s">
        <v>82</v>
      </c>
      <c r="CO27" t="s">
        <v>80</v>
      </c>
      <c r="CP27" t="s">
        <v>80</v>
      </c>
      <c r="CQ27" t="s">
        <v>81</v>
      </c>
      <c r="CR27" t="s">
        <v>82</v>
      </c>
      <c r="DA27" t="s">
        <v>80</v>
      </c>
      <c r="DB27" t="s">
        <v>80</v>
      </c>
      <c r="DC27" t="s">
        <v>81</v>
      </c>
      <c r="DD27" t="s">
        <v>82</v>
      </c>
      <c r="DM27" t="s">
        <v>80</v>
      </c>
      <c r="DN27" t="s">
        <v>80</v>
      </c>
      <c r="DO27" t="s">
        <v>81</v>
      </c>
      <c r="DP27" t="s">
        <v>82</v>
      </c>
      <c r="DY27" t="s">
        <v>80</v>
      </c>
      <c r="DZ27" t="s">
        <v>80</v>
      </c>
      <c r="EA27" t="s">
        <v>81</v>
      </c>
      <c r="EB27" t="s">
        <v>82</v>
      </c>
      <c r="EK27" t="s">
        <v>80</v>
      </c>
      <c r="EL27" t="s">
        <v>80</v>
      </c>
      <c r="EM27" t="s">
        <v>81</v>
      </c>
      <c r="EN27" t="s">
        <v>82</v>
      </c>
      <c r="EW27" t="s">
        <v>80</v>
      </c>
      <c r="EX27" t="s">
        <v>80</v>
      </c>
      <c r="EY27" t="s">
        <v>81</v>
      </c>
      <c r="EZ27" t="s">
        <v>82</v>
      </c>
      <c r="FB27" s="169" t="s">
        <v>92</v>
      </c>
      <c r="FI27" t="s">
        <v>80</v>
      </c>
      <c r="FJ27" t="s">
        <v>80</v>
      </c>
      <c r="FK27" t="s">
        <v>81</v>
      </c>
      <c r="FL27" t="s">
        <v>82</v>
      </c>
      <c r="FU27" t="s">
        <v>80</v>
      </c>
      <c r="FV27" t="s">
        <v>80</v>
      </c>
      <c r="FW27" t="s">
        <v>81</v>
      </c>
      <c r="FX27" t="s">
        <v>82</v>
      </c>
      <c r="GG27" t="s">
        <v>80</v>
      </c>
      <c r="GH27" t="s">
        <v>80</v>
      </c>
      <c r="GI27" t="s">
        <v>81</v>
      </c>
      <c r="GJ27" t="s">
        <v>82</v>
      </c>
    </row>
    <row r="28" spans="1:193">
      <c r="K28" s="67"/>
      <c r="L28" s="67"/>
      <c r="M28" s="67"/>
      <c r="W28" s="67"/>
      <c r="X28" s="67"/>
      <c r="Y28" s="67"/>
      <c r="AI28" s="67"/>
      <c r="AJ28" s="67"/>
      <c r="AK28" s="67"/>
      <c r="AU28" s="67"/>
      <c r="AV28" s="67"/>
      <c r="AW28" s="67"/>
      <c r="BG28" s="67"/>
      <c r="BH28" s="67"/>
      <c r="BI28" s="67"/>
      <c r="BS28" s="67"/>
      <c r="BT28" s="67"/>
      <c r="BU28" s="67"/>
      <c r="CE28" s="67"/>
      <c r="CF28" s="67"/>
      <c r="CG28" s="67"/>
      <c r="CQ28" s="67"/>
      <c r="CR28" s="67"/>
      <c r="CS28" s="67"/>
      <c r="DC28" s="67"/>
      <c r="DD28" s="67"/>
      <c r="DE28" s="67"/>
      <c r="DO28" s="67"/>
      <c r="DP28" s="67"/>
      <c r="DQ28" s="67"/>
      <c r="EA28" s="67"/>
      <c r="EB28" s="67"/>
      <c r="EC28" s="67"/>
      <c r="EM28" s="67"/>
      <c r="EN28" s="67"/>
      <c r="EO28" s="67"/>
      <c r="EY28" s="67"/>
      <c r="EZ28" s="67"/>
      <c r="FA28" s="67"/>
      <c r="FB28" s="169" t="s">
        <v>93</v>
      </c>
      <c r="FK28" s="67"/>
      <c r="FL28" s="67"/>
      <c r="FM28" s="67"/>
      <c r="FW28" s="67"/>
      <c r="FX28" s="67"/>
      <c r="FY28" s="67"/>
      <c r="GI28" s="67"/>
      <c r="GJ28" s="67"/>
    </row>
    <row r="29" spans="1:193">
      <c r="K29" s="67"/>
      <c r="L29" s="67"/>
      <c r="M29" s="67"/>
      <c r="W29" s="67"/>
      <c r="X29" s="67"/>
      <c r="Y29" s="67"/>
      <c r="AI29" s="67"/>
      <c r="AJ29" s="67"/>
      <c r="AK29" s="67"/>
      <c r="AU29" s="67"/>
      <c r="AV29" s="67"/>
      <c r="AW29" s="67"/>
      <c r="BG29" s="67"/>
      <c r="BH29" s="67"/>
      <c r="BI29" s="67"/>
      <c r="BS29" s="67"/>
      <c r="BT29" s="67"/>
      <c r="BU29" s="67"/>
      <c r="CE29" s="67"/>
      <c r="CF29" s="67"/>
      <c r="CG29" s="67"/>
      <c r="CQ29" s="67"/>
      <c r="CR29" s="67"/>
      <c r="CS29" s="67"/>
      <c r="DC29" s="67"/>
      <c r="DD29" s="67"/>
      <c r="DE29" s="67"/>
      <c r="DO29" s="67"/>
      <c r="DP29" s="67"/>
      <c r="DQ29" s="67"/>
      <c r="EA29" s="67"/>
      <c r="EB29" s="67"/>
      <c r="EC29" s="67"/>
      <c r="EM29" s="67"/>
      <c r="EN29" s="67"/>
      <c r="EO29" s="67"/>
      <c r="EY29" s="67"/>
      <c r="EZ29" s="67"/>
      <c r="FA29" s="67"/>
      <c r="FK29" s="67"/>
      <c r="FL29" s="67"/>
      <c r="FM29" s="67"/>
      <c r="FW29" s="67"/>
      <c r="FX29" s="67"/>
      <c r="FY29" s="67"/>
      <c r="GI29" s="67"/>
      <c r="GJ29" s="67"/>
    </row>
    <row r="30" spans="1:193">
      <c r="K30" s="67"/>
      <c r="L30" s="67"/>
      <c r="M30" s="67"/>
      <c r="W30" s="67"/>
      <c r="X30" s="67"/>
      <c r="Y30" s="67"/>
      <c r="AI30" s="67"/>
      <c r="AJ30" s="67"/>
      <c r="AK30" s="67"/>
      <c r="AU30" s="67"/>
      <c r="AV30" s="67"/>
      <c r="AW30" s="67"/>
      <c r="BG30" s="67"/>
      <c r="BH30" s="67"/>
      <c r="BI30" s="67"/>
      <c r="BS30" s="67"/>
      <c r="BT30" s="67"/>
      <c r="BU30" s="67"/>
      <c r="CE30" s="67"/>
      <c r="CF30" s="67"/>
      <c r="CG30" s="67"/>
      <c r="CQ30" s="67"/>
      <c r="CR30" s="67"/>
      <c r="CS30" s="67"/>
      <c r="DC30" s="67"/>
      <c r="DD30" s="67"/>
      <c r="DE30" s="67"/>
      <c r="DO30" s="67"/>
      <c r="DP30" s="67"/>
      <c r="DQ30" s="67"/>
      <c r="EA30" s="67"/>
      <c r="EB30" s="67"/>
      <c r="EC30" s="67"/>
      <c r="EM30" s="67"/>
      <c r="EN30" s="67"/>
      <c r="EO30" s="67"/>
      <c r="EY30" s="67"/>
      <c r="EZ30" s="67"/>
      <c r="FA30" s="67"/>
      <c r="FK30" s="67"/>
      <c r="FL30" s="67"/>
      <c r="FM30" s="67"/>
      <c r="FW30" s="67"/>
      <c r="FX30" s="67"/>
      <c r="FY30" s="67"/>
      <c r="GI30" s="67"/>
      <c r="GJ30" s="67"/>
    </row>
    <row r="31" spans="1:193">
      <c r="K31" s="67"/>
      <c r="L31" s="67"/>
      <c r="M31" s="67"/>
      <c r="W31" s="67"/>
      <c r="X31" s="67"/>
      <c r="Y31" s="67"/>
      <c r="AI31" s="67"/>
      <c r="AJ31" s="67"/>
      <c r="AK31" s="67"/>
      <c r="AU31" s="67"/>
      <c r="AV31" s="67"/>
      <c r="AW31" s="67"/>
      <c r="BG31" s="67"/>
      <c r="BH31" s="67"/>
      <c r="BI31" s="67"/>
      <c r="BS31" s="67"/>
      <c r="BT31" s="67"/>
      <c r="BU31" s="67"/>
      <c r="CE31" s="67"/>
      <c r="CF31" s="67"/>
      <c r="CG31" s="67"/>
      <c r="CQ31" s="67"/>
      <c r="CR31" s="67"/>
      <c r="CS31" s="67"/>
      <c r="DC31" s="67"/>
      <c r="DD31" s="67"/>
      <c r="DE31" s="67"/>
      <c r="DO31" s="67"/>
      <c r="DP31" s="67"/>
      <c r="DQ31" s="67"/>
      <c r="EA31" s="67"/>
      <c r="EB31" s="67"/>
      <c r="EC31" s="67"/>
      <c r="EM31" s="67"/>
      <c r="EN31" s="67"/>
      <c r="EO31" s="67"/>
      <c r="EY31" s="67"/>
      <c r="EZ31" s="67"/>
      <c r="FA31" s="67"/>
      <c r="FK31" s="67"/>
      <c r="FL31" s="67"/>
      <c r="FM31" s="67"/>
      <c r="FW31" s="67"/>
      <c r="FX31" s="67"/>
      <c r="FY31" s="67"/>
      <c r="GI31" s="67"/>
      <c r="GJ31" s="67"/>
    </row>
    <row r="32" spans="1:193">
      <c r="K32" s="67"/>
      <c r="L32" s="67"/>
      <c r="M32" s="67"/>
      <c r="W32" s="67"/>
      <c r="X32" s="67"/>
      <c r="Y32" s="67"/>
      <c r="AI32" s="67"/>
      <c r="AJ32" s="67"/>
      <c r="AK32" s="67"/>
      <c r="AU32" s="67"/>
      <c r="AV32" s="67"/>
      <c r="AW32" s="67"/>
      <c r="BG32" s="67"/>
      <c r="BH32" s="67"/>
      <c r="BI32" s="67"/>
      <c r="BS32" s="67"/>
      <c r="BT32" s="67"/>
      <c r="BU32" s="67"/>
      <c r="CE32" s="67"/>
      <c r="CF32" s="67"/>
      <c r="CG32" s="67"/>
      <c r="CQ32" s="67"/>
      <c r="CR32" s="67"/>
      <c r="CS32" s="67"/>
      <c r="DC32" s="67"/>
      <c r="DD32" s="67"/>
      <c r="DE32" s="67"/>
      <c r="DO32" s="67"/>
      <c r="DP32" s="67"/>
      <c r="DQ32" s="67"/>
      <c r="EA32" s="67"/>
      <c r="EB32" s="67"/>
      <c r="EC32" s="67"/>
      <c r="EM32" s="67"/>
      <c r="EN32" s="67"/>
      <c r="EO32" s="67"/>
      <c r="EY32" s="67"/>
      <c r="EZ32" s="67"/>
      <c r="FA32" s="67"/>
      <c r="FK32" s="67"/>
      <c r="FL32" s="67"/>
      <c r="FM32" s="67"/>
      <c r="FW32" s="67"/>
      <c r="FX32" s="67"/>
      <c r="FY32" s="67"/>
      <c r="GI32" s="67"/>
      <c r="GJ32" s="67"/>
    </row>
    <row r="33" spans="11:192">
      <c r="K33" s="67"/>
      <c r="L33" s="67"/>
      <c r="M33" s="67"/>
      <c r="W33" s="67"/>
      <c r="X33" s="67"/>
      <c r="Y33" s="67"/>
      <c r="AI33" s="67"/>
      <c r="AJ33" s="67"/>
      <c r="AK33" s="67"/>
      <c r="AU33" s="67"/>
      <c r="AV33" s="67"/>
      <c r="AW33" s="67"/>
      <c r="BG33" s="67"/>
      <c r="BH33" s="67"/>
      <c r="BI33" s="67"/>
      <c r="BS33" s="67"/>
      <c r="BT33" s="67"/>
      <c r="BU33" s="67"/>
      <c r="CE33" s="67"/>
      <c r="CF33" s="67"/>
      <c r="CG33" s="67"/>
      <c r="CQ33" s="67"/>
      <c r="CR33" s="67"/>
      <c r="CS33" s="67"/>
      <c r="DC33" s="67"/>
      <c r="DD33" s="67"/>
      <c r="DE33" s="67"/>
      <c r="DO33" s="67"/>
      <c r="DP33" s="67"/>
      <c r="DQ33" s="67"/>
      <c r="EA33" s="67"/>
      <c r="EB33" s="67"/>
      <c r="EC33" s="67"/>
      <c r="EM33" s="67"/>
      <c r="EN33" s="67"/>
      <c r="EO33" s="67"/>
      <c r="EY33" s="67"/>
      <c r="EZ33" s="67"/>
      <c r="FA33" s="67"/>
      <c r="FK33" s="67"/>
      <c r="FL33" s="67"/>
      <c r="FM33" s="67"/>
      <c r="FW33" s="67"/>
      <c r="FX33" s="67"/>
      <c r="FY33" s="67"/>
      <c r="GI33" s="67"/>
      <c r="GJ33" s="67"/>
    </row>
    <row r="34" spans="11:192">
      <c r="K34" s="67"/>
      <c r="L34" s="67"/>
      <c r="M34" s="67"/>
      <c r="W34" s="67"/>
      <c r="X34" s="67"/>
      <c r="Y34" s="67"/>
      <c r="AI34" s="67"/>
      <c r="AJ34" s="67"/>
      <c r="AK34" s="67"/>
      <c r="AU34" s="67"/>
      <c r="AV34" s="67"/>
      <c r="AW34" s="67"/>
      <c r="BG34" s="67"/>
      <c r="BH34" s="67"/>
      <c r="BI34" s="67"/>
      <c r="BS34" s="67"/>
      <c r="BT34" s="67"/>
      <c r="BU34" s="67"/>
      <c r="CE34" s="67"/>
      <c r="CF34" s="67"/>
      <c r="CG34" s="67"/>
      <c r="CQ34" s="67"/>
      <c r="CR34" s="67"/>
      <c r="CS34" s="67"/>
      <c r="DC34" s="67"/>
      <c r="DD34" s="67"/>
      <c r="DE34" s="67"/>
      <c r="DO34" s="67"/>
      <c r="DP34" s="67"/>
      <c r="DQ34" s="67"/>
      <c r="EA34" s="67"/>
      <c r="EB34" s="67"/>
      <c r="EC34" s="67"/>
      <c r="EM34" s="67"/>
      <c r="EN34" s="67"/>
      <c r="EO34" s="67"/>
      <c r="EY34" s="67"/>
      <c r="EZ34" s="67"/>
      <c r="FA34" s="67"/>
      <c r="FK34" s="67"/>
      <c r="FL34" s="67"/>
      <c r="FM34" s="67"/>
      <c r="FW34" s="67"/>
      <c r="FX34" s="67"/>
      <c r="FY34" s="67"/>
      <c r="GI34" s="67"/>
      <c r="GJ34" s="67"/>
    </row>
    <row r="35" spans="11:192">
      <c r="K35" s="67"/>
      <c r="L35" s="67"/>
      <c r="M35" s="67"/>
      <c r="W35" s="67"/>
      <c r="X35" s="67"/>
      <c r="Y35" s="67"/>
      <c r="AI35" s="67"/>
      <c r="AJ35" s="67"/>
      <c r="AK35" s="67"/>
      <c r="AU35" s="67"/>
      <c r="AV35" s="67"/>
      <c r="AW35" s="67"/>
      <c r="BG35" s="67"/>
      <c r="BH35" s="67"/>
      <c r="BI35" s="67"/>
      <c r="BS35" s="67"/>
      <c r="BT35" s="67"/>
      <c r="BU35" s="67"/>
      <c r="CE35" s="67"/>
      <c r="CF35" s="67"/>
      <c r="CG35" s="67"/>
      <c r="CQ35" s="67"/>
      <c r="CR35" s="67"/>
      <c r="CS35" s="67"/>
      <c r="DC35" s="67"/>
      <c r="DD35" s="67"/>
      <c r="DE35" s="67"/>
      <c r="DO35" s="67"/>
      <c r="DP35" s="67"/>
      <c r="DQ35" s="67"/>
      <c r="EA35" s="67"/>
      <c r="EB35" s="67"/>
      <c r="EC35" s="67"/>
      <c r="EM35" s="67"/>
      <c r="EN35" s="67"/>
      <c r="EO35" s="67"/>
      <c r="EY35" s="67"/>
      <c r="EZ35" s="67"/>
      <c r="FA35" s="67"/>
      <c r="FK35" s="67"/>
      <c r="FL35" s="67"/>
      <c r="FM35" s="67"/>
      <c r="FW35" s="67"/>
      <c r="FX35" s="67"/>
      <c r="FY35" s="67"/>
      <c r="GI35" s="67"/>
      <c r="GJ35" s="67"/>
    </row>
    <row r="36" spans="11:192">
      <c r="K36" s="67"/>
      <c r="L36" s="67"/>
      <c r="M36" s="67"/>
      <c r="W36" s="67"/>
      <c r="X36" s="67"/>
      <c r="Y36" s="67"/>
      <c r="AI36" s="67"/>
      <c r="AJ36" s="67"/>
      <c r="AK36" s="67"/>
      <c r="AU36" s="67"/>
      <c r="AV36" s="67"/>
      <c r="AW36" s="67"/>
      <c r="BG36" s="67"/>
      <c r="BH36" s="67"/>
      <c r="BI36" s="67"/>
      <c r="BS36" s="67"/>
      <c r="BT36" s="67"/>
      <c r="BU36" s="67"/>
      <c r="CE36" s="67"/>
      <c r="CF36" s="67"/>
      <c r="CG36" s="67"/>
      <c r="CQ36" s="67"/>
      <c r="CR36" s="67"/>
      <c r="CS36" s="67"/>
      <c r="DC36" s="67"/>
      <c r="DD36" s="67"/>
      <c r="DE36" s="67"/>
      <c r="DO36" s="67"/>
      <c r="DP36" s="67"/>
      <c r="DQ36" s="67"/>
      <c r="EA36" s="67"/>
      <c r="EB36" s="67"/>
      <c r="EC36" s="67"/>
      <c r="EM36" s="67"/>
      <c r="EN36" s="67"/>
      <c r="EO36" s="67"/>
      <c r="EY36" s="67"/>
      <c r="EZ36" s="67"/>
      <c r="FA36" s="67"/>
      <c r="FK36" s="67"/>
      <c r="FL36" s="67"/>
      <c r="FM36" s="67"/>
      <c r="FW36" s="67"/>
      <c r="FX36" s="67"/>
      <c r="FY36" s="67"/>
      <c r="GI36" s="67"/>
      <c r="GJ36" s="67"/>
    </row>
    <row r="37" spans="11:192">
      <c r="K37" s="67"/>
      <c r="L37" s="67"/>
      <c r="M37" s="67"/>
      <c r="W37" s="67"/>
      <c r="X37" s="67"/>
      <c r="Y37" s="67"/>
      <c r="AI37" s="67"/>
      <c r="AJ37" s="67"/>
      <c r="AK37" s="67"/>
      <c r="AU37" s="67"/>
      <c r="AV37" s="67"/>
      <c r="AW37" s="67"/>
      <c r="BG37" s="67"/>
      <c r="BH37" s="67"/>
      <c r="BI37" s="67"/>
      <c r="BS37" s="67"/>
      <c r="BT37" s="67"/>
      <c r="BU37" s="67"/>
      <c r="CE37" s="67"/>
      <c r="CF37" s="67"/>
      <c r="CG37" s="67"/>
      <c r="CQ37" s="67"/>
      <c r="CR37" s="67"/>
      <c r="CS37" s="67"/>
      <c r="DC37" s="67"/>
      <c r="DD37" s="67"/>
      <c r="DE37" s="67"/>
      <c r="DO37" s="67"/>
      <c r="DP37" s="67"/>
      <c r="DQ37" s="67"/>
      <c r="EA37" s="67"/>
      <c r="EB37" s="67"/>
      <c r="EC37" s="67"/>
      <c r="EM37" s="67"/>
      <c r="EN37" s="67"/>
      <c r="EO37" s="67"/>
      <c r="EY37" s="67"/>
      <c r="EZ37" s="67"/>
      <c r="FA37" s="67"/>
      <c r="FK37" s="67"/>
      <c r="FL37" s="67"/>
      <c r="FM37" s="67"/>
      <c r="FW37" s="67"/>
      <c r="FX37" s="67"/>
      <c r="FY37" s="67"/>
      <c r="GI37" s="67"/>
      <c r="GJ37" s="67"/>
    </row>
    <row r="38" spans="11:192">
      <c r="K38" s="67"/>
      <c r="L38" s="67"/>
      <c r="M38" s="67"/>
      <c r="W38" s="67"/>
      <c r="X38" s="67"/>
      <c r="Y38" s="67"/>
      <c r="AI38" s="67"/>
      <c r="AJ38" s="67"/>
      <c r="AK38" s="67"/>
      <c r="AU38" s="67"/>
      <c r="AV38" s="67"/>
      <c r="AW38" s="67"/>
      <c r="BG38" s="67"/>
      <c r="BH38" s="67"/>
      <c r="BI38" s="67"/>
      <c r="BS38" s="67"/>
      <c r="BT38" s="67"/>
      <c r="BU38" s="67"/>
      <c r="CE38" s="67"/>
      <c r="CF38" s="67"/>
      <c r="CG38" s="67"/>
      <c r="CQ38" s="67"/>
      <c r="CR38" s="67"/>
      <c r="CS38" s="67"/>
      <c r="DC38" s="67"/>
      <c r="DD38" s="67"/>
      <c r="DE38" s="67"/>
      <c r="DO38" s="67"/>
      <c r="DP38" s="67"/>
      <c r="DQ38" s="67"/>
      <c r="EA38" s="67"/>
      <c r="EB38" s="67"/>
      <c r="EC38" s="67"/>
      <c r="EM38" s="67"/>
      <c r="EN38" s="67"/>
      <c r="EO38" s="67"/>
      <c r="EY38" s="67"/>
      <c r="EZ38" s="67"/>
      <c r="FA38" s="67"/>
      <c r="FK38" s="67"/>
      <c r="FL38" s="67"/>
      <c r="FM38" s="67"/>
      <c r="FW38" s="67"/>
      <c r="FX38" s="67"/>
      <c r="FY38" s="67"/>
      <c r="GI38" s="67"/>
      <c r="GJ38" s="67"/>
    </row>
    <row r="39" spans="11:192">
      <c r="K39" s="67"/>
      <c r="L39" s="67"/>
      <c r="M39" s="67"/>
      <c r="W39" s="67"/>
      <c r="X39" s="67"/>
      <c r="Y39" s="67"/>
      <c r="AI39" s="67"/>
      <c r="AJ39" s="67"/>
      <c r="AK39" s="67"/>
      <c r="AU39" s="67"/>
      <c r="AV39" s="67"/>
      <c r="AW39" s="67"/>
      <c r="BG39" s="67"/>
      <c r="BH39" s="67"/>
      <c r="BI39" s="67"/>
      <c r="BS39" s="67"/>
      <c r="BT39" s="67"/>
      <c r="BU39" s="67"/>
      <c r="CE39" s="67"/>
      <c r="CF39" s="67"/>
      <c r="CG39" s="67"/>
      <c r="CQ39" s="67"/>
      <c r="CR39" s="67"/>
      <c r="CS39" s="67"/>
      <c r="DC39" s="67"/>
      <c r="DD39" s="67"/>
      <c r="DE39" s="67"/>
      <c r="DO39" s="67"/>
      <c r="DP39" s="67"/>
      <c r="DQ39" s="67"/>
      <c r="EA39" s="67"/>
      <c r="EB39" s="67"/>
      <c r="EC39" s="67"/>
      <c r="EM39" s="67"/>
      <c r="EN39" s="67"/>
      <c r="EO39" s="67"/>
      <c r="EY39" s="67"/>
      <c r="EZ39" s="67"/>
      <c r="FA39" s="67"/>
      <c r="FK39" s="67"/>
      <c r="FL39" s="67"/>
      <c r="FM39" s="67"/>
      <c r="FW39" s="67"/>
      <c r="FX39" s="67"/>
      <c r="FY39" s="67"/>
      <c r="GI39" s="67"/>
      <c r="GJ39" s="67"/>
    </row>
    <row r="40" spans="11:192">
      <c r="K40" s="67"/>
      <c r="L40" s="67"/>
      <c r="M40" s="67"/>
      <c r="W40" s="67"/>
      <c r="X40" s="67"/>
      <c r="Y40" s="67"/>
      <c r="AI40" s="67"/>
      <c r="AJ40" s="67"/>
      <c r="AK40" s="67"/>
      <c r="AU40" s="67"/>
      <c r="AV40" s="67"/>
      <c r="AW40" s="67"/>
      <c r="BG40" s="67"/>
      <c r="BH40" s="67"/>
      <c r="BI40" s="67"/>
      <c r="BS40" s="67"/>
      <c r="BT40" s="67"/>
      <c r="BU40" s="67"/>
      <c r="CE40" s="67"/>
      <c r="CF40" s="67"/>
      <c r="CG40" s="67"/>
      <c r="CQ40" s="67"/>
      <c r="CR40" s="67"/>
      <c r="CS40" s="67"/>
      <c r="DC40" s="67"/>
      <c r="DD40" s="67"/>
      <c r="DE40" s="67"/>
      <c r="DO40" s="67"/>
      <c r="DP40" s="67"/>
      <c r="DQ40" s="67"/>
      <c r="EA40" s="67"/>
      <c r="EB40" s="67"/>
      <c r="EC40" s="67"/>
      <c r="EM40" s="67"/>
      <c r="EN40" s="67"/>
      <c r="EO40" s="67"/>
      <c r="EY40" s="67"/>
      <c r="EZ40" s="67"/>
      <c r="FA40" s="67"/>
      <c r="FK40" s="67"/>
      <c r="FL40" s="67"/>
      <c r="FM40" s="67"/>
      <c r="FW40" s="67"/>
      <c r="FX40" s="67"/>
      <c r="FY40" s="67"/>
      <c r="GI40" s="67"/>
      <c r="GJ40" s="67"/>
    </row>
    <row r="41" spans="11:192">
      <c r="K41" s="67"/>
      <c r="L41" s="67"/>
      <c r="M41" s="67"/>
      <c r="W41" s="67"/>
      <c r="X41" s="67"/>
      <c r="Y41" s="67"/>
      <c r="AI41" s="67"/>
      <c r="AJ41" s="67"/>
      <c r="AK41" s="67"/>
      <c r="AU41" s="67"/>
      <c r="AV41" s="67"/>
      <c r="AW41" s="67"/>
      <c r="BG41" s="67"/>
      <c r="BH41" s="67"/>
      <c r="BI41" s="67"/>
      <c r="BS41" s="67"/>
      <c r="BT41" s="67"/>
      <c r="BU41" s="67"/>
      <c r="CE41" s="67"/>
      <c r="CF41" s="67"/>
      <c r="CG41" s="67"/>
      <c r="CQ41" s="67"/>
      <c r="CR41" s="67"/>
      <c r="CS41" s="67"/>
      <c r="DC41" s="67"/>
      <c r="DD41" s="67"/>
      <c r="DE41" s="67"/>
      <c r="DO41" s="67"/>
      <c r="DP41" s="67"/>
      <c r="DQ41" s="67"/>
      <c r="EA41" s="67"/>
      <c r="EB41" s="67"/>
      <c r="EC41" s="67"/>
      <c r="EM41" s="67"/>
      <c r="EN41" s="67"/>
      <c r="EO41" s="67"/>
      <c r="EY41" s="67"/>
      <c r="EZ41" s="67"/>
      <c r="FA41" s="67"/>
      <c r="FK41" s="67"/>
      <c r="FL41" s="67"/>
      <c r="FM41" s="67"/>
      <c r="FW41" s="67"/>
      <c r="FX41" s="67"/>
      <c r="FY41" s="67"/>
      <c r="GI41" s="67"/>
      <c r="GJ41" s="67"/>
    </row>
  </sheetData>
  <pageMargins left="0.7" right="0.7" top="0.75" bottom="0.75" header="0.3" footer="0.3"/>
  <pageSetup scale="3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3399"/>
  </sheetPr>
  <dimension ref="A1:GK41"/>
  <sheetViews>
    <sheetView showZeros="0" zoomScaleNormal="100" zoomScaleSheetLayoutView="100" workbookViewId="0">
      <pane xSplit="1" ySplit="8" topLeftCell="EI9" activePane="bottomRight" state="frozen"/>
      <selection pane="bottomRight" activeCell="EO11" sqref="EO11"/>
      <selection pane="bottomLeft" activeCell="A9" sqref="A9"/>
      <selection pane="topRight" activeCell="B1" sqref="B1"/>
    </sheetView>
  </sheetViews>
  <sheetFormatPr defaultRowHeight="12.6"/>
  <cols>
    <col min="1" max="1" width="15.7109375" customWidth="1"/>
    <col min="2" max="183" width="8" customWidth="1"/>
    <col min="189" max="192" width="8" customWidth="1"/>
  </cols>
  <sheetData>
    <row r="1" spans="1:193" s="14" customFormat="1">
      <c r="A1" s="16" t="s">
        <v>94</v>
      </c>
      <c r="N1" s="2"/>
      <c r="O1" s="2"/>
      <c r="P1" s="2"/>
      <c r="Q1" s="2"/>
      <c r="R1" s="2"/>
      <c r="S1" s="2"/>
      <c r="T1" s="2"/>
      <c r="Z1" s="2"/>
      <c r="AA1" s="2"/>
      <c r="AB1" s="2"/>
      <c r="AC1" s="2"/>
      <c r="AD1" s="2"/>
      <c r="AE1" s="2"/>
      <c r="AF1" s="2"/>
      <c r="AL1" s="2"/>
      <c r="AM1" s="2"/>
      <c r="AN1" s="2"/>
      <c r="AO1" s="2"/>
      <c r="AP1" s="2"/>
      <c r="AQ1" s="2"/>
      <c r="AR1" s="2"/>
      <c r="AX1" s="2"/>
      <c r="AY1" s="2"/>
      <c r="AZ1" s="2"/>
      <c r="BA1" s="2"/>
      <c r="BB1" s="2"/>
      <c r="BC1" s="2"/>
      <c r="BD1" s="2"/>
      <c r="BJ1" s="2"/>
      <c r="BK1" s="2"/>
      <c r="BL1" s="2"/>
      <c r="BM1" s="2"/>
      <c r="BN1" s="2"/>
      <c r="BO1" s="2"/>
      <c r="BP1" s="2"/>
      <c r="BV1" s="2"/>
      <c r="BW1" s="2"/>
      <c r="BX1" s="2"/>
      <c r="BY1" s="2"/>
      <c r="BZ1" s="2"/>
      <c r="CA1" s="2"/>
      <c r="CB1" s="2"/>
      <c r="CH1" s="2"/>
      <c r="CI1" s="2"/>
      <c r="CJ1" s="2"/>
      <c r="CK1" s="2"/>
      <c r="CL1" s="2"/>
      <c r="CM1" s="2"/>
      <c r="CN1" s="2"/>
      <c r="CT1" s="2"/>
      <c r="CU1" s="2"/>
      <c r="CV1" s="2"/>
      <c r="CW1" s="2"/>
      <c r="CX1" s="2"/>
      <c r="CY1" s="2"/>
      <c r="CZ1" s="2"/>
      <c r="DF1" s="2"/>
      <c r="DG1" s="2"/>
      <c r="DH1" s="2"/>
      <c r="DI1" s="2"/>
      <c r="DJ1" s="2"/>
      <c r="DK1" s="2"/>
      <c r="DL1" s="2"/>
      <c r="DR1" s="2"/>
      <c r="DS1" s="2"/>
      <c r="DT1" s="2"/>
      <c r="DU1" s="2"/>
      <c r="DV1" s="2"/>
      <c r="DW1" s="2"/>
      <c r="DX1" s="2"/>
      <c r="ED1" s="2"/>
      <c r="EE1" s="2"/>
      <c r="EF1" s="2"/>
      <c r="EG1" s="2"/>
      <c r="EH1" s="2"/>
      <c r="EI1" s="2"/>
      <c r="EJ1" s="2"/>
      <c r="EP1" s="2"/>
      <c r="EQ1" s="2"/>
      <c r="ER1" s="2"/>
      <c r="ES1" s="2"/>
      <c r="ET1" s="2"/>
      <c r="EU1" s="2"/>
      <c r="EV1" s="2"/>
      <c r="FB1" s="2"/>
      <c r="FC1" s="2"/>
      <c r="FD1" s="2"/>
      <c r="FE1" s="2"/>
      <c r="FF1" s="2"/>
      <c r="FG1" s="2"/>
      <c r="FH1" s="2"/>
      <c r="FN1" s="2"/>
      <c r="FO1" s="2"/>
      <c r="FP1" s="2"/>
      <c r="FQ1" s="2"/>
      <c r="FR1" s="2"/>
      <c r="FS1" s="2"/>
      <c r="FT1" s="2"/>
      <c r="FZ1" s="2"/>
      <c r="GA1" s="2"/>
    </row>
    <row r="2" spans="1:193">
      <c r="A2" s="16" t="s">
        <v>85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G2" s="15"/>
      <c r="GH2" s="15"/>
      <c r="GI2" s="15"/>
      <c r="GJ2" s="15"/>
    </row>
    <row r="3" spans="1:193">
      <c r="A3" s="2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8"/>
      <c r="O3" s="28"/>
      <c r="P3" s="28"/>
      <c r="Q3" s="28"/>
      <c r="R3" s="28"/>
      <c r="S3" s="28"/>
      <c r="T3" s="28"/>
      <c r="U3" s="17"/>
      <c r="V3" s="17"/>
      <c r="W3" s="17"/>
      <c r="X3" s="17"/>
      <c r="Y3" s="17"/>
      <c r="Z3" s="28"/>
      <c r="AA3" s="28"/>
      <c r="AB3" s="28"/>
      <c r="AC3" s="28"/>
      <c r="AD3" s="28"/>
      <c r="AE3" s="28"/>
      <c r="AF3" s="28"/>
      <c r="AG3" s="17"/>
      <c r="AH3" s="17"/>
      <c r="AI3" s="17"/>
      <c r="AJ3" s="17"/>
      <c r="AK3" s="17"/>
      <c r="AL3" s="28"/>
      <c r="AM3" s="28"/>
      <c r="AN3" s="28"/>
      <c r="AO3" s="28"/>
      <c r="AP3" s="28"/>
      <c r="AQ3" s="28"/>
      <c r="AR3" s="28"/>
      <c r="AS3" s="17"/>
      <c r="AT3" s="17"/>
      <c r="AU3" s="17"/>
      <c r="AV3" s="17"/>
      <c r="AW3" s="17"/>
      <c r="AX3" s="28"/>
      <c r="AY3" s="28"/>
      <c r="AZ3" s="28"/>
      <c r="BA3" s="28"/>
      <c r="BB3" s="28"/>
      <c r="BC3" s="28"/>
      <c r="BD3" s="28"/>
      <c r="BE3" s="17"/>
      <c r="BF3" s="17"/>
      <c r="BG3" s="17"/>
      <c r="BH3" s="17"/>
      <c r="BI3" s="17"/>
      <c r="BJ3" s="28"/>
      <c r="BK3" s="28"/>
      <c r="BL3" s="28"/>
      <c r="BM3" s="28"/>
      <c r="BN3" s="28"/>
      <c r="BO3" s="28"/>
      <c r="BP3" s="28"/>
      <c r="BQ3" s="17"/>
      <c r="BR3" s="17"/>
      <c r="BS3" s="17"/>
      <c r="BT3" s="17"/>
      <c r="BU3" s="17"/>
      <c r="BV3" s="28"/>
      <c r="BW3" s="28"/>
      <c r="BX3" s="28"/>
      <c r="BY3" s="28"/>
      <c r="BZ3" s="28"/>
      <c r="CA3" s="28"/>
      <c r="CB3" s="28"/>
      <c r="CC3" s="17"/>
      <c r="CD3" s="17"/>
      <c r="CE3" s="17"/>
      <c r="CF3" s="17"/>
      <c r="CG3" s="17"/>
      <c r="CH3" s="28"/>
      <c r="CI3" s="28"/>
      <c r="CJ3" s="28"/>
      <c r="CK3" s="28"/>
      <c r="CL3" s="28"/>
      <c r="CM3" s="28"/>
      <c r="CN3" s="28"/>
      <c r="CO3" s="17"/>
      <c r="CP3" s="17"/>
      <c r="CQ3" s="17"/>
      <c r="CR3" s="17"/>
      <c r="CS3" s="17"/>
      <c r="CT3" s="28"/>
      <c r="CU3" s="28"/>
      <c r="CV3" s="28"/>
      <c r="CW3" s="28"/>
      <c r="CX3" s="28"/>
      <c r="CY3" s="28"/>
      <c r="CZ3" s="28"/>
      <c r="DA3" s="17"/>
      <c r="DB3" s="17"/>
      <c r="DC3" s="17"/>
      <c r="DD3" s="17"/>
      <c r="DE3" s="17"/>
      <c r="DF3" s="28"/>
      <c r="DG3" s="28"/>
      <c r="DH3" s="28"/>
      <c r="DI3" s="28"/>
      <c r="DJ3" s="28"/>
      <c r="DK3" s="28"/>
      <c r="DL3" s="28"/>
      <c r="DM3" s="17"/>
      <c r="DN3" s="17"/>
      <c r="DO3" s="17"/>
      <c r="DP3" s="17"/>
      <c r="DQ3" s="17"/>
      <c r="DR3" s="28"/>
      <c r="DS3" s="28"/>
      <c r="DT3" s="28"/>
      <c r="DU3" s="28"/>
      <c r="DV3" s="28"/>
      <c r="DW3" s="28"/>
      <c r="DX3" s="28"/>
      <c r="DY3" s="17"/>
      <c r="DZ3" s="17"/>
      <c r="EA3" s="17"/>
      <c r="EB3" s="17"/>
      <c r="EC3" s="17"/>
      <c r="ED3" s="28"/>
      <c r="EE3" s="28"/>
      <c r="EF3" s="28"/>
      <c r="EG3" s="28"/>
      <c r="EH3" s="28"/>
      <c r="EI3" s="28"/>
      <c r="EJ3" s="28"/>
      <c r="EK3" s="17"/>
      <c r="EL3" s="17"/>
      <c r="EM3" s="17"/>
      <c r="EN3" s="17"/>
      <c r="EO3" s="17"/>
      <c r="EP3" s="28"/>
      <c r="EQ3" s="28"/>
      <c r="ER3" s="28"/>
      <c r="ES3" s="28"/>
      <c r="ET3" s="28"/>
      <c r="EU3" s="28"/>
      <c r="EV3" s="28"/>
      <c r="EW3" s="17"/>
      <c r="EX3" s="17"/>
      <c r="EY3" s="17"/>
      <c r="EZ3" s="17"/>
      <c r="FA3" s="17"/>
      <c r="FB3" s="28"/>
      <c r="FC3" s="28"/>
      <c r="FD3" s="28"/>
      <c r="FE3" s="28"/>
      <c r="FF3" s="28"/>
      <c r="FG3" s="28"/>
      <c r="FH3" s="28"/>
      <c r="FI3" s="17"/>
      <c r="FJ3" s="17"/>
      <c r="FK3" s="17"/>
      <c r="FL3" s="17"/>
      <c r="FM3" s="17"/>
      <c r="FN3" s="28"/>
      <c r="FO3" s="28"/>
      <c r="FP3" s="28"/>
      <c r="FQ3" s="28"/>
      <c r="FR3" s="28"/>
      <c r="FS3" s="28"/>
      <c r="FT3" s="28"/>
      <c r="FU3" s="17"/>
      <c r="FV3" s="17"/>
      <c r="FW3" s="17"/>
      <c r="FX3" s="17"/>
      <c r="FY3" s="17"/>
      <c r="FZ3" s="28"/>
      <c r="GA3" s="28"/>
      <c r="GB3" s="28"/>
      <c r="GC3" s="15"/>
      <c r="GD3" s="15"/>
      <c r="GE3" s="15"/>
      <c r="GF3" s="15"/>
      <c r="GG3" s="17"/>
      <c r="GH3" s="17"/>
      <c r="GI3" s="17"/>
      <c r="GJ3" s="17"/>
    </row>
    <row r="4" spans="1:193">
      <c r="A4" s="28"/>
      <c r="B4" s="3" t="s">
        <v>50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9"/>
      <c r="O4" s="29"/>
      <c r="P4" s="29"/>
      <c r="Q4" s="29"/>
      <c r="R4" s="29"/>
      <c r="S4" s="29"/>
      <c r="T4" s="29"/>
      <c r="U4" s="3"/>
      <c r="V4" s="3"/>
      <c r="W4" s="3"/>
      <c r="X4" s="3"/>
      <c r="Y4" s="3"/>
      <c r="Z4" s="29"/>
      <c r="AA4" s="29"/>
      <c r="AB4" s="29"/>
      <c r="AC4" s="29"/>
      <c r="AD4" s="29"/>
      <c r="AE4" s="29"/>
      <c r="AF4" s="29"/>
      <c r="AG4" s="3"/>
      <c r="AH4" s="3"/>
      <c r="AI4" s="3"/>
      <c r="AJ4" s="3"/>
      <c r="AK4" s="3"/>
      <c r="AL4" s="29"/>
      <c r="AM4" s="29"/>
      <c r="AN4" s="29"/>
      <c r="AO4" s="29"/>
      <c r="AP4" s="29"/>
      <c r="AQ4" s="29"/>
      <c r="AR4" s="29"/>
      <c r="AS4" s="3"/>
      <c r="AT4" s="3"/>
      <c r="AU4" s="3"/>
      <c r="AV4" s="3"/>
      <c r="AW4" s="3"/>
      <c r="AX4" s="29"/>
      <c r="AY4" s="29"/>
      <c r="AZ4" s="29"/>
      <c r="BA4" s="29"/>
      <c r="BB4" s="29"/>
      <c r="BC4" s="29"/>
      <c r="BD4" s="29"/>
      <c r="BE4" s="3"/>
      <c r="BF4" s="3"/>
      <c r="BG4" s="3"/>
      <c r="BH4" s="3"/>
      <c r="BI4" s="3"/>
      <c r="BJ4" s="29"/>
      <c r="BK4" s="29"/>
      <c r="BL4" s="29"/>
      <c r="BM4" s="29"/>
      <c r="BN4" s="29"/>
      <c r="BO4" s="29"/>
      <c r="BP4" s="29"/>
      <c r="BQ4" s="3"/>
      <c r="BR4" s="3"/>
      <c r="BS4" s="3"/>
      <c r="BT4" s="3"/>
      <c r="BU4" s="3"/>
      <c r="BV4" s="29"/>
      <c r="BW4" s="29"/>
      <c r="BX4" s="29"/>
      <c r="BY4" s="29"/>
      <c r="BZ4" s="29"/>
      <c r="CA4" s="29"/>
      <c r="CB4" s="29"/>
      <c r="CC4" s="3"/>
      <c r="CD4" s="3"/>
      <c r="CE4" s="3"/>
      <c r="CF4" s="3"/>
      <c r="CG4" s="3"/>
      <c r="CH4" s="29"/>
      <c r="CI4" s="29"/>
      <c r="CJ4" s="72"/>
      <c r="CK4" s="72"/>
      <c r="CL4" s="72"/>
      <c r="CM4" s="72"/>
      <c r="CN4" s="72"/>
      <c r="CO4" s="3"/>
      <c r="CP4" s="3"/>
      <c r="CQ4" s="3"/>
      <c r="CR4" s="3"/>
      <c r="CS4" s="2"/>
      <c r="CT4" s="30"/>
      <c r="CU4" s="30"/>
      <c r="CV4" s="30"/>
      <c r="CW4" s="30"/>
      <c r="CX4" s="30"/>
      <c r="CY4" s="30"/>
      <c r="CZ4" s="30"/>
      <c r="DA4" s="3"/>
      <c r="DB4" s="3"/>
      <c r="DC4" s="3"/>
      <c r="DD4" s="3"/>
      <c r="DE4" s="2"/>
      <c r="DF4" s="30"/>
      <c r="DG4" s="30"/>
      <c r="DH4" s="30"/>
      <c r="DI4" s="30"/>
      <c r="DJ4" s="30"/>
      <c r="DK4" s="30"/>
      <c r="DL4" s="30"/>
      <c r="DM4" s="3"/>
      <c r="DN4" s="3"/>
      <c r="DO4" s="3"/>
      <c r="DP4" s="3"/>
      <c r="DQ4" s="2"/>
      <c r="DR4" s="30"/>
      <c r="DS4" s="30"/>
      <c r="DT4" s="30"/>
      <c r="DU4" s="30"/>
      <c r="DV4" s="30"/>
      <c r="DW4" s="30"/>
      <c r="DX4" s="30"/>
      <c r="DY4" s="3"/>
      <c r="DZ4" s="3"/>
      <c r="EA4" s="3"/>
      <c r="EB4" s="3"/>
      <c r="EC4" s="2"/>
      <c r="ED4" s="30"/>
      <c r="EE4" s="30"/>
      <c r="EF4" s="30"/>
      <c r="EG4" s="30"/>
      <c r="EH4" s="30"/>
      <c r="EI4" s="30"/>
      <c r="EJ4" s="30"/>
      <c r="EK4" s="3"/>
      <c r="EL4" s="3"/>
      <c r="EM4" s="3"/>
      <c r="EN4" s="3"/>
      <c r="EO4" s="2"/>
      <c r="EP4" s="30"/>
      <c r="EQ4" s="30"/>
      <c r="ER4" s="30"/>
      <c r="ES4" s="30"/>
      <c r="ET4" s="30"/>
      <c r="EU4" s="30"/>
      <c r="EV4" s="30"/>
      <c r="EW4" s="3"/>
      <c r="EX4" s="3"/>
      <c r="EY4" s="3"/>
      <c r="EZ4" s="3"/>
      <c r="FA4" s="2"/>
      <c r="FB4" s="31"/>
      <c r="FC4" s="30"/>
      <c r="FD4" s="30"/>
      <c r="FE4" s="30"/>
      <c r="FF4" s="30"/>
      <c r="FG4" s="30"/>
      <c r="FH4" s="30"/>
      <c r="FI4" s="3"/>
      <c r="FJ4" s="3"/>
      <c r="FK4" s="3"/>
      <c r="FL4" s="3"/>
      <c r="FM4" s="2"/>
      <c r="FN4" s="30"/>
      <c r="FO4" s="30"/>
      <c r="FP4" s="30"/>
      <c r="FQ4" s="30"/>
      <c r="FR4" s="30"/>
      <c r="FS4" s="30"/>
      <c r="FT4" s="30"/>
      <c r="FU4" s="3"/>
      <c r="FV4" s="3"/>
      <c r="FW4" s="3"/>
      <c r="FX4" s="3"/>
      <c r="FY4" s="2"/>
      <c r="FZ4" s="30"/>
      <c r="GA4" s="30"/>
      <c r="GB4" s="74"/>
      <c r="GC4" s="98"/>
      <c r="GD4" s="72"/>
      <c r="GE4" s="72"/>
      <c r="GF4" s="72"/>
      <c r="GG4" s="3"/>
      <c r="GH4" s="127"/>
      <c r="GI4" s="3"/>
      <c r="GJ4" s="3"/>
    </row>
    <row r="5" spans="1:193" ht="12.75" customHeight="1">
      <c r="A5" s="1"/>
      <c r="B5" s="18" t="s">
        <v>51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9"/>
      <c r="CI5" s="19"/>
      <c r="CJ5" s="24"/>
      <c r="CK5" s="24"/>
      <c r="CL5" s="24"/>
      <c r="CM5" s="24"/>
      <c r="CN5" s="24"/>
      <c r="CO5" s="18"/>
      <c r="CP5" s="18"/>
      <c r="CQ5" s="18"/>
      <c r="CR5" s="18"/>
      <c r="CS5" s="18"/>
      <c r="CT5" s="23" t="s">
        <v>4</v>
      </c>
      <c r="CU5" s="52"/>
      <c r="CV5" s="52"/>
      <c r="CW5" s="52"/>
      <c r="CX5" s="52"/>
      <c r="CY5" s="52"/>
      <c r="CZ5" s="52"/>
      <c r="DA5" s="18"/>
      <c r="DB5" s="18"/>
      <c r="DC5" s="18"/>
      <c r="DD5" s="18"/>
      <c r="DE5" s="18"/>
      <c r="DF5" s="52"/>
      <c r="DG5" s="52"/>
      <c r="DH5" s="52"/>
      <c r="DI5" s="52"/>
      <c r="DJ5" s="52"/>
      <c r="DK5" s="52"/>
      <c r="DL5" s="52"/>
      <c r="DM5" s="18"/>
      <c r="DN5" s="18"/>
      <c r="DO5" s="18"/>
      <c r="DP5" s="18"/>
      <c r="DQ5" s="18"/>
      <c r="DR5" s="52"/>
      <c r="DS5" s="52"/>
      <c r="DT5" s="52"/>
      <c r="DU5" s="52"/>
      <c r="DV5" s="52"/>
      <c r="DW5" s="52"/>
      <c r="DX5" s="52"/>
      <c r="DY5" s="18"/>
      <c r="DZ5" s="18"/>
      <c r="EA5" s="18"/>
      <c r="EB5" s="18"/>
      <c r="EC5" s="18"/>
      <c r="ED5" s="22"/>
      <c r="EE5" s="52"/>
      <c r="EF5" s="22"/>
      <c r="EG5" s="52"/>
      <c r="EH5" s="52"/>
      <c r="EI5" s="52"/>
      <c r="EJ5" s="52"/>
      <c r="EK5" s="18"/>
      <c r="EL5" s="18"/>
      <c r="EM5" s="18"/>
      <c r="EN5" s="18"/>
      <c r="EO5" s="18"/>
      <c r="EP5" s="26"/>
      <c r="EQ5" s="25"/>
      <c r="ER5" s="25"/>
      <c r="ES5" s="25"/>
      <c r="ET5" s="25"/>
      <c r="EU5" s="25"/>
      <c r="EV5" s="25"/>
      <c r="EW5" s="18"/>
      <c r="EX5" s="18"/>
      <c r="EY5" s="18"/>
      <c r="EZ5" s="18"/>
      <c r="FA5" s="18"/>
      <c r="FB5" s="73"/>
      <c r="FC5" s="25"/>
      <c r="FD5" s="25"/>
      <c r="FE5" s="25"/>
      <c r="FF5" s="25"/>
      <c r="FG5" s="25"/>
      <c r="FH5" s="25"/>
      <c r="FI5" s="18"/>
      <c r="FJ5" s="18"/>
      <c r="FK5" s="18"/>
      <c r="FL5" s="18"/>
      <c r="FM5" s="18"/>
      <c r="FN5" s="73"/>
      <c r="FO5" s="25"/>
      <c r="FP5" s="25"/>
      <c r="FQ5" s="25"/>
      <c r="FR5" s="25"/>
      <c r="FS5" s="25"/>
      <c r="FT5" s="25"/>
      <c r="FU5" s="18"/>
      <c r="FV5" s="18"/>
      <c r="FW5" s="18"/>
      <c r="FX5" s="18"/>
      <c r="FY5" s="18"/>
      <c r="FZ5" s="73"/>
      <c r="GA5" s="25"/>
      <c r="GB5" s="25"/>
      <c r="GC5" s="56"/>
      <c r="GD5" s="56"/>
      <c r="GE5" s="51"/>
      <c r="GF5" s="51"/>
      <c r="GG5" s="57"/>
      <c r="GH5" s="57"/>
      <c r="GI5" s="52"/>
      <c r="GJ5" s="18"/>
    </row>
    <row r="6" spans="1:193" ht="38.25" customHeight="1">
      <c r="A6" s="2"/>
      <c r="B6" s="18" t="s">
        <v>52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2"/>
      <c r="AM6" s="52"/>
      <c r="AN6" s="52"/>
      <c r="AO6" s="52"/>
      <c r="AP6" s="52"/>
      <c r="AQ6" s="52"/>
      <c r="AR6" s="52"/>
      <c r="AS6" s="18"/>
      <c r="AT6" s="18"/>
      <c r="AU6" s="18"/>
      <c r="AV6" s="18"/>
      <c r="AW6" s="18"/>
      <c r="AX6" s="52" t="s">
        <v>53</v>
      </c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9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24" t="s">
        <v>54</v>
      </c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9"/>
      <c r="EE6" s="57"/>
      <c r="EF6" s="19"/>
      <c r="EG6" s="23"/>
      <c r="EH6" s="52"/>
      <c r="EI6" s="52"/>
      <c r="EJ6" s="52"/>
      <c r="EK6" s="18"/>
      <c r="EL6" s="18"/>
      <c r="EM6" s="18"/>
      <c r="EN6" s="18"/>
      <c r="EO6" s="57"/>
      <c r="EP6" s="53"/>
      <c r="EQ6" s="51"/>
      <c r="ER6" s="51"/>
      <c r="ES6" s="51"/>
      <c r="ET6" s="51"/>
      <c r="EU6" s="51"/>
      <c r="EV6" s="51"/>
      <c r="EW6" s="21"/>
      <c r="EX6" s="21"/>
      <c r="EY6" s="52"/>
      <c r="EZ6" s="18"/>
      <c r="FA6" s="57"/>
      <c r="FB6" s="60"/>
      <c r="FC6" s="51"/>
      <c r="FD6" s="51"/>
      <c r="FE6" s="51"/>
      <c r="FF6" s="51"/>
      <c r="FG6" s="51"/>
      <c r="FH6" s="51"/>
      <c r="FI6" s="21"/>
      <c r="FJ6" s="21"/>
      <c r="FK6" s="52"/>
      <c r="FL6" s="18"/>
      <c r="FM6" s="57"/>
      <c r="FN6" s="60"/>
      <c r="FO6" s="51"/>
      <c r="FP6" s="51"/>
      <c r="FQ6" s="51"/>
      <c r="FR6" s="51"/>
      <c r="FS6" s="51"/>
      <c r="FT6" s="51"/>
      <c r="FU6" s="21"/>
      <c r="FV6" s="21"/>
      <c r="FW6" s="52"/>
      <c r="FX6" s="18"/>
      <c r="FY6" s="57"/>
      <c r="FZ6" s="60"/>
      <c r="GA6" s="51"/>
      <c r="GB6" s="51"/>
      <c r="GC6" s="56"/>
      <c r="GD6" s="56"/>
      <c r="GE6" s="56"/>
      <c r="GF6" s="56"/>
      <c r="GG6" s="21"/>
      <c r="GH6" s="21"/>
      <c r="GI6" s="18"/>
      <c r="GJ6" s="18"/>
    </row>
    <row r="7" spans="1:193">
      <c r="A7" s="3"/>
      <c r="B7" s="52" t="s">
        <v>55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23" t="s">
        <v>56</v>
      </c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23" t="s">
        <v>57</v>
      </c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23" t="s">
        <v>58</v>
      </c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23" t="s">
        <v>55</v>
      </c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23" t="s">
        <v>56</v>
      </c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23" t="s">
        <v>57</v>
      </c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23" t="s">
        <v>58</v>
      </c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23" t="s">
        <v>55</v>
      </c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23" t="s">
        <v>56</v>
      </c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23" t="s">
        <v>57</v>
      </c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23" t="s">
        <v>58</v>
      </c>
      <c r="EE7" s="52"/>
      <c r="EF7" s="18"/>
      <c r="EG7" s="18"/>
      <c r="EH7" s="18"/>
      <c r="EI7" s="18"/>
      <c r="EJ7" s="18"/>
      <c r="EK7" s="52"/>
      <c r="EL7" s="52"/>
      <c r="EM7" s="52"/>
      <c r="EN7" s="52"/>
      <c r="EO7" s="52"/>
      <c r="EP7" s="23" t="s">
        <v>59</v>
      </c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154" t="s">
        <v>60</v>
      </c>
      <c r="FC7" s="22"/>
      <c r="FD7" s="22"/>
      <c r="FE7" s="22"/>
      <c r="FF7" s="22"/>
      <c r="FG7" s="22"/>
      <c r="FH7" s="22"/>
      <c r="FI7" s="52"/>
      <c r="FJ7" s="52"/>
      <c r="FK7" s="52"/>
      <c r="FL7" s="52"/>
      <c r="FM7" s="52"/>
      <c r="FN7" s="154" t="s">
        <v>61</v>
      </c>
      <c r="FO7" s="22"/>
      <c r="FP7" s="22"/>
      <c r="FQ7" s="22"/>
      <c r="FR7" s="22"/>
      <c r="FS7" s="22"/>
      <c r="FT7" s="22"/>
      <c r="FU7" s="52"/>
      <c r="FV7" s="52"/>
      <c r="FW7" s="52"/>
      <c r="FX7" s="52"/>
      <c r="FY7" s="52"/>
      <c r="FZ7" s="154" t="s">
        <v>62</v>
      </c>
      <c r="GA7" s="52"/>
      <c r="GB7" s="52"/>
      <c r="GC7" s="22"/>
      <c r="GD7" s="52"/>
      <c r="GE7" s="52"/>
      <c r="GF7" s="52"/>
      <c r="GG7" s="52"/>
      <c r="GH7" s="22"/>
      <c r="GI7" s="52"/>
      <c r="GJ7" s="52"/>
    </row>
    <row r="8" spans="1:193">
      <c r="A8" s="2"/>
      <c r="B8" s="51" t="s">
        <v>63</v>
      </c>
      <c r="C8" s="51" t="s">
        <v>64</v>
      </c>
      <c r="D8" s="51" t="s">
        <v>65</v>
      </c>
      <c r="E8" s="51" t="s">
        <v>66</v>
      </c>
      <c r="F8" s="51" t="s">
        <v>67</v>
      </c>
      <c r="G8" s="51" t="s">
        <v>68</v>
      </c>
      <c r="H8" s="51" t="s">
        <v>69</v>
      </c>
      <c r="I8" s="51" t="s">
        <v>70</v>
      </c>
      <c r="J8" s="51" t="s">
        <v>71</v>
      </c>
      <c r="K8" s="138" t="s">
        <v>72</v>
      </c>
      <c r="L8" s="138" t="s">
        <v>73</v>
      </c>
      <c r="M8" s="138" t="s">
        <v>74</v>
      </c>
      <c r="N8" s="53" t="s">
        <v>63</v>
      </c>
      <c r="O8" s="51" t="s">
        <v>64</v>
      </c>
      <c r="P8" s="51" t="s">
        <v>65</v>
      </c>
      <c r="Q8" s="51" t="s">
        <v>66</v>
      </c>
      <c r="R8" s="51" t="s">
        <v>67</v>
      </c>
      <c r="S8" s="51" t="s">
        <v>68</v>
      </c>
      <c r="T8" s="51" t="s">
        <v>69</v>
      </c>
      <c r="U8" s="51" t="s">
        <v>70</v>
      </c>
      <c r="V8" s="51" t="s">
        <v>71</v>
      </c>
      <c r="W8" s="138" t="s">
        <v>72</v>
      </c>
      <c r="X8" s="138" t="s">
        <v>73</v>
      </c>
      <c r="Y8" s="138" t="s">
        <v>74</v>
      </c>
      <c r="Z8" s="53" t="s">
        <v>63</v>
      </c>
      <c r="AA8" s="51" t="s">
        <v>64</v>
      </c>
      <c r="AB8" s="51" t="s">
        <v>65</v>
      </c>
      <c r="AC8" s="51" t="s">
        <v>66</v>
      </c>
      <c r="AD8" s="51" t="s">
        <v>67</v>
      </c>
      <c r="AE8" s="51" t="s">
        <v>68</v>
      </c>
      <c r="AF8" s="51" t="s">
        <v>69</v>
      </c>
      <c r="AG8" s="51" t="s">
        <v>70</v>
      </c>
      <c r="AH8" s="51" t="s">
        <v>71</v>
      </c>
      <c r="AI8" s="138" t="s">
        <v>72</v>
      </c>
      <c r="AJ8" s="138" t="s">
        <v>73</v>
      </c>
      <c r="AK8" s="138" t="s">
        <v>74</v>
      </c>
      <c r="AL8" s="53" t="s">
        <v>63</v>
      </c>
      <c r="AM8" s="51" t="s">
        <v>64</v>
      </c>
      <c r="AN8" s="51" t="s">
        <v>65</v>
      </c>
      <c r="AO8" s="51" t="s">
        <v>66</v>
      </c>
      <c r="AP8" s="51" t="s">
        <v>67</v>
      </c>
      <c r="AQ8" s="51" t="s">
        <v>68</v>
      </c>
      <c r="AR8" s="51" t="s">
        <v>69</v>
      </c>
      <c r="AS8" s="51" t="s">
        <v>70</v>
      </c>
      <c r="AT8" s="51" t="s">
        <v>71</v>
      </c>
      <c r="AU8" s="138" t="s">
        <v>72</v>
      </c>
      <c r="AV8" s="138" t="s">
        <v>73</v>
      </c>
      <c r="AW8" s="138" t="s">
        <v>74</v>
      </c>
      <c r="AX8" s="53" t="s">
        <v>63</v>
      </c>
      <c r="AY8" s="51" t="s">
        <v>64</v>
      </c>
      <c r="AZ8" s="51" t="s">
        <v>65</v>
      </c>
      <c r="BA8" s="51" t="s">
        <v>66</v>
      </c>
      <c r="BB8" s="51" t="s">
        <v>67</v>
      </c>
      <c r="BC8" s="51" t="s">
        <v>68</v>
      </c>
      <c r="BD8" s="51" t="s">
        <v>69</v>
      </c>
      <c r="BE8" s="51" t="s">
        <v>70</v>
      </c>
      <c r="BF8" s="51" t="s">
        <v>71</v>
      </c>
      <c r="BG8" s="138" t="s">
        <v>72</v>
      </c>
      <c r="BH8" s="138" t="s">
        <v>73</v>
      </c>
      <c r="BI8" s="138" t="s">
        <v>74</v>
      </c>
      <c r="BJ8" s="53" t="s">
        <v>63</v>
      </c>
      <c r="BK8" s="51" t="s">
        <v>64</v>
      </c>
      <c r="BL8" s="51" t="s">
        <v>65</v>
      </c>
      <c r="BM8" s="51" t="s">
        <v>66</v>
      </c>
      <c r="BN8" s="51" t="s">
        <v>67</v>
      </c>
      <c r="BO8" s="51" t="s">
        <v>68</v>
      </c>
      <c r="BP8" s="51" t="s">
        <v>69</v>
      </c>
      <c r="BQ8" s="51" t="s">
        <v>70</v>
      </c>
      <c r="BR8" s="51" t="s">
        <v>71</v>
      </c>
      <c r="BS8" s="138" t="s">
        <v>72</v>
      </c>
      <c r="BT8" s="138" t="s">
        <v>73</v>
      </c>
      <c r="BU8" s="138" t="s">
        <v>74</v>
      </c>
      <c r="BV8" s="53" t="s">
        <v>63</v>
      </c>
      <c r="BW8" s="51" t="s">
        <v>64</v>
      </c>
      <c r="BX8" s="51" t="s">
        <v>65</v>
      </c>
      <c r="BY8" s="51" t="s">
        <v>66</v>
      </c>
      <c r="BZ8" s="51" t="s">
        <v>67</v>
      </c>
      <c r="CA8" s="51" t="s">
        <v>68</v>
      </c>
      <c r="CB8" s="51" t="s">
        <v>69</v>
      </c>
      <c r="CC8" s="51" t="s">
        <v>70</v>
      </c>
      <c r="CD8" s="51" t="s">
        <v>71</v>
      </c>
      <c r="CE8" s="138" t="s">
        <v>72</v>
      </c>
      <c r="CF8" s="138" t="s">
        <v>73</v>
      </c>
      <c r="CG8" s="138" t="s">
        <v>74</v>
      </c>
      <c r="CH8" s="53" t="s">
        <v>63</v>
      </c>
      <c r="CI8" s="51" t="s">
        <v>64</v>
      </c>
      <c r="CJ8" s="51" t="s">
        <v>65</v>
      </c>
      <c r="CK8" s="51" t="s">
        <v>66</v>
      </c>
      <c r="CL8" s="51" t="s">
        <v>67</v>
      </c>
      <c r="CM8" s="51" t="s">
        <v>68</v>
      </c>
      <c r="CN8" s="51" t="s">
        <v>69</v>
      </c>
      <c r="CO8" s="51" t="s">
        <v>70</v>
      </c>
      <c r="CP8" s="51" t="s">
        <v>71</v>
      </c>
      <c r="CQ8" s="138" t="s">
        <v>72</v>
      </c>
      <c r="CR8" s="138" t="s">
        <v>73</v>
      </c>
      <c r="CS8" s="138" t="s">
        <v>74</v>
      </c>
      <c r="CT8" s="53" t="s">
        <v>63</v>
      </c>
      <c r="CU8" s="51" t="s">
        <v>64</v>
      </c>
      <c r="CV8" s="51" t="s">
        <v>65</v>
      </c>
      <c r="CW8" s="51" t="s">
        <v>66</v>
      </c>
      <c r="CX8" s="51" t="s">
        <v>67</v>
      </c>
      <c r="CY8" s="51" t="s">
        <v>68</v>
      </c>
      <c r="CZ8" s="51" t="s">
        <v>69</v>
      </c>
      <c r="DA8" s="51" t="s">
        <v>70</v>
      </c>
      <c r="DB8" s="51" t="s">
        <v>71</v>
      </c>
      <c r="DC8" s="138" t="s">
        <v>72</v>
      </c>
      <c r="DD8" s="138" t="s">
        <v>73</v>
      </c>
      <c r="DE8" s="138" t="s">
        <v>74</v>
      </c>
      <c r="DF8" s="53" t="s">
        <v>63</v>
      </c>
      <c r="DG8" s="51" t="s">
        <v>64</v>
      </c>
      <c r="DH8" s="51" t="s">
        <v>65</v>
      </c>
      <c r="DI8" s="51" t="s">
        <v>66</v>
      </c>
      <c r="DJ8" s="51" t="s">
        <v>67</v>
      </c>
      <c r="DK8" s="51" t="s">
        <v>68</v>
      </c>
      <c r="DL8" s="51" t="s">
        <v>69</v>
      </c>
      <c r="DM8" s="51" t="s">
        <v>70</v>
      </c>
      <c r="DN8" s="51" t="s">
        <v>71</v>
      </c>
      <c r="DO8" s="138" t="s">
        <v>72</v>
      </c>
      <c r="DP8" s="138" t="s">
        <v>73</v>
      </c>
      <c r="DQ8" s="138" t="s">
        <v>74</v>
      </c>
      <c r="DR8" s="53" t="s">
        <v>63</v>
      </c>
      <c r="DS8" s="51" t="s">
        <v>64</v>
      </c>
      <c r="DT8" s="51" t="s">
        <v>65</v>
      </c>
      <c r="DU8" s="51" t="s">
        <v>66</v>
      </c>
      <c r="DV8" s="51" t="s">
        <v>67</v>
      </c>
      <c r="DW8" s="51" t="s">
        <v>68</v>
      </c>
      <c r="DX8" s="51" t="s">
        <v>69</v>
      </c>
      <c r="DY8" s="51" t="s">
        <v>70</v>
      </c>
      <c r="DZ8" s="51" t="s">
        <v>71</v>
      </c>
      <c r="EA8" s="138" t="s">
        <v>72</v>
      </c>
      <c r="EB8" s="138" t="s">
        <v>73</v>
      </c>
      <c r="EC8" s="138" t="s">
        <v>74</v>
      </c>
      <c r="ED8" s="32" t="s">
        <v>63</v>
      </c>
      <c r="EE8" s="51" t="s">
        <v>64</v>
      </c>
      <c r="EF8" s="51" t="s">
        <v>65</v>
      </c>
      <c r="EG8" s="51" t="s">
        <v>66</v>
      </c>
      <c r="EH8" s="51" t="s">
        <v>67</v>
      </c>
      <c r="EI8" s="51" t="s">
        <v>68</v>
      </c>
      <c r="EJ8" s="51" t="s">
        <v>69</v>
      </c>
      <c r="EK8" s="51" t="s">
        <v>70</v>
      </c>
      <c r="EL8" s="51" t="s">
        <v>71</v>
      </c>
      <c r="EM8" s="138" t="s">
        <v>72</v>
      </c>
      <c r="EN8" s="138" t="s">
        <v>73</v>
      </c>
      <c r="EO8" s="138" t="s">
        <v>74</v>
      </c>
      <c r="EP8" s="53" t="s">
        <v>63</v>
      </c>
      <c r="EQ8" s="51" t="s">
        <v>64</v>
      </c>
      <c r="ER8" s="51" t="s">
        <v>65</v>
      </c>
      <c r="ES8" s="51" t="s">
        <v>66</v>
      </c>
      <c r="ET8" s="51" t="s">
        <v>67</v>
      </c>
      <c r="EU8" s="51" t="s">
        <v>68</v>
      </c>
      <c r="EV8" s="51" t="s">
        <v>69</v>
      </c>
      <c r="EW8" s="51" t="s">
        <v>70</v>
      </c>
      <c r="EX8" s="51" t="s">
        <v>71</v>
      </c>
      <c r="EY8" s="138" t="s">
        <v>72</v>
      </c>
      <c r="EZ8" s="138" t="s">
        <v>73</v>
      </c>
      <c r="FA8" s="138" t="s">
        <v>74</v>
      </c>
      <c r="FB8" s="61" t="s">
        <v>63</v>
      </c>
      <c r="FC8" s="51" t="s">
        <v>64</v>
      </c>
      <c r="FD8" s="51" t="s">
        <v>65</v>
      </c>
      <c r="FE8" s="51" t="s">
        <v>66</v>
      </c>
      <c r="FF8" s="51" t="s">
        <v>67</v>
      </c>
      <c r="FG8" s="51" t="s">
        <v>68</v>
      </c>
      <c r="FH8" s="51" t="s">
        <v>69</v>
      </c>
      <c r="FI8" s="51" t="s">
        <v>70</v>
      </c>
      <c r="FJ8" s="51" t="s">
        <v>71</v>
      </c>
      <c r="FK8" s="138" t="s">
        <v>72</v>
      </c>
      <c r="FL8" s="138" t="s">
        <v>73</v>
      </c>
      <c r="FM8" s="138" t="s">
        <v>74</v>
      </c>
      <c r="FN8" s="61" t="s">
        <v>63</v>
      </c>
      <c r="FO8" s="51" t="s">
        <v>64</v>
      </c>
      <c r="FP8" s="51" t="s">
        <v>65</v>
      </c>
      <c r="FQ8" s="51" t="s">
        <v>66</v>
      </c>
      <c r="FR8" s="51" t="s">
        <v>67</v>
      </c>
      <c r="FS8" s="51" t="s">
        <v>68</v>
      </c>
      <c r="FT8" s="51" t="s">
        <v>69</v>
      </c>
      <c r="FU8" s="51" t="s">
        <v>70</v>
      </c>
      <c r="FV8" s="51" t="s">
        <v>71</v>
      </c>
      <c r="FW8" s="138" t="s">
        <v>72</v>
      </c>
      <c r="FX8" s="138" t="s">
        <v>73</v>
      </c>
      <c r="FY8" s="138" t="s">
        <v>74</v>
      </c>
      <c r="FZ8" s="61" t="s">
        <v>63</v>
      </c>
      <c r="GA8" s="51" t="s">
        <v>64</v>
      </c>
      <c r="GB8" s="51" t="s">
        <v>65</v>
      </c>
      <c r="GC8" s="144" t="s">
        <v>66</v>
      </c>
      <c r="GD8" s="144" t="s">
        <v>67</v>
      </c>
      <c r="GE8" s="51" t="s">
        <v>68</v>
      </c>
      <c r="GF8" s="56" t="s">
        <v>69</v>
      </c>
      <c r="GG8" s="56" t="s">
        <v>70</v>
      </c>
      <c r="GH8" s="56" t="s">
        <v>71</v>
      </c>
      <c r="GI8" s="138" t="s">
        <v>72</v>
      </c>
      <c r="GJ8" s="138" t="s">
        <v>73</v>
      </c>
      <c r="GK8" s="51" t="s">
        <v>74</v>
      </c>
    </row>
    <row r="9" spans="1:193" ht="12.75" customHeight="1">
      <c r="A9" s="4" t="s">
        <v>90</v>
      </c>
      <c r="B9" s="5"/>
      <c r="C9" s="5"/>
      <c r="D9" s="5"/>
      <c r="E9" s="5"/>
      <c r="F9" s="5"/>
      <c r="G9" s="5"/>
      <c r="H9" s="5"/>
      <c r="I9" s="5"/>
      <c r="J9" s="5"/>
      <c r="K9" s="112"/>
      <c r="L9" s="112"/>
      <c r="M9" s="112"/>
      <c r="N9" s="6"/>
      <c r="O9" s="7"/>
      <c r="P9" s="7"/>
      <c r="Q9" s="7"/>
      <c r="R9" s="7"/>
      <c r="S9" s="7"/>
      <c r="T9" s="7"/>
      <c r="U9" s="5"/>
      <c r="V9" s="5"/>
      <c r="W9" s="112"/>
      <c r="X9" s="112"/>
      <c r="Y9" s="112"/>
      <c r="Z9" s="6"/>
      <c r="AA9" s="7"/>
      <c r="AB9" s="7"/>
      <c r="AC9" s="7"/>
      <c r="AD9" s="7"/>
      <c r="AE9" s="7"/>
      <c r="AF9" s="7"/>
      <c r="AG9" s="5"/>
      <c r="AH9" s="5"/>
      <c r="AI9" s="112"/>
      <c r="AJ9" s="112"/>
      <c r="AK9" s="112"/>
      <c r="AL9" s="6"/>
      <c r="AM9" s="7"/>
      <c r="AN9" s="7"/>
      <c r="AO9" s="7"/>
      <c r="AP9" s="7"/>
      <c r="AQ9" s="7"/>
      <c r="AR9" s="7"/>
      <c r="AS9" s="5"/>
      <c r="AT9" s="5"/>
      <c r="AU9" s="112"/>
      <c r="AV9" s="112"/>
      <c r="AW9" s="112"/>
      <c r="AX9" s="58"/>
      <c r="AY9" s="5"/>
      <c r="AZ9" s="5"/>
      <c r="BA9" s="5"/>
      <c r="BB9" s="5"/>
      <c r="BC9" s="5"/>
      <c r="BD9" s="5"/>
      <c r="BE9" s="5"/>
      <c r="BF9" s="5"/>
      <c r="BG9" s="112"/>
      <c r="BH9" s="112"/>
      <c r="BI9" s="112"/>
      <c r="BJ9" s="6"/>
      <c r="BK9" s="7"/>
      <c r="BL9" s="7"/>
      <c r="BM9" s="7"/>
      <c r="BN9" s="7"/>
      <c r="BO9" s="7"/>
      <c r="BP9" s="7"/>
      <c r="BQ9" s="5"/>
      <c r="BR9" s="5"/>
      <c r="BS9" s="112"/>
      <c r="BT9" s="112"/>
      <c r="BU9" s="112"/>
      <c r="BV9" s="6"/>
      <c r="BW9" s="7"/>
      <c r="BX9" s="7"/>
      <c r="BY9" s="7"/>
      <c r="BZ9" s="7"/>
      <c r="CA9" s="7"/>
      <c r="CB9" s="7"/>
      <c r="CC9" s="5"/>
      <c r="CD9" s="5"/>
      <c r="CE9" s="112"/>
      <c r="CF9" s="112"/>
      <c r="CG9" s="112"/>
      <c r="CH9" s="6"/>
      <c r="CI9" s="7"/>
      <c r="CJ9" s="7"/>
      <c r="CK9" s="7"/>
      <c r="CL9" s="7"/>
      <c r="CM9" s="7"/>
      <c r="CN9" s="7"/>
      <c r="CO9" s="5"/>
      <c r="CP9" s="5"/>
      <c r="CQ9" s="112"/>
      <c r="CR9" s="112"/>
      <c r="CS9" s="112"/>
      <c r="CT9" s="58"/>
      <c r="CU9" s="5"/>
      <c r="CV9" s="5"/>
      <c r="CW9" s="5"/>
      <c r="CX9" s="5"/>
      <c r="CY9" s="5"/>
      <c r="CZ9" s="5"/>
      <c r="DA9" s="5"/>
      <c r="DB9" s="5"/>
      <c r="DC9" s="112"/>
      <c r="DD9" s="112"/>
      <c r="DE9" s="112"/>
      <c r="DF9" s="6"/>
      <c r="DG9" s="7"/>
      <c r="DH9" s="7"/>
      <c r="DI9" s="7"/>
      <c r="DJ9" s="7"/>
      <c r="DK9" s="7"/>
      <c r="DL9" s="7"/>
      <c r="DM9" s="5"/>
      <c r="DN9" s="5"/>
      <c r="DO9" s="112"/>
      <c r="DP9" s="112"/>
      <c r="DQ9" s="112"/>
      <c r="DR9" s="6"/>
      <c r="DS9" s="7"/>
      <c r="DT9" s="7"/>
      <c r="DU9" s="7"/>
      <c r="DV9" s="7"/>
      <c r="DW9" s="7"/>
      <c r="DX9" s="7"/>
      <c r="DY9" s="5"/>
      <c r="DZ9" s="5"/>
      <c r="EA9" s="112"/>
      <c r="EB9" s="112"/>
      <c r="EC9" s="112"/>
      <c r="ED9" s="6"/>
      <c r="EE9" s="7"/>
      <c r="EF9" s="7"/>
      <c r="EG9" s="7"/>
      <c r="EH9" s="7"/>
      <c r="EI9" s="7"/>
      <c r="EJ9" s="7"/>
      <c r="EK9" s="5"/>
      <c r="EL9" s="5"/>
      <c r="EM9" s="112"/>
      <c r="EN9" s="112"/>
      <c r="EO9" s="112"/>
      <c r="EP9" s="6"/>
      <c r="EQ9" s="7"/>
      <c r="ER9" s="7"/>
      <c r="ES9" s="7"/>
      <c r="ET9" s="7"/>
      <c r="EU9" s="7"/>
      <c r="EV9" s="7"/>
      <c r="EW9" s="5"/>
      <c r="EX9" s="5"/>
      <c r="EY9" s="112"/>
      <c r="EZ9" s="112"/>
      <c r="FA9" s="112"/>
      <c r="FB9" s="61"/>
      <c r="FC9" s="7"/>
      <c r="FD9" s="7"/>
      <c r="FE9" s="7"/>
      <c r="FF9" s="7"/>
      <c r="FG9" s="7"/>
      <c r="FH9" s="7"/>
      <c r="FI9" s="5"/>
      <c r="FJ9" s="5"/>
      <c r="FK9" s="112"/>
      <c r="FL9" s="112"/>
      <c r="FM9" s="112"/>
      <c r="FN9" s="61"/>
      <c r="FO9" s="7"/>
      <c r="FP9" s="7"/>
      <c r="FQ9" s="7"/>
      <c r="FR9" s="7"/>
      <c r="FS9" s="7"/>
      <c r="FT9" s="7"/>
      <c r="FU9" s="5"/>
      <c r="FV9" s="5"/>
      <c r="FW9" s="112"/>
      <c r="FX9" s="112"/>
      <c r="FY9" s="112"/>
      <c r="FZ9" s="61"/>
      <c r="GA9" s="7"/>
      <c r="GB9" s="7"/>
      <c r="GC9" s="7"/>
      <c r="GD9" s="7"/>
      <c r="GE9" s="7"/>
      <c r="GF9" s="7"/>
      <c r="GG9" s="5"/>
      <c r="GH9" s="5"/>
      <c r="GI9" s="112"/>
      <c r="GJ9" s="112"/>
      <c r="GK9" s="80"/>
    </row>
    <row r="10" spans="1:193" ht="12.75" customHeight="1">
      <c r="A10" s="4" t="s">
        <v>16</v>
      </c>
      <c r="B10" s="38" t="s">
        <v>75</v>
      </c>
      <c r="C10" s="37" t="s">
        <v>75</v>
      </c>
      <c r="D10" s="37" t="s">
        <v>75</v>
      </c>
      <c r="E10" s="37" t="s">
        <v>75</v>
      </c>
      <c r="F10" s="37" t="s">
        <v>75</v>
      </c>
      <c r="G10" s="37" t="s">
        <v>75</v>
      </c>
      <c r="H10" s="37" t="s">
        <v>75</v>
      </c>
      <c r="I10" s="37" t="s">
        <v>75</v>
      </c>
      <c r="J10" s="37" t="s">
        <v>75</v>
      </c>
      <c r="K10" s="37" t="s">
        <v>75</v>
      </c>
      <c r="L10" s="37" t="s">
        <v>75</v>
      </c>
      <c r="M10" s="37"/>
      <c r="N10" s="38" t="s">
        <v>75</v>
      </c>
      <c r="O10" s="37" t="s">
        <v>75</v>
      </c>
      <c r="P10" s="37" t="s">
        <v>75</v>
      </c>
      <c r="Q10" s="37" t="s">
        <v>75</v>
      </c>
      <c r="R10" s="37" t="s">
        <v>75</v>
      </c>
      <c r="S10" s="37" t="s">
        <v>75</v>
      </c>
      <c r="T10" s="37" t="s">
        <v>75</v>
      </c>
      <c r="U10" s="37" t="s">
        <v>75</v>
      </c>
      <c r="V10" s="37" t="s">
        <v>75</v>
      </c>
      <c r="W10" s="37" t="s">
        <v>75</v>
      </c>
      <c r="X10" s="37" t="s">
        <v>75</v>
      </c>
      <c r="Y10" s="37"/>
      <c r="Z10" s="38" t="s">
        <v>75</v>
      </c>
      <c r="AA10" s="37" t="s">
        <v>75</v>
      </c>
      <c r="AB10" s="37" t="s">
        <v>75</v>
      </c>
      <c r="AC10" s="37" t="s">
        <v>75</v>
      </c>
      <c r="AD10" s="37" t="s">
        <v>75</v>
      </c>
      <c r="AE10" s="37" t="s">
        <v>75</v>
      </c>
      <c r="AF10" s="37" t="s">
        <v>75</v>
      </c>
      <c r="AG10" s="37" t="s">
        <v>75</v>
      </c>
      <c r="AH10" s="37" t="s">
        <v>75</v>
      </c>
      <c r="AI10" s="37" t="s">
        <v>75</v>
      </c>
      <c r="AJ10" s="37" t="s">
        <v>75</v>
      </c>
      <c r="AK10" s="37"/>
      <c r="AL10" s="38" t="s">
        <v>75</v>
      </c>
      <c r="AM10" s="37" t="s">
        <v>75</v>
      </c>
      <c r="AN10" s="37" t="s">
        <v>75</v>
      </c>
      <c r="AO10" s="37" t="s">
        <v>75</v>
      </c>
      <c r="AP10" s="37" t="s">
        <v>75</v>
      </c>
      <c r="AQ10" s="37" t="s">
        <v>75</v>
      </c>
      <c r="AR10" s="37" t="s">
        <v>75</v>
      </c>
      <c r="AS10" s="37" t="s">
        <v>75</v>
      </c>
      <c r="AT10" s="37" t="s">
        <v>75</v>
      </c>
      <c r="AU10" s="37" t="s">
        <v>75</v>
      </c>
      <c r="AV10" s="37" t="s">
        <v>75</v>
      </c>
      <c r="AW10" s="37" t="s">
        <v>75</v>
      </c>
      <c r="AX10" s="38" t="s">
        <v>75</v>
      </c>
      <c r="AY10" s="37" t="s">
        <v>75</v>
      </c>
      <c r="AZ10" s="37" t="s">
        <v>75</v>
      </c>
      <c r="BA10" s="37" t="s">
        <v>75</v>
      </c>
      <c r="BB10" s="37" t="s">
        <v>75</v>
      </c>
      <c r="BC10" s="37" t="s">
        <v>75</v>
      </c>
      <c r="BD10" s="37" t="s">
        <v>75</v>
      </c>
      <c r="BE10" s="37" t="s">
        <v>75</v>
      </c>
      <c r="BF10" s="37" t="s">
        <v>75</v>
      </c>
      <c r="BG10" s="37" t="s">
        <v>75</v>
      </c>
      <c r="BH10" s="37" t="s">
        <v>75</v>
      </c>
      <c r="BI10" s="37"/>
      <c r="BJ10" s="38" t="s">
        <v>75</v>
      </c>
      <c r="BK10" s="37" t="s">
        <v>75</v>
      </c>
      <c r="BL10" s="37" t="s">
        <v>75</v>
      </c>
      <c r="BM10" s="37" t="s">
        <v>75</v>
      </c>
      <c r="BN10" s="37" t="s">
        <v>75</v>
      </c>
      <c r="BO10" s="37" t="s">
        <v>75</v>
      </c>
      <c r="BP10" s="37" t="s">
        <v>75</v>
      </c>
      <c r="BQ10" s="37" t="s">
        <v>75</v>
      </c>
      <c r="BR10" s="37" t="s">
        <v>75</v>
      </c>
      <c r="BS10" s="37" t="s">
        <v>75</v>
      </c>
      <c r="BT10" s="37" t="s">
        <v>75</v>
      </c>
      <c r="BU10" s="37"/>
      <c r="BV10" s="38" t="s">
        <v>75</v>
      </c>
      <c r="BW10" s="37" t="s">
        <v>75</v>
      </c>
      <c r="BX10" s="37" t="s">
        <v>75</v>
      </c>
      <c r="BY10" s="37" t="s">
        <v>75</v>
      </c>
      <c r="BZ10" s="37" t="s">
        <v>75</v>
      </c>
      <c r="CA10" s="37" t="s">
        <v>75</v>
      </c>
      <c r="CB10" s="37" t="s">
        <v>75</v>
      </c>
      <c r="CC10" s="37" t="s">
        <v>75</v>
      </c>
      <c r="CD10" s="37" t="s">
        <v>75</v>
      </c>
      <c r="CE10" s="37" t="s">
        <v>75</v>
      </c>
      <c r="CF10" s="37" t="s">
        <v>75</v>
      </c>
      <c r="CG10" s="37"/>
      <c r="CH10" s="38" t="s">
        <v>75</v>
      </c>
      <c r="CI10" s="37" t="s">
        <v>75</v>
      </c>
      <c r="CJ10" s="37" t="s">
        <v>75</v>
      </c>
      <c r="CK10" s="37" t="s">
        <v>75</v>
      </c>
      <c r="CL10" s="37" t="s">
        <v>75</v>
      </c>
      <c r="CM10" s="37" t="s">
        <v>75</v>
      </c>
      <c r="CN10" s="37" t="s">
        <v>75</v>
      </c>
      <c r="CO10" s="37" t="s">
        <v>75</v>
      </c>
      <c r="CP10" s="37" t="s">
        <v>75</v>
      </c>
      <c r="CQ10" s="37" t="s">
        <v>75</v>
      </c>
      <c r="CR10" s="37" t="s">
        <v>75</v>
      </c>
      <c r="CS10" s="37" t="s">
        <v>75</v>
      </c>
      <c r="CT10" s="38" t="s">
        <v>75</v>
      </c>
      <c r="CU10" s="37" t="s">
        <v>75</v>
      </c>
      <c r="CV10" s="37" t="s">
        <v>75</v>
      </c>
      <c r="CW10" s="37" t="s">
        <v>75</v>
      </c>
      <c r="CX10" s="37" t="s">
        <v>75</v>
      </c>
      <c r="CY10" s="37" t="s">
        <v>75</v>
      </c>
      <c r="CZ10" s="37" t="s">
        <v>75</v>
      </c>
      <c r="DA10" s="37" t="s">
        <v>75</v>
      </c>
      <c r="DB10" s="37" t="s">
        <v>75</v>
      </c>
      <c r="DC10" s="37" t="s">
        <v>75</v>
      </c>
      <c r="DD10" s="37" t="s">
        <v>75</v>
      </c>
      <c r="DE10" s="37"/>
      <c r="DF10" s="38" t="s">
        <v>75</v>
      </c>
      <c r="DG10" s="37" t="s">
        <v>75</v>
      </c>
      <c r="DH10" s="37" t="s">
        <v>75</v>
      </c>
      <c r="DI10" s="37" t="s">
        <v>75</v>
      </c>
      <c r="DJ10" s="37" t="s">
        <v>75</v>
      </c>
      <c r="DK10" s="37" t="s">
        <v>75</v>
      </c>
      <c r="DL10" s="37" t="s">
        <v>75</v>
      </c>
      <c r="DM10" s="37" t="s">
        <v>75</v>
      </c>
      <c r="DN10" s="37" t="s">
        <v>75</v>
      </c>
      <c r="DO10" s="37" t="s">
        <v>75</v>
      </c>
      <c r="DP10" s="37" t="s">
        <v>75</v>
      </c>
      <c r="DQ10" s="37"/>
      <c r="DR10" s="38" t="s">
        <v>75</v>
      </c>
      <c r="DS10" s="37" t="s">
        <v>75</v>
      </c>
      <c r="DT10" s="37" t="s">
        <v>75</v>
      </c>
      <c r="DU10" s="37" t="s">
        <v>75</v>
      </c>
      <c r="DV10" s="37" t="s">
        <v>75</v>
      </c>
      <c r="DW10" s="37" t="s">
        <v>75</v>
      </c>
      <c r="DX10" s="37" t="s">
        <v>75</v>
      </c>
      <c r="DY10" s="37" t="s">
        <v>75</v>
      </c>
      <c r="DZ10" s="37" t="s">
        <v>75</v>
      </c>
      <c r="EA10" s="37" t="s">
        <v>75</v>
      </c>
      <c r="EB10" s="37" t="s">
        <v>75</v>
      </c>
      <c r="EC10" s="37"/>
      <c r="ED10" s="38" t="s">
        <v>75</v>
      </c>
      <c r="EE10" s="37" t="s">
        <v>75</v>
      </c>
      <c r="EF10" s="37" t="s">
        <v>75</v>
      </c>
      <c r="EG10" s="37" t="s">
        <v>75</v>
      </c>
      <c r="EH10" s="37" t="s">
        <v>75</v>
      </c>
      <c r="EI10" s="37" t="s">
        <v>75</v>
      </c>
      <c r="EJ10" s="37" t="s">
        <v>75</v>
      </c>
      <c r="EK10" s="37" t="s">
        <v>75</v>
      </c>
      <c r="EL10" s="37" t="s">
        <v>75</v>
      </c>
      <c r="EM10" s="37" t="s">
        <v>75</v>
      </c>
      <c r="EN10" s="37" t="s">
        <v>75</v>
      </c>
      <c r="EO10" s="37" t="s">
        <v>75</v>
      </c>
      <c r="EP10" s="38" t="s">
        <v>75</v>
      </c>
      <c r="EQ10" s="37" t="s">
        <v>75</v>
      </c>
      <c r="ER10" s="37" t="s">
        <v>75</v>
      </c>
      <c r="ES10" s="37" t="s">
        <v>75</v>
      </c>
      <c r="ET10" s="37" t="s">
        <v>75</v>
      </c>
      <c r="EU10" s="37" t="s">
        <v>75</v>
      </c>
      <c r="EV10" s="37" t="s">
        <v>75</v>
      </c>
      <c r="EW10" s="37" t="s">
        <v>75</v>
      </c>
      <c r="EX10" s="37" t="s">
        <v>75</v>
      </c>
      <c r="EY10" s="37" t="s">
        <v>75</v>
      </c>
      <c r="EZ10" s="37" t="s">
        <v>75</v>
      </c>
      <c r="FA10" s="37" t="s">
        <v>75</v>
      </c>
      <c r="FB10" s="49" t="s">
        <v>75</v>
      </c>
      <c r="FC10" s="37" t="s">
        <v>75</v>
      </c>
      <c r="FD10" s="37" t="s">
        <v>75</v>
      </c>
      <c r="FE10" s="37" t="s">
        <v>75</v>
      </c>
      <c r="FF10" s="37" t="s">
        <v>75</v>
      </c>
      <c r="FG10" s="65" t="str">
        <f t="shared" ref="FG10:FG25" si="0">IFERROR(G10+BC10+CY10,"—")</f>
        <v>—</v>
      </c>
      <c r="FH10" s="65" t="str">
        <f t="shared" ref="FH10:FH25" si="1">IFERROR(H10+BD10+CZ10,"—")</f>
        <v>—</v>
      </c>
      <c r="FI10" s="65" t="str">
        <f t="shared" ref="FI10:FI25" si="2">IFERROR(I10+BE10+DA10,"—")</f>
        <v>—</v>
      </c>
      <c r="FJ10" s="65" t="str">
        <f t="shared" ref="FJ10:FJ25" si="3">IFERROR(J10+BF10+DB10,"—")</f>
        <v>—</v>
      </c>
      <c r="FK10" s="65" t="str">
        <f t="shared" ref="FK10:FK25" si="4">IFERROR(K10+BG10+DC10,"—")</f>
        <v>—</v>
      </c>
      <c r="FL10" s="65" t="str">
        <f t="shared" ref="FL10:FL25" si="5">IFERROR(L10+BH10+DD10,"—")</f>
        <v>—</v>
      </c>
      <c r="FM10" s="65">
        <f t="shared" ref="FM10:FM25" si="6">IFERROR(M10+BI10+DE10,"—")</f>
        <v>0</v>
      </c>
      <c r="FN10" s="49" t="s">
        <v>75</v>
      </c>
      <c r="FO10" s="37" t="s">
        <v>75</v>
      </c>
      <c r="FP10" s="37" t="s">
        <v>75</v>
      </c>
      <c r="FQ10" s="37" t="s">
        <v>75</v>
      </c>
      <c r="FR10" s="37" t="s">
        <v>75</v>
      </c>
      <c r="FS10" s="65" t="str">
        <f t="shared" ref="FS10:FS25" si="7">IFERROR(S10+BO10+DK10,"—")</f>
        <v>—</v>
      </c>
      <c r="FT10" s="65" t="str">
        <f t="shared" ref="FT10:FT25" si="8">IFERROR(T10+BP10+DL10,"—")</f>
        <v>—</v>
      </c>
      <c r="FU10" s="65" t="str">
        <f t="shared" ref="FU10:FU25" si="9">IFERROR(U10+BQ10+DM10,"—")</f>
        <v>—</v>
      </c>
      <c r="FV10" s="65" t="str">
        <f t="shared" ref="FV10:FV25" si="10">IFERROR(V10+BR10+DN10,"—")</f>
        <v>—</v>
      </c>
      <c r="FW10" s="65" t="str">
        <f t="shared" ref="FW10:FW25" si="11">IFERROR(W10+BS10+DO10,"—")</f>
        <v>—</v>
      </c>
      <c r="FX10" s="65" t="str">
        <f t="shared" ref="FX10:FX25" si="12">IFERROR(X10+BT10+DP10,"—")</f>
        <v>—</v>
      </c>
      <c r="FY10" s="65">
        <f t="shared" ref="FY10:FY25" si="13">IFERROR(Y10+BU10+DQ10,"—")</f>
        <v>0</v>
      </c>
      <c r="FZ10" s="49" t="s">
        <v>75</v>
      </c>
      <c r="GA10" s="37" t="s">
        <v>75</v>
      </c>
      <c r="GB10" s="37" t="s">
        <v>75</v>
      </c>
      <c r="GC10" s="37" t="s">
        <v>75</v>
      </c>
      <c r="GD10" s="37" t="s">
        <v>75</v>
      </c>
      <c r="GE10" s="65" t="str">
        <f t="shared" ref="GE10:GE25" si="14">IFERROR(AE10+CA10+DW10+EU10,"—")</f>
        <v>—</v>
      </c>
      <c r="GF10" s="65" t="str">
        <f t="shared" ref="GF10:GF25" si="15">IFERROR(AF10+CB10+DX10+EV10,"—")</f>
        <v>—</v>
      </c>
      <c r="GG10" s="65" t="str">
        <f t="shared" ref="GG10:GG25" si="16">IFERROR(AG10+CC10+DY10+EW10,"—")</f>
        <v>—</v>
      </c>
      <c r="GH10" s="65" t="str">
        <f t="shared" ref="GH10:GH25" si="17">IFERROR(AH10+CD10+DZ10+EX10,"—")</f>
        <v>—</v>
      </c>
      <c r="GI10" s="65" t="str">
        <f t="shared" ref="GI10:GI25" si="18">IFERROR(AI10+CE10+EA10+EY10,"—")</f>
        <v>—</v>
      </c>
      <c r="GJ10" s="65" t="str">
        <f t="shared" ref="GJ10:GK25" si="19">IFERROR(AJ10+CF10+EB10+EZ10,"—")</f>
        <v>—</v>
      </c>
      <c r="GK10" s="65" t="str">
        <f t="shared" si="19"/>
        <v>—</v>
      </c>
    </row>
    <row r="11" spans="1:193">
      <c r="A11" s="4" t="s">
        <v>17</v>
      </c>
      <c r="B11" s="8">
        <v>5.0272527472527475</v>
      </c>
      <c r="C11" s="8">
        <v>4.4954072553045865</v>
      </c>
      <c r="D11" s="8">
        <v>4.4935455680399503</v>
      </c>
      <c r="E11" s="8">
        <v>4.374997355896352</v>
      </c>
      <c r="F11" s="8">
        <v>4.1416608128449575</v>
      </c>
      <c r="G11" s="8">
        <v>4.4110369068541306</v>
      </c>
      <c r="H11" s="8">
        <v>4.3661363636363637</v>
      </c>
      <c r="I11" s="8">
        <v>4.340534257748776</v>
      </c>
      <c r="J11" s="8">
        <v>4.26466866342194</v>
      </c>
      <c r="K11" s="106">
        <v>4.2</v>
      </c>
      <c r="L11" s="148">
        <v>4.0999999999999996</v>
      </c>
      <c r="M11" s="106">
        <v>4.0999999999999996</v>
      </c>
      <c r="N11" s="9">
        <v>6.1000000000000005</v>
      </c>
      <c r="O11" s="8">
        <v>5.1217741935483874</v>
      </c>
      <c r="P11" s="8">
        <v>5.1516455696202534</v>
      </c>
      <c r="Q11" s="8">
        <v>5.4147928994082841</v>
      </c>
      <c r="R11" s="8">
        <v>5.1486842105263158</v>
      </c>
      <c r="S11" s="8">
        <v>5.4060509554140124</v>
      </c>
      <c r="T11" s="8">
        <v>5.089999999999999</v>
      </c>
      <c r="U11" s="8">
        <v>5.2915824915824921</v>
      </c>
      <c r="V11" s="8">
        <v>5.1948444444444437</v>
      </c>
      <c r="W11" s="106">
        <v>5</v>
      </c>
      <c r="X11" s="148">
        <v>4.3</v>
      </c>
      <c r="Y11" s="106">
        <v>4.9000000000000004</v>
      </c>
      <c r="Z11" s="9">
        <v>5.25</v>
      </c>
      <c r="AA11" s="8">
        <v>3.4534146341463412</v>
      </c>
      <c r="AB11" s="8">
        <v>0</v>
      </c>
      <c r="AC11" s="8"/>
      <c r="AD11" s="8"/>
      <c r="AE11" s="8"/>
      <c r="AF11" s="8"/>
      <c r="AG11" s="8"/>
      <c r="AH11" s="8"/>
      <c r="AI11" s="8"/>
      <c r="AJ11" s="8"/>
      <c r="AK11" s="8"/>
      <c r="AL11" s="9">
        <v>5.1550000000000002</v>
      </c>
      <c r="AM11" s="8">
        <v>4.4411360874848116</v>
      </c>
      <c r="AN11" s="8">
        <v>4.5244735276621064</v>
      </c>
      <c r="AO11" s="8">
        <v>4.460300970873786</v>
      </c>
      <c r="AP11" s="8">
        <v>4.2130209790209792</v>
      </c>
      <c r="AQ11" s="8">
        <v>4.4752445540485004</v>
      </c>
      <c r="AR11" s="8">
        <v>4.4128840754111511</v>
      </c>
      <c r="AS11" s="8">
        <v>4.4432848308475812</v>
      </c>
      <c r="AT11" s="8">
        <v>4.3369371546961331</v>
      </c>
      <c r="AU11" s="106">
        <v>4.3</v>
      </c>
      <c r="AV11" s="148">
        <v>4.0999999999999996</v>
      </c>
      <c r="AW11" s="106">
        <v>4.2</v>
      </c>
      <c r="AX11" s="9">
        <v>5.1004944479363088</v>
      </c>
      <c r="AY11" s="8">
        <v>5.7115377105198926</v>
      </c>
      <c r="AZ11" s="8">
        <v>5.8202312276519663</v>
      </c>
      <c r="BA11" s="8">
        <v>5.6449025522041776</v>
      </c>
      <c r="BB11" s="8">
        <v>5.3387935203094781</v>
      </c>
      <c r="BC11" s="8">
        <v>5.4519561815336468</v>
      </c>
      <c r="BD11" s="8">
        <v>5.2928844114528104</v>
      </c>
      <c r="BE11" s="8">
        <v>5.2287918215613383</v>
      </c>
      <c r="BF11" s="8">
        <v>5.067061621174525</v>
      </c>
      <c r="BG11" s="106">
        <v>5.0999999999999996</v>
      </c>
      <c r="BH11" s="148">
        <v>4.8</v>
      </c>
      <c r="BI11" s="106">
        <v>4.8</v>
      </c>
      <c r="BJ11" s="9">
        <v>6.5853815789473673</v>
      </c>
      <c r="BK11" s="8">
        <v>9.5962972972972977</v>
      </c>
      <c r="BL11" s="8">
        <v>8.6370875763747463</v>
      </c>
      <c r="BM11" s="8">
        <v>8.9577661431064577</v>
      </c>
      <c r="BN11" s="8">
        <v>9.3259489051094882</v>
      </c>
      <c r="BO11" s="8">
        <v>9.4541206896551699</v>
      </c>
      <c r="BP11" s="8">
        <v>8.8504389312977096</v>
      </c>
      <c r="BQ11" s="8">
        <v>7.3596382978723405</v>
      </c>
      <c r="BR11" s="8">
        <v>7.0414016736401681</v>
      </c>
      <c r="BS11" s="106">
        <v>7</v>
      </c>
      <c r="BT11" s="148">
        <v>6.4</v>
      </c>
      <c r="BU11" s="106">
        <v>6.5</v>
      </c>
      <c r="BV11" s="9">
        <v>10.632758620689653</v>
      </c>
      <c r="BW11" s="8">
        <v>3.725192307692307</v>
      </c>
      <c r="BX11" s="8">
        <v>0</v>
      </c>
      <c r="BY11" s="8"/>
      <c r="BZ11" s="8"/>
      <c r="CA11" s="8"/>
      <c r="CB11" s="8"/>
      <c r="CC11" s="8"/>
      <c r="CD11" s="8"/>
      <c r="CE11" s="8"/>
      <c r="CF11" s="8"/>
      <c r="CG11" s="8"/>
      <c r="CH11" s="9">
        <v>5.3322366055375765</v>
      </c>
      <c r="CI11" s="8">
        <v>5.8594017801697369</v>
      </c>
      <c r="CJ11" s="8">
        <v>6.1153819889031169</v>
      </c>
      <c r="CK11" s="8">
        <v>6.0336534917059188</v>
      </c>
      <c r="CL11" s="8">
        <v>5.8052668659265594</v>
      </c>
      <c r="CM11" s="8">
        <v>5.9113378191173558</v>
      </c>
      <c r="CN11" s="8">
        <v>5.6487077686581415</v>
      </c>
      <c r="CO11" s="8">
        <v>5.4173268072289167</v>
      </c>
      <c r="CP11" s="8">
        <v>5.2446556266465949</v>
      </c>
      <c r="CQ11" s="106">
        <v>5.3</v>
      </c>
      <c r="CR11" s="148">
        <v>4.9000000000000004</v>
      </c>
      <c r="CS11" s="37">
        <v>4.9000000000000004</v>
      </c>
      <c r="CT11" s="9">
        <v>3.4398170731707314</v>
      </c>
      <c r="CU11" s="8">
        <v>3.5079384615384614</v>
      </c>
      <c r="CV11" s="8">
        <v>3.9709999999999992</v>
      </c>
      <c r="CW11" s="8">
        <v>3.5832764257173992</v>
      </c>
      <c r="CX11" s="8">
        <v>3.4319843962008139</v>
      </c>
      <c r="CY11" s="8">
        <v>3.3497945845004669</v>
      </c>
      <c r="CZ11" s="8">
        <v>3.4476519851116625</v>
      </c>
      <c r="DA11" s="8">
        <v>3.4126337448559667</v>
      </c>
      <c r="DB11" s="8">
        <v>3.3959382640586799</v>
      </c>
      <c r="DC11" s="106">
        <v>3.4</v>
      </c>
      <c r="DD11" s="148">
        <v>3.4</v>
      </c>
      <c r="DE11" s="106">
        <v>3.2</v>
      </c>
      <c r="DF11" s="9">
        <v>4.1115961538461532</v>
      </c>
      <c r="DG11" s="8">
        <v>3.7991187739463599</v>
      </c>
      <c r="DH11" s="8">
        <v>4.8976817288801584</v>
      </c>
      <c r="DI11" s="8">
        <v>4.6593405676126878</v>
      </c>
      <c r="DJ11" s="8">
        <v>4.1749521531100475</v>
      </c>
      <c r="DK11" s="8">
        <v>4.1739624005784535</v>
      </c>
      <c r="DL11" s="8">
        <v>4.1416713681241184</v>
      </c>
      <c r="DM11" s="8">
        <v>4.4046460481099654</v>
      </c>
      <c r="DN11" s="8">
        <v>4.2958393113342899</v>
      </c>
      <c r="DO11" s="106">
        <v>4.4000000000000004</v>
      </c>
      <c r="DP11" s="148">
        <v>4.4000000000000004</v>
      </c>
      <c r="DQ11" s="106">
        <v>3.9</v>
      </c>
      <c r="DR11" s="9">
        <v>1.3910262257696695</v>
      </c>
      <c r="DS11" s="8">
        <v>4.5048551724137926</v>
      </c>
      <c r="DT11" s="8">
        <v>0</v>
      </c>
      <c r="DU11" s="8"/>
      <c r="DV11" s="8"/>
      <c r="DW11" s="8"/>
      <c r="DX11" s="8"/>
      <c r="DY11" s="8"/>
      <c r="DZ11" s="8"/>
      <c r="EA11" s="8"/>
      <c r="EB11" s="8"/>
      <c r="EC11" s="8"/>
      <c r="ED11" s="9">
        <v>3.0096641901931647</v>
      </c>
      <c r="EE11" s="8">
        <v>4.2351879455605959</v>
      </c>
      <c r="EF11" s="8">
        <v>4.2213614649681528</v>
      </c>
      <c r="EG11" s="8">
        <v>3.9095545431536323</v>
      </c>
      <c r="EH11" s="8">
        <v>3.6537077582103756</v>
      </c>
      <c r="EI11" s="8">
        <v>3.5977980852915588</v>
      </c>
      <c r="EJ11" s="8">
        <v>3.6596553209823357</v>
      </c>
      <c r="EK11" s="8">
        <v>3.7254594711746858</v>
      </c>
      <c r="EL11" s="8">
        <v>3.6647899699957129</v>
      </c>
      <c r="EM11" s="106">
        <v>3.7</v>
      </c>
      <c r="EN11" s="148">
        <v>3.7</v>
      </c>
      <c r="EO11" s="37">
        <v>3.4</v>
      </c>
      <c r="EP11" s="9">
        <v>3.5985377358490571</v>
      </c>
      <c r="EQ11" s="8">
        <v>6.7409090909090912</v>
      </c>
      <c r="ER11" s="8">
        <v>4.1857364341085264</v>
      </c>
      <c r="ES11" s="8">
        <v>4.0415189873417727</v>
      </c>
      <c r="ET11" s="8">
        <v>5.0252272727272729</v>
      </c>
      <c r="EU11" s="8"/>
      <c r="EV11" s="8"/>
      <c r="EW11" s="8">
        <v>3.21</v>
      </c>
      <c r="EX11" s="8">
        <v>5.4754098360655741</v>
      </c>
      <c r="EY11" s="106">
        <v>2.5</v>
      </c>
      <c r="EZ11" s="148">
        <v>5.2</v>
      </c>
      <c r="FA11" s="106">
        <v>5.3</v>
      </c>
      <c r="FB11" s="62">
        <v>4.4450773391022169</v>
      </c>
      <c r="FC11" s="8">
        <v>5.1946069587628863</v>
      </c>
      <c r="FD11" s="8">
        <v>4.9765742365742369</v>
      </c>
      <c r="FE11" s="8">
        <v>4.7428423051150324</v>
      </c>
      <c r="FF11" s="8">
        <v>4.4566563842679292</v>
      </c>
      <c r="FG11" s="67">
        <f t="shared" si="0"/>
        <v>13.212787672888245</v>
      </c>
      <c r="FH11" s="67">
        <f t="shared" si="1"/>
        <v>13.106672760200837</v>
      </c>
      <c r="FI11" s="67">
        <f t="shared" si="2"/>
        <v>12.981959824166081</v>
      </c>
      <c r="FJ11" s="67">
        <f t="shared" si="3"/>
        <v>12.727668548655144</v>
      </c>
      <c r="FK11" s="67">
        <f t="shared" si="4"/>
        <v>12.700000000000001</v>
      </c>
      <c r="FL11" s="67">
        <f t="shared" si="5"/>
        <v>12.299999999999999</v>
      </c>
      <c r="FM11" s="67">
        <f t="shared" si="6"/>
        <v>12.099999999999998</v>
      </c>
      <c r="FN11" s="62"/>
      <c r="FO11" s="8">
        <v>7.012626262626263</v>
      </c>
      <c r="FP11" s="8">
        <v>6.0665176322418128</v>
      </c>
      <c r="FQ11" s="8">
        <v>5.9947371134020617</v>
      </c>
      <c r="FR11" s="8">
        <v>5.6952968270214956</v>
      </c>
      <c r="FS11" s="67">
        <f t="shared" si="7"/>
        <v>19.034134045647637</v>
      </c>
      <c r="FT11" s="65">
        <f t="shared" si="8"/>
        <v>18.082110299421828</v>
      </c>
      <c r="FU11" s="65">
        <f t="shared" si="9"/>
        <v>17.0558668375648</v>
      </c>
      <c r="FV11" s="65">
        <f t="shared" si="10"/>
        <v>16.532085429418903</v>
      </c>
      <c r="FW11" s="65">
        <f t="shared" si="11"/>
        <v>16.399999999999999</v>
      </c>
      <c r="FX11" s="65">
        <f t="shared" si="12"/>
        <v>15.1</v>
      </c>
      <c r="FY11" s="65">
        <f t="shared" si="13"/>
        <v>15.3</v>
      </c>
      <c r="FZ11" s="62"/>
      <c r="GA11" s="8">
        <v>5.3771728734965949</v>
      </c>
      <c r="GB11" s="8">
        <v>5.1473517513566858</v>
      </c>
      <c r="GC11" s="8">
        <v>4.9657793280704983</v>
      </c>
      <c r="GD11" s="8">
        <v>4.676065633215484</v>
      </c>
      <c r="GE11" s="67">
        <f t="shared" si="14"/>
        <v>0</v>
      </c>
      <c r="GF11" s="67">
        <f t="shared" si="15"/>
        <v>0</v>
      </c>
      <c r="GG11" s="67">
        <f t="shared" si="16"/>
        <v>3.21</v>
      </c>
      <c r="GH11" s="67">
        <f t="shared" si="17"/>
        <v>5.4754098360655741</v>
      </c>
      <c r="GI11" s="67">
        <f t="shared" si="18"/>
        <v>2.5</v>
      </c>
      <c r="GJ11" s="67">
        <f t="shared" si="19"/>
        <v>5.2</v>
      </c>
      <c r="GK11" s="67">
        <f t="shared" si="19"/>
        <v>5.3</v>
      </c>
    </row>
    <row r="12" spans="1:193" ht="12.75" customHeight="1">
      <c r="A12" s="4" t="s">
        <v>18</v>
      </c>
      <c r="B12" s="38" t="s">
        <v>75</v>
      </c>
      <c r="C12" s="37" t="s">
        <v>75</v>
      </c>
      <c r="D12" s="37" t="s">
        <v>75</v>
      </c>
      <c r="E12" s="37" t="s">
        <v>75</v>
      </c>
      <c r="F12" s="37" t="s">
        <v>75</v>
      </c>
      <c r="G12" s="37" t="s">
        <v>75</v>
      </c>
      <c r="H12" s="37" t="s">
        <v>75</v>
      </c>
      <c r="I12" s="37" t="s">
        <v>75</v>
      </c>
      <c r="J12" s="37" t="s">
        <v>75</v>
      </c>
      <c r="K12" s="37" t="s">
        <v>75</v>
      </c>
      <c r="L12" s="37" t="s">
        <v>75</v>
      </c>
      <c r="M12" s="37"/>
      <c r="N12" s="38" t="s">
        <v>75</v>
      </c>
      <c r="O12" s="37" t="s">
        <v>75</v>
      </c>
      <c r="P12" s="37" t="s">
        <v>75</v>
      </c>
      <c r="Q12" s="37" t="s">
        <v>75</v>
      </c>
      <c r="R12" s="37" t="s">
        <v>75</v>
      </c>
      <c r="S12" s="37" t="s">
        <v>75</v>
      </c>
      <c r="T12" s="37" t="s">
        <v>75</v>
      </c>
      <c r="U12" s="37" t="s">
        <v>75</v>
      </c>
      <c r="V12" s="37" t="s">
        <v>75</v>
      </c>
      <c r="W12" s="37" t="s">
        <v>75</v>
      </c>
      <c r="X12" s="37" t="s">
        <v>75</v>
      </c>
      <c r="Y12" s="37"/>
      <c r="Z12" s="38" t="s">
        <v>75</v>
      </c>
      <c r="AA12" s="37" t="s">
        <v>75</v>
      </c>
      <c r="AB12" s="37" t="s">
        <v>75</v>
      </c>
      <c r="AC12" s="37" t="s">
        <v>75</v>
      </c>
      <c r="AD12" s="37" t="s">
        <v>75</v>
      </c>
      <c r="AE12" s="37" t="s">
        <v>75</v>
      </c>
      <c r="AF12" s="37" t="s">
        <v>75</v>
      </c>
      <c r="AG12" s="37" t="s">
        <v>75</v>
      </c>
      <c r="AH12" s="37" t="s">
        <v>75</v>
      </c>
      <c r="AI12" s="37" t="s">
        <v>75</v>
      </c>
      <c r="AJ12" s="37" t="s">
        <v>75</v>
      </c>
      <c r="AK12" s="37"/>
      <c r="AL12" s="38" t="s">
        <v>75</v>
      </c>
      <c r="AM12" s="37" t="s">
        <v>75</v>
      </c>
      <c r="AN12" s="37" t="s">
        <v>75</v>
      </c>
      <c r="AO12" s="37" t="s">
        <v>75</v>
      </c>
      <c r="AP12" s="37" t="s">
        <v>75</v>
      </c>
      <c r="AQ12" s="37" t="s">
        <v>75</v>
      </c>
      <c r="AR12" s="37" t="s">
        <v>75</v>
      </c>
      <c r="AS12" s="37" t="s">
        <v>75</v>
      </c>
      <c r="AT12" s="37" t="s">
        <v>75</v>
      </c>
      <c r="AU12" s="37" t="s">
        <v>75</v>
      </c>
      <c r="AV12" s="37" t="s">
        <v>75</v>
      </c>
      <c r="AW12" s="37" t="s">
        <v>75</v>
      </c>
      <c r="AX12" s="38" t="s">
        <v>75</v>
      </c>
      <c r="AY12" s="37" t="s">
        <v>75</v>
      </c>
      <c r="AZ12" s="37" t="s">
        <v>75</v>
      </c>
      <c r="BA12" s="37" t="s">
        <v>75</v>
      </c>
      <c r="BB12" s="37" t="s">
        <v>75</v>
      </c>
      <c r="BC12" s="37" t="s">
        <v>75</v>
      </c>
      <c r="BD12" s="37" t="s">
        <v>75</v>
      </c>
      <c r="BE12" s="37" t="s">
        <v>75</v>
      </c>
      <c r="BF12" s="37" t="s">
        <v>75</v>
      </c>
      <c r="BG12" s="37" t="s">
        <v>75</v>
      </c>
      <c r="BH12" s="37" t="s">
        <v>75</v>
      </c>
      <c r="BI12" s="37"/>
      <c r="BJ12" s="38" t="s">
        <v>75</v>
      </c>
      <c r="BK12" s="37" t="s">
        <v>75</v>
      </c>
      <c r="BL12" s="37" t="s">
        <v>75</v>
      </c>
      <c r="BM12" s="37" t="s">
        <v>75</v>
      </c>
      <c r="BN12" s="37" t="s">
        <v>75</v>
      </c>
      <c r="BO12" s="37" t="s">
        <v>75</v>
      </c>
      <c r="BP12" s="37" t="s">
        <v>75</v>
      </c>
      <c r="BQ12" s="37" t="s">
        <v>75</v>
      </c>
      <c r="BR12" s="37" t="s">
        <v>75</v>
      </c>
      <c r="BS12" s="37" t="s">
        <v>75</v>
      </c>
      <c r="BT12" s="37" t="s">
        <v>75</v>
      </c>
      <c r="BU12" s="37"/>
      <c r="BV12" s="38" t="s">
        <v>75</v>
      </c>
      <c r="BW12" s="37" t="s">
        <v>75</v>
      </c>
      <c r="BX12" s="37" t="s">
        <v>75</v>
      </c>
      <c r="BY12" s="37" t="s">
        <v>75</v>
      </c>
      <c r="BZ12" s="37" t="s">
        <v>75</v>
      </c>
      <c r="CA12" s="37" t="s">
        <v>75</v>
      </c>
      <c r="CB12" s="37" t="s">
        <v>75</v>
      </c>
      <c r="CC12" s="37" t="s">
        <v>75</v>
      </c>
      <c r="CD12" s="37" t="s">
        <v>75</v>
      </c>
      <c r="CE12" s="37" t="s">
        <v>75</v>
      </c>
      <c r="CF12" s="37" t="s">
        <v>75</v>
      </c>
      <c r="CG12" s="37"/>
      <c r="CH12" s="38" t="s">
        <v>75</v>
      </c>
      <c r="CI12" s="37" t="s">
        <v>75</v>
      </c>
      <c r="CJ12" s="37" t="s">
        <v>75</v>
      </c>
      <c r="CK12" s="37" t="s">
        <v>75</v>
      </c>
      <c r="CL12" s="37" t="s">
        <v>75</v>
      </c>
      <c r="CM12" s="37" t="s">
        <v>75</v>
      </c>
      <c r="CN12" s="37" t="s">
        <v>75</v>
      </c>
      <c r="CO12" s="37" t="s">
        <v>75</v>
      </c>
      <c r="CP12" s="37" t="s">
        <v>75</v>
      </c>
      <c r="CQ12" s="37" t="s">
        <v>75</v>
      </c>
      <c r="CR12" s="37" t="s">
        <v>75</v>
      </c>
      <c r="CS12" s="37" t="s">
        <v>75</v>
      </c>
      <c r="CT12" s="38" t="s">
        <v>75</v>
      </c>
      <c r="CU12" s="37" t="s">
        <v>75</v>
      </c>
      <c r="CV12" s="37" t="s">
        <v>75</v>
      </c>
      <c r="CW12" s="37" t="s">
        <v>75</v>
      </c>
      <c r="CX12" s="37" t="s">
        <v>75</v>
      </c>
      <c r="CY12" s="37" t="s">
        <v>75</v>
      </c>
      <c r="CZ12" s="37" t="s">
        <v>75</v>
      </c>
      <c r="DA12" s="37" t="s">
        <v>75</v>
      </c>
      <c r="DB12" s="37" t="s">
        <v>75</v>
      </c>
      <c r="DC12" s="37" t="s">
        <v>75</v>
      </c>
      <c r="DD12" s="37" t="s">
        <v>75</v>
      </c>
      <c r="DE12" s="37"/>
      <c r="DF12" s="38" t="s">
        <v>75</v>
      </c>
      <c r="DG12" s="37" t="s">
        <v>75</v>
      </c>
      <c r="DH12" s="37" t="s">
        <v>75</v>
      </c>
      <c r="DI12" s="37" t="s">
        <v>75</v>
      </c>
      <c r="DJ12" s="37" t="s">
        <v>75</v>
      </c>
      <c r="DK12" s="37" t="s">
        <v>75</v>
      </c>
      <c r="DL12" s="37" t="s">
        <v>75</v>
      </c>
      <c r="DM12" s="37" t="s">
        <v>75</v>
      </c>
      <c r="DN12" s="37" t="s">
        <v>75</v>
      </c>
      <c r="DO12" s="37" t="s">
        <v>75</v>
      </c>
      <c r="DP12" s="37" t="s">
        <v>75</v>
      </c>
      <c r="DQ12" s="37"/>
      <c r="DR12" s="38" t="s">
        <v>75</v>
      </c>
      <c r="DS12" s="37" t="s">
        <v>75</v>
      </c>
      <c r="DT12" s="37" t="s">
        <v>75</v>
      </c>
      <c r="DU12" s="37" t="s">
        <v>75</v>
      </c>
      <c r="DV12" s="37" t="s">
        <v>75</v>
      </c>
      <c r="DW12" s="37" t="s">
        <v>75</v>
      </c>
      <c r="DX12" s="37" t="s">
        <v>75</v>
      </c>
      <c r="DY12" s="37" t="s">
        <v>75</v>
      </c>
      <c r="DZ12" s="37" t="s">
        <v>75</v>
      </c>
      <c r="EA12" s="37" t="s">
        <v>75</v>
      </c>
      <c r="EB12" s="37" t="s">
        <v>75</v>
      </c>
      <c r="EC12" s="37"/>
      <c r="ED12" s="38" t="s">
        <v>75</v>
      </c>
      <c r="EE12" s="37" t="s">
        <v>75</v>
      </c>
      <c r="EF12" s="37" t="s">
        <v>75</v>
      </c>
      <c r="EG12" s="37" t="s">
        <v>75</v>
      </c>
      <c r="EH12" s="37" t="s">
        <v>75</v>
      </c>
      <c r="EI12" s="37" t="s">
        <v>75</v>
      </c>
      <c r="EJ12" s="37" t="s">
        <v>75</v>
      </c>
      <c r="EK12" s="37" t="s">
        <v>75</v>
      </c>
      <c r="EL12" s="37" t="s">
        <v>75</v>
      </c>
      <c r="EM12" s="37" t="s">
        <v>75</v>
      </c>
      <c r="EN12" s="37" t="s">
        <v>75</v>
      </c>
      <c r="EO12" s="37" t="s">
        <v>75</v>
      </c>
      <c r="EP12" s="38" t="s">
        <v>75</v>
      </c>
      <c r="EQ12" s="37" t="s">
        <v>75</v>
      </c>
      <c r="ER12" s="37" t="s">
        <v>75</v>
      </c>
      <c r="ES12" s="37" t="s">
        <v>75</v>
      </c>
      <c r="ET12" s="37" t="s">
        <v>75</v>
      </c>
      <c r="EU12" s="37" t="s">
        <v>75</v>
      </c>
      <c r="EV12" s="37" t="s">
        <v>75</v>
      </c>
      <c r="EW12" s="37" t="s">
        <v>75</v>
      </c>
      <c r="EX12" s="37" t="s">
        <v>75</v>
      </c>
      <c r="EY12" s="37" t="s">
        <v>75</v>
      </c>
      <c r="EZ12" s="37" t="s">
        <v>75</v>
      </c>
      <c r="FA12" s="37" t="s">
        <v>75</v>
      </c>
      <c r="FB12" s="49" t="s">
        <v>75</v>
      </c>
      <c r="FC12" s="37" t="s">
        <v>75</v>
      </c>
      <c r="FD12" s="37" t="s">
        <v>75</v>
      </c>
      <c r="FE12" s="37" t="s">
        <v>75</v>
      </c>
      <c r="FF12" s="37" t="s">
        <v>75</v>
      </c>
      <c r="FG12" s="65" t="str">
        <f t="shared" si="0"/>
        <v>—</v>
      </c>
      <c r="FH12" s="65" t="str">
        <f t="shared" si="1"/>
        <v>—</v>
      </c>
      <c r="FI12" s="65" t="str">
        <f t="shared" si="2"/>
        <v>—</v>
      </c>
      <c r="FJ12" s="65" t="str">
        <f t="shared" si="3"/>
        <v>—</v>
      </c>
      <c r="FK12" s="65" t="str">
        <f t="shared" si="4"/>
        <v>—</v>
      </c>
      <c r="FL12" s="65" t="str">
        <f t="shared" si="5"/>
        <v>—</v>
      </c>
      <c r="FM12" s="65">
        <f t="shared" si="6"/>
        <v>0</v>
      </c>
      <c r="FN12" s="49" t="s">
        <v>75</v>
      </c>
      <c r="FO12" s="37" t="s">
        <v>75</v>
      </c>
      <c r="FP12" s="37" t="s">
        <v>75</v>
      </c>
      <c r="FQ12" s="37" t="s">
        <v>75</v>
      </c>
      <c r="FR12" s="37" t="s">
        <v>75</v>
      </c>
      <c r="FS12" s="65" t="str">
        <f t="shared" si="7"/>
        <v>—</v>
      </c>
      <c r="FT12" s="65" t="str">
        <f t="shared" si="8"/>
        <v>—</v>
      </c>
      <c r="FU12" s="65" t="str">
        <f t="shared" si="9"/>
        <v>—</v>
      </c>
      <c r="FV12" s="65" t="str">
        <f t="shared" si="10"/>
        <v>—</v>
      </c>
      <c r="FW12" s="65" t="str">
        <f t="shared" si="11"/>
        <v>—</v>
      </c>
      <c r="FX12" s="65" t="str">
        <f t="shared" si="12"/>
        <v>—</v>
      </c>
      <c r="FY12" s="65">
        <f t="shared" si="13"/>
        <v>0</v>
      </c>
      <c r="FZ12" s="49" t="s">
        <v>75</v>
      </c>
      <c r="GA12" s="37" t="s">
        <v>75</v>
      </c>
      <c r="GB12" s="37" t="s">
        <v>75</v>
      </c>
      <c r="GC12" s="37" t="s">
        <v>75</v>
      </c>
      <c r="GD12" s="37" t="s">
        <v>75</v>
      </c>
      <c r="GE12" s="65" t="str">
        <f t="shared" si="14"/>
        <v>—</v>
      </c>
      <c r="GF12" s="65" t="str">
        <f t="shared" si="15"/>
        <v>—</v>
      </c>
      <c r="GG12" s="65" t="str">
        <f t="shared" si="16"/>
        <v>—</v>
      </c>
      <c r="GH12" s="65" t="str">
        <f t="shared" si="17"/>
        <v>—</v>
      </c>
      <c r="GI12" s="65" t="str">
        <f t="shared" si="18"/>
        <v>—</v>
      </c>
      <c r="GJ12" s="65" t="str">
        <f t="shared" si="19"/>
        <v>—</v>
      </c>
      <c r="GK12" s="65" t="str">
        <f t="shared" si="19"/>
        <v>—</v>
      </c>
    </row>
    <row r="13" spans="1:193">
      <c r="A13" s="4" t="s">
        <v>19</v>
      </c>
      <c r="B13" s="8">
        <v>4.7531791044776117</v>
      </c>
      <c r="C13" s="8">
        <v>4.7203842399885172</v>
      </c>
      <c r="D13" s="8">
        <v>4.5228394575170974</v>
      </c>
      <c r="E13" s="8">
        <v>4.5231586623606628</v>
      </c>
      <c r="F13" s="8">
        <v>4.5322565137967494</v>
      </c>
      <c r="G13" s="8">
        <v>4.5608944493795995</v>
      </c>
      <c r="H13" s="8">
        <v>4.4780297303708396</v>
      </c>
      <c r="I13" s="8">
        <v>4.4839607201309324</v>
      </c>
      <c r="J13" s="37" t="s">
        <v>75</v>
      </c>
      <c r="K13" s="37" t="s">
        <v>75</v>
      </c>
      <c r="L13" s="37" t="s">
        <v>75</v>
      </c>
      <c r="M13" s="37"/>
      <c r="N13" s="9">
        <v>5.4235390946502058</v>
      </c>
      <c r="O13" s="8">
        <v>5.2523181818181826</v>
      </c>
      <c r="P13" s="8">
        <v>5.3015365239294709</v>
      </c>
      <c r="Q13" s="8">
        <v>5.4880090497737548</v>
      </c>
      <c r="R13" s="8">
        <v>5.8463700234192029</v>
      </c>
      <c r="S13" s="8">
        <v>5.9799496062192397</v>
      </c>
      <c r="T13" s="8">
        <v>5.9352513661202195</v>
      </c>
      <c r="U13" s="8">
        <v>5.8245441795231407</v>
      </c>
      <c r="V13" s="37" t="s">
        <v>75</v>
      </c>
      <c r="W13" s="37" t="s">
        <v>75</v>
      </c>
      <c r="X13" s="37" t="s">
        <v>75</v>
      </c>
      <c r="Y13" s="37"/>
      <c r="Z13" s="9">
        <v>6</v>
      </c>
      <c r="AA13" s="8">
        <v>1.833</v>
      </c>
      <c r="AB13" s="8">
        <v>8.6538461538461533</v>
      </c>
      <c r="AC13" s="8">
        <v>9.2900000000000009</v>
      </c>
      <c r="AD13" s="8">
        <v>11.7</v>
      </c>
      <c r="AE13" s="8">
        <v>12.05</v>
      </c>
      <c r="AF13" s="8">
        <v>13.166666666666666</v>
      </c>
      <c r="AG13" s="8">
        <v>14.719999999999999</v>
      </c>
      <c r="AH13" s="8"/>
      <c r="AI13" s="8"/>
      <c r="AJ13" s="8"/>
      <c r="AK13" s="8"/>
      <c r="AL13" s="9">
        <v>4.7769935205183591</v>
      </c>
      <c r="AM13" s="8">
        <v>4.7358248094248099</v>
      </c>
      <c r="AN13" s="8">
        <v>4.5629905942237468</v>
      </c>
      <c r="AO13" s="8">
        <v>4.5722088513177503</v>
      </c>
      <c r="AP13" s="8">
        <v>4.5873626880827096</v>
      </c>
      <c r="AQ13" s="8">
        <v>4.6210478599490257</v>
      </c>
      <c r="AR13" s="8">
        <v>4.5406163345708013</v>
      </c>
      <c r="AS13" s="8">
        <v>4.5521359420486078</v>
      </c>
      <c r="AT13" s="37" t="s">
        <v>75</v>
      </c>
      <c r="AU13" s="37" t="s">
        <v>75</v>
      </c>
      <c r="AV13" s="37" t="s">
        <v>75</v>
      </c>
      <c r="AW13" s="37" t="s">
        <v>75</v>
      </c>
      <c r="AX13" s="9">
        <v>4.9834675145479626</v>
      </c>
      <c r="AY13" s="8">
        <v>4.9942423626404651</v>
      </c>
      <c r="AZ13" s="8">
        <v>5.234119806940372</v>
      </c>
      <c r="BA13" s="8">
        <v>4.8252245459909524</v>
      </c>
      <c r="BB13" s="8">
        <v>5.1879452580418244</v>
      </c>
      <c r="BC13" s="8">
        <v>5.1689882269484979</v>
      </c>
      <c r="BD13" s="8">
        <v>5.1360765599343177</v>
      </c>
      <c r="BE13" s="8">
        <v>5.2312371353538225</v>
      </c>
      <c r="BF13" s="37" t="s">
        <v>75</v>
      </c>
      <c r="BG13" s="37" t="s">
        <v>75</v>
      </c>
      <c r="BH13" s="37" t="s">
        <v>75</v>
      </c>
      <c r="BI13" s="37"/>
      <c r="BJ13" s="9">
        <v>6.376545105566219</v>
      </c>
      <c r="BK13" s="8">
        <v>6.349644791666667</v>
      </c>
      <c r="BL13" s="8">
        <v>5.5698123667377404</v>
      </c>
      <c r="BM13" s="8">
        <v>5.6615226337448563</v>
      </c>
      <c r="BN13" s="8">
        <v>5.9472422062350132</v>
      </c>
      <c r="BO13" s="8">
        <v>6.2674076350242585</v>
      </c>
      <c r="BP13" s="8">
        <v>6.2452260869565217</v>
      </c>
      <c r="BQ13" s="8">
        <v>6.2495049504950488</v>
      </c>
      <c r="BR13" s="37" t="s">
        <v>75</v>
      </c>
      <c r="BS13" s="37" t="s">
        <v>75</v>
      </c>
      <c r="BT13" s="37" t="s">
        <v>75</v>
      </c>
      <c r="BU13" s="37"/>
      <c r="BV13" s="9">
        <v>8.1209741550695824</v>
      </c>
      <c r="BW13" s="8">
        <v>6.8253464788732394</v>
      </c>
      <c r="BX13" s="8">
        <v>9.8786277372262763</v>
      </c>
      <c r="BY13" s="8">
        <v>11.174885844748859</v>
      </c>
      <c r="BZ13" s="8">
        <v>12.002290076335878</v>
      </c>
      <c r="CA13" s="8">
        <v>12.177064</v>
      </c>
      <c r="CB13" s="8">
        <v>15.175777777777776</v>
      </c>
      <c r="CC13" s="8">
        <v>16.181818181818183</v>
      </c>
      <c r="CD13" s="37" t="s">
        <v>75</v>
      </c>
      <c r="CE13" s="37" t="s">
        <v>75</v>
      </c>
      <c r="CF13" s="37" t="s">
        <v>75</v>
      </c>
      <c r="CG13" s="37"/>
      <c r="CH13" s="9">
        <v>5.1498094872076416</v>
      </c>
      <c r="CI13" s="8">
        <v>5.1284737602559458</v>
      </c>
      <c r="CJ13" s="8">
        <v>5.2808817603393425</v>
      </c>
      <c r="CK13" s="8">
        <v>5.2623945586313399</v>
      </c>
      <c r="CL13" s="8">
        <v>5.2626629595304291</v>
      </c>
      <c r="CM13" s="8">
        <v>5.2283205397465515</v>
      </c>
      <c r="CN13" s="8">
        <v>5.1796933546837485</v>
      </c>
      <c r="CO13" s="8">
        <v>5.261022009303618</v>
      </c>
      <c r="CP13" s="37" t="s">
        <v>75</v>
      </c>
      <c r="CQ13" s="37" t="s">
        <v>75</v>
      </c>
      <c r="CR13" s="37" t="s">
        <v>75</v>
      </c>
      <c r="CS13" s="37" t="s">
        <v>75</v>
      </c>
      <c r="CT13" s="9">
        <v>3.2124194150591161</v>
      </c>
      <c r="CU13" s="8">
        <v>3.3143941723998389</v>
      </c>
      <c r="CV13" s="8">
        <v>3.4155010895744926</v>
      </c>
      <c r="CW13" s="8">
        <v>2.8233006871922512</v>
      </c>
      <c r="CX13" s="8">
        <v>3.3279351620947635</v>
      </c>
      <c r="CY13" s="8">
        <v>3.2718073983517812</v>
      </c>
      <c r="CZ13" s="8">
        <v>3.3112774448249613</v>
      </c>
      <c r="DA13" s="8">
        <v>3.3330876255413249</v>
      </c>
      <c r="DB13" s="37" t="s">
        <v>75</v>
      </c>
      <c r="DC13" s="37" t="s">
        <v>75</v>
      </c>
      <c r="DD13" s="37" t="s">
        <v>75</v>
      </c>
      <c r="DE13" s="37"/>
      <c r="DF13" s="9">
        <v>4.1116068030447188</v>
      </c>
      <c r="DG13" s="8">
        <v>3.9912322335025379</v>
      </c>
      <c r="DH13" s="8">
        <v>3.667279590186034</v>
      </c>
      <c r="DI13" s="8">
        <v>4.0838427438170779</v>
      </c>
      <c r="DJ13" s="8">
        <v>3.7337162807737392</v>
      </c>
      <c r="DK13" s="8">
        <v>3.7260688819344407</v>
      </c>
      <c r="DL13" s="8">
        <v>3.7668102992492334</v>
      </c>
      <c r="DM13" s="8">
        <v>3.7992601854746275</v>
      </c>
      <c r="DN13" s="37" t="s">
        <v>75</v>
      </c>
      <c r="DO13" s="37" t="s">
        <v>75</v>
      </c>
      <c r="DP13" s="37" t="s">
        <v>75</v>
      </c>
      <c r="DQ13" s="37"/>
      <c r="DR13" s="9">
        <v>8.0100119904076728</v>
      </c>
      <c r="DS13" s="8">
        <v>2.6864699295647463</v>
      </c>
      <c r="DT13" s="8">
        <v>11.191176470588236</v>
      </c>
      <c r="DU13" s="8"/>
      <c r="DV13" s="8">
        <v>13.94</v>
      </c>
      <c r="DW13" s="8">
        <v>17.166666666666668</v>
      </c>
      <c r="DX13" s="8">
        <v>15.799799999999999</v>
      </c>
      <c r="DY13" s="8">
        <v>16.045454545454547</v>
      </c>
      <c r="DZ13" s="37" t="s">
        <v>75</v>
      </c>
      <c r="EA13" s="37" t="s">
        <v>75</v>
      </c>
      <c r="EB13" s="37" t="s">
        <v>75</v>
      </c>
      <c r="EC13" s="37"/>
      <c r="ED13" s="9">
        <v>3.6691814159292031</v>
      </c>
      <c r="EE13" s="8">
        <v>3.3864362098401366</v>
      </c>
      <c r="EF13" s="8">
        <v>3.5011606267577342</v>
      </c>
      <c r="EG13" s="8">
        <v>3.2227154104905185</v>
      </c>
      <c r="EH13" s="8">
        <v>3.4545479935303374</v>
      </c>
      <c r="EI13" s="8">
        <v>3.4081591705799461</v>
      </c>
      <c r="EJ13" s="8">
        <v>3.4546356032277119</v>
      </c>
      <c r="EK13" s="8">
        <v>3.480424091460689</v>
      </c>
      <c r="EL13" s="37" t="s">
        <v>75</v>
      </c>
      <c r="EM13" s="37" t="s">
        <v>75</v>
      </c>
      <c r="EN13" s="37" t="s">
        <v>75</v>
      </c>
      <c r="EO13" s="37" t="s">
        <v>75</v>
      </c>
      <c r="EP13" s="9">
        <v>0</v>
      </c>
      <c r="EQ13" s="8">
        <v>0</v>
      </c>
      <c r="ER13" s="8">
        <v>7.1887003669849792</v>
      </c>
      <c r="ES13" s="8">
        <v>7.3315315315315317</v>
      </c>
      <c r="ET13" s="8">
        <v>6.8089015151515149</v>
      </c>
      <c r="EU13" s="8">
        <v>6.1052477424420877</v>
      </c>
      <c r="EV13" s="8">
        <v>6.3944403614457821</v>
      </c>
      <c r="EW13" s="8">
        <v>6.5579927884615383</v>
      </c>
      <c r="EX13" s="37" t="s">
        <v>75</v>
      </c>
      <c r="EY13" s="37" t="s">
        <v>75</v>
      </c>
      <c r="EZ13" s="37" t="s">
        <v>75</v>
      </c>
      <c r="FA13" s="37" t="s">
        <v>75</v>
      </c>
      <c r="FB13" s="62">
        <v>4.3559503477244359</v>
      </c>
      <c r="FC13" s="8">
        <v>4.3822552726094361</v>
      </c>
      <c r="FD13" s="8">
        <v>4.3421421299460325</v>
      </c>
      <c r="FE13" s="8">
        <v>3.9045154962730475</v>
      </c>
      <c r="FF13" s="8">
        <v>4.2307976045825386</v>
      </c>
      <c r="FG13" s="67">
        <f t="shared" si="0"/>
        <v>13.001690074679878</v>
      </c>
      <c r="FH13" s="67">
        <f t="shared" si="1"/>
        <v>12.925383735130119</v>
      </c>
      <c r="FI13" s="67">
        <f t="shared" si="2"/>
        <v>13.048285481026079</v>
      </c>
      <c r="FJ13" s="65" t="str">
        <f t="shared" si="3"/>
        <v>—</v>
      </c>
      <c r="FK13" s="65" t="str">
        <f t="shared" si="4"/>
        <v>—</v>
      </c>
      <c r="FL13" s="65" t="str">
        <f t="shared" si="5"/>
        <v>—</v>
      </c>
      <c r="FM13" s="65">
        <f t="shared" si="6"/>
        <v>0</v>
      </c>
      <c r="FN13" s="62"/>
      <c r="FO13" s="8">
        <v>4.2741279453864776</v>
      </c>
      <c r="FP13" s="8">
        <v>3.8533114437469824</v>
      </c>
      <c r="FQ13" s="8">
        <v>4.2298842105263157</v>
      </c>
      <c r="FR13" s="8">
        <v>3.9284190180285901</v>
      </c>
      <c r="FS13" s="67">
        <f t="shared" si="7"/>
        <v>15.973426123177941</v>
      </c>
      <c r="FT13" s="65">
        <f t="shared" si="8"/>
        <v>15.947287752325973</v>
      </c>
      <c r="FU13" s="65">
        <f t="shared" si="9"/>
        <v>15.873309315492817</v>
      </c>
      <c r="FV13" s="65" t="str">
        <f t="shared" si="10"/>
        <v>—</v>
      </c>
      <c r="FW13" s="65" t="str">
        <f t="shared" si="11"/>
        <v>—</v>
      </c>
      <c r="FX13" s="65" t="str">
        <f t="shared" si="12"/>
        <v>—</v>
      </c>
      <c r="FY13" s="65">
        <f t="shared" si="13"/>
        <v>0</v>
      </c>
      <c r="FZ13" s="62"/>
      <c r="GA13" s="8">
        <v>4.3609594908160396</v>
      </c>
      <c r="GB13" s="8">
        <v>4.2622976319577264</v>
      </c>
      <c r="GC13" s="8">
        <v>3.9630206499725555</v>
      </c>
      <c r="GD13" s="8">
        <v>4.1796905967148676</v>
      </c>
      <c r="GE13" s="67">
        <f t="shared" si="14"/>
        <v>47.498978409108759</v>
      </c>
      <c r="GF13" s="67">
        <f t="shared" si="15"/>
        <v>50.536684805890225</v>
      </c>
      <c r="GG13" s="67">
        <f t="shared" si="16"/>
        <v>53.505265515734273</v>
      </c>
      <c r="GH13" s="65" t="str">
        <f t="shared" si="17"/>
        <v>—</v>
      </c>
      <c r="GI13" s="65" t="str">
        <f t="shared" si="18"/>
        <v>—</v>
      </c>
      <c r="GJ13" s="65" t="str">
        <f t="shared" si="19"/>
        <v>—</v>
      </c>
      <c r="GK13" s="65" t="str">
        <f t="shared" si="19"/>
        <v>—</v>
      </c>
    </row>
    <row r="14" spans="1:193">
      <c r="A14" s="4" t="s">
        <v>20</v>
      </c>
      <c r="B14" s="8">
        <v>5.0311526479750777</v>
      </c>
      <c r="C14" s="8">
        <v>4.8098159509202452</v>
      </c>
      <c r="D14" s="8">
        <v>4.9738903394255871</v>
      </c>
      <c r="E14" s="8">
        <v>4.8155844155844152</v>
      </c>
      <c r="F14" s="8">
        <v>4.7535294117647053</v>
      </c>
      <c r="G14" s="8">
        <v>4.5456438356164384</v>
      </c>
      <c r="H14" s="8">
        <v>4.775234741784038</v>
      </c>
      <c r="I14" s="8">
        <v>4.4969262295081949</v>
      </c>
      <c r="J14" s="8">
        <v>4.7281310211946046</v>
      </c>
      <c r="K14" s="106">
        <v>4.5999999999999996</v>
      </c>
      <c r="L14" s="106">
        <v>4.4000000000000004</v>
      </c>
      <c r="M14" s="106">
        <v>4.4000000000000004</v>
      </c>
      <c r="N14" s="9">
        <v>5.0847457627118642</v>
      </c>
      <c r="O14" s="8">
        <v>4.6846153846153848</v>
      </c>
      <c r="P14" s="8">
        <v>4.7847222222222223</v>
      </c>
      <c r="Q14" s="8">
        <v>4.5675675675675675</v>
      </c>
      <c r="R14" s="8">
        <v>4.2774193548387105</v>
      </c>
      <c r="S14" s="8">
        <v>4.8227631578947374</v>
      </c>
      <c r="T14" s="8">
        <v>4.7796202531645573</v>
      </c>
      <c r="U14" s="8">
        <v>4.7666666666666666</v>
      </c>
      <c r="V14" s="8">
        <v>4.886705882352941</v>
      </c>
      <c r="W14" s="106">
        <v>4.7</v>
      </c>
      <c r="X14" s="106">
        <v>4.5</v>
      </c>
      <c r="Y14" s="106">
        <v>4.5999999999999996</v>
      </c>
      <c r="Z14" s="9">
        <v>0</v>
      </c>
      <c r="AA14" s="8">
        <v>0</v>
      </c>
      <c r="AB14" s="8"/>
      <c r="AC14" s="8">
        <v>0</v>
      </c>
      <c r="AD14" s="8">
        <v>0</v>
      </c>
      <c r="AE14" s="8"/>
      <c r="AF14" s="8"/>
      <c r="AG14" s="8"/>
      <c r="AH14" s="8"/>
      <c r="AI14" s="8"/>
      <c r="AJ14" s="8"/>
      <c r="AK14" s="8"/>
      <c r="AL14" s="9">
        <v>5.0394736842105265</v>
      </c>
      <c r="AM14" s="8">
        <v>4.789002557544757</v>
      </c>
      <c r="AN14" s="8">
        <v>4.9439560439560442</v>
      </c>
      <c r="AO14" s="8">
        <v>4.7755991285403052</v>
      </c>
      <c r="AP14" s="8">
        <v>4.6768571428571422</v>
      </c>
      <c r="AQ14" s="8">
        <v>4.5934013605442177</v>
      </c>
      <c r="AR14" s="8">
        <v>4.7759207920792086</v>
      </c>
      <c r="AS14" s="8">
        <v>4.5389273356401381</v>
      </c>
      <c r="AT14" s="8">
        <v>4.7504470198675488</v>
      </c>
      <c r="AU14" s="106">
        <v>4.5999999999999996</v>
      </c>
      <c r="AV14" s="106">
        <v>4.4000000000000004</v>
      </c>
      <c r="AW14" s="106">
        <v>4.4000000000000004</v>
      </c>
      <c r="AX14" s="9">
        <v>5.2905913353483687</v>
      </c>
      <c r="AY14" s="8">
        <v>5.2295839753466868</v>
      </c>
      <c r="AZ14" s="8">
        <v>5.209688751493009</v>
      </c>
      <c r="BA14" s="8">
        <v>5.2111066290170767</v>
      </c>
      <c r="BB14" s="8">
        <v>5.0537108083079776</v>
      </c>
      <c r="BC14" s="8">
        <v>5.0924869733033145</v>
      </c>
      <c r="BD14" s="8">
        <v>5.1369667318982382</v>
      </c>
      <c r="BE14" s="8">
        <v>5.1427187784867829</v>
      </c>
      <c r="BF14" s="8">
        <v>5.1052942143326758</v>
      </c>
      <c r="BG14" s="106">
        <v>5.0999999999999996</v>
      </c>
      <c r="BH14" s="106">
        <v>5.0999999999999996</v>
      </c>
      <c r="BI14" s="106">
        <v>5</v>
      </c>
      <c r="BJ14" s="9">
        <v>6.202956989247312</v>
      </c>
      <c r="BK14" s="8">
        <v>6.026068376068376</v>
      </c>
      <c r="BL14" s="8">
        <v>5.7670157068062826</v>
      </c>
      <c r="BM14" s="8">
        <v>5.7653920933246923</v>
      </c>
      <c r="BN14" s="8">
        <v>5.7305978260869566</v>
      </c>
      <c r="BO14" s="8">
        <v>5.8135639180962926</v>
      </c>
      <c r="BP14" s="8">
        <v>5.7980650406504068</v>
      </c>
      <c r="BQ14" s="8">
        <v>5.9351145038167941</v>
      </c>
      <c r="BR14" s="8">
        <v>5.7165396498455214</v>
      </c>
      <c r="BS14" s="106">
        <v>5.8</v>
      </c>
      <c r="BT14" s="106">
        <v>5.9</v>
      </c>
      <c r="BU14" s="106">
        <v>5.7</v>
      </c>
      <c r="BV14" s="9">
        <v>0</v>
      </c>
      <c r="BW14" s="8">
        <v>0</v>
      </c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9">
        <v>5.3632213424637989</v>
      </c>
      <c r="CI14" s="8">
        <v>5.2925535509156028</v>
      </c>
      <c r="CJ14" s="8">
        <v>5.2575465639049455</v>
      </c>
      <c r="CK14" s="8">
        <v>5.2632027776085764</v>
      </c>
      <c r="CL14" s="8">
        <v>5.1271553249203903</v>
      </c>
      <c r="CM14" s="8">
        <v>5.1675783771323198</v>
      </c>
      <c r="CN14" s="8">
        <v>5.2039957135791619</v>
      </c>
      <c r="CO14" s="8">
        <v>5.22249833478506</v>
      </c>
      <c r="CP14" s="8">
        <v>5.1640759631573721</v>
      </c>
      <c r="CQ14" s="106">
        <v>5.2</v>
      </c>
      <c r="CR14" s="106">
        <v>5.2</v>
      </c>
      <c r="CS14" s="106">
        <v>5.0999999999999996</v>
      </c>
      <c r="CT14" s="9">
        <v>3.8184199497066218</v>
      </c>
      <c r="CU14" s="8">
        <v>3.8097299525870953</v>
      </c>
      <c r="CV14" s="8">
        <v>3.7792671462829737</v>
      </c>
      <c r="CW14" s="8">
        <v>3.7333333333333334</v>
      </c>
      <c r="CX14" s="8">
        <v>3.7073177198409186</v>
      </c>
      <c r="CY14" s="8">
        <v>3.7048703719760696</v>
      </c>
      <c r="CZ14" s="8">
        <v>3.7063456228682807</v>
      </c>
      <c r="DA14" s="8">
        <v>3.7636037797328119</v>
      </c>
      <c r="DB14" s="8">
        <v>3.7682465236860714</v>
      </c>
      <c r="DC14" s="106">
        <v>3.8</v>
      </c>
      <c r="DD14" s="106">
        <v>3.8</v>
      </c>
      <c r="DE14" s="106">
        <v>3.9</v>
      </c>
      <c r="DF14" s="9">
        <v>4.1933118216485772</v>
      </c>
      <c r="DG14" s="8">
        <v>4.2192166807551423</v>
      </c>
      <c r="DH14" s="8">
        <v>4.1973311546840959</v>
      </c>
      <c r="DI14" s="8">
        <v>4.1985900505453575</v>
      </c>
      <c r="DJ14" s="8">
        <v>4.0772307692307681</v>
      </c>
      <c r="DK14" s="8">
        <v>4.0382017332691387</v>
      </c>
      <c r="DL14" s="8">
        <v>4.0651795353203468</v>
      </c>
      <c r="DM14" s="8">
        <v>4.2500000000000009</v>
      </c>
      <c r="DN14" s="8">
        <v>4.2807134220072562</v>
      </c>
      <c r="DO14" s="106">
        <v>4.3</v>
      </c>
      <c r="DP14" s="106">
        <v>4.2</v>
      </c>
      <c r="DQ14" s="106">
        <v>4.3</v>
      </c>
      <c r="DR14" s="9">
        <v>0</v>
      </c>
      <c r="DS14" s="8">
        <v>0</v>
      </c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9">
        <v>3.9170848452096041</v>
      </c>
      <c r="EE14" s="8">
        <v>3.9194023092596786</v>
      </c>
      <c r="EF14" s="8">
        <v>3.8881648577711569</v>
      </c>
      <c r="EG14" s="8">
        <v>3.8513947764255434</v>
      </c>
      <c r="EH14" s="8">
        <v>3.8021360499507066</v>
      </c>
      <c r="EI14" s="8">
        <v>3.7931382673551348</v>
      </c>
      <c r="EJ14" s="8">
        <v>3.79859245852187</v>
      </c>
      <c r="EK14" s="8">
        <v>3.8845329905741215</v>
      </c>
      <c r="EL14" s="8">
        <v>3.8939018026565462</v>
      </c>
      <c r="EM14" s="106">
        <v>3.9</v>
      </c>
      <c r="EN14" s="106">
        <v>3.9</v>
      </c>
      <c r="EO14" s="106">
        <v>4</v>
      </c>
      <c r="EP14" s="9">
        <v>2.6111111111111112</v>
      </c>
      <c r="EQ14" s="8">
        <v>2.5377777777777779</v>
      </c>
      <c r="ER14" s="8"/>
      <c r="ES14" s="37"/>
      <c r="ET14" s="37"/>
      <c r="EU14" s="37"/>
      <c r="EV14" s="37"/>
      <c r="EW14" s="8"/>
      <c r="EX14" s="8"/>
      <c r="EY14" s="106"/>
      <c r="EZ14" s="106"/>
      <c r="FA14" s="106"/>
      <c r="FB14" s="62">
        <v>4.6725246620387288</v>
      </c>
      <c r="FC14" s="8">
        <v>4.6368928435879058</v>
      </c>
      <c r="FD14" s="8">
        <v>4.6105730601813031</v>
      </c>
      <c r="FE14" s="8">
        <v>4.5867370530209621</v>
      </c>
      <c r="FF14" s="8">
        <v>4.4807030198833901</v>
      </c>
      <c r="FG14" s="67">
        <f t="shared" si="0"/>
        <v>13.343001180895822</v>
      </c>
      <c r="FH14" s="67">
        <f t="shared" si="1"/>
        <v>13.618547096550557</v>
      </c>
      <c r="FI14" s="67">
        <f t="shared" si="2"/>
        <v>13.40324878772779</v>
      </c>
      <c r="FJ14" s="67">
        <f t="shared" si="3"/>
        <v>13.601671759213351</v>
      </c>
      <c r="FK14" s="67">
        <f t="shared" si="4"/>
        <v>13.5</v>
      </c>
      <c r="FL14" s="67">
        <f t="shared" si="5"/>
        <v>13.3</v>
      </c>
      <c r="FM14" s="67">
        <f t="shared" si="6"/>
        <v>13.3</v>
      </c>
      <c r="FN14" s="62"/>
      <c r="FO14" s="8">
        <v>4.6558310852874039</v>
      </c>
      <c r="FP14" s="8">
        <v>4.6186971068687264</v>
      </c>
      <c r="FQ14" s="8">
        <v>4.6538320161734976</v>
      </c>
      <c r="FR14" s="8">
        <v>4.603705618752155</v>
      </c>
      <c r="FS14" s="67">
        <f t="shared" si="7"/>
        <v>14.674528809260169</v>
      </c>
      <c r="FT14" s="65">
        <f t="shared" si="8"/>
        <v>14.642864829135311</v>
      </c>
      <c r="FU14" s="65">
        <f t="shared" si="9"/>
        <v>14.951781170483461</v>
      </c>
      <c r="FV14" s="65">
        <f t="shared" si="10"/>
        <v>14.883958954205719</v>
      </c>
      <c r="FW14" s="65">
        <f t="shared" si="11"/>
        <v>14.8</v>
      </c>
      <c r="FX14" s="65">
        <f t="shared" si="12"/>
        <v>14.600000000000001</v>
      </c>
      <c r="FY14" s="65">
        <f t="shared" si="13"/>
        <v>14.600000000000001</v>
      </c>
      <c r="FZ14" s="62"/>
      <c r="GA14" s="8">
        <v>4.640091476237207</v>
      </c>
      <c r="GB14" s="8">
        <v>4.6119434300511255</v>
      </c>
      <c r="GC14" s="8">
        <v>4.5934491251639322</v>
      </c>
      <c r="GD14" s="8">
        <v>4.5026227040973019</v>
      </c>
      <c r="GE14" s="67">
        <f t="shared" si="14"/>
        <v>0</v>
      </c>
      <c r="GF14" s="67">
        <f t="shared" si="15"/>
        <v>0</v>
      </c>
      <c r="GG14" s="67">
        <f t="shared" si="16"/>
        <v>0</v>
      </c>
      <c r="GH14" s="67">
        <f t="shared" si="17"/>
        <v>0</v>
      </c>
      <c r="GI14" s="67">
        <f t="shared" si="18"/>
        <v>0</v>
      </c>
      <c r="GJ14" s="67">
        <f t="shared" si="19"/>
        <v>0</v>
      </c>
      <c r="GK14" s="67">
        <f t="shared" si="19"/>
        <v>0</v>
      </c>
    </row>
    <row r="15" spans="1:193">
      <c r="A15" s="4" t="s">
        <v>21</v>
      </c>
      <c r="B15" s="8">
        <v>4.7273630831643008</v>
      </c>
      <c r="C15" s="8">
        <v>4.7692488569562377</v>
      </c>
      <c r="D15" s="8">
        <v>4.7780835380835391</v>
      </c>
      <c r="E15" s="8">
        <v>4.8503231365790604</v>
      </c>
      <c r="F15" s="8">
        <v>4.7905652866242034</v>
      </c>
      <c r="G15" s="8">
        <v>4.7973599714591506</v>
      </c>
      <c r="H15" s="8">
        <v>4.7904795991410172</v>
      </c>
      <c r="I15" s="8">
        <v>4.6942277691107641</v>
      </c>
      <c r="J15" s="8">
        <v>5.0017590149516273</v>
      </c>
      <c r="K15" s="106">
        <v>4.5999999999999996</v>
      </c>
      <c r="L15" s="106">
        <v>4.5</v>
      </c>
      <c r="M15" s="106">
        <v>4.2</v>
      </c>
      <c r="N15" s="9">
        <v>4.8995000000000006</v>
      </c>
      <c r="O15" s="8">
        <v>5.3883870967741929</v>
      </c>
      <c r="P15" s="8">
        <v>5.2117647058823522</v>
      </c>
      <c r="Q15" s="8">
        <v>5.0000000000000009</v>
      </c>
      <c r="R15" s="8">
        <v>5.1642857142857146</v>
      </c>
      <c r="S15" s="8">
        <v>5.3276923076923079</v>
      </c>
      <c r="T15" s="8">
        <v>4.9207792207792203</v>
      </c>
      <c r="U15" s="8">
        <v>5.2049180327868854</v>
      </c>
      <c r="V15" s="8">
        <v>4.9571428571428582</v>
      </c>
      <c r="W15" s="106">
        <v>4.9000000000000004</v>
      </c>
      <c r="X15" s="106">
        <v>4.9000000000000004</v>
      </c>
      <c r="Y15" s="106">
        <v>4.5999999999999996</v>
      </c>
      <c r="Z15" s="9">
        <v>0</v>
      </c>
      <c r="AA15" s="8">
        <v>0</v>
      </c>
      <c r="AB15" s="8"/>
      <c r="AC15" s="8">
        <v>0</v>
      </c>
      <c r="AD15" s="8">
        <v>0</v>
      </c>
      <c r="AE15" s="8"/>
      <c r="AF15" s="8"/>
      <c r="AG15" s="8"/>
      <c r="AH15" s="8"/>
      <c r="AI15" s="8"/>
      <c r="AJ15" s="8"/>
      <c r="AK15" s="8"/>
      <c r="AL15" s="9">
        <v>4.7307852882703774</v>
      </c>
      <c r="AM15" s="8">
        <v>4.7815364916773371</v>
      </c>
      <c r="AN15" s="8">
        <v>4.7921065145030903</v>
      </c>
      <c r="AO15" s="8">
        <v>4.8546443514644348</v>
      </c>
      <c r="AP15" s="8">
        <v>4.8006971340046478</v>
      </c>
      <c r="AQ15" s="8">
        <v>4.8093793584379343</v>
      </c>
      <c r="AR15" s="8">
        <v>4.7939742250087081</v>
      </c>
      <c r="AS15" s="8">
        <v>4.7037660747091241</v>
      </c>
      <c r="AT15" s="8">
        <v>5.0008618213157137</v>
      </c>
      <c r="AU15" s="106">
        <v>4.5999999999999996</v>
      </c>
      <c r="AV15" s="106">
        <v>4.5</v>
      </c>
      <c r="AW15" s="106">
        <v>4.2</v>
      </c>
      <c r="AX15" s="9">
        <v>5.212767397779583</v>
      </c>
      <c r="AY15" s="8">
        <v>5.153728323699422</v>
      </c>
      <c r="AZ15" s="8">
        <v>5.3593637541384771</v>
      </c>
      <c r="BA15" s="8">
        <v>5.2923576276187667</v>
      </c>
      <c r="BB15" s="8">
        <v>5.2658143251489182</v>
      </c>
      <c r="BC15" s="8">
        <v>5.2252558208512534</v>
      </c>
      <c r="BD15" s="8">
        <v>5.1094286560094737</v>
      </c>
      <c r="BE15" s="8">
        <v>4.9597316404559226</v>
      </c>
      <c r="BF15" s="8">
        <v>5</v>
      </c>
      <c r="BG15" s="106">
        <v>4.8</v>
      </c>
      <c r="BH15" s="106">
        <v>4.8</v>
      </c>
      <c r="BI15" s="106">
        <v>5</v>
      </c>
      <c r="BJ15" s="9">
        <v>6.6085819070904641</v>
      </c>
      <c r="BK15" s="8">
        <v>6.4315894039735095</v>
      </c>
      <c r="BL15" s="8">
        <v>6.6319783197831974</v>
      </c>
      <c r="BM15" s="8">
        <v>6.5572625698324023</v>
      </c>
      <c r="BN15" s="8">
        <v>6.8355828220858887</v>
      </c>
      <c r="BO15" s="8">
        <v>6.2074550128534698</v>
      </c>
      <c r="BP15" s="8">
        <v>5.541015625</v>
      </c>
      <c r="BQ15" s="8">
        <v>5.3828671328671325</v>
      </c>
      <c r="BR15" s="8">
        <v>5.1383399209486162</v>
      </c>
      <c r="BS15" s="106">
        <v>5.2</v>
      </c>
      <c r="BT15" s="106">
        <v>5.3</v>
      </c>
      <c r="BU15" s="106">
        <v>5.2</v>
      </c>
      <c r="BV15" s="9">
        <v>0</v>
      </c>
      <c r="BW15" s="8">
        <v>0</v>
      </c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9">
        <v>5.2860051314945471</v>
      </c>
      <c r="CI15" s="8">
        <v>5.2322406076224066</v>
      </c>
      <c r="CJ15" s="8">
        <v>5.4235511208310552</v>
      </c>
      <c r="CK15" s="8">
        <v>5.3558155829596412</v>
      </c>
      <c r="CL15" s="8">
        <v>5.3368012206963504</v>
      </c>
      <c r="CM15" s="8">
        <v>5.2788278182837916</v>
      </c>
      <c r="CN15" s="8">
        <v>5.1251853964632064</v>
      </c>
      <c r="CO15" s="8">
        <v>4.9764999307191342</v>
      </c>
      <c r="CP15" s="8">
        <v>5.0049053959355287</v>
      </c>
      <c r="CQ15" s="106">
        <v>4.8</v>
      </c>
      <c r="CR15" s="106">
        <v>4.9000000000000004</v>
      </c>
      <c r="CS15" s="106">
        <v>5</v>
      </c>
      <c r="CT15" s="9">
        <v>3.8683835845896155</v>
      </c>
      <c r="CU15" s="8">
        <v>3.8027043673012315</v>
      </c>
      <c r="CV15" s="8">
        <v>5.934516205346581</v>
      </c>
      <c r="CW15" s="8">
        <v>5.9574929311969846</v>
      </c>
      <c r="CX15" s="8">
        <v>5.9044029506685103</v>
      </c>
      <c r="CY15" s="8">
        <v>5.8182145886344365</v>
      </c>
      <c r="CZ15" s="8">
        <v>5.790599571734476</v>
      </c>
      <c r="DA15" s="8">
        <v>5.5650971283783779</v>
      </c>
      <c r="DB15" s="8">
        <v>5.4967673779843649</v>
      </c>
      <c r="DC15" s="106">
        <v>4.5999999999999996</v>
      </c>
      <c r="DD15" s="106">
        <v>5.4</v>
      </c>
      <c r="DE15" s="106">
        <v>5.4</v>
      </c>
      <c r="DF15" s="9">
        <v>3.863893188854489</v>
      </c>
      <c r="DG15" s="8">
        <v>3.7259407407407403</v>
      </c>
      <c r="DH15" s="8">
        <v>6.4201754385964902</v>
      </c>
      <c r="DI15" s="8">
        <v>6.4424050632911394</v>
      </c>
      <c r="DJ15" s="8">
        <v>6.3479229379891633</v>
      </c>
      <c r="DK15" s="8">
        <v>6.2262769230769228</v>
      </c>
      <c r="DL15" s="8">
        <v>6.2171499074645284</v>
      </c>
      <c r="DM15" s="8">
        <v>6.0306936771025166</v>
      </c>
      <c r="DN15" s="8">
        <v>5.8908828620888629</v>
      </c>
      <c r="DO15" s="106">
        <v>5.2</v>
      </c>
      <c r="DP15" s="106">
        <v>5.8</v>
      </c>
      <c r="DQ15" s="106">
        <v>5.6</v>
      </c>
      <c r="DR15" s="9">
        <v>0</v>
      </c>
      <c r="DS15" s="8">
        <v>0</v>
      </c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9">
        <v>3.8671932704144441</v>
      </c>
      <c r="EE15" s="8">
        <v>3.7816497358797236</v>
      </c>
      <c r="EF15" s="8">
        <v>6.0605885444035739</v>
      </c>
      <c r="EG15" s="8">
        <v>6.0890453296703297</v>
      </c>
      <c r="EH15" s="8">
        <v>6.0272045340890141</v>
      </c>
      <c r="EI15" s="8">
        <v>5.9227882037533499</v>
      </c>
      <c r="EJ15" s="8">
        <v>5.9005086631696075</v>
      </c>
      <c r="EK15" s="8">
        <v>5.6842576590730562</v>
      </c>
      <c r="EL15" s="8">
        <v>5.6023971543458089</v>
      </c>
      <c r="EM15" s="106">
        <v>4.8</v>
      </c>
      <c r="EN15" s="106">
        <v>5.5</v>
      </c>
      <c r="EO15" s="106">
        <v>5.4</v>
      </c>
      <c r="EP15" s="9">
        <v>5.7914256339958881</v>
      </c>
      <c r="EQ15" s="8">
        <v>5.6944961240310068</v>
      </c>
      <c r="ER15" s="8">
        <v>6.3350461133069835</v>
      </c>
      <c r="ES15" s="8">
        <v>6.0532088681446909</v>
      </c>
      <c r="ET15" s="8">
        <v>6.0023929471032744</v>
      </c>
      <c r="EU15" s="8">
        <v>6.4452196382428948</v>
      </c>
      <c r="EV15" s="8">
        <v>6.7638228941684666</v>
      </c>
      <c r="EW15" s="8">
        <v>5.8631701631701638</v>
      </c>
      <c r="EX15" s="8">
        <v>6.0839441535776615</v>
      </c>
      <c r="EY15" s="106">
        <v>6</v>
      </c>
      <c r="EZ15" s="106">
        <v>5.6</v>
      </c>
      <c r="FA15" s="106">
        <v>5.3</v>
      </c>
      <c r="FB15" s="62">
        <v>4.8408860843134667</v>
      </c>
      <c r="FC15" s="8">
        <v>4.7033835149297181</v>
      </c>
      <c r="FD15" s="8">
        <v>5.4538647891589074</v>
      </c>
      <c r="FE15" s="8">
        <v>5.4270254065802295</v>
      </c>
      <c r="FF15" s="8">
        <v>5.3806014709094887</v>
      </c>
      <c r="FG15" s="67">
        <f t="shared" si="0"/>
        <v>15.840830380944841</v>
      </c>
      <c r="FH15" s="67">
        <f t="shared" si="1"/>
        <v>15.690507826884968</v>
      </c>
      <c r="FI15" s="67">
        <f t="shared" si="2"/>
        <v>15.219056537945065</v>
      </c>
      <c r="FJ15" s="67">
        <f t="shared" si="3"/>
        <v>15.498526392935993</v>
      </c>
      <c r="FK15" s="67">
        <f t="shared" si="4"/>
        <v>13.999999999999998</v>
      </c>
      <c r="FL15" s="67">
        <f t="shared" si="5"/>
        <v>14.700000000000001</v>
      </c>
      <c r="FM15" s="67">
        <f t="shared" si="6"/>
        <v>14.6</v>
      </c>
      <c r="FN15" s="62"/>
      <c r="FO15" s="8">
        <v>4.4223391494002176</v>
      </c>
      <c r="FP15" s="8">
        <v>6.4180823345492444</v>
      </c>
      <c r="FQ15" s="8">
        <v>6.413303437967115</v>
      </c>
      <c r="FR15" s="8">
        <v>6.3849295089936806</v>
      </c>
      <c r="FS15" s="67">
        <f t="shared" si="7"/>
        <v>17.761424243622702</v>
      </c>
      <c r="FT15" s="65">
        <f t="shared" si="8"/>
        <v>16.678944753243748</v>
      </c>
      <c r="FU15" s="65">
        <f t="shared" si="9"/>
        <v>16.618478842756534</v>
      </c>
      <c r="FV15" s="65">
        <f t="shared" si="10"/>
        <v>15.986365640180338</v>
      </c>
      <c r="FW15" s="65">
        <f t="shared" si="11"/>
        <v>15.3</v>
      </c>
      <c r="FX15" s="65">
        <f t="shared" si="12"/>
        <v>16</v>
      </c>
      <c r="FY15" s="65">
        <f t="shared" si="13"/>
        <v>15.4</v>
      </c>
      <c r="FZ15" s="62"/>
      <c r="GA15" s="8">
        <v>4.666186764812009</v>
      </c>
      <c r="GB15" s="8">
        <v>5.5761766261237442</v>
      </c>
      <c r="GC15" s="8">
        <v>5.5559804560260577</v>
      </c>
      <c r="GD15" s="8">
        <v>5.511437618746041</v>
      </c>
      <c r="GE15" s="67">
        <f t="shared" si="14"/>
        <v>6.4452196382428948</v>
      </c>
      <c r="GF15" s="67">
        <f t="shared" si="15"/>
        <v>6.7638228941684666</v>
      </c>
      <c r="GG15" s="67">
        <f t="shared" si="16"/>
        <v>5.8631701631701638</v>
      </c>
      <c r="GH15" s="67">
        <f t="shared" si="17"/>
        <v>6.0839441535776615</v>
      </c>
      <c r="GI15" s="67">
        <f t="shared" si="18"/>
        <v>6</v>
      </c>
      <c r="GJ15" s="67">
        <f t="shared" si="19"/>
        <v>5.6</v>
      </c>
      <c r="GK15" s="67">
        <f t="shared" si="19"/>
        <v>5.3</v>
      </c>
    </row>
    <row r="16" spans="1:193" ht="12.75" customHeight="1">
      <c r="A16" s="4" t="s">
        <v>22</v>
      </c>
      <c r="B16" s="38" t="s">
        <v>75</v>
      </c>
      <c r="C16" s="8">
        <v>4.2067590987868284</v>
      </c>
      <c r="D16" s="8">
        <v>4.220024875621891</v>
      </c>
      <c r="E16" s="8">
        <v>4.0771739130434783</v>
      </c>
      <c r="F16" s="8">
        <v>4.0866341689879295</v>
      </c>
      <c r="G16" s="8">
        <v>4.2077403679278031</v>
      </c>
      <c r="H16" s="8">
        <v>4.2282112590799024</v>
      </c>
      <c r="I16" s="8">
        <v>4.2948416407061254</v>
      </c>
      <c r="J16" s="8">
        <v>4.2817543859649128</v>
      </c>
      <c r="K16" s="106">
        <v>4.3</v>
      </c>
      <c r="L16" s="106">
        <v>4.3</v>
      </c>
      <c r="M16" s="106">
        <v>4.3</v>
      </c>
      <c r="N16" s="38" t="s">
        <v>75</v>
      </c>
      <c r="O16" s="8">
        <v>5.2</v>
      </c>
      <c r="P16" s="8">
        <v>7.9399999999999995</v>
      </c>
      <c r="Q16" s="8">
        <v>5.6</v>
      </c>
      <c r="R16" s="8">
        <v>5.0612499999999994</v>
      </c>
      <c r="S16" s="8">
        <v>5.8875000000000002</v>
      </c>
      <c r="T16" s="8">
        <v>5.162258064516128</v>
      </c>
      <c r="U16" s="8">
        <v>5.1741176470588224</v>
      </c>
      <c r="V16" s="8">
        <v>5.0958823529411763</v>
      </c>
      <c r="W16" s="106">
        <v>4.8</v>
      </c>
      <c r="X16" s="106">
        <v>4.2</v>
      </c>
      <c r="Y16" s="106">
        <v>4.2</v>
      </c>
      <c r="Z16" s="38" t="s">
        <v>75</v>
      </c>
      <c r="AA16" s="8">
        <v>0</v>
      </c>
      <c r="AB16" s="8"/>
      <c r="AC16" s="8">
        <v>0</v>
      </c>
      <c r="AD16" s="8">
        <v>0</v>
      </c>
      <c r="AE16" s="8"/>
      <c r="AF16" s="8"/>
      <c r="AG16" s="8"/>
      <c r="AH16" s="8"/>
      <c r="AI16" s="8"/>
      <c r="AJ16" s="8"/>
      <c r="AK16" s="8"/>
      <c r="AL16" s="38" t="s">
        <v>75</v>
      </c>
      <c r="AM16" s="8">
        <v>4.2152920962199314</v>
      </c>
      <c r="AN16" s="8">
        <v>4.2384405940594068</v>
      </c>
      <c r="AO16" s="8">
        <v>4.0813008130081299</v>
      </c>
      <c r="AP16" s="8">
        <v>4.0902405180388532</v>
      </c>
      <c r="AQ16" s="8">
        <v>4.2170176044183645</v>
      </c>
      <c r="AR16" s="8">
        <v>4.2368935532233882</v>
      </c>
      <c r="AS16" s="8">
        <v>4.3025347400926384</v>
      </c>
      <c r="AT16" s="8">
        <v>4.2878554110645792</v>
      </c>
      <c r="AU16" s="106">
        <v>4.3</v>
      </c>
      <c r="AV16" s="106">
        <v>4.3</v>
      </c>
      <c r="AW16" s="106">
        <v>4.3</v>
      </c>
      <c r="AX16" s="38" t="s">
        <v>75</v>
      </c>
      <c r="AY16" s="8">
        <v>5.2592236704404902</v>
      </c>
      <c r="AZ16" s="8">
        <v>5.3308775413711595</v>
      </c>
      <c r="BA16" s="8">
        <v>5.3129926718162022</v>
      </c>
      <c r="BB16" s="8">
        <v>5.390364100926222</v>
      </c>
      <c r="BC16" s="8">
        <v>5.4054415859227074</v>
      </c>
      <c r="BD16" s="8">
        <v>5.4993931560807479</v>
      </c>
      <c r="BE16" s="8">
        <v>5.4349177330895762</v>
      </c>
      <c r="BF16" s="8">
        <v>5.3400994891099778</v>
      </c>
      <c r="BG16" s="106">
        <v>5.3</v>
      </c>
      <c r="BH16" s="106">
        <v>5.4</v>
      </c>
      <c r="BI16" s="106">
        <v>5</v>
      </c>
      <c r="BJ16" s="38" t="s">
        <v>75</v>
      </c>
      <c r="BK16" s="8">
        <v>7.9868644067796604</v>
      </c>
      <c r="BL16" s="8">
        <v>7.673571428571428</v>
      </c>
      <c r="BM16" s="8">
        <v>8.5142857142857142</v>
      </c>
      <c r="BN16" s="8">
        <v>8.1684883720930266</v>
      </c>
      <c r="BO16" s="8">
        <v>8.6082400000000003</v>
      </c>
      <c r="BP16" s="8">
        <v>8.8706451612903212</v>
      </c>
      <c r="BQ16" s="8">
        <v>8.2873863636363652</v>
      </c>
      <c r="BR16" s="8">
        <v>7.5923333333333352</v>
      </c>
      <c r="BS16" s="106">
        <v>9.5</v>
      </c>
      <c r="BT16" s="106">
        <v>7</v>
      </c>
      <c r="BU16" s="106">
        <v>5.0999999999999996</v>
      </c>
      <c r="BV16" s="38" t="s">
        <v>75</v>
      </c>
      <c r="BW16" s="8">
        <v>0</v>
      </c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38" t="s">
        <v>75</v>
      </c>
      <c r="CI16" s="8">
        <v>5.3191216153345122</v>
      </c>
      <c r="CJ16" s="8">
        <v>5.3883590074716343</v>
      </c>
      <c r="CK16" s="8">
        <v>5.3993640393139328</v>
      </c>
      <c r="CL16" s="8">
        <v>5.4646316443891818</v>
      </c>
      <c r="CM16" s="8">
        <v>5.4922006717954286</v>
      </c>
      <c r="CN16" s="8">
        <v>5.5870998681213289</v>
      </c>
      <c r="CO16" s="8">
        <v>5.5299760161575353</v>
      </c>
      <c r="CP16" s="8">
        <v>5.4019416841004206</v>
      </c>
      <c r="CQ16" s="106">
        <v>5.4</v>
      </c>
      <c r="CR16" s="106">
        <v>5.4</v>
      </c>
      <c r="CS16" s="106">
        <v>5</v>
      </c>
      <c r="CT16" s="38" t="s">
        <v>75</v>
      </c>
      <c r="CU16" s="8">
        <v>4.0926712054465346</v>
      </c>
      <c r="CV16" s="8">
        <v>4.0116932907348239</v>
      </c>
      <c r="CW16" s="8">
        <v>4.0129640659122492</v>
      </c>
      <c r="CX16" s="8">
        <v>3.8206342701014835</v>
      </c>
      <c r="CY16" s="8">
        <v>3.9915697559039485</v>
      </c>
      <c r="CZ16" s="8">
        <v>3.8275127733496825</v>
      </c>
      <c r="DA16" s="8">
        <v>3.9357222336698952</v>
      </c>
      <c r="DB16" s="8">
        <v>3.7383759642712158</v>
      </c>
      <c r="DC16" s="106">
        <v>6.7</v>
      </c>
      <c r="DD16" s="106">
        <v>3.8</v>
      </c>
      <c r="DE16" s="106">
        <v>3.7</v>
      </c>
      <c r="DF16" s="38" t="s">
        <v>75</v>
      </c>
      <c r="DG16" s="8">
        <v>5.8602325581395345</v>
      </c>
      <c r="DH16" s="8">
        <v>5.6796960784313724</v>
      </c>
      <c r="DI16" s="8">
        <v>5.7013806706114405</v>
      </c>
      <c r="DJ16" s="8">
        <v>5.1437901701323243</v>
      </c>
      <c r="DK16" s="8">
        <v>4.904121827411168</v>
      </c>
      <c r="DL16" s="8">
        <v>4.108336267605635</v>
      </c>
      <c r="DM16" s="8">
        <v>4.0507170693686687</v>
      </c>
      <c r="DN16" s="8">
        <v>4.4078060046189371</v>
      </c>
      <c r="DO16" s="106">
        <v>7.5</v>
      </c>
      <c r="DP16" s="106">
        <v>4.0999999999999996</v>
      </c>
      <c r="DQ16" s="106">
        <v>4.2</v>
      </c>
      <c r="DR16" s="38" t="s">
        <v>75</v>
      </c>
      <c r="DS16" s="8">
        <v>0</v>
      </c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38" t="s">
        <v>75</v>
      </c>
      <c r="EE16" s="8">
        <v>4.3523402801503241</v>
      </c>
      <c r="EF16" s="8">
        <v>4.2939366290643655</v>
      </c>
      <c r="EG16" s="8">
        <v>4.2959015038836554</v>
      </c>
      <c r="EH16" s="8">
        <v>4.0320805801772757</v>
      </c>
      <c r="EI16" s="8">
        <v>4.134606331841538</v>
      </c>
      <c r="EJ16" s="8">
        <v>3.8714363726625849</v>
      </c>
      <c r="EK16" s="8">
        <v>3.9597669491525442</v>
      </c>
      <c r="EL16" s="8">
        <v>3.8780690763052212</v>
      </c>
      <c r="EM16" s="106">
        <v>6.8</v>
      </c>
      <c r="EN16" s="106">
        <v>3.9</v>
      </c>
      <c r="EO16" s="106">
        <v>3.9</v>
      </c>
      <c r="EP16" s="38" t="s">
        <v>75</v>
      </c>
      <c r="EQ16" s="8">
        <v>0</v>
      </c>
      <c r="ER16" s="8"/>
      <c r="ES16" s="37"/>
      <c r="ET16" s="37"/>
      <c r="EU16" s="37"/>
      <c r="EV16" s="37"/>
      <c r="EW16" s="8"/>
      <c r="EX16" s="8"/>
      <c r="EY16" s="106"/>
      <c r="EZ16" s="106"/>
      <c r="FA16" s="106"/>
      <c r="FB16" s="38" t="s">
        <v>75</v>
      </c>
      <c r="FC16" s="8">
        <v>4.8599629400864739</v>
      </c>
      <c r="FD16" s="8">
        <v>4.8732220662720458</v>
      </c>
      <c r="FE16" s="8">
        <v>4.8091467453483476</v>
      </c>
      <c r="FF16" s="8">
        <v>4.7394415451982486</v>
      </c>
      <c r="FG16" s="67">
        <f t="shared" si="0"/>
        <v>13.60475170975446</v>
      </c>
      <c r="FH16" s="67">
        <f t="shared" si="1"/>
        <v>13.555117188510334</v>
      </c>
      <c r="FI16" s="67">
        <f t="shared" si="2"/>
        <v>13.665481607465598</v>
      </c>
      <c r="FJ16" s="67">
        <f t="shared" si="3"/>
        <v>13.360229839346106</v>
      </c>
      <c r="FK16" s="67">
        <f t="shared" si="4"/>
        <v>16.3</v>
      </c>
      <c r="FL16" s="67">
        <f t="shared" si="5"/>
        <v>13.5</v>
      </c>
      <c r="FM16" s="67">
        <f t="shared" si="6"/>
        <v>13</v>
      </c>
      <c r="FN16" s="38" t="s">
        <v>75</v>
      </c>
      <c r="FO16" s="8">
        <v>6.3255752212389398</v>
      </c>
      <c r="FP16" s="8">
        <v>6.0978449612403098</v>
      </c>
      <c r="FQ16" s="8">
        <v>6.3078582434514638</v>
      </c>
      <c r="FR16" s="8">
        <v>5.7326963746223569</v>
      </c>
      <c r="FS16" s="67">
        <f t="shared" si="7"/>
        <v>19.399861827411168</v>
      </c>
      <c r="FT16" s="65">
        <f t="shared" si="8"/>
        <v>18.141239493412087</v>
      </c>
      <c r="FU16" s="65">
        <f t="shared" si="9"/>
        <v>17.512221080063856</v>
      </c>
      <c r="FV16" s="65">
        <f t="shared" si="10"/>
        <v>17.096021690893448</v>
      </c>
      <c r="FW16" s="65">
        <f t="shared" si="11"/>
        <v>21.8</v>
      </c>
      <c r="FX16" s="161">
        <f t="shared" si="12"/>
        <v>15.299999999999999</v>
      </c>
      <c r="FY16" s="161">
        <f t="shared" si="13"/>
        <v>13.5</v>
      </c>
      <c r="FZ16" s="147" t="s">
        <v>75</v>
      </c>
      <c r="GA16" s="8">
        <v>4.9555831408775983</v>
      </c>
      <c r="GB16" s="8">
        <v>4.9625903716694015</v>
      </c>
      <c r="GC16" s="8">
        <v>4.9177939123149965</v>
      </c>
      <c r="GD16" s="8">
        <v>4.812521255904417</v>
      </c>
      <c r="GE16" s="67">
        <f t="shared" si="14"/>
        <v>0</v>
      </c>
      <c r="GF16" s="67">
        <f t="shared" si="15"/>
        <v>0</v>
      </c>
      <c r="GG16" s="67">
        <f t="shared" si="16"/>
        <v>0</v>
      </c>
      <c r="GH16" s="67">
        <f t="shared" si="17"/>
        <v>0</v>
      </c>
      <c r="GI16" s="67">
        <f t="shared" si="18"/>
        <v>0</v>
      </c>
      <c r="GJ16" s="67">
        <f t="shared" si="19"/>
        <v>0</v>
      </c>
      <c r="GK16" s="67">
        <f t="shared" si="19"/>
        <v>0</v>
      </c>
    </row>
    <row r="17" spans="1:193" ht="12.75" customHeight="1">
      <c r="A17" s="4" t="s">
        <v>24</v>
      </c>
      <c r="B17" s="38" t="s">
        <v>75</v>
      </c>
      <c r="C17" s="37" t="s">
        <v>75</v>
      </c>
      <c r="D17" s="37" t="s">
        <v>75</v>
      </c>
      <c r="E17" s="37" t="s">
        <v>75</v>
      </c>
      <c r="F17" s="37" t="s">
        <v>75</v>
      </c>
      <c r="G17" s="37" t="s">
        <v>75</v>
      </c>
      <c r="H17" s="37" t="s">
        <v>75</v>
      </c>
      <c r="I17" s="37" t="s">
        <v>75</v>
      </c>
      <c r="J17" s="37" t="s">
        <v>75</v>
      </c>
      <c r="K17" s="37" t="s">
        <v>75</v>
      </c>
      <c r="L17" s="37" t="s">
        <v>75</v>
      </c>
      <c r="M17" s="37"/>
      <c r="N17" s="38" t="s">
        <v>75</v>
      </c>
      <c r="O17" s="37" t="s">
        <v>75</v>
      </c>
      <c r="P17" s="37" t="s">
        <v>75</v>
      </c>
      <c r="Q17" s="37" t="s">
        <v>75</v>
      </c>
      <c r="R17" s="37" t="s">
        <v>75</v>
      </c>
      <c r="S17" s="37" t="s">
        <v>75</v>
      </c>
      <c r="T17" s="37" t="s">
        <v>75</v>
      </c>
      <c r="U17" s="37" t="s">
        <v>75</v>
      </c>
      <c r="V17" s="37" t="s">
        <v>75</v>
      </c>
      <c r="W17" s="37" t="s">
        <v>75</v>
      </c>
      <c r="X17" s="37" t="s">
        <v>75</v>
      </c>
      <c r="Y17" s="37"/>
      <c r="Z17" s="38" t="s">
        <v>75</v>
      </c>
      <c r="AA17" s="37" t="s">
        <v>75</v>
      </c>
      <c r="AB17" s="37" t="s">
        <v>75</v>
      </c>
      <c r="AC17" s="37" t="s">
        <v>75</v>
      </c>
      <c r="AD17" s="37" t="s">
        <v>75</v>
      </c>
      <c r="AE17" s="37" t="s">
        <v>75</v>
      </c>
      <c r="AF17" s="37" t="s">
        <v>75</v>
      </c>
      <c r="AG17" s="37" t="s">
        <v>75</v>
      </c>
      <c r="AH17" s="37" t="s">
        <v>75</v>
      </c>
      <c r="AI17" s="37" t="s">
        <v>75</v>
      </c>
      <c r="AJ17" s="37" t="s">
        <v>75</v>
      </c>
      <c r="AK17" s="37"/>
      <c r="AL17" s="38" t="s">
        <v>75</v>
      </c>
      <c r="AM17" s="37" t="s">
        <v>75</v>
      </c>
      <c r="AN17" s="37" t="s">
        <v>75</v>
      </c>
      <c r="AO17" s="37" t="s">
        <v>75</v>
      </c>
      <c r="AP17" s="37" t="s">
        <v>75</v>
      </c>
      <c r="AQ17" s="37" t="s">
        <v>75</v>
      </c>
      <c r="AR17" s="37" t="s">
        <v>75</v>
      </c>
      <c r="AS17" s="37" t="s">
        <v>75</v>
      </c>
      <c r="AT17" s="37" t="s">
        <v>75</v>
      </c>
      <c r="AU17" s="37" t="s">
        <v>75</v>
      </c>
      <c r="AV17" s="37" t="s">
        <v>75</v>
      </c>
      <c r="AW17" s="37" t="s">
        <v>75</v>
      </c>
      <c r="AX17" s="38" t="s">
        <v>75</v>
      </c>
      <c r="AY17" s="37" t="s">
        <v>75</v>
      </c>
      <c r="AZ17" s="37" t="s">
        <v>75</v>
      </c>
      <c r="BA17" s="37" t="s">
        <v>75</v>
      </c>
      <c r="BB17" s="37" t="s">
        <v>75</v>
      </c>
      <c r="BC17" s="37" t="s">
        <v>75</v>
      </c>
      <c r="BD17" s="37" t="s">
        <v>75</v>
      </c>
      <c r="BE17" s="37" t="s">
        <v>75</v>
      </c>
      <c r="BF17" s="37" t="s">
        <v>75</v>
      </c>
      <c r="BG17" s="37" t="s">
        <v>75</v>
      </c>
      <c r="BH17" s="37" t="s">
        <v>75</v>
      </c>
      <c r="BI17" s="37"/>
      <c r="BJ17" s="38" t="s">
        <v>75</v>
      </c>
      <c r="BK17" s="37" t="s">
        <v>75</v>
      </c>
      <c r="BL17" s="37" t="s">
        <v>75</v>
      </c>
      <c r="BM17" s="37" t="s">
        <v>75</v>
      </c>
      <c r="BN17" s="37" t="s">
        <v>75</v>
      </c>
      <c r="BO17" s="37" t="s">
        <v>75</v>
      </c>
      <c r="BP17" s="37" t="s">
        <v>75</v>
      </c>
      <c r="BQ17" s="37" t="s">
        <v>75</v>
      </c>
      <c r="BR17" s="37" t="s">
        <v>75</v>
      </c>
      <c r="BS17" s="37" t="s">
        <v>75</v>
      </c>
      <c r="BT17" s="37" t="s">
        <v>75</v>
      </c>
      <c r="BU17" s="37"/>
      <c r="BV17" s="38" t="s">
        <v>75</v>
      </c>
      <c r="BW17" s="37" t="s">
        <v>75</v>
      </c>
      <c r="BX17" s="37" t="s">
        <v>75</v>
      </c>
      <c r="BY17" s="37" t="s">
        <v>75</v>
      </c>
      <c r="BZ17" s="37" t="s">
        <v>75</v>
      </c>
      <c r="CA17" s="37" t="s">
        <v>75</v>
      </c>
      <c r="CB17" s="37" t="s">
        <v>75</v>
      </c>
      <c r="CC17" s="37" t="s">
        <v>75</v>
      </c>
      <c r="CD17" s="37" t="s">
        <v>75</v>
      </c>
      <c r="CE17" s="37" t="s">
        <v>75</v>
      </c>
      <c r="CF17" s="37" t="s">
        <v>75</v>
      </c>
      <c r="CG17" s="37"/>
      <c r="CH17" s="38" t="s">
        <v>75</v>
      </c>
      <c r="CI17" s="37" t="s">
        <v>75</v>
      </c>
      <c r="CJ17" s="37" t="s">
        <v>75</v>
      </c>
      <c r="CK17" s="37" t="s">
        <v>75</v>
      </c>
      <c r="CL17" s="37" t="s">
        <v>75</v>
      </c>
      <c r="CM17" s="37" t="s">
        <v>75</v>
      </c>
      <c r="CN17" s="37" t="s">
        <v>75</v>
      </c>
      <c r="CO17" s="37" t="s">
        <v>75</v>
      </c>
      <c r="CP17" s="37" t="s">
        <v>75</v>
      </c>
      <c r="CQ17" s="37" t="s">
        <v>75</v>
      </c>
      <c r="CR17" s="37" t="s">
        <v>75</v>
      </c>
      <c r="CS17" s="37" t="s">
        <v>75</v>
      </c>
      <c r="CT17" s="38" t="s">
        <v>75</v>
      </c>
      <c r="CU17" s="37" t="s">
        <v>75</v>
      </c>
      <c r="CV17" s="37" t="s">
        <v>75</v>
      </c>
      <c r="CW17" s="37" t="s">
        <v>75</v>
      </c>
      <c r="CX17" s="37" t="s">
        <v>75</v>
      </c>
      <c r="CY17" s="37" t="s">
        <v>75</v>
      </c>
      <c r="CZ17" s="37" t="s">
        <v>75</v>
      </c>
      <c r="DA17" s="37" t="s">
        <v>75</v>
      </c>
      <c r="DB17" s="37" t="s">
        <v>75</v>
      </c>
      <c r="DC17" s="37" t="s">
        <v>75</v>
      </c>
      <c r="DD17" s="37" t="s">
        <v>75</v>
      </c>
      <c r="DE17" s="37"/>
      <c r="DF17" s="38" t="s">
        <v>75</v>
      </c>
      <c r="DG17" s="37" t="s">
        <v>75</v>
      </c>
      <c r="DH17" s="37" t="s">
        <v>75</v>
      </c>
      <c r="DI17" s="37" t="s">
        <v>75</v>
      </c>
      <c r="DJ17" s="37" t="s">
        <v>75</v>
      </c>
      <c r="DK17" s="37" t="s">
        <v>75</v>
      </c>
      <c r="DL17" s="37" t="s">
        <v>75</v>
      </c>
      <c r="DM17" s="37" t="s">
        <v>75</v>
      </c>
      <c r="DN17" s="37" t="s">
        <v>75</v>
      </c>
      <c r="DO17" s="37" t="s">
        <v>75</v>
      </c>
      <c r="DP17" s="37" t="s">
        <v>75</v>
      </c>
      <c r="DQ17" s="37"/>
      <c r="DR17" s="38" t="s">
        <v>75</v>
      </c>
      <c r="DS17" s="37" t="s">
        <v>75</v>
      </c>
      <c r="DT17" s="37" t="s">
        <v>75</v>
      </c>
      <c r="DU17" s="37" t="s">
        <v>75</v>
      </c>
      <c r="DV17" s="37" t="s">
        <v>75</v>
      </c>
      <c r="DW17" s="37" t="s">
        <v>75</v>
      </c>
      <c r="DX17" s="37" t="s">
        <v>75</v>
      </c>
      <c r="DY17" s="37" t="s">
        <v>75</v>
      </c>
      <c r="DZ17" s="37" t="s">
        <v>75</v>
      </c>
      <c r="EA17" s="37" t="s">
        <v>75</v>
      </c>
      <c r="EB17" s="37" t="s">
        <v>75</v>
      </c>
      <c r="EC17" s="37"/>
      <c r="ED17" s="38" t="s">
        <v>75</v>
      </c>
      <c r="EE17" s="37" t="s">
        <v>75</v>
      </c>
      <c r="EF17" s="37" t="s">
        <v>75</v>
      </c>
      <c r="EG17" s="37" t="s">
        <v>75</v>
      </c>
      <c r="EH17" s="37" t="s">
        <v>75</v>
      </c>
      <c r="EI17" s="37" t="s">
        <v>75</v>
      </c>
      <c r="EJ17" s="37" t="s">
        <v>75</v>
      </c>
      <c r="EK17" s="37" t="s">
        <v>75</v>
      </c>
      <c r="EL17" s="37" t="s">
        <v>75</v>
      </c>
      <c r="EM17" s="37" t="s">
        <v>75</v>
      </c>
      <c r="EN17" s="37" t="s">
        <v>75</v>
      </c>
      <c r="EO17" s="37" t="s">
        <v>75</v>
      </c>
      <c r="EP17" s="38" t="s">
        <v>75</v>
      </c>
      <c r="EQ17" s="37" t="s">
        <v>75</v>
      </c>
      <c r="ER17" s="37" t="s">
        <v>75</v>
      </c>
      <c r="ES17" s="37" t="s">
        <v>75</v>
      </c>
      <c r="ET17" s="37" t="s">
        <v>75</v>
      </c>
      <c r="EU17" s="37" t="s">
        <v>75</v>
      </c>
      <c r="EV17" s="37" t="s">
        <v>75</v>
      </c>
      <c r="EW17" s="37" t="s">
        <v>75</v>
      </c>
      <c r="EX17" s="37" t="s">
        <v>75</v>
      </c>
      <c r="EY17" s="37" t="s">
        <v>75</v>
      </c>
      <c r="EZ17" s="37" t="s">
        <v>75</v>
      </c>
      <c r="FA17" s="37" t="s">
        <v>75</v>
      </c>
      <c r="FB17" s="49" t="s">
        <v>75</v>
      </c>
      <c r="FC17" s="37" t="s">
        <v>75</v>
      </c>
      <c r="FD17" s="37" t="s">
        <v>75</v>
      </c>
      <c r="FE17" s="37" t="s">
        <v>75</v>
      </c>
      <c r="FF17" s="37" t="s">
        <v>75</v>
      </c>
      <c r="FG17" s="65" t="str">
        <f t="shared" si="0"/>
        <v>—</v>
      </c>
      <c r="FH17" s="65" t="str">
        <f t="shared" si="1"/>
        <v>—</v>
      </c>
      <c r="FI17" s="65" t="str">
        <f t="shared" si="2"/>
        <v>—</v>
      </c>
      <c r="FJ17" s="65" t="str">
        <f t="shared" si="3"/>
        <v>—</v>
      </c>
      <c r="FK17" s="65" t="str">
        <f t="shared" si="4"/>
        <v>—</v>
      </c>
      <c r="FL17" s="65" t="str">
        <f t="shared" si="5"/>
        <v>—</v>
      </c>
      <c r="FM17" s="65">
        <f t="shared" si="6"/>
        <v>0</v>
      </c>
      <c r="FN17" s="49" t="s">
        <v>75</v>
      </c>
      <c r="FO17" s="37" t="s">
        <v>75</v>
      </c>
      <c r="FP17" s="37" t="s">
        <v>75</v>
      </c>
      <c r="FQ17" s="37" t="s">
        <v>75</v>
      </c>
      <c r="FR17" s="37" t="s">
        <v>75</v>
      </c>
      <c r="FS17" s="65" t="str">
        <f t="shared" si="7"/>
        <v>—</v>
      </c>
      <c r="FT17" s="65" t="str">
        <f t="shared" si="8"/>
        <v>—</v>
      </c>
      <c r="FU17" s="65" t="str">
        <f t="shared" si="9"/>
        <v>—</v>
      </c>
      <c r="FV17" s="65" t="str">
        <f t="shared" si="10"/>
        <v>—</v>
      </c>
      <c r="FW17" s="65" t="str">
        <f t="shared" si="11"/>
        <v>—</v>
      </c>
      <c r="FX17" s="161" t="str">
        <f t="shared" si="12"/>
        <v>—</v>
      </c>
      <c r="FY17" s="161">
        <f t="shared" si="13"/>
        <v>0</v>
      </c>
      <c r="FZ17" s="147" t="s">
        <v>75</v>
      </c>
      <c r="GA17" s="37" t="s">
        <v>75</v>
      </c>
      <c r="GB17" s="37" t="s">
        <v>75</v>
      </c>
      <c r="GC17" s="37" t="s">
        <v>75</v>
      </c>
      <c r="GD17" s="37" t="s">
        <v>75</v>
      </c>
      <c r="GE17" s="65" t="str">
        <f t="shared" si="14"/>
        <v>—</v>
      </c>
      <c r="GF17" s="65" t="str">
        <f t="shared" si="15"/>
        <v>—</v>
      </c>
      <c r="GG17" s="65" t="str">
        <f t="shared" si="16"/>
        <v>—</v>
      </c>
      <c r="GH17" s="65" t="str">
        <f t="shared" si="17"/>
        <v>—</v>
      </c>
      <c r="GI17" s="65" t="str">
        <f t="shared" si="18"/>
        <v>—</v>
      </c>
      <c r="GJ17" s="65" t="str">
        <f t="shared" si="19"/>
        <v>—</v>
      </c>
      <c r="GK17" s="65" t="str">
        <f t="shared" si="19"/>
        <v>—</v>
      </c>
    </row>
    <row r="18" spans="1:193" ht="12.75" customHeight="1">
      <c r="A18" s="4" t="s">
        <v>25</v>
      </c>
      <c r="B18" s="8">
        <v>4.7414516129032256</v>
      </c>
      <c r="C18" s="8">
        <v>4.6957142857142857</v>
      </c>
      <c r="D18" s="8">
        <v>5.0365927977839329</v>
      </c>
      <c r="E18" s="8">
        <v>4.8394769230769237</v>
      </c>
      <c r="F18" s="8">
        <v>5.0394029850746271</v>
      </c>
      <c r="G18" s="8">
        <v>4.7931436314363136</v>
      </c>
      <c r="H18" s="8">
        <v>4.7372703862660952</v>
      </c>
      <c r="I18" s="8">
        <v>4.6667507002801116</v>
      </c>
      <c r="J18" s="8">
        <v>4.5196548004314989</v>
      </c>
      <c r="K18" s="106">
        <v>4.5</v>
      </c>
      <c r="L18" s="106">
        <v>4.5</v>
      </c>
      <c r="M18" s="106">
        <v>4.4000000000000004</v>
      </c>
      <c r="N18" s="9">
        <v>5.0278217821782176</v>
      </c>
      <c r="O18" s="8">
        <v>4.9004000000000003</v>
      </c>
      <c r="P18" s="8">
        <v>5.0965753424657532</v>
      </c>
      <c r="Q18" s="8">
        <v>5.5579999999999998</v>
      </c>
      <c r="R18" s="8">
        <v>5.7516129032258068</v>
      </c>
      <c r="S18" s="8">
        <v>5.0271590909090911</v>
      </c>
      <c r="T18" s="8">
        <v>4.8867226890756301</v>
      </c>
      <c r="U18" s="8">
        <v>8.5384615384615383</v>
      </c>
      <c r="V18" s="8">
        <v>6.1237500000000002</v>
      </c>
      <c r="W18" s="106">
        <v>5.7</v>
      </c>
      <c r="X18" s="106">
        <v>7</v>
      </c>
      <c r="Y18" s="106">
        <v>5.6</v>
      </c>
      <c r="Z18" s="9">
        <v>0</v>
      </c>
      <c r="AA18" s="8">
        <v>0</v>
      </c>
      <c r="AB18" s="8"/>
      <c r="AC18" s="8">
        <v>0</v>
      </c>
      <c r="AD18" s="8">
        <v>0</v>
      </c>
      <c r="AE18" s="8"/>
      <c r="AF18" s="8"/>
      <c r="AG18" s="8"/>
      <c r="AH18" s="8"/>
      <c r="AI18" s="106"/>
      <c r="AJ18" s="106"/>
      <c r="AK18" s="106"/>
      <c r="AL18" s="9">
        <v>4.8422299651567942</v>
      </c>
      <c r="AM18" s="8">
        <v>4.7258742632612964</v>
      </c>
      <c r="AN18" s="8">
        <v>5.0466820276497701</v>
      </c>
      <c r="AO18" s="8">
        <v>4.9668101265822786</v>
      </c>
      <c r="AP18" s="8">
        <v>5.1506297229219147</v>
      </c>
      <c r="AQ18" s="8">
        <v>4.8103765690376576</v>
      </c>
      <c r="AR18" s="8">
        <v>4.7511214953271033</v>
      </c>
      <c r="AS18" s="8">
        <v>4.7016793893129769</v>
      </c>
      <c r="AT18" s="8">
        <v>4.5265467239527384</v>
      </c>
      <c r="AU18" s="106">
        <v>4.5999999999999996</v>
      </c>
      <c r="AV18" s="106">
        <v>4.5</v>
      </c>
      <c r="AW18" s="106">
        <v>4.4000000000000004</v>
      </c>
      <c r="AX18" s="9">
        <v>5.1161111111111115</v>
      </c>
      <c r="AY18" s="8">
        <v>5.1892323283506467</v>
      </c>
      <c r="AZ18" s="8">
        <v>5.135420652440521</v>
      </c>
      <c r="BA18" s="8">
        <v>5.157127759511507</v>
      </c>
      <c r="BB18" s="8">
        <v>5.1216287215411551</v>
      </c>
      <c r="BC18" s="8">
        <v>5.134674329501915</v>
      </c>
      <c r="BD18" s="8">
        <v>5.052829256239189</v>
      </c>
      <c r="BE18" s="8">
        <v>5.0105091875138363</v>
      </c>
      <c r="BF18" s="8">
        <v>5.0325280528052803</v>
      </c>
      <c r="BG18" s="106">
        <v>5</v>
      </c>
      <c r="BH18" s="106">
        <v>5.0999999999999996</v>
      </c>
      <c r="BI18" s="106">
        <v>5.0999999999999996</v>
      </c>
      <c r="BJ18" s="9">
        <v>5.4151882272416145</v>
      </c>
      <c r="BK18" s="8">
        <v>5.3759842519685037</v>
      </c>
      <c r="BL18" s="8">
        <v>5.3877902621722846</v>
      </c>
      <c r="BM18" s="8">
        <v>5.146205533596838</v>
      </c>
      <c r="BN18" s="8">
        <v>5.3043650793650796</v>
      </c>
      <c r="BO18" s="8">
        <v>5.6228318584070793</v>
      </c>
      <c r="BP18" s="8">
        <v>5.6101895734597154</v>
      </c>
      <c r="BQ18" s="8">
        <v>7.2341176470588238</v>
      </c>
      <c r="BR18" s="8">
        <v>6.6844444444444449</v>
      </c>
      <c r="BS18" s="106">
        <v>7.1</v>
      </c>
      <c r="BT18" s="106">
        <v>7</v>
      </c>
      <c r="BU18" s="106">
        <v>6</v>
      </c>
      <c r="BV18" s="9">
        <v>0</v>
      </c>
      <c r="BW18" s="8">
        <v>0</v>
      </c>
      <c r="BZ18" s="106">
        <v>4</v>
      </c>
      <c r="CA18" s="106"/>
      <c r="CB18" s="106"/>
      <c r="CC18" s="8"/>
      <c r="CD18" s="8"/>
      <c r="CE18" s="106"/>
      <c r="CF18" s="106"/>
      <c r="CG18" s="106"/>
      <c r="CH18" s="9">
        <v>5.2248867313915852</v>
      </c>
      <c r="CI18" s="8">
        <v>5.2030921209235892</v>
      </c>
      <c r="CJ18" s="8">
        <v>5.1509323204419895</v>
      </c>
      <c r="CK18" s="8">
        <v>5.156515185103081</v>
      </c>
      <c r="CL18" s="8">
        <v>5.1276732161323686</v>
      </c>
      <c r="CM18" s="8">
        <v>5.1613161072204781</v>
      </c>
      <c r="CN18" s="8">
        <v>5.080448567402537</v>
      </c>
      <c r="CO18" s="8">
        <v>5.0271215117556576</v>
      </c>
      <c r="CP18" s="8">
        <v>5.0422834645669301</v>
      </c>
      <c r="CQ18" s="106">
        <v>5</v>
      </c>
      <c r="CR18" s="106">
        <v>5.0999999999999996</v>
      </c>
      <c r="CS18" s="106">
        <v>5.0999999999999996</v>
      </c>
      <c r="CT18" s="9">
        <v>3.4776768558951971</v>
      </c>
      <c r="CU18" s="8">
        <v>3.715989420533782</v>
      </c>
      <c r="CV18" s="8">
        <v>3.7055684567005316</v>
      </c>
      <c r="CW18" s="8">
        <v>3.5732394053694247</v>
      </c>
      <c r="CX18" s="8">
        <v>3.5780270034843213</v>
      </c>
      <c r="CY18" s="8">
        <v>3.5666957062850027</v>
      </c>
      <c r="CZ18" s="8">
        <v>3.4603347280334731</v>
      </c>
      <c r="DA18" s="8">
        <v>3.4652894627238648</v>
      </c>
      <c r="DB18" s="8">
        <v>3.3825418125243094</v>
      </c>
      <c r="DC18" s="106">
        <v>3.4</v>
      </c>
      <c r="DD18" s="106">
        <v>3.5</v>
      </c>
      <c r="DE18" s="106">
        <v>3.4</v>
      </c>
      <c r="DF18" s="9">
        <v>3.9157904984423677</v>
      </c>
      <c r="DG18" s="8">
        <v>4.0500681818181832</v>
      </c>
      <c r="DH18" s="8">
        <v>4.1059556494192186</v>
      </c>
      <c r="DI18" s="8">
        <v>4.2164673913043478</v>
      </c>
      <c r="DJ18" s="8">
        <v>4.113290322580645</v>
      </c>
      <c r="DK18" s="8">
        <v>3.414513540621865</v>
      </c>
      <c r="DL18" s="8">
        <v>3.6070163934426231</v>
      </c>
      <c r="DM18" s="8">
        <v>3.5617429193899781</v>
      </c>
      <c r="DN18" s="8">
        <v>3.9519756838905775</v>
      </c>
      <c r="DO18" s="106">
        <v>3.9</v>
      </c>
      <c r="DP18" s="106">
        <v>4.0999999999999996</v>
      </c>
      <c r="DQ18" s="106">
        <v>4.3</v>
      </c>
      <c r="DR18" s="9">
        <v>4.5</v>
      </c>
      <c r="DS18" s="8">
        <v>1.5</v>
      </c>
      <c r="DT18" s="8">
        <v>2.4449999999999998</v>
      </c>
      <c r="DU18" s="8">
        <v>3</v>
      </c>
      <c r="DV18" s="8">
        <v>4</v>
      </c>
      <c r="DW18" s="8">
        <v>6</v>
      </c>
      <c r="DX18" s="8"/>
      <c r="DY18" s="8"/>
      <c r="DZ18" s="8"/>
      <c r="EA18" s="8"/>
      <c r="EB18" s="8"/>
      <c r="EC18" s="8"/>
      <c r="ED18" s="9">
        <v>3.7094319818892778</v>
      </c>
      <c r="EE18" s="8">
        <v>3.771177170035672</v>
      </c>
      <c r="EF18" s="8">
        <v>3.7544219262690595</v>
      </c>
      <c r="EG18" s="8">
        <v>3.6568165364831398</v>
      </c>
      <c r="EH18" s="8">
        <v>3.6558325581395348</v>
      </c>
      <c r="EI18" s="8">
        <v>3.5414621993127144</v>
      </c>
      <c r="EJ18" s="8">
        <v>3.4839016681299393</v>
      </c>
      <c r="EK18" s="8">
        <v>3.4807692307692299</v>
      </c>
      <c r="EL18" s="8">
        <v>3.4471431034482758</v>
      </c>
      <c r="EM18" s="106">
        <v>3.4</v>
      </c>
      <c r="EN18" s="106">
        <v>3.5</v>
      </c>
      <c r="EO18" s="106">
        <v>3.5</v>
      </c>
      <c r="EP18" s="9">
        <v>5.1339443535188209</v>
      </c>
      <c r="EQ18" s="8">
        <v>5.1033898305084744</v>
      </c>
      <c r="ER18" s="8">
        <v>4.9673983739837393</v>
      </c>
      <c r="ES18" s="8">
        <v>5.0165197568389059</v>
      </c>
      <c r="ET18" s="8">
        <v>4.7690292758089363</v>
      </c>
      <c r="EU18" s="8">
        <v>4.5961570247933885</v>
      </c>
      <c r="EV18" s="8">
        <v>4.5176955903271692</v>
      </c>
      <c r="EW18" s="8">
        <v>4.2225109489051098</v>
      </c>
      <c r="EX18" s="8">
        <v>4.25</v>
      </c>
      <c r="EY18" s="106">
        <v>4.3</v>
      </c>
      <c r="EZ18" s="106">
        <v>4.5</v>
      </c>
      <c r="FA18" s="106">
        <v>4</v>
      </c>
      <c r="FB18" s="62">
        <v>4.4656376105754898</v>
      </c>
      <c r="FC18" s="8">
        <v>4.4466791569086652</v>
      </c>
      <c r="FD18" s="8">
        <v>4.4416868875408309</v>
      </c>
      <c r="FE18" s="8">
        <v>4.3795325112107628</v>
      </c>
      <c r="FF18" s="8">
        <v>4.3722064244339132</v>
      </c>
      <c r="FG18" s="67">
        <f t="shared" si="0"/>
        <v>13.494513667223231</v>
      </c>
      <c r="FH18" s="67">
        <f t="shared" si="1"/>
        <v>13.250434370538757</v>
      </c>
      <c r="FI18" s="67">
        <f t="shared" si="2"/>
        <v>13.142549350517813</v>
      </c>
      <c r="FJ18" s="67">
        <f t="shared" si="3"/>
        <v>12.934724665761088</v>
      </c>
      <c r="FK18" s="67">
        <f t="shared" si="4"/>
        <v>12.9</v>
      </c>
      <c r="FL18" s="67">
        <f t="shared" si="5"/>
        <v>13.1</v>
      </c>
      <c r="FM18" s="67">
        <f t="shared" si="6"/>
        <v>12.9</v>
      </c>
      <c r="FN18" s="62"/>
      <c r="FO18" s="8">
        <v>4.3903060380479726</v>
      </c>
      <c r="FP18" s="8">
        <v>4.4280730380730375</v>
      </c>
      <c r="FQ18" s="8">
        <v>4.5272615675165255</v>
      </c>
      <c r="FR18" s="8">
        <v>4.4821854912764003</v>
      </c>
      <c r="FS18" s="67">
        <f t="shared" si="7"/>
        <v>14.064504489938034</v>
      </c>
      <c r="FT18" s="65">
        <f t="shared" si="8"/>
        <v>14.10392865597797</v>
      </c>
      <c r="FU18" s="65">
        <f t="shared" si="9"/>
        <v>19.334322104910342</v>
      </c>
      <c r="FV18" s="65">
        <f t="shared" si="10"/>
        <v>16.760170128335023</v>
      </c>
      <c r="FW18" s="65">
        <f t="shared" si="11"/>
        <v>16.7</v>
      </c>
      <c r="FX18" s="161">
        <f t="shared" si="12"/>
        <v>18.100000000000001</v>
      </c>
      <c r="FY18" s="161">
        <f t="shared" si="13"/>
        <v>15.899999999999999</v>
      </c>
      <c r="FZ18" s="156"/>
      <c r="GA18" s="8">
        <v>4.4396881731459636</v>
      </c>
      <c r="GB18" s="8">
        <v>4.4399097271528545</v>
      </c>
      <c r="GC18" s="8">
        <v>4.375042869813738</v>
      </c>
      <c r="GD18" s="8">
        <v>4.3835222978080122</v>
      </c>
      <c r="GE18" s="67">
        <f t="shared" si="14"/>
        <v>10.596157024793389</v>
      </c>
      <c r="GF18" s="67">
        <f t="shared" si="15"/>
        <v>4.5176955903271692</v>
      </c>
      <c r="GG18" s="67">
        <f t="shared" si="16"/>
        <v>4.2225109489051098</v>
      </c>
      <c r="GH18" s="67">
        <f t="shared" si="17"/>
        <v>4.25</v>
      </c>
      <c r="GI18" s="67">
        <f t="shared" si="18"/>
        <v>4.3</v>
      </c>
      <c r="GJ18" s="67">
        <f t="shared" si="19"/>
        <v>4.5</v>
      </c>
      <c r="GK18" s="67">
        <f t="shared" si="19"/>
        <v>4</v>
      </c>
    </row>
    <row r="19" spans="1:193">
      <c r="A19" s="4" t="s">
        <v>26</v>
      </c>
      <c r="B19" s="8">
        <v>4.8139534883720927</v>
      </c>
      <c r="C19" s="8">
        <v>4.7962962962962967</v>
      </c>
      <c r="D19" s="8">
        <v>5.3780952380952387</v>
      </c>
      <c r="E19" s="8">
        <v>4.6978494623655926</v>
      </c>
      <c r="F19" s="8">
        <v>4.5323404255319142</v>
      </c>
      <c r="G19" s="8">
        <v>4.4068548387096778</v>
      </c>
      <c r="H19" s="8">
        <v>4.5637873754152825</v>
      </c>
      <c r="I19" s="8">
        <v>4.6643835616438354</v>
      </c>
      <c r="J19" s="8">
        <v>4.6303571428571439</v>
      </c>
      <c r="K19" s="106">
        <v>4.4000000000000004</v>
      </c>
      <c r="L19" s="106">
        <v>4.4000000000000004</v>
      </c>
      <c r="M19" s="106">
        <v>3.8</v>
      </c>
      <c r="N19" s="9">
        <v>6.75</v>
      </c>
      <c r="O19" s="8">
        <v>9.5</v>
      </c>
      <c r="P19" s="8">
        <v>6.7625000000000002</v>
      </c>
      <c r="Q19" s="8">
        <v>3.5</v>
      </c>
      <c r="R19" s="8">
        <v>4</v>
      </c>
      <c r="S19" s="8">
        <v>0</v>
      </c>
      <c r="T19" s="8">
        <v>5</v>
      </c>
      <c r="U19" s="8">
        <v>6.023076923076923</v>
      </c>
      <c r="V19" s="8">
        <v>5.7466666666666661</v>
      </c>
      <c r="W19" s="106">
        <v>8.3000000000000007</v>
      </c>
      <c r="X19" s="106">
        <v>7.1</v>
      </c>
      <c r="Y19" s="106">
        <v>1.8</v>
      </c>
      <c r="Z19" s="9">
        <v>5.8571428571428568</v>
      </c>
      <c r="AA19" s="8">
        <v>0</v>
      </c>
      <c r="AB19" s="8"/>
      <c r="AC19" s="8">
        <v>5</v>
      </c>
      <c r="AD19" s="8">
        <v>6</v>
      </c>
      <c r="AE19" s="8">
        <v>4</v>
      </c>
      <c r="AF19" s="8"/>
      <c r="AG19" s="8">
        <v>4.666666666666667</v>
      </c>
      <c r="AH19" s="8">
        <v>1.5</v>
      </c>
      <c r="AI19" s="106">
        <v>2.2999999999999998</v>
      </c>
      <c r="AJ19" s="106">
        <v>3.5</v>
      </c>
      <c r="AK19" s="106">
        <v>1.5</v>
      </c>
      <c r="AL19" s="9">
        <v>4.9690721649484537</v>
      </c>
      <c r="AM19" s="8">
        <v>4.8818181818181818</v>
      </c>
      <c r="AN19" s="8">
        <v>5.4761061946902663</v>
      </c>
      <c r="AO19" s="8">
        <v>4.680526315789475</v>
      </c>
      <c r="AP19" s="8">
        <v>4.540167364016737</v>
      </c>
      <c r="AQ19" s="8">
        <v>4.4019920318725108</v>
      </c>
      <c r="AR19" s="8">
        <v>4.5709150326797383</v>
      </c>
      <c r="AS19" s="8">
        <v>4.7217532467532468</v>
      </c>
      <c r="AT19" s="8">
        <v>4.6763513513513519</v>
      </c>
      <c r="AU19" s="106">
        <v>4.5</v>
      </c>
      <c r="AV19" s="106">
        <v>4.5</v>
      </c>
      <c r="AW19" s="106">
        <v>3.6</v>
      </c>
      <c r="AX19" s="9">
        <v>4.8715584209691913</v>
      </c>
      <c r="AY19" s="8">
        <v>4.9408448586891156</v>
      </c>
      <c r="AZ19" s="8">
        <v>4.8827337783968101</v>
      </c>
      <c r="BA19" s="8">
        <v>4.8133956821142743</v>
      </c>
      <c r="BB19" s="8">
        <v>4.7959794890411578</v>
      </c>
      <c r="BC19" s="8">
        <v>4.7772254755095549</v>
      </c>
      <c r="BD19" s="8">
        <v>4.7461580455848233</v>
      </c>
      <c r="BE19" s="8">
        <v>4.6972605160834213</v>
      </c>
      <c r="BF19" s="8">
        <v>4.6630414946773833</v>
      </c>
      <c r="BG19" s="106">
        <v>4.5999999999999996</v>
      </c>
      <c r="BH19" s="106">
        <v>4.5999999999999996</v>
      </c>
      <c r="BI19" s="106">
        <v>4.5</v>
      </c>
      <c r="BJ19" s="9">
        <v>6.4670454545454534</v>
      </c>
      <c r="BK19" s="8">
        <v>6.5413043478260864</v>
      </c>
      <c r="BL19" s="8">
        <v>6.3518867924528299</v>
      </c>
      <c r="BM19" s="8">
        <v>6.7593406593406593</v>
      </c>
      <c r="BN19" s="8">
        <v>6.4273972602739722</v>
      </c>
      <c r="BO19" s="8">
        <v>6.3999999999999986</v>
      </c>
      <c r="BP19" s="8">
        <v>6.2855072463768114</v>
      </c>
      <c r="BQ19" s="8">
        <v>5.6112676056338033</v>
      </c>
      <c r="BR19" s="8">
        <v>4.7924657534246577</v>
      </c>
      <c r="BS19" s="106">
        <v>6.3</v>
      </c>
      <c r="BT19" s="106">
        <v>5.4</v>
      </c>
      <c r="BU19" s="106">
        <v>4.5999999999999996</v>
      </c>
      <c r="BV19" s="9">
        <v>7.3568627450980388</v>
      </c>
      <c r="BW19" s="8">
        <v>7.8500000000000005</v>
      </c>
      <c r="BX19" s="8">
        <v>8.8787878787878789</v>
      </c>
      <c r="BY19" s="8">
        <v>5.6258064516129034</v>
      </c>
      <c r="BZ19" s="8">
        <v>5.290909090909091</v>
      </c>
      <c r="CA19" s="8">
        <v>5.3857142857142852</v>
      </c>
      <c r="CB19" s="8">
        <v>6.7888888888888888</v>
      </c>
      <c r="CC19" s="8">
        <v>4.6362318840579704</v>
      </c>
      <c r="CD19" s="8">
        <v>4.1450000000000005</v>
      </c>
      <c r="CE19" s="106">
        <v>3.9</v>
      </c>
      <c r="CF19" s="106">
        <v>4.0999999999999996</v>
      </c>
      <c r="CG19" s="106">
        <v>1.1000000000000001</v>
      </c>
      <c r="CH19" s="9">
        <v>4.8855733920889728</v>
      </c>
      <c r="CI19" s="8">
        <v>4.9528137450199212</v>
      </c>
      <c r="CJ19" s="8">
        <v>4.8964551526717548</v>
      </c>
      <c r="CK19" s="8">
        <v>4.822753770704173</v>
      </c>
      <c r="CL19" s="8">
        <v>4.8018525212362189</v>
      </c>
      <c r="CM19" s="8">
        <v>4.7835231381055667</v>
      </c>
      <c r="CN19" s="8">
        <v>4.7526373028820004</v>
      </c>
      <c r="CO19" s="8">
        <v>4.7027579564855753</v>
      </c>
      <c r="CP19" s="8">
        <v>4.6620713394432256</v>
      </c>
      <c r="CQ19" s="106">
        <v>4.5999999999999996</v>
      </c>
      <c r="CR19" s="106">
        <v>4.5999999999999996</v>
      </c>
      <c r="CS19" s="106">
        <v>4.5</v>
      </c>
      <c r="CT19" s="9">
        <v>3.742855464159812</v>
      </c>
      <c r="CU19" s="8">
        <v>3.793825488204086</v>
      </c>
      <c r="CV19" s="8">
        <v>3.7332331472735083</v>
      </c>
      <c r="CW19" s="8">
        <v>3.4507730111600283</v>
      </c>
      <c r="CX19" s="8">
        <v>3.4673192771084329</v>
      </c>
      <c r="CY19" s="8">
        <v>3.4295158375344812</v>
      </c>
      <c r="CZ19" s="8">
        <v>3.427849533327048</v>
      </c>
      <c r="DA19" s="8">
        <v>3.4211134358227953</v>
      </c>
      <c r="DB19" s="8">
        <v>3.3982695422385132</v>
      </c>
      <c r="DC19" s="106">
        <v>3.4</v>
      </c>
      <c r="DD19" s="106">
        <v>3.4</v>
      </c>
      <c r="DE19" s="106">
        <v>3.4</v>
      </c>
      <c r="DF19" s="9">
        <v>3.9381776239907729</v>
      </c>
      <c r="DG19" s="8">
        <v>3.881694255111976</v>
      </c>
      <c r="DH19" s="8">
        <v>4.0980266403552053</v>
      </c>
      <c r="DI19" s="8">
        <v>4.0446351931330486</v>
      </c>
      <c r="DJ19" s="8">
        <v>3.7686119216340148</v>
      </c>
      <c r="DK19" s="8">
        <v>3.7821596244131448</v>
      </c>
      <c r="DL19" s="8">
        <v>3.4785631517960605</v>
      </c>
      <c r="DM19" s="8">
        <v>3.5821859198755339</v>
      </c>
      <c r="DN19" s="8">
        <v>3.4844353640416048</v>
      </c>
      <c r="DO19" s="106">
        <v>3.5</v>
      </c>
      <c r="DP19" s="106">
        <v>3.6</v>
      </c>
      <c r="DQ19" s="106">
        <v>3.6</v>
      </c>
      <c r="DR19" s="9">
        <v>7.0120300751879689</v>
      </c>
      <c r="DS19" s="8">
        <v>8.2191358024691379</v>
      </c>
      <c r="DT19" s="8">
        <v>9.1545454545454543</v>
      </c>
      <c r="DU19" s="8">
        <v>2.0445012787723784</v>
      </c>
      <c r="DV19" s="8">
        <v>2.7275261324041815</v>
      </c>
      <c r="DW19" s="8">
        <v>2.7147368421052631</v>
      </c>
      <c r="DX19" s="8">
        <v>2.5096618357487923</v>
      </c>
      <c r="DY19" s="8">
        <v>3.0465608465608462</v>
      </c>
      <c r="DZ19" s="8">
        <v>2.6135714285714284</v>
      </c>
      <c r="EA19" s="106">
        <v>2.9</v>
      </c>
      <c r="EB19" s="106">
        <v>3.2</v>
      </c>
      <c r="EC19" s="106">
        <v>0.3</v>
      </c>
      <c r="ED19" s="9">
        <v>3.8578211227402472</v>
      </c>
      <c r="EE19" s="8">
        <v>3.874853273137699</v>
      </c>
      <c r="EF19" s="8">
        <v>3.8549546406140953</v>
      </c>
      <c r="EG19" s="8">
        <v>3.5075234598123211</v>
      </c>
      <c r="EH19" s="8">
        <v>3.5076862248932459</v>
      </c>
      <c r="EI19" s="8">
        <v>3.4824390617813892</v>
      </c>
      <c r="EJ19" s="8">
        <v>3.4234648959188241</v>
      </c>
      <c r="EK19" s="8">
        <v>3.4460772195157428</v>
      </c>
      <c r="EL19" s="8">
        <v>3.4066538487948912</v>
      </c>
      <c r="EM19" s="106">
        <v>3.4</v>
      </c>
      <c r="EN19" s="106">
        <v>3.4</v>
      </c>
      <c r="EO19" s="106">
        <v>3.4</v>
      </c>
      <c r="EP19" s="9">
        <v>7.2377162629757796</v>
      </c>
      <c r="EQ19" s="8">
        <v>6.8908045977011492</v>
      </c>
      <c r="ER19" s="8">
        <v>6.8188255613126083</v>
      </c>
      <c r="ES19" s="8">
        <v>3.8541425818882469</v>
      </c>
      <c r="ET19" s="8">
        <v>4.0263358778625946</v>
      </c>
      <c r="EU19" s="8">
        <v>4.0755102040816329</v>
      </c>
      <c r="EV19" s="8">
        <v>3.9548262548262545</v>
      </c>
      <c r="EW19" s="8">
        <v>3.227149321266968</v>
      </c>
      <c r="EX19" s="8">
        <v>3.3863636363636358</v>
      </c>
      <c r="EY19" s="106">
        <v>3.4</v>
      </c>
      <c r="EZ19" s="106">
        <v>3.3</v>
      </c>
      <c r="FA19" s="106"/>
      <c r="FB19" s="62">
        <v>4.5736734221575688</v>
      </c>
      <c r="FC19" s="8">
        <v>4.588977630259655</v>
      </c>
      <c r="FD19" s="8">
        <v>4.5303518285827655</v>
      </c>
      <c r="FE19" s="8">
        <v>4.3894736842105262</v>
      </c>
      <c r="FF19" s="8">
        <v>4.3834884586746083</v>
      </c>
      <c r="FG19" s="67">
        <f t="shared" si="0"/>
        <v>12.613596151753715</v>
      </c>
      <c r="FH19" s="67">
        <f t="shared" si="1"/>
        <v>12.737794954327153</v>
      </c>
      <c r="FI19" s="67">
        <f t="shared" si="2"/>
        <v>12.782757513550051</v>
      </c>
      <c r="FJ19" s="67">
        <f t="shared" si="3"/>
        <v>12.691668179773039</v>
      </c>
      <c r="FK19" s="67">
        <f t="shared" si="4"/>
        <v>12.4</v>
      </c>
      <c r="FL19" s="67">
        <f t="shared" si="5"/>
        <v>12.4</v>
      </c>
      <c r="FM19" s="67">
        <f t="shared" si="6"/>
        <v>11.700000000000001</v>
      </c>
      <c r="FN19" s="62"/>
      <c r="FO19" s="8">
        <v>4.0008379888268157</v>
      </c>
      <c r="FP19" s="8">
        <v>4.2195702942550213</v>
      </c>
      <c r="FQ19" s="8">
        <v>4.1566408032861721</v>
      </c>
      <c r="FR19" s="8">
        <v>3.8472514147130155</v>
      </c>
      <c r="FS19" s="67">
        <f t="shared" si="7"/>
        <v>10.182159624413144</v>
      </c>
      <c r="FT19" s="65">
        <f t="shared" si="8"/>
        <v>14.764070398172873</v>
      </c>
      <c r="FU19" s="65">
        <f t="shared" si="9"/>
        <v>15.216530448586262</v>
      </c>
      <c r="FV19" s="65">
        <f t="shared" si="10"/>
        <v>14.023567784132929</v>
      </c>
      <c r="FW19" s="65">
        <f t="shared" si="11"/>
        <v>18.100000000000001</v>
      </c>
      <c r="FX19" s="161">
        <f t="shared" si="12"/>
        <v>16.100000000000001</v>
      </c>
      <c r="FY19" s="161">
        <f t="shared" si="13"/>
        <v>10</v>
      </c>
      <c r="FZ19" s="156"/>
      <c r="GA19" s="8">
        <v>4.548318367609669</v>
      </c>
      <c r="GB19" s="8">
        <v>4.509804527066672</v>
      </c>
      <c r="GC19" s="8">
        <v>4.3743072898085398</v>
      </c>
      <c r="GD19" s="8">
        <v>4.3452630669048586</v>
      </c>
      <c r="GE19" s="67">
        <f t="shared" si="14"/>
        <v>16.175961331901185</v>
      </c>
      <c r="GF19" s="67">
        <f t="shared" si="15"/>
        <v>13.253376979463937</v>
      </c>
      <c r="GG19" s="67">
        <f t="shared" si="16"/>
        <v>15.576608718552452</v>
      </c>
      <c r="GH19" s="67">
        <f t="shared" si="17"/>
        <v>11.644935064935066</v>
      </c>
      <c r="GI19" s="67">
        <f t="shared" si="18"/>
        <v>12.5</v>
      </c>
      <c r="GJ19" s="67">
        <f t="shared" si="19"/>
        <v>14.100000000000001</v>
      </c>
      <c r="GK19" s="67">
        <f t="shared" si="19"/>
        <v>2.9</v>
      </c>
    </row>
    <row r="20" spans="1:193" ht="12.75" customHeight="1">
      <c r="A20" s="4" t="s">
        <v>27</v>
      </c>
      <c r="B20" s="38" t="s">
        <v>75</v>
      </c>
      <c r="C20" s="8">
        <v>4.1626178660049629</v>
      </c>
      <c r="D20" s="8">
        <v>4.237041081643266</v>
      </c>
      <c r="E20" s="8">
        <v>4.180994397759104</v>
      </c>
      <c r="F20" s="8">
        <v>4.3036629406706801</v>
      </c>
      <c r="G20" s="8">
        <v>4.2129913828477639</v>
      </c>
      <c r="H20" s="8">
        <v>4.2995786061588328</v>
      </c>
      <c r="I20" s="8">
        <v>4.2929865771812077</v>
      </c>
      <c r="J20" s="8">
        <v>4.0448577680525162</v>
      </c>
      <c r="K20" s="37" t="s">
        <v>75</v>
      </c>
      <c r="L20" s="37" t="s">
        <v>75</v>
      </c>
      <c r="M20" s="37"/>
      <c r="N20" s="38" t="s">
        <v>75</v>
      </c>
      <c r="O20" s="8">
        <v>4.1395801526717566</v>
      </c>
      <c r="P20" s="8">
        <v>3.8829253731343281</v>
      </c>
      <c r="Q20" s="8">
        <v>3.8818832891246684</v>
      </c>
      <c r="R20" s="8">
        <v>3.8733658536585365</v>
      </c>
      <c r="S20" s="8">
        <v>3.9228633405639908</v>
      </c>
      <c r="T20" s="8">
        <v>3.9344615384615387</v>
      </c>
      <c r="U20" s="8">
        <v>4.1178097345132745</v>
      </c>
      <c r="V20" s="8">
        <v>4.0504385964912277</v>
      </c>
      <c r="W20" s="37" t="s">
        <v>75</v>
      </c>
      <c r="X20" s="37" t="s">
        <v>75</v>
      </c>
      <c r="Y20" s="37"/>
      <c r="Z20" s="38" t="s">
        <v>75</v>
      </c>
      <c r="AA20" s="8">
        <v>0</v>
      </c>
      <c r="AB20" s="8"/>
      <c r="AC20" s="8"/>
      <c r="AD20" s="8"/>
      <c r="AE20" s="8"/>
      <c r="AF20" s="8"/>
      <c r="AG20" s="8"/>
      <c r="AH20" s="8"/>
      <c r="AI20" s="145"/>
      <c r="AJ20" s="145"/>
      <c r="AK20" s="145"/>
      <c r="AL20" s="38" t="s">
        <v>75</v>
      </c>
      <c r="AM20" s="8">
        <v>4.1593970117395953</v>
      </c>
      <c r="AN20" s="8">
        <v>4.184503985828167</v>
      </c>
      <c r="AO20" s="8">
        <v>4.136228662167527</v>
      </c>
      <c r="AP20" s="8">
        <v>4.2391812865497078</v>
      </c>
      <c r="AQ20" s="8">
        <v>4.1668391994478959</v>
      </c>
      <c r="AR20" s="8">
        <v>4.2427437564146429</v>
      </c>
      <c r="AS20" s="8">
        <v>4.2677217613273761</v>
      </c>
      <c r="AT20" s="8">
        <v>4.0456535334584114</v>
      </c>
      <c r="AU20" s="37" t="s">
        <v>75</v>
      </c>
      <c r="AV20" s="37" t="s">
        <v>75</v>
      </c>
      <c r="AW20" s="37" t="s">
        <v>75</v>
      </c>
      <c r="AX20" s="38" t="s">
        <v>75</v>
      </c>
      <c r="AY20" s="8">
        <v>5.3075188873626384</v>
      </c>
      <c r="AZ20" s="8">
        <v>5.2539444053483457</v>
      </c>
      <c r="BA20" s="8">
        <v>5.2493872206703918</v>
      </c>
      <c r="BB20" s="8">
        <v>5.1999172389505182</v>
      </c>
      <c r="BC20" s="8">
        <v>5.1576904557179706</v>
      </c>
      <c r="BD20" s="8">
        <v>5.1268944300518129</v>
      </c>
      <c r="BE20" s="8">
        <v>5.063647828117702</v>
      </c>
      <c r="BF20" s="8">
        <v>5.1507568736484401</v>
      </c>
      <c r="BG20" s="37" t="s">
        <v>75</v>
      </c>
      <c r="BH20" s="37" t="s">
        <v>75</v>
      </c>
      <c r="BI20" s="37"/>
      <c r="BJ20" s="38" t="s">
        <v>75</v>
      </c>
      <c r="BK20" s="8">
        <v>6.259260143198091</v>
      </c>
      <c r="BL20" s="8">
        <v>6.4828915662650601</v>
      </c>
      <c r="BM20" s="8">
        <v>6.4928605769230767</v>
      </c>
      <c r="BN20" s="8">
        <v>6.2482194616977216</v>
      </c>
      <c r="BO20" s="8">
        <v>6.0980182232346234</v>
      </c>
      <c r="BP20" s="8">
        <v>6.0108728179551125</v>
      </c>
      <c r="BQ20" s="8">
        <v>6.2809200968523005</v>
      </c>
      <c r="BR20" s="8">
        <v>6.2712264150943398</v>
      </c>
      <c r="BS20" s="37" t="s">
        <v>75</v>
      </c>
      <c r="BT20" s="37" t="s">
        <v>75</v>
      </c>
      <c r="BU20" s="37"/>
      <c r="BV20" s="38" t="s">
        <v>75</v>
      </c>
      <c r="BW20" s="8">
        <v>0</v>
      </c>
      <c r="BX20" s="8"/>
      <c r="BY20" s="8"/>
      <c r="BZ20" s="8"/>
      <c r="CA20" s="8"/>
      <c r="CB20" s="8"/>
      <c r="CC20" s="8"/>
      <c r="CD20" s="8"/>
      <c r="CE20" s="145"/>
      <c r="CF20" s="145"/>
      <c r="CG20" s="145"/>
      <c r="CH20" s="38" t="s">
        <v>75</v>
      </c>
      <c r="CI20" s="8">
        <v>5.3713951625820924</v>
      </c>
      <c r="CJ20" s="8">
        <v>5.3262140052356024</v>
      </c>
      <c r="CK20" s="8">
        <v>5.333580729166667</v>
      </c>
      <c r="CL20" s="8">
        <v>5.2820869847452112</v>
      </c>
      <c r="CM20" s="8">
        <v>5.2236968340262235</v>
      </c>
      <c r="CN20" s="8">
        <v>5.1807906340276704</v>
      </c>
      <c r="CO20" s="8">
        <v>5.1371898771211235</v>
      </c>
      <c r="CP20" s="8">
        <v>5.2196288779356337</v>
      </c>
      <c r="CQ20" s="37" t="s">
        <v>75</v>
      </c>
      <c r="CR20" s="37" t="s">
        <v>75</v>
      </c>
      <c r="CS20" s="37" t="s">
        <v>75</v>
      </c>
      <c r="CT20" s="38" t="s">
        <v>75</v>
      </c>
      <c r="CU20" s="8">
        <v>3.5820667088874814</v>
      </c>
      <c r="CV20" s="8">
        <v>3.6155570380253503</v>
      </c>
      <c r="CW20" s="8">
        <v>3.636703581526862</v>
      </c>
      <c r="CX20" s="8">
        <v>3.6053559322033895</v>
      </c>
      <c r="CY20" s="8">
        <v>3.5851573219777619</v>
      </c>
      <c r="CZ20" s="8">
        <v>3.6065981353095866</v>
      </c>
      <c r="DA20" s="8">
        <v>3.6282863446923268</v>
      </c>
      <c r="DB20" s="8">
        <v>3.4737098344693282</v>
      </c>
      <c r="DC20" s="37" t="s">
        <v>75</v>
      </c>
      <c r="DD20" s="37" t="s">
        <v>75</v>
      </c>
      <c r="DE20" s="37"/>
      <c r="DF20" s="38" t="s">
        <v>75</v>
      </c>
      <c r="DG20" s="8">
        <v>4.587962202136401</v>
      </c>
      <c r="DH20" s="8">
        <v>4.5636347673397717</v>
      </c>
      <c r="DI20" s="8">
        <v>4.5399427168576096</v>
      </c>
      <c r="DJ20" s="8">
        <v>4.5756849602010874</v>
      </c>
      <c r="DK20" s="8">
        <v>4.5689196197061364</v>
      </c>
      <c r="DL20" s="8">
        <v>4.5817253521126764</v>
      </c>
      <c r="DM20" s="8">
        <v>4.5479401251117073</v>
      </c>
      <c r="DN20" s="8">
        <v>4.5999134948096883</v>
      </c>
      <c r="DO20" s="37" t="s">
        <v>75</v>
      </c>
      <c r="DP20" s="37" t="s">
        <v>75</v>
      </c>
      <c r="DQ20" s="37"/>
      <c r="DR20" s="38" t="s">
        <v>75</v>
      </c>
      <c r="DS20" s="8">
        <v>0</v>
      </c>
      <c r="DT20" s="8"/>
      <c r="DU20" s="8"/>
      <c r="DV20" s="8"/>
      <c r="DW20" s="8"/>
      <c r="DX20" s="8"/>
      <c r="DY20" s="8"/>
      <c r="DZ20" s="8"/>
      <c r="EA20" s="145"/>
      <c r="EB20" s="145"/>
      <c r="EC20" s="145"/>
      <c r="ED20" s="38" t="s">
        <v>75</v>
      </c>
      <c r="EE20" s="8">
        <v>3.923490447636313</v>
      </c>
      <c r="EF20" s="8">
        <v>3.9343350553505534</v>
      </c>
      <c r="EG20" s="8">
        <v>3.9833402551171742</v>
      </c>
      <c r="EH20" s="8">
        <v>3.9607610863894429</v>
      </c>
      <c r="EI20" s="8">
        <v>3.9331814707231318</v>
      </c>
      <c r="EJ20" s="8">
        <v>3.9498187451587912</v>
      </c>
      <c r="EK20" s="8">
        <v>3.9541032135507366</v>
      </c>
      <c r="EL20" s="8">
        <v>3.8792834890965731</v>
      </c>
      <c r="EM20" s="37" t="s">
        <v>75</v>
      </c>
      <c r="EN20" s="37" t="s">
        <v>75</v>
      </c>
      <c r="EO20" s="37" t="s">
        <v>75</v>
      </c>
      <c r="EP20" s="38" t="s">
        <v>75</v>
      </c>
      <c r="EQ20" s="8">
        <v>0</v>
      </c>
      <c r="ER20" s="8"/>
      <c r="ES20" s="37"/>
      <c r="ET20" s="37"/>
      <c r="EU20" s="37"/>
      <c r="EV20" s="37"/>
      <c r="EW20" s="8"/>
      <c r="EX20" s="8"/>
      <c r="EY20" s="145"/>
      <c r="EZ20" s="37" t="s">
        <v>75</v>
      </c>
      <c r="FA20" s="37" t="s">
        <v>75</v>
      </c>
      <c r="FB20" s="38" t="s">
        <v>75</v>
      </c>
      <c r="FC20" s="8">
        <v>4.4844639776554676</v>
      </c>
      <c r="FD20" s="8">
        <v>4.4836756444150705</v>
      </c>
      <c r="FE20" s="8">
        <v>4.5057605576055764</v>
      </c>
      <c r="FF20" s="8">
        <v>4.4854363411619289</v>
      </c>
      <c r="FG20" s="67">
        <f t="shared" si="0"/>
        <v>12.955839160543496</v>
      </c>
      <c r="FH20" s="67">
        <f t="shared" si="1"/>
        <v>13.033071171520231</v>
      </c>
      <c r="FI20" s="67">
        <f t="shared" si="2"/>
        <v>12.984920749991236</v>
      </c>
      <c r="FJ20" s="67">
        <f t="shared" si="3"/>
        <v>12.669324476170285</v>
      </c>
      <c r="FK20" s="67" t="str">
        <f t="shared" si="4"/>
        <v>—</v>
      </c>
      <c r="FL20" s="67" t="str">
        <f t="shared" si="5"/>
        <v>—</v>
      </c>
      <c r="FM20" s="67">
        <f t="shared" si="6"/>
        <v>0</v>
      </c>
      <c r="FN20" s="38" t="s">
        <v>75</v>
      </c>
      <c r="FO20" s="8">
        <v>4.7750561797752811</v>
      </c>
      <c r="FP20" s="8">
        <v>4.7513672391017172</v>
      </c>
      <c r="FQ20" s="8">
        <v>4.7319871794871791</v>
      </c>
      <c r="FR20" s="8">
        <v>4.7341859756097557</v>
      </c>
      <c r="FS20" s="67">
        <f t="shared" si="7"/>
        <v>14.589801183504751</v>
      </c>
      <c r="FT20" s="65">
        <f t="shared" si="8"/>
        <v>14.527059708529329</v>
      </c>
      <c r="FU20" s="65">
        <f t="shared" si="9"/>
        <v>14.946669956477283</v>
      </c>
      <c r="FV20" s="65">
        <f t="shared" si="10"/>
        <v>14.921578506395257</v>
      </c>
      <c r="FW20" s="65" t="str">
        <f t="shared" si="11"/>
        <v>—</v>
      </c>
      <c r="FX20" s="161" t="str">
        <f t="shared" si="12"/>
        <v>—</v>
      </c>
      <c r="FY20" s="161">
        <f t="shared" si="13"/>
        <v>0</v>
      </c>
      <c r="FZ20" s="147" t="s">
        <v>75</v>
      </c>
      <c r="GA20" s="8">
        <v>4.5436734693877545</v>
      </c>
      <c r="GB20" s="8">
        <v>4.5372422680412381</v>
      </c>
      <c r="GC20" s="8">
        <v>4.5416239984365836</v>
      </c>
      <c r="GD20" s="8">
        <v>4.5383652286733698</v>
      </c>
      <c r="GE20" s="67">
        <f t="shared" si="14"/>
        <v>0</v>
      </c>
      <c r="GF20" s="67">
        <f t="shared" si="15"/>
        <v>0</v>
      </c>
      <c r="GG20" s="67">
        <f t="shared" si="16"/>
        <v>0</v>
      </c>
      <c r="GH20" s="67">
        <f t="shared" si="17"/>
        <v>0</v>
      </c>
      <c r="GI20" s="67">
        <f t="shared" si="18"/>
        <v>0</v>
      </c>
      <c r="GJ20" s="67" t="str">
        <f t="shared" si="19"/>
        <v>—</v>
      </c>
      <c r="GK20" s="67" t="str">
        <f t="shared" si="19"/>
        <v>—</v>
      </c>
    </row>
    <row r="21" spans="1:193" ht="12.75" customHeight="1">
      <c r="A21" s="4" t="s">
        <v>28</v>
      </c>
      <c r="B21" s="38" t="s">
        <v>75</v>
      </c>
      <c r="C21" s="37" t="s">
        <v>75</v>
      </c>
      <c r="D21" s="37" t="s">
        <v>75</v>
      </c>
      <c r="E21" s="37" t="s">
        <v>75</v>
      </c>
      <c r="F21" s="37" t="s">
        <v>75</v>
      </c>
      <c r="G21" s="37" t="s">
        <v>75</v>
      </c>
      <c r="H21" s="37" t="s">
        <v>75</v>
      </c>
      <c r="I21" s="37" t="s">
        <v>75</v>
      </c>
      <c r="J21" s="37" t="s">
        <v>75</v>
      </c>
      <c r="K21" s="37" t="s">
        <v>75</v>
      </c>
      <c r="L21" s="37" t="s">
        <v>75</v>
      </c>
      <c r="M21" s="37"/>
      <c r="N21" s="38" t="s">
        <v>75</v>
      </c>
      <c r="O21" s="37" t="s">
        <v>75</v>
      </c>
      <c r="P21" s="37" t="s">
        <v>75</v>
      </c>
      <c r="Q21" s="37" t="s">
        <v>75</v>
      </c>
      <c r="R21" s="37" t="s">
        <v>75</v>
      </c>
      <c r="S21" s="37" t="s">
        <v>75</v>
      </c>
      <c r="T21" s="37" t="s">
        <v>75</v>
      </c>
      <c r="U21" s="37" t="s">
        <v>75</v>
      </c>
      <c r="V21" s="37" t="s">
        <v>75</v>
      </c>
      <c r="W21" s="37" t="s">
        <v>75</v>
      </c>
      <c r="X21" s="37" t="s">
        <v>75</v>
      </c>
      <c r="Y21" s="37"/>
      <c r="Z21" s="38" t="s">
        <v>75</v>
      </c>
      <c r="AA21" s="37" t="s">
        <v>75</v>
      </c>
      <c r="AB21" s="37" t="s">
        <v>75</v>
      </c>
      <c r="AC21" s="37" t="s">
        <v>75</v>
      </c>
      <c r="AD21" s="37" t="s">
        <v>75</v>
      </c>
      <c r="AE21" s="37" t="s">
        <v>75</v>
      </c>
      <c r="AF21" s="37" t="s">
        <v>75</v>
      </c>
      <c r="AG21" s="37" t="s">
        <v>75</v>
      </c>
      <c r="AH21" s="37" t="s">
        <v>75</v>
      </c>
      <c r="AI21" s="37" t="s">
        <v>75</v>
      </c>
      <c r="AJ21" s="37" t="s">
        <v>75</v>
      </c>
      <c r="AK21" s="37"/>
      <c r="AL21" s="38" t="s">
        <v>75</v>
      </c>
      <c r="AM21" s="37" t="s">
        <v>75</v>
      </c>
      <c r="AN21" s="37" t="s">
        <v>75</v>
      </c>
      <c r="AO21" s="37" t="s">
        <v>75</v>
      </c>
      <c r="AP21" s="37" t="s">
        <v>75</v>
      </c>
      <c r="AQ21" s="37" t="s">
        <v>75</v>
      </c>
      <c r="AR21" s="37" t="s">
        <v>75</v>
      </c>
      <c r="AS21" s="37" t="s">
        <v>75</v>
      </c>
      <c r="AT21" s="37" t="s">
        <v>75</v>
      </c>
      <c r="AU21" s="37" t="s">
        <v>75</v>
      </c>
      <c r="AV21" s="37" t="s">
        <v>75</v>
      </c>
      <c r="AW21" s="37" t="s">
        <v>75</v>
      </c>
      <c r="AX21" s="38" t="s">
        <v>75</v>
      </c>
      <c r="AY21" s="37" t="s">
        <v>75</v>
      </c>
      <c r="AZ21" s="37" t="s">
        <v>75</v>
      </c>
      <c r="BA21" s="37" t="s">
        <v>75</v>
      </c>
      <c r="BB21" s="37" t="s">
        <v>75</v>
      </c>
      <c r="BC21" s="37" t="s">
        <v>75</v>
      </c>
      <c r="BD21" s="37" t="s">
        <v>75</v>
      </c>
      <c r="BE21" s="37" t="s">
        <v>75</v>
      </c>
      <c r="BF21" s="37" t="s">
        <v>75</v>
      </c>
      <c r="BG21" s="37" t="s">
        <v>75</v>
      </c>
      <c r="BH21" s="37" t="s">
        <v>75</v>
      </c>
      <c r="BI21" s="37"/>
      <c r="BJ21" s="38" t="s">
        <v>75</v>
      </c>
      <c r="BK21" s="37" t="s">
        <v>75</v>
      </c>
      <c r="BL21" s="37" t="s">
        <v>75</v>
      </c>
      <c r="BM21" s="37" t="s">
        <v>75</v>
      </c>
      <c r="BN21" s="37" t="s">
        <v>75</v>
      </c>
      <c r="BO21" s="37" t="s">
        <v>75</v>
      </c>
      <c r="BP21" s="37" t="s">
        <v>75</v>
      </c>
      <c r="BQ21" s="37" t="s">
        <v>75</v>
      </c>
      <c r="BR21" s="37" t="s">
        <v>75</v>
      </c>
      <c r="BS21" s="37" t="s">
        <v>75</v>
      </c>
      <c r="BT21" s="37" t="s">
        <v>75</v>
      </c>
      <c r="BU21" s="37"/>
      <c r="BV21" s="38" t="s">
        <v>75</v>
      </c>
      <c r="BW21" s="37" t="s">
        <v>75</v>
      </c>
      <c r="BX21" s="37" t="s">
        <v>75</v>
      </c>
      <c r="BY21" s="37" t="s">
        <v>75</v>
      </c>
      <c r="BZ21" s="37" t="s">
        <v>75</v>
      </c>
      <c r="CA21" s="37" t="s">
        <v>95</v>
      </c>
      <c r="CB21" s="37" t="s">
        <v>75</v>
      </c>
      <c r="CC21" s="37" t="s">
        <v>75</v>
      </c>
      <c r="CD21" s="37" t="s">
        <v>75</v>
      </c>
      <c r="CE21" s="37" t="s">
        <v>75</v>
      </c>
      <c r="CF21" s="37" t="s">
        <v>75</v>
      </c>
      <c r="CG21" s="37"/>
      <c r="CH21" s="38" t="s">
        <v>75</v>
      </c>
      <c r="CI21" s="37" t="s">
        <v>75</v>
      </c>
      <c r="CJ21" s="37" t="s">
        <v>75</v>
      </c>
      <c r="CK21" s="37" t="s">
        <v>75</v>
      </c>
      <c r="CL21" s="37" t="s">
        <v>75</v>
      </c>
      <c r="CM21" s="37" t="s">
        <v>75</v>
      </c>
      <c r="CN21" s="37" t="s">
        <v>75</v>
      </c>
      <c r="CO21" s="37" t="s">
        <v>75</v>
      </c>
      <c r="CP21" s="37" t="s">
        <v>75</v>
      </c>
      <c r="CQ21" s="37" t="s">
        <v>75</v>
      </c>
      <c r="CR21" s="37" t="s">
        <v>75</v>
      </c>
      <c r="CS21" s="37" t="s">
        <v>75</v>
      </c>
      <c r="CT21" s="38" t="s">
        <v>75</v>
      </c>
      <c r="CU21" s="37" t="s">
        <v>75</v>
      </c>
      <c r="CV21" s="37" t="s">
        <v>75</v>
      </c>
      <c r="CW21" s="37" t="s">
        <v>75</v>
      </c>
      <c r="CX21" s="37" t="s">
        <v>75</v>
      </c>
      <c r="CY21" s="37" t="s">
        <v>75</v>
      </c>
      <c r="CZ21" s="37" t="s">
        <v>75</v>
      </c>
      <c r="DA21" s="37" t="s">
        <v>75</v>
      </c>
      <c r="DB21" s="37" t="s">
        <v>75</v>
      </c>
      <c r="DC21" s="37" t="s">
        <v>75</v>
      </c>
      <c r="DD21" s="37" t="s">
        <v>75</v>
      </c>
      <c r="DE21" s="37"/>
      <c r="DF21" s="38" t="s">
        <v>75</v>
      </c>
      <c r="DG21" s="37" t="s">
        <v>75</v>
      </c>
      <c r="DH21" s="37" t="s">
        <v>75</v>
      </c>
      <c r="DI21" s="37" t="s">
        <v>75</v>
      </c>
      <c r="DJ21" s="37" t="s">
        <v>75</v>
      </c>
      <c r="DK21" s="37" t="s">
        <v>75</v>
      </c>
      <c r="DL21" s="37" t="s">
        <v>75</v>
      </c>
      <c r="DM21" s="37" t="s">
        <v>75</v>
      </c>
      <c r="DN21" s="37" t="s">
        <v>75</v>
      </c>
      <c r="DO21" s="37" t="s">
        <v>75</v>
      </c>
      <c r="DP21" s="37" t="s">
        <v>75</v>
      </c>
      <c r="DQ21" s="37"/>
      <c r="DR21" s="38" t="s">
        <v>75</v>
      </c>
      <c r="DS21" s="37" t="s">
        <v>75</v>
      </c>
      <c r="DT21" s="37" t="s">
        <v>75</v>
      </c>
      <c r="DU21" s="37" t="s">
        <v>75</v>
      </c>
      <c r="DV21" s="37" t="s">
        <v>75</v>
      </c>
      <c r="DW21" s="37" t="s">
        <v>75</v>
      </c>
      <c r="DX21" s="37" t="s">
        <v>75</v>
      </c>
      <c r="DY21" s="37" t="s">
        <v>75</v>
      </c>
      <c r="DZ21" s="37" t="s">
        <v>75</v>
      </c>
      <c r="EA21" s="37" t="s">
        <v>75</v>
      </c>
      <c r="EB21" s="37" t="s">
        <v>75</v>
      </c>
      <c r="EC21" s="37"/>
      <c r="ED21" s="38" t="s">
        <v>75</v>
      </c>
      <c r="EE21" s="37" t="s">
        <v>75</v>
      </c>
      <c r="EF21" s="37" t="s">
        <v>75</v>
      </c>
      <c r="EG21" s="37" t="s">
        <v>75</v>
      </c>
      <c r="EH21" s="37" t="s">
        <v>75</v>
      </c>
      <c r="EI21" s="37" t="s">
        <v>75</v>
      </c>
      <c r="EJ21" s="37" t="s">
        <v>75</v>
      </c>
      <c r="EK21" s="37" t="s">
        <v>75</v>
      </c>
      <c r="EL21" s="37" t="s">
        <v>75</v>
      </c>
      <c r="EM21" s="37" t="s">
        <v>75</v>
      </c>
      <c r="EN21" s="37" t="s">
        <v>75</v>
      </c>
      <c r="EO21" s="37" t="s">
        <v>75</v>
      </c>
      <c r="EP21" s="38" t="s">
        <v>75</v>
      </c>
      <c r="EQ21" s="37" t="s">
        <v>75</v>
      </c>
      <c r="ER21" s="37" t="s">
        <v>75</v>
      </c>
      <c r="ES21" s="37" t="s">
        <v>75</v>
      </c>
      <c r="ET21" s="37" t="s">
        <v>75</v>
      </c>
      <c r="EU21" s="37" t="s">
        <v>75</v>
      </c>
      <c r="EV21" s="37" t="s">
        <v>75</v>
      </c>
      <c r="EW21" s="37" t="s">
        <v>75</v>
      </c>
      <c r="EX21" s="37" t="s">
        <v>75</v>
      </c>
      <c r="EY21" s="37" t="s">
        <v>75</v>
      </c>
      <c r="EZ21" s="37" t="s">
        <v>75</v>
      </c>
      <c r="FA21" s="37" t="s">
        <v>75</v>
      </c>
      <c r="FB21" s="49" t="s">
        <v>75</v>
      </c>
      <c r="FC21" s="37" t="s">
        <v>75</v>
      </c>
      <c r="FD21" s="37" t="s">
        <v>75</v>
      </c>
      <c r="FE21" s="37" t="s">
        <v>75</v>
      </c>
      <c r="FF21" s="37" t="s">
        <v>75</v>
      </c>
      <c r="FG21" s="65" t="str">
        <f t="shared" si="0"/>
        <v>—</v>
      </c>
      <c r="FH21" s="65" t="str">
        <f t="shared" si="1"/>
        <v>—</v>
      </c>
      <c r="FI21" s="65" t="str">
        <f t="shared" si="2"/>
        <v>—</v>
      </c>
      <c r="FJ21" s="65" t="str">
        <f t="shared" si="3"/>
        <v>—</v>
      </c>
      <c r="FK21" s="65" t="str">
        <f t="shared" si="4"/>
        <v>—</v>
      </c>
      <c r="FL21" s="65" t="str">
        <f t="shared" si="5"/>
        <v>—</v>
      </c>
      <c r="FM21" s="65">
        <f t="shared" si="6"/>
        <v>0</v>
      </c>
      <c r="FN21" s="49" t="s">
        <v>75</v>
      </c>
      <c r="FO21" s="37" t="s">
        <v>75</v>
      </c>
      <c r="FP21" s="37" t="s">
        <v>75</v>
      </c>
      <c r="FQ21" s="37" t="s">
        <v>75</v>
      </c>
      <c r="FR21" s="37" t="s">
        <v>75</v>
      </c>
      <c r="FS21" s="65" t="str">
        <f t="shared" si="7"/>
        <v>—</v>
      </c>
      <c r="FT21" s="65" t="str">
        <f t="shared" si="8"/>
        <v>—</v>
      </c>
      <c r="FU21" s="65" t="str">
        <f t="shared" si="9"/>
        <v>—</v>
      </c>
      <c r="FV21" s="65" t="str">
        <f t="shared" si="10"/>
        <v>—</v>
      </c>
      <c r="FW21" s="65" t="str">
        <f t="shared" si="11"/>
        <v>—</v>
      </c>
      <c r="FX21" s="161" t="str">
        <f t="shared" si="12"/>
        <v>—</v>
      </c>
      <c r="FY21" s="161">
        <f t="shared" si="13"/>
        <v>0</v>
      </c>
      <c r="FZ21" s="147" t="s">
        <v>75</v>
      </c>
      <c r="GA21" s="37" t="s">
        <v>75</v>
      </c>
      <c r="GB21" s="37" t="s">
        <v>75</v>
      </c>
      <c r="GC21" s="37" t="s">
        <v>75</v>
      </c>
      <c r="GD21" s="37" t="s">
        <v>75</v>
      </c>
      <c r="GE21" s="65" t="str">
        <f t="shared" si="14"/>
        <v>—</v>
      </c>
      <c r="GF21" s="65" t="str">
        <f t="shared" si="15"/>
        <v>—</v>
      </c>
      <c r="GG21" s="65" t="str">
        <f t="shared" si="16"/>
        <v>—</v>
      </c>
      <c r="GH21" s="65" t="str">
        <f t="shared" si="17"/>
        <v>—</v>
      </c>
      <c r="GI21" s="65" t="str">
        <f t="shared" si="18"/>
        <v>—</v>
      </c>
      <c r="GJ21" s="65" t="str">
        <f t="shared" si="19"/>
        <v>—</v>
      </c>
      <c r="GK21" s="65" t="str">
        <f t="shared" si="19"/>
        <v>—</v>
      </c>
    </row>
    <row r="22" spans="1:193">
      <c r="A22" s="4" t="s">
        <v>29</v>
      </c>
      <c r="B22" s="8">
        <v>4.4177416267942595</v>
      </c>
      <c r="C22" s="8">
        <v>4.8408658471405666</v>
      </c>
      <c r="D22" s="8">
        <v>3.7723219645293318</v>
      </c>
      <c r="E22" s="8">
        <v>3.8130218102508175</v>
      </c>
      <c r="F22" s="8">
        <v>3.8391004385964917</v>
      </c>
      <c r="G22" s="8">
        <v>3.8150980624752875</v>
      </c>
      <c r="H22" s="8">
        <v>3.8298946288060209</v>
      </c>
      <c r="I22" s="8">
        <v>3.8288582278481011</v>
      </c>
      <c r="J22" s="8">
        <v>4.1434848351648341</v>
      </c>
      <c r="K22" s="106">
        <v>5.2</v>
      </c>
      <c r="L22" s="106">
        <v>3.7</v>
      </c>
      <c r="M22" s="106">
        <v>3.7</v>
      </c>
      <c r="N22" s="9">
        <v>4.8548543689320391</v>
      </c>
      <c r="O22" s="8">
        <v>4.651632653061224</v>
      </c>
      <c r="P22" s="8">
        <v>4.4929565217391305</v>
      </c>
      <c r="Q22" s="8">
        <v>4.1719999999999997</v>
      </c>
      <c r="R22" s="8">
        <v>4.193612903225806</v>
      </c>
      <c r="S22" s="8">
        <v>4.1268333333333329</v>
      </c>
      <c r="T22" s="8">
        <v>3.7482641509433972</v>
      </c>
      <c r="U22" s="8">
        <v>4.1938909090909098</v>
      </c>
      <c r="V22" s="8">
        <v>4.7969512195121951</v>
      </c>
      <c r="W22" s="106">
        <v>5.7</v>
      </c>
      <c r="X22" s="106">
        <v>4</v>
      </c>
      <c r="Y22" s="106">
        <v>4.0999999999999996</v>
      </c>
      <c r="Z22" s="9">
        <v>0</v>
      </c>
      <c r="AA22" s="8">
        <v>0</v>
      </c>
      <c r="AB22" s="8"/>
      <c r="AC22" s="8"/>
      <c r="AD22" s="8"/>
      <c r="AE22" s="8"/>
      <c r="AF22" s="8"/>
      <c r="AG22" s="8"/>
      <c r="AH22" s="8"/>
      <c r="AI22" s="106"/>
      <c r="AJ22" s="106"/>
      <c r="AK22" s="106"/>
      <c r="AL22" s="9">
        <v>4.4382717738258091</v>
      </c>
      <c r="AM22" s="8">
        <v>4.8314474352463179</v>
      </c>
      <c r="AN22" s="8">
        <v>3.7834533243787778</v>
      </c>
      <c r="AO22" s="8">
        <v>3.8189887399463802</v>
      </c>
      <c r="AP22" s="8">
        <v>3.8438559065339679</v>
      </c>
      <c r="AQ22" s="8">
        <v>3.8201905873201087</v>
      </c>
      <c r="AR22" s="8">
        <v>3.8284408602150535</v>
      </c>
      <c r="AS22" s="8">
        <v>3.8351029548989111</v>
      </c>
      <c r="AT22" s="8">
        <v>4.1550531088082909</v>
      </c>
      <c r="AU22" s="106">
        <v>5.2</v>
      </c>
      <c r="AV22" s="106">
        <v>3.7</v>
      </c>
      <c r="AW22" s="106">
        <v>3.7</v>
      </c>
      <c r="AX22" s="9">
        <v>4.5134531485800515</v>
      </c>
      <c r="AY22" s="8">
        <v>4.7953312655086844</v>
      </c>
      <c r="AZ22" s="8">
        <v>4.5402583273424382</v>
      </c>
      <c r="BA22" s="8">
        <v>4.5931179366940214</v>
      </c>
      <c r="BB22" s="8">
        <v>4.6879561858780923</v>
      </c>
      <c r="BC22" s="8">
        <v>4.6361536654716282</v>
      </c>
      <c r="BD22" s="8">
        <v>4.6175288765322877</v>
      </c>
      <c r="BE22" s="8">
        <v>4.6341661217303818</v>
      </c>
      <c r="BF22" s="8">
        <v>4.3413565612773608</v>
      </c>
      <c r="BG22" s="106">
        <v>4.2</v>
      </c>
      <c r="BH22" s="106">
        <v>4.5</v>
      </c>
      <c r="BI22" s="106">
        <v>4.4000000000000004</v>
      </c>
      <c r="BJ22" s="9">
        <v>5.558553191489362</v>
      </c>
      <c r="BK22" s="8">
        <v>5.203125</v>
      </c>
      <c r="BL22" s="8">
        <v>5.408676975945018</v>
      </c>
      <c r="BM22" s="8">
        <v>5.6796168831168838</v>
      </c>
      <c r="BN22" s="8">
        <v>5.7180326797385623</v>
      </c>
      <c r="BO22" s="8">
        <v>5.7351204819277113</v>
      </c>
      <c r="BP22" s="8">
        <v>5.3332673267326722</v>
      </c>
      <c r="BQ22" s="8">
        <v>5.3233349633251841</v>
      </c>
      <c r="BR22" s="8">
        <v>5.0842674698795181</v>
      </c>
      <c r="BS22" s="106">
        <v>4.8</v>
      </c>
      <c r="BT22" s="106">
        <v>5</v>
      </c>
      <c r="BU22" s="106">
        <v>5</v>
      </c>
      <c r="BV22" s="9">
        <v>0</v>
      </c>
      <c r="BW22" s="8">
        <v>0</v>
      </c>
      <c r="BX22" s="8"/>
      <c r="BY22" s="8"/>
      <c r="BZ22" s="8"/>
      <c r="CA22" s="8"/>
      <c r="CB22" s="8"/>
      <c r="CC22" s="8"/>
      <c r="CD22" s="8"/>
      <c r="CE22" s="106"/>
      <c r="CF22" s="106"/>
      <c r="CG22" s="106"/>
      <c r="CH22" s="9">
        <v>4.5460951621477941</v>
      </c>
      <c r="CI22" s="8">
        <v>4.8078848003847998</v>
      </c>
      <c r="CJ22" s="8">
        <v>4.5695173092508963</v>
      </c>
      <c r="CK22" s="8">
        <v>4.6309818963566416</v>
      </c>
      <c r="CL22" s="8">
        <v>4.7246461413106742</v>
      </c>
      <c r="CM22" s="8">
        <v>4.6794807030043941</v>
      </c>
      <c r="CN22" s="8">
        <v>4.6439247809152882</v>
      </c>
      <c r="CO22" s="8">
        <v>4.6678786030379147</v>
      </c>
      <c r="CP22" s="8">
        <v>4.3725871150729336</v>
      </c>
      <c r="CQ22" s="106">
        <v>4.2</v>
      </c>
      <c r="CR22" s="106">
        <v>4.5</v>
      </c>
      <c r="CS22" s="106">
        <v>4.4000000000000004</v>
      </c>
      <c r="CT22" s="9">
        <v>3.5353157474020787</v>
      </c>
      <c r="CU22" s="8">
        <v>3.1059292035398225</v>
      </c>
      <c r="CV22" s="8">
        <v>5.8242717026378896</v>
      </c>
      <c r="CW22" s="8">
        <v>5.9365357873210627</v>
      </c>
      <c r="CX22" s="8">
        <v>6.0787455002092914</v>
      </c>
      <c r="CY22" s="8">
        <v>6.1667192118226613</v>
      </c>
      <c r="CZ22" s="8">
        <v>6.2173956043956053</v>
      </c>
      <c r="DA22" s="8">
        <v>6.1685422778257122</v>
      </c>
      <c r="DB22" s="8">
        <v>6.2092408945686897</v>
      </c>
      <c r="DC22" s="106">
        <v>6.1</v>
      </c>
      <c r="DD22" s="106">
        <v>6.1</v>
      </c>
      <c r="DE22" s="106">
        <v>6</v>
      </c>
      <c r="DF22" s="9">
        <v>3.7153979820627798</v>
      </c>
      <c r="DG22" s="8">
        <v>3.2310385756676561</v>
      </c>
      <c r="DH22" s="8">
        <v>7.9282000000000004</v>
      </c>
      <c r="DI22" s="8">
        <v>8.0214200426439231</v>
      </c>
      <c r="DJ22" s="8">
        <v>8.5571780575539567</v>
      </c>
      <c r="DK22" s="8">
        <v>8.4784924623115572</v>
      </c>
      <c r="DL22" s="8">
        <v>8.7705480690221851</v>
      </c>
      <c r="DM22" s="8">
        <v>8.897416012558871</v>
      </c>
      <c r="DN22" s="8">
        <v>9.1139665032679709</v>
      </c>
      <c r="DO22" s="106">
        <v>9.1</v>
      </c>
      <c r="DP22" s="106">
        <v>9.1999999999999993</v>
      </c>
      <c r="DQ22" s="106">
        <v>9.8000000000000007</v>
      </c>
      <c r="DR22" s="9">
        <v>0</v>
      </c>
      <c r="DS22" s="8">
        <v>0</v>
      </c>
      <c r="DT22" s="8"/>
      <c r="DU22" s="8"/>
      <c r="DV22" s="8"/>
      <c r="DW22" s="8"/>
      <c r="DX22" s="8"/>
      <c r="DY22" s="8"/>
      <c r="DZ22" s="8"/>
      <c r="EA22" s="106"/>
      <c r="EB22" s="106"/>
      <c r="EC22" s="106"/>
      <c r="ED22" s="9">
        <v>3.5826443724219215</v>
      </c>
      <c r="EE22" s="8">
        <v>3.1330011557724413</v>
      </c>
      <c r="EF22" s="8">
        <v>6.2062410206084397</v>
      </c>
      <c r="EG22" s="8">
        <v>6.3028256227758011</v>
      </c>
      <c r="EH22" s="8">
        <v>6.5466601018675732</v>
      </c>
      <c r="EI22" s="8">
        <v>6.6375118539996585</v>
      </c>
      <c r="EJ22" s="8">
        <v>6.7478132468419263</v>
      </c>
      <c r="EK22" s="8">
        <v>6.7567969543147219</v>
      </c>
      <c r="EL22" s="8">
        <v>6.8099140057442149</v>
      </c>
      <c r="EM22" s="106">
        <v>6.7</v>
      </c>
      <c r="EN22" s="106">
        <v>6.7</v>
      </c>
      <c r="EO22" s="106">
        <v>6.7</v>
      </c>
      <c r="EP22" s="9">
        <v>0</v>
      </c>
      <c r="EQ22" s="8">
        <v>0</v>
      </c>
      <c r="ER22" s="8">
        <v>3.4118047084002137</v>
      </c>
      <c r="ES22" s="8">
        <v>4.0547687566988211</v>
      </c>
      <c r="ET22" s="8">
        <v>3.9726753146673515</v>
      </c>
      <c r="EU22" s="8">
        <v>3.9180666841690739</v>
      </c>
      <c r="EV22" s="8">
        <v>3.862704583103258</v>
      </c>
      <c r="EW22" s="8">
        <v>3.8347483256053576</v>
      </c>
      <c r="EX22" s="8">
        <v>3.7296174271719513</v>
      </c>
      <c r="EY22" s="106">
        <v>3.6</v>
      </c>
      <c r="EZ22" s="106">
        <v>3.3</v>
      </c>
      <c r="FA22" s="106"/>
      <c r="FB22" s="62">
        <v>4.1355310511966072</v>
      </c>
      <c r="FC22" s="8">
        <v>4.1576754194473899</v>
      </c>
      <c r="FD22" s="8">
        <v>4.8426858103275645</v>
      </c>
      <c r="FE22" s="8">
        <v>4.8966523535387738</v>
      </c>
      <c r="FF22" s="8">
        <v>4.9949235481978747</v>
      </c>
      <c r="FG22" s="67">
        <f t="shared" si="0"/>
        <v>14.617970939769577</v>
      </c>
      <c r="FH22" s="67">
        <f t="shared" si="1"/>
        <v>14.664819109733914</v>
      </c>
      <c r="FI22" s="67">
        <f t="shared" si="2"/>
        <v>14.631566627404194</v>
      </c>
      <c r="FJ22" s="67">
        <f t="shared" si="3"/>
        <v>14.694082291010886</v>
      </c>
      <c r="FK22" s="67">
        <f t="shared" si="4"/>
        <v>15.5</v>
      </c>
      <c r="FL22" s="67">
        <f t="shared" si="5"/>
        <v>14.299999999999999</v>
      </c>
      <c r="FM22" s="67">
        <f t="shared" si="6"/>
        <v>14.100000000000001</v>
      </c>
      <c r="FN22" s="62"/>
      <c r="FO22" s="8">
        <v>3.5469151544874937</v>
      </c>
      <c r="FP22" s="8">
        <v>7.2726779661016945</v>
      </c>
      <c r="FQ22" s="8">
        <v>7.3631527016444798</v>
      </c>
      <c r="FR22" s="8">
        <v>7.8642525879917198</v>
      </c>
      <c r="FS22" s="67">
        <f t="shared" si="7"/>
        <v>18.340446277572603</v>
      </c>
      <c r="FT22" s="65">
        <f t="shared" si="8"/>
        <v>17.852079546698256</v>
      </c>
      <c r="FU22" s="65">
        <f t="shared" si="9"/>
        <v>18.414641884974966</v>
      </c>
      <c r="FV22" s="65">
        <f t="shared" si="10"/>
        <v>18.995185192659683</v>
      </c>
      <c r="FW22" s="65">
        <f t="shared" si="11"/>
        <v>19.600000000000001</v>
      </c>
      <c r="FX22" s="65">
        <f t="shared" si="12"/>
        <v>18.2</v>
      </c>
      <c r="FY22" s="65">
        <f t="shared" si="13"/>
        <v>18.899999999999999</v>
      </c>
      <c r="FZ22" s="62"/>
      <c r="GA22" s="8">
        <v>4.0887654935812305</v>
      </c>
      <c r="GB22" s="8">
        <v>5.0404888640693768</v>
      </c>
      <c r="GC22" s="8">
        <v>5.0929945143997006</v>
      </c>
      <c r="GD22" s="8">
        <v>5.2425210814673653</v>
      </c>
      <c r="GE22" s="67">
        <f t="shared" si="14"/>
        <v>3.9180666841690739</v>
      </c>
      <c r="GF22" s="67">
        <f t="shared" si="15"/>
        <v>3.862704583103258</v>
      </c>
      <c r="GG22" s="67">
        <f t="shared" si="16"/>
        <v>3.8347483256053576</v>
      </c>
      <c r="GH22" s="67">
        <f t="shared" si="17"/>
        <v>3.7296174271719513</v>
      </c>
      <c r="GI22" s="67">
        <f t="shared" si="18"/>
        <v>3.6</v>
      </c>
      <c r="GJ22" s="67">
        <f t="shared" si="19"/>
        <v>3.3</v>
      </c>
      <c r="GK22" s="67">
        <f t="shared" si="19"/>
        <v>0</v>
      </c>
    </row>
    <row r="23" spans="1:193">
      <c r="A23" s="4" t="s">
        <v>30</v>
      </c>
      <c r="B23" s="8">
        <v>4.4991974317817016</v>
      </c>
      <c r="C23" s="8">
        <v>4.5118279569892481</v>
      </c>
      <c r="D23" s="8">
        <v>4.4638971023063281</v>
      </c>
      <c r="E23" s="8">
        <v>4.4976188391841028</v>
      </c>
      <c r="F23" s="8">
        <v>4.4980958278504524</v>
      </c>
      <c r="G23" s="8">
        <v>4.4630089576547229</v>
      </c>
      <c r="H23" s="8">
        <v>4.464508956930505</v>
      </c>
      <c r="I23" s="8">
        <v>4.4735662532236287</v>
      </c>
      <c r="J23" s="8">
        <v>4.4372750200619056</v>
      </c>
      <c r="K23" s="106">
        <v>4.4000000000000004</v>
      </c>
      <c r="L23" s="106">
        <v>4.4000000000000004</v>
      </c>
      <c r="M23" s="106">
        <v>4.2</v>
      </c>
      <c r="N23" s="9">
        <v>4.5</v>
      </c>
      <c r="O23" s="8">
        <v>4.6052373158756144</v>
      </c>
      <c r="P23" s="8">
        <v>4.4761073825503344</v>
      </c>
      <c r="Q23" s="8">
        <v>4.5172966781214203</v>
      </c>
      <c r="R23" s="8">
        <v>4.6791437980241488</v>
      </c>
      <c r="S23" s="8">
        <v>4.6230690010298661</v>
      </c>
      <c r="T23" s="8">
        <v>4.6469879518072288</v>
      </c>
      <c r="U23" s="8">
        <v>4.6845665961945038</v>
      </c>
      <c r="V23" s="8">
        <v>4.5970053475935835</v>
      </c>
      <c r="W23" s="106">
        <v>4.5</v>
      </c>
      <c r="X23" s="106">
        <v>4.5</v>
      </c>
      <c r="Y23" s="106">
        <v>4.4000000000000004</v>
      </c>
      <c r="Z23" s="9">
        <v>0</v>
      </c>
      <c r="AA23" s="8">
        <v>0</v>
      </c>
      <c r="AB23" s="8"/>
      <c r="AC23" s="8"/>
      <c r="AD23" s="8"/>
      <c r="AE23" s="8"/>
      <c r="AF23" s="8"/>
      <c r="AG23" s="8"/>
      <c r="AH23" s="8"/>
      <c r="AI23" s="106"/>
      <c r="AJ23" s="106"/>
      <c r="AK23" s="106"/>
      <c r="AL23" s="9">
        <v>4.4992486417755169</v>
      </c>
      <c r="AM23" s="8">
        <v>4.5177533222591366</v>
      </c>
      <c r="AN23" s="8">
        <v>4.4647323478101164</v>
      </c>
      <c r="AO23" s="8">
        <v>4.4990159401431358</v>
      </c>
      <c r="AP23" s="8">
        <v>4.5100216919739688</v>
      </c>
      <c r="AQ23" s="8">
        <v>4.4729038008531221</v>
      </c>
      <c r="AR23" s="8">
        <v>4.4753674274106823</v>
      </c>
      <c r="AS23" s="8">
        <v>4.4851497214484679</v>
      </c>
      <c r="AT23" s="8">
        <v>4.4454001414504116</v>
      </c>
      <c r="AU23" s="106">
        <v>4.4000000000000004</v>
      </c>
      <c r="AV23" s="106">
        <v>4.4000000000000004</v>
      </c>
      <c r="AW23" s="106">
        <v>4.3</v>
      </c>
      <c r="AX23" s="9">
        <v>5.0945251058681187</v>
      </c>
      <c r="AY23" s="8">
        <v>5.0707362208662587</v>
      </c>
      <c r="AZ23" s="8">
        <v>5.041778163619651</v>
      </c>
      <c r="BA23" s="8">
        <v>5.0777949669966995</v>
      </c>
      <c r="BB23" s="8">
        <v>5.0261513073075141</v>
      </c>
      <c r="BC23" s="8">
        <v>4.9756173788297975</v>
      </c>
      <c r="BD23" s="8">
        <v>4.8956536943597939</v>
      </c>
      <c r="BE23" s="8">
        <v>4.8837253102815463</v>
      </c>
      <c r="BF23" s="8">
        <v>4.7903142641241052</v>
      </c>
      <c r="BG23" s="106">
        <v>4.7</v>
      </c>
      <c r="BH23" s="106">
        <v>4.7</v>
      </c>
      <c r="BI23" s="106">
        <v>4.5999999999999996</v>
      </c>
      <c r="BJ23" s="9">
        <v>5.5</v>
      </c>
      <c r="BK23" s="8">
        <v>5.4089252042740421</v>
      </c>
      <c r="BL23" s="8">
        <v>5.2964194373401527</v>
      </c>
      <c r="BM23" s="8">
        <v>5.3030440414507778</v>
      </c>
      <c r="BN23" s="8">
        <v>5.4486366985998531</v>
      </c>
      <c r="BO23" s="8">
        <v>0</v>
      </c>
      <c r="BP23" s="8">
        <v>5.3303442754203365</v>
      </c>
      <c r="BQ23" s="8">
        <v>5.2256038647342997</v>
      </c>
      <c r="BR23" s="8">
        <v>5.1010268562401269</v>
      </c>
      <c r="BS23" s="106">
        <v>5</v>
      </c>
      <c r="BT23" s="106">
        <v>4.9000000000000004</v>
      </c>
      <c r="BU23" s="106">
        <v>4.9000000000000004</v>
      </c>
      <c r="BV23" s="9">
        <v>0</v>
      </c>
      <c r="BW23" s="8">
        <v>0</v>
      </c>
      <c r="BX23" s="8"/>
      <c r="BY23" s="8"/>
      <c r="BZ23" s="8"/>
      <c r="CA23" s="8"/>
      <c r="CB23" s="8"/>
      <c r="CC23" s="8"/>
      <c r="CD23" s="8"/>
      <c r="CE23" s="106"/>
      <c r="CF23" s="106"/>
      <c r="CG23" s="106"/>
      <c r="CH23" s="9">
        <v>5.1254540374406261</v>
      </c>
      <c r="CI23" s="8">
        <v>5.0956636553161916</v>
      </c>
      <c r="CJ23" s="8">
        <v>5.0606119360635571</v>
      </c>
      <c r="CK23" s="8">
        <v>5.094406763469622</v>
      </c>
      <c r="CL23" s="8">
        <v>5.0537834972045506</v>
      </c>
      <c r="CM23" s="8">
        <v>4.6718670322797902</v>
      </c>
      <c r="CN23" s="8">
        <v>4.9211840496567278</v>
      </c>
      <c r="CO23" s="8">
        <v>4.9030707549318873</v>
      </c>
      <c r="CP23" s="8">
        <v>4.8068678197197316</v>
      </c>
      <c r="CQ23" s="106">
        <v>4.7</v>
      </c>
      <c r="CR23" s="106">
        <v>4.7</v>
      </c>
      <c r="CS23" s="106">
        <v>4.5999999999999996</v>
      </c>
      <c r="CT23" s="9">
        <v>3.543759158119089</v>
      </c>
      <c r="CU23" s="8">
        <v>3.5283065266516025</v>
      </c>
      <c r="CV23" s="8">
        <v>3.5028844905905259</v>
      </c>
      <c r="CW23" s="8">
        <v>3.4549547007743193</v>
      </c>
      <c r="CX23" s="8">
        <v>3.4163271952158198</v>
      </c>
      <c r="CY23" s="8">
        <v>3.4185928327346002</v>
      </c>
      <c r="CZ23" s="8">
        <v>3.4129112977450529</v>
      </c>
      <c r="DA23" s="8">
        <v>3.3571627337488876</v>
      </c>
      <c r="DB23" s="8">
        <v>3.3660480200583214</v>
      </c>
      <c r="DC23" s="106">
        <v>3.4</v>
      </c>
      <c r="DD23" s="106">
        <v>3.4</v>
      </c>
      <c r="DE23" s="106">
        <v>3.3</v>
      </c>
      <c r="DF23" s="9">
        <v>3.5990559290516377</v>
      </c>
      <c r="DG23" s="8">
        <v>3.6065351235071583</v>
      </c>
      <c r="DH23" s="8">
        <v>3.5794998952294477</v>
      </c>
      <c r="DI23" s="8">
        <v>3.4697814278323853</v>
      </c>
      <c r="DJ23" s="8">
        <v>3.4755054917623571</v>
      </c>
      <c r="DK23" s="8">
        <v>3.4915670232850848</v>
      </c>
      <c r="DL23" s="8">
        <v>3.4664381067961165</v>
      </c>
      <c r="DM23" s="8">
        <v>3.3796280449540759</v>
      </c>
      <c r="DN23" s="8">
        <v>3.4161897670460584</v>
      </c>
      <c r="DO23" s="106">
        <v>3.4</v>
      </c>
      <c r="DP23" s="106">
        <v>3.4</v>
      </c>
      <c r="DQ23" s="106">
        <v>3.4</v>
      </c>
      <c r="DR23" s="9">
        <v>0</v>
      </c>
      <c r="DS23" s="8">
        <v>0</v>
      </c>
      <c r="DT23" s="8"/>
      <c r="DU23" s="8"/>
      <c r="DV23" s="8"/>
      <c r="DW23" s="8"/>
      <c r="DX23" s="8"/>
      <c r="DY23" s="8"/>
      <c r="DZ23" s="8"/>
      <c r="EA23" s="106"/>
      <c r="EB23" s="106"/>
      <c r="EC23" s="106"/>
      <c r="ED23" s="9">
        <v>3.5613269711429218</v>
      </c>
      <c r="EE23" s="8">
        <v>3.5525095816216465</v>
      </c>
      <c r="EF23" s="8">
        <v>3.5271861222500394</v>
      </c>
      <c r="EG23" s="8">
        <v>3.4597956210544094</v>
      </c>
      <c r="EH23" s="8">
        <v>3.4353680575077297</v>
      </c>
      <c r="EI23" s="8">
        <v>3.441724351173971</v>
      </c>
      <c r="EJ23" s="8">
        <v>3.4301241024039961</v>
      </c>
      <c r="EK23" s="8">
        <v>3.3645281960160847</v>
      </c>
      <c r="EL23" s="8">
        <v>3.3830363095774407</v>
      </c>
      <c r="EM23" s="106">
        <v>3.4</v>
      </c>
      <c r="EN23" s="106">
        <v>3.4</v>
      </c>
      <c r="EO23" s="106">
        <v>3.3</v>
      </c>
      <c r="EP23" s="9">
        <v>5.0568129330254044</v>
      </c>
      <c r="EQ23" s="8">
        <v>4.8979686057248388</v>
      </c>
      <c r="ER23" s="8">
        <v>4.8693596905887411</v>
      </c>
      <c r="ES23" s="8">
        <v>4.4979649519502543</v>
      </c>
      <c r="ET23" s="8">
        <v>4.231757862206873</v>
      </c>
      <c r="EU23" s="8">
        <v>4.1327397743300418</v>
      </c>
      <c r="EV23" s="8">
        <v>3.8149708804385081</v>
      </c>
      <c r="EW23" s="8">
        <v>3.7212824675324678</v>
      </c>
      <c r="EX23" s="8">
        <v>3.7445101792239432</v>
      </c>
      <c r="EY23" s="106">
        <v>3.7</v>
      </c>
      <c r="EZ23" s="106">
        <v>3.8</v>
      </c>
      <c r="FA23" s="106">
        <v>3.9</v>
      </c>
      <c r="FB23" s="62">
        <v>4.1753265787293694</v>
      </c>
      <c r="FC23" s="8">
        <v>4.2001674928519463</v>
      </c>
      <c r="FD23" s="8">
        <v>4.1616188808878904</v>
      </c>
      <c r="FE23" s="8">
        <v>4.1466737889466474</v>
      </c>
      <c r="FF23" s="8">
        <v>4.1001346689262812</v>
      </c>
      <c r="FG23" s="67">
        <f t="shared" si="0"/>
        <v>12.857219169219121</v>
      </c>
      <c r="FH23" s="67">
        <f t="shared" si="1"/>
        <v>12.773073949035352</v>
      </c>
      <c r="FI23" s="67">
        <f t="shared" si="2"/>
        <v>12.714454297254063</v>
      </c>
      <c r="FJ23" s="67">
        <f t="shared" si="3"/>
        <v>12.593637304244332</v>
      </c>
      <c r="FK23" s="67">
        <f t="shared" si="4"/>
        <v>12.500000000000002</v>
      </c>
      <c r="FL23" s="67">
        <f t="shared" si="5"/>
        <v>12.500000000000002</v>
      </c>
      <c r="FM23" s="67">
        <f t="shared" si="6"/>
        <v>12.100000000000001</v>
      </c>
      <c r="FN23" s="62"/>
      <c r="FO23" s="8">
        <v>3.8282917809092658</v>
      </c>
      <c r="FP23" s="8">
        <v>3.7811860940695299</v>
      </c>
      <c r="FQ23" s="8">
        <v>3.679223757060567</v>
      </c>
      <c r="FR23" s="8">
        <v>3.6818281215832056</v>
      </c>
      <c r="FS23" s="67">
        <f t="shared" si="7"/>
        <v>8.1146360243149509</v>
      </c>
      <c r="FT23" s="65">
        <f t="shared" si="8"/>
        <v>13.443770334023682</v>
      </c>
      <c r="FU23" s="65">
        <f t="shared" si="9"/>
        <v>13.28979850588288</v>
      </c>
      <c r="FV23" s="65">
        <f t="shared" si="10"/>
        <v>13.114221970879768</v>
      </c>
      <c r="FW23" s="65">
        <f t="shared" si="11"/>
        <v>12.9</v>
      </c>
      <c r="FX23" s="65">
        <f t="shared" si="12"/>
        <v>12.8</v>
      </c>
      <c r="FY23" s="65">
        <f t="shared" si="13"/>
        <v>12.700000000000001</v>
      </c>
      <c r="FZ23" s="62"/>
      <c r="GA23" s="8">
        <v>4.1221874582163398</v>
      </c>
      <c r="GB23" s="8">
        <v>4.0796602482701427</v>
      </c>
      <c r="GC23" s="8">
        <v>4.0429642037347229</v>
      </c>
      <c r="GD23" s="8">
        <v>4.0094536620052157</v>
      </c>
      <c r="GE23" s="67">
        <f t="shared" si="14"/>
        <v>4.1327397743300418</v>
      </c>
      <c r="GF23" s="67">
        <f t="shared" si="15"/>
        <v>3.8149708804385081</v>
      </c>
      <c r="GG23" s="67">
        <f t="shared" si="16"/>
        <v>3.7212824675324678</v>
      </c>
      <c r="GH23" s="67">
        <f t="shared" si="17"/>
        <v>3.7445101792239432</v>
      </c>
      <c r="GI23" s="67">
        <f t="shared" si="18"/>
        <v>3.7</v>
      </c>
      <c r="GJ23" s="67">
        <f t="shared" si="19"/>
        <v>3.8</v>
      </c>
      <c r="GK23" s="67">
        <f t="shared" si="19"/>
        <v>3.9</v>
      </c>
    </row>
    <row r="24" spans="1:193">
      <c r="A24" s="10" t="s">
        <v>31</v>
      </c>
      <c r="B24" s="8">
        <v>4.26056338028169</v>
      </c>
      <c r="C24" s="8">
        <v>4.2590361445783103</v>
      </c>
      <c r="D24" s="8">
        <v>4.3109243697478989</v>
      </c>
      <c r="E24" s="8">
        <v>4.7634408602150549</v>
      </c>
      <c r="F24" s="8">
        <v>4.4827586206896566</v>
      </c>
      <c r="G24" s="8">
        <v>4.7543859385964913</v>
      </c>
      <c r="H24" s="8">
        <v>4.5271739130434785</v>
      </c>
      <c r="I24" s="8">
        <v>4.3978723404255327</v>
      </c>
      <c r="J24" s="8">
        <v>4.443965517241379</v>
      </c>
      <c r="K24" s="106">
        <v>4.5</v>
      </c>
      <c r="L24" s="106">
        <v>4.7</v>
      </c>
      <c r="M24" s="106">
        <v>4.5</v>
      </c>
      <c r="N24" s="9">
        <v>4.916666666666667</v>
      </c>
      <c r="O24" s="8">
        <v>6.7499999999999973</v>
      </c>
      <c r="P24" s="8">
        <v>5.6538461538461542</v>
      </c>
      <c r="Q24" s="8">
        <v>5.4285714285714288</v>
      </c>
      <c r="R24" s="8">
        <v>4.5</v>
      </c>
      <c r="S24" s="8">
        <v>4.75</v>
      </c>
      <c r="T24" s="8">
        <v>5.2142857142857144</v>
      </c>
      <c r="U24" s="8">
        <v>5</v>
      </c>
      <c r="V24" s="8">
        <v>4.95</v>
      </c>
      <c r="W24" s="106">
        <v>10</v>
      </c>
      <c r="X24" s="106">
        <v>9</v>
      </c>
      <c r="Y24" s="106">
        <v>9.8000000000000007</v>
      </c>
      <c r="Z24" s="9">
        <v>0</v>
      </c>
      <c r="AA24" s="8">
        <v>0</v>
      </c>
      <c r="AB24" s="8"/>
      <c r="AC24" s="8"/>
      <c r="AD24" s="8"/>
      <c r="AE24" s="8"/>
      <c r="AF24" s="8"/>
      <c r="AG24" s="8"/>
      <c r="AH24" s="8"/>
      <c r="AI24" s="106"/>
      <c r="AJ24" s="106"/>
      <c r="AK24" s="106"/>
      <c r="AL24" s="9">
        <v>4.3116883116883118</v>
      </c>
      <c r="AM24" s="8">
        <v>4.4780219780219745</v>
      </c>
      <c r="AN24" s="8">
        <v>4.4431818181818183</v>
      </c>
      <c r="AO24" s="8">
        <v>4.8504672897196262</v>
      </c>
      <c r="AP24" s="8">
        <v>4.4838709677419368</v>
      </c>
      <c r="AQ24" s="8">
        <v>4.7542372627118645</v>
      </c>
      <c r="AR24" s="8">
        <v>4.5523560209424092</v>
      </c>
      <c r="AS24" s="8">
        <v>4.4054621848739508</v>
      </c>
      <c r="AT24" s="8">
        <v>4.464876033057851</v>
      </c>
      <c r="AU24" s="106">
        <v>4.5999999999999996</v>
      </c>
      <c r="AV24" s="106">
        <v>4.8</v>
      </c>
      <c r="AW24" s="106">
        <v>4.5999999999999996</v>
      </c>
      <c r="AX24" s="9">
        <v>4.4960513058895302</v>
      </c>
      <c r="AY24" s="8">
        <v>4.5152031387125051</v>
      </c>
      <c r="AZ24" s="8">
        <v>4.4923386083898498</v>
      </c>
      <c r="BA24" s="8">
        <v>4.5069227440988424</v>
      </c>
      <c r="BB24" s="8">
        <v>4.5850338455293844</v>
      </c>
      <c r="BC24" s="8">
        <v>4.573222862482492</v>
      </c>
      <c r="BD24" s="8">
        <v>4.5596048902237838</v>
      </c>
      <c r="BE24" s="8">
        <v>4.5422800902193972</v>
      </c>
      <c r="BF24" s="8">
        <v>4.5072685695618437</v>
      </c>
      <c r="BG24" s="106">
        <v>4.5</v>
      </c>
      <c r="BH24" s="106">
        <v>4.5</v>
      </c>
      <c r="BI24" s="106">
        <v>4.5</v>
      </c>
      <c r="BJ24" s="9">
        <v>5.7596858638743456</v>
      </c>
      <c r="BK24" s="8">
        <v>5.7355694227769076</v>
      </c>
      <c r="BL24" s="8">
        <v>5.858133333333333</v>
      </c>
      <c r="BM24" s="8">
        <v>5.7043759323719554</v>
      </c>
      <c r="BN24" s="8">
        <v>6.0421686746987948</v>
      </c>
      <c r="BO24" s="8">
        <v>6.2544517169274529</v>
      </c>
      <c r="BP24" s="8">
        <v>6.4443641618497134</v>
      </c>
      <c r="BQ24" s="8">
        <v>6.5396341463414602</v>
      </c>
      <c r="BR24" s="8">
        <v>6.3971088435374153</v>
      </c>
      <c r="BS24" s="106">
        <v>6.6</v>
      </c>
      <c r="BT24" s="106">
        <v>6.5</v>
      </c>
      <c r="BU24" s="106">
        <v>6</v>
      </c>
      <c r="BV24" s="9">
        <v>0</v>
      </c>
      <c r="BW24" s="8">
        <v>0</v>
      </c>
      <c r="BX24" s="8"/>
      <c r="BY24" s="8"/>
      <c r="BZ24" s="8"/>
      <c r="CA24" s="8"/>
      <c r="CB24" s="8"/>
      <c r="CC24" s="8"/>
      <c r="CD24" s="8"/>
      <c r="CE24" s="106"/>
      <c r="CF24" s="106"/>
      <c r="CG24" s="106"/>
      <c r="CH24" s="9">
        <v>4.6127151692765667</v>
      </c>
      <c r="CI24" s="8">
        <v>4.6254109138724484</v>
      </c>
      <c r="CJ24" s="8">
        <v>4.6099173553718984</v>
      </c>
      <c r="CK24" s="8">
        <v>4.6124846571979683</v>
      </c>
      <c r="CL24" s="8">
        <v>4.6362133092935336</v>
      </c>
      <c r="CM24" s="8">
        <v>4.623407732962507</v>
      </c>
      <c r="CN24" s="8">
        <v>4.613209485841109</v>
      </c>
      <c r="CO24" s="8">
        <v>4.5946048480491992</v>
      </c>
      <c r="CP24" s="8">
        <v>4.5515811301192324</v>
      </c>
      <c r="CQ24" s="106">
        <v>4.5</v>
      </c>
      <c r="CR24" s="106">
        <v>4.5</v>
      </c>
      <c r="CS24" s="106">
        <v>4.5</v>
      </c>
      <c r="CT24" s="9">
        <v>3.2623588648153801</v>
      </c>
      <c r="CU24" s="8">
        <v>3.3749416342412419</v>
      </c>
      <c r="CV24" s="8">
        <v>3.394574327304809</v>
      </c>
      <c r="CW24" s="8">
        <v>3.3729344349680184</v>
      </c>
      <c r="CX24" s="8">
        <v>3.4784958342715617</v>
      </c>
      <c r="CY24" s="8">
        <v>3.4578573952360419</v>
      </c>
      <c r="CZ24" s="8">
        <v>3.4652300085984522</v>
      </c>
      <c r="DA24" s="8">
        <v>3.4518272425249155</v>
      </c>
      <c r="DB24" s="8">
        <v>3.4552811786677728</v>
      </c>
      <c r="DC24" s="106">
        <v>3.4</v>
      </c>
      <c r="DD24" s="106">
        <v>3.4</v>
      </c>
      <c r="DE24" s="106">
        <v>3.4</v>
      </c>
      <c r="DF24" s="9">
        <v>3.8617234468937878</v>
      </c>
      <c r="DG24" s="8">
        <v>4.2497069167643566</v>
      </c>
      <c r="DH24" s="8">
        <v>4.1562277580071187</v>
      </c>
      <c r="DI24" s="8">
        <v>4.2924650860669038</v>
      </c>
      <c r="DJ24" s="8">
        <v>4.1701144366197207</v>
      </c>
      <c r="DK24" s="8">
        <v>4.1728624823420066</v>
      </c>
      <c r="DL24" s="8">
        <v>4.1313298627543773</v>
      </c>
      <c r="DM24" s="8">
        <v>4.2747086750107899</v>
      </c>
      <c r="DN24" s="8">
        <v>4.2663677130044864</v>
      </c>
      <c r="DO24" s="106">
        <v>4.3</v>
      </c>
      <c r="DP24" s="106">
        <v>4.2</v>
      </c>
      <c r="DQ24" s="106">
        <v>4.2</v>
      </c>
      <c r="DR24" s="9">
        <v>0</v>
      </c>
      <c r="DS24" s="8">
        <v>0</v>
      </c>
      <c r="DT24" s="8"/>
      <c r="DU24" s="8"/>
      <c r="DV24" s="8"/>
      <c r="DW24" s="8"/>
      <c r="DX24" s="8"/>
      <c r="DY24" s="8"/>
      <c r="DZ24" s="8"/>
      <c r="EA24" s="106"/>
      <c r="EB24" s="106"/>
      <c r="EC24" s="106"/>
      <c r="ED24" s="9">
        <v>3.4503037285295348</v>
      </c>
      <c r="EE24" s="8">
        <v>3.6241095280498627</v>
      </c>
      <c r="EF24" s="8">
        <v>3.6172614712308828</v>
      </c>
      <c r="EG24" s="8">
        <v>3.6404611168855712</v>
      </c>
      <c r="EH24" s="8">
        <v>3.619374215528063</v>
      </c>
      <c r="EI24" s="8">
        <v>3.5924760258092747</v>
      </c>
      <c r="EJ24" s="8">
        <v>3.5885083647192784</v>
      </c>
      <c r="EK24" s="8">
        <v>3.6113900744832201</v>
      </c>
      <c r="EL24" s="8">
        <v>3.6076845298281084</v>
      </c>
      <c r="EM24" s="106">
        <v>3.6</v>
      </c>
      <c r="EN24" s="106">
        <v>3.6</v>
      </c>
      <c r="EO24" s="106">
        <v>3.6</v>
      </c>
      <c r="EP24" s="9">
        <v>0</v>
      </c>
      <c r="EQ24" s="8">
        <v>5.6013001083423584</v>
      </c>
      <c r="ER24" s="8">
        <v>5.7682521583164741</v>
      </c>
      <c r="ES24" s="8">
        <v>6.2027168486028783</v>
      </c>
      <c r="ET24" s="8">
        <v>6.6333973128598869</v>
      </c>
      <c r="EU24" s="8">
        <v>6.5335365040650402</v>
      </c>
      <c r="EV24" s="8">
        <v>6.5927734375</v>
      </c>
      <c r="EW24" s="8">
        <v>6.5339702760084943</v>
      </c>
      <c r="EX24" s="8">
        <v>5.8319057815845845</v>
      </c>
      <c r="EY24" s="106">
        <v>5.8</v>
      </c>
      <c r="EZ24" s="106">
        <v>6</v>
      </c>
      <c r="FA24" s="106">
        <v>6.2</v>
      </c>
      <c r="FB24" s="62">
        <v>4.2458137242105236</v>
      </c>
      <c r="FC24" s="8">
        <v>4.231287916843768</v>
      </c>
      <c r="FD24" s="8">
        <v>4.2132152842497659</v>
      </c>
      <c r="FE24" s="8">
        <v>4.2081132474117915</v>
      </c>
      <c r="FF24" s="8">
        <v>4.2753968118324046</v>
      </c>
      <c r="FG24" s="67">
        <f t="shared" si="0"/>
        <v>12.785466196315026</v>
      </c>
      <c r="FH24" s="67">
        <f t="shared" si="1"/>
        <v>12.552008811865713</v>
      </c>
      <c r="FI24" s="67">
        <f t="shared" si="2"/>
        <v>12.391979673169844</v>
      </c>
      <c r="FJ24" s="67">
        <f t="shared" si="3"/>
        <v>12.406515265470995</v>
      </c>
      <c r="FK24" s="67">
        <f t="shared" si="4"/>
        <v>12.4</v>
      </c>
      <c r="FL24" s="67">
        <f t="shared" si="5"/>
        <v>12.6</v>
      </c>
      <c r="FM24" s="67">
        <f t="shared" si="6"/>
        <v>12.4</v>
      </c>
      <c r="FN24" s="62"/>
      <c r="FO24" s="8">
        <v>4.8905345211581253</v>
      </c>
      <c r="FP24" s="8">
        <v>4.8396126011068548</v>
      </c>
      <c r="FQ24" s="8">
        <v>4.8518808777429463</v>
      </c>
      <c r="FR24" s="8">
        <v>4.670688545688547</v>
      </c>
      <c r="FS24" s="67">
        <f t="shared" si="7"/>
        <v>15.177314199269459</v>
      </c>
      <c r="FT24" s="65">
        <f t="shared" si="8"/>
        <v>15.789979738889805</v>
      </c>
      <c r="FU24" s="65">
        <f t="shared" si="9"/>
        <v>15.814342821352248</v>
      </c>
      <c r="FV24" s="65">
        <f t="shared" si="10"/>
        <v>15.613476556541903</v>
      </c>
      <c r="FW24" s="65">
        <f t="shared" si="11"/>
        <v>20.900000000000002</v>
      </c>
      <c r="FX24" s="65">
        <f t="shared" si="12"/>
        <v>19.7</v>
      </c>
      <c r="FY24" s="65">
        <f t="shared" si="13"/>
        <v>20</v>
      </c>
      <c r="FZ24" s="62"/>
      <c r="GA24" s="8">
        <v>4.3287562975402514</v>
      </c>
      <c r="GB24" s="8">
        <v>4.3065698061732682</v>
      </c>
      <c r="GC24" s="8">
        <v>4.3061906751835712</v>
      </c>
      <c r="GD24" s="8">
        <v>4.3106215010010747</v>
      </c>
      <c r="GE24" s="67">
        <f t="shared" si="14"/>
        <v>6.5335365040650402</v>
      </c>
      <c r="GF24" s="67">
        <f t="shared" si="15"/>
        <v>6.5927734375</v>
      </c>
      <c r="GG24" s="67">
        <f t="shared" si="16"/>
        <v>6.5339702760084943</v>
      </c>
      <c r="GH24" s="67">
        <f t="shared" si="17"/>
        <v>5.8319057815845845</v>
      </c>
      <c r="GI24" s="67">
        <f t="shared" si="18"/>
        <v>5.8</v>
      </c>
      <c r="GJ24" s="67">
        <f t="shared" si="19"/>
        <v>6</v>
      </c>
      <c r="GK24" s="67">
        <f t="shared" si="19"/>
        <v>6.2</v>
      </c>
    </row>
    <row r="25" spans="1:193">
      <c r="A25" s="11" t="s">
        <v>32</v>
      </c>
      <c r="B25" s="12">
        <v>4.6220101781170477</v>
      </c>
      <c r="C25" s="12">
        <v>4.583921568627451</v>
      </c>
      <c r="D25" s="12">
        <v>4.652357008170962</v>
      </c>
      <c r="E25" s="12">
        <v>4.6863304981773997</v>
      </c>
      <c r="F25" s="12">
        <v>4.6211828605914302</v>
      </c>
      <c r="G25" s="12">
        <v>4.6459320948110179</v>
      </c>
      <c r="H25" s="12">
        <v>4.6055489964580874</v>
      </c>
      <c r="I25" s="12">
        <v>4.644014732965009</v>
      </c>
      <c r="J25" s="12">
        <v>4.6225988700564971</v>
      </c>
      <c r="K25" s="115">
        <v>4.5</v>
      </c>
      <c r="L25" s="115">
        <v>4.4000000000000004</v>
      </c>
      <c r="M25" s="115">
        <v>4.3</v>
      </c>
      <c r="N25" s="13">
        <v>7.5250000000000004</v>
      </c>
      <c r="O25" s="12">
        <v>0</v>
      </c>
      <c r="P25" s="12">
        <v>6.166666666666667</v>
      </c>
      <c r="Q25" s="12">
        <v>5.0999999999999996</v>
      </c>
      <c r="R25" s="12">
        <v>7.3</v>
      </c>
      <c r="S25" s="12">
        <v>5.1000000000000005</v>
      </c>
      <c r="T25" s="12">
        <v>3.6999999999999997</v>
      </c>
      <c r="U25" s="12" t="s">
        <v>75</v>
      </c>
      <c r="V25" s="12">
        <v>7.833333333333333</v>
      </c>
      <c r="W25" s="115">
        <v>4</v>
      </c>
      <c r="X25" s="120" t="s">
        <v>75</v>
      </c>
      <c r="Y25" s="82">
        <v>3</v>
      </c>
      <c r="Z25" s="13">
        <v>0</v>
      </c>
      <c r="AA25" s="12">
        <v>0</v>
      </c>
      <c r="AB25" s="12"/>
      <c r="AC25" s="12"/>
      <c r="AD25" s="12"/>
      <c r="AE25" s="12"/>
      <c r="AF25" s="12"/>
      <c r="AG25" s="12"/>
      <c r="AH25" s="12"/>
      <c r="AI25" s="115"/>
      <c r="AJ25" s="115"/>
      <c r="AK25" s="115"/>
      <c r="AL25" s="13">
        <v>4.6293781725888321</v>
      </c>
      <c r="AM25" s="12">
        <v>4.583921568627451</v>
      </c>
      <c r="AN25" s="12">
        <v>4.6552070263488083</v>
      </c>
      <c r="AO25" s="12">
        <v>4.6873333333333331</v>
      </c>
      <c r="AP25" s="12">
        <v>4.6244122965641949</v>
      </c>
      <c r="AQ25" s="12">
        <v>4.6471264367816083</v>
      </c>
      <c r="AR25" s="12">
        <v>4.6039481437831462</v>
      </c>
      <c r="AS25" s="12">
        <v>4.644014732965009</v>
      </c>
      <c r="AT25" s="12">
        <v>4.6286340852130321</v>
      </c>
      <c r="AU25" s="115">
        <v>4.5</v>
      </c>
      <c r="AV25" s="115">
        <v>4.4000000000000004</v>
      </c>
      <c r="AW25" s="115">
        <v>4.3</v>
      </c>
      <c r="AX25" s="13">
        <v>5.2264161685169377</v>
      </c>
      <c r="AY25" s="12">
        <v>5.1255917571707039</v>
      </c>
      <c r="AZ25" s="12">
        <v>5.2423888888888897</v>
      </c>
      <c r="BA25" s="12">
        <v>5.2858248798718632</v>
      </c>
      <c r="BB25" s="12">
        <v>5.2746790494400431</v>
      </c>
      <c r="BC25" s="12">
        <v>5.2687998007968124</v>
      </c>
      <c r="BD25" s="12">
        <v>5.200663463738274</v>
      </c>
      <c r="BE25" s="12">
        <v>5.1423226991048896</v>
      </c>
      <c r="BF25" s="12">
        <v>5.0340802151019499</v>
      </c>
      <c r="BG25" s="115">
        <v>5</v>
      </c>
      <c r="BH25" s="115">
        <v>5</v>
      </c>
      <c r="BI25" s="115">
        <v>5</v>
      </c>
      <c r="BJ25" s="13">
        <v>8.6483333333333317</v>
      </c>
      <c r="BK25" s="12">
        <v>9.0090909090909097</v>
      </c>
      <c r="BL25" s="12">
        <v>8.9066666666666663</v>
      </c>
      <c r="BM25" s="12">
        <v>9.7032258064516128</v>
      </c>
      <c r="BN25" s="12">
        <v>9.5814814814814806</v>
      </c>
      <c r="BO25" s="12">
        <v>9.1406249999999982</v>
      </c>
      <c r="BP25" s="12">
        <v>9.0741176470588236</v>
      </c>
      <c r="BQ25" s="12">
        <v>9.6181818181818191</v>
      </c>
      <c r="BR25" s="12">
        <v>9.5578947368421048</v>
      </c>
      <c r="BS25" s="115">
        <v>10.8</v>
      </c>
      <c r="BT25" s="115">
        <v>10.1</v>
      </c>
      <c r="BU25" s="115">
        <v>8.9</v>
      </c>
      <c r="BV25" s="13">
        <v>0</v>
      </c>
      <c r="BW25" s="12">
        <v>0</v>
      </c>
      <c r="BX25" s="12"/>
      <c r="BY25" s="12"/>
      <c r="BZ25" s="12"/>
      <c r="CA25" s="12"/>
      <c r="CB25" s="12"/>
      <c r="CC25" s="12"/>
      <c r="CD25" s="12"/>
      <c r="CE25" s="115"/>
      <c r="CF25" s="115"/>
      <c r="CG25" s="115"/>
      <c r="CH25" s="13">
        <v>5.2838790931989914</v>
      </c>
      <c r="CI25" s="12">
        <v>5.1841744377399879</v>
      </c>
      <c r="CJ25" s="12">
        <v>5.2876268861454063</v>
      </c>
      <c r="CK25" s="12">
        <v>5.3577468487394944</v>
      </c>
      <c r="CL25" s="12">
        <v>5.3372812920592194</v>
      </c>
      <c r="CM25" s="12">
        <v>5.3567233745047789</v>
      </c>
      <c r="CN25" s="12">
        <v>5.2745511669658871</v>
      </c>
      <c r="CO25" s="12">
        <v>5.1870711201999544</v>
      </c>
      <c r="CP25" s="12">
        <v>5.0722728282603864</v>
      </c>
      <c r="CQ25" s="115">
        <v>5.0999999999999996</v>
      </c>
      <c r="CR25" s="115">
        <v>5</v>
      </c>
      <c r="CS25" s="115">
        <v>5</v>
      </c>
      <c r="CT25" s="13">
        <v>3.9202188392007606</v>
      </c>
      <c r="CU25" s="12">
        <v>4.0156862745098039</v>
      </c>
      <c r="CV25" s="12">
        <v>4.0344666977177459</v>
      </c>
      <c r="CW25" s="12">
        <v>4.042516268980477</v>
      </c>
      <c r="CX25" s="12">
        <v>3.9780497756017956</v>
      </c>
      <c r="CY25" s="12">
        <v>3.8018129377832715</v>
      </c>
      <c r="CZ25" s="12">
        <v>3.8961927906034828</v>
      </c>
      <c r="DA25" s="12">
        <v>3.9903862300587742</v>
      </c>
      <c r="DB25" s="12">
        <v>3.9329969284774027</v>
      </c>
      <c r="DC25" s="115">
        <v>3.8</v>
      </c>
      <c r="DD25" s="115">
        <v>3.9</v>
      </c>
      <c r="DE25" s="115">
        <v>3.9</v>
      </c>
      <c r="DF25" s="13">
        <v>4.5149572649572649</v>
      </c>
      <c r="DG25" s="12">
        <v>4.5468634686346867</v>
      </c>
      <c r="DH25" s="12">
        <v>4.3023809523809513</v>
      </c>
      <c r="DI25" s="12">
        <v>4.456818181818182</v>
      </c>
      <c r="DJ25" s="12">
        <v>4.3612040133779262</v>
      </c>
      <c r="DK25" s="12">
        <v>4.3208201892744471</v>
      </c>
      <c r="DL25" s="12">
        <v>4.2290519877675843</v>
      </c>
      <c r="DM25" s="12">
        <v>4.1132132132132133</v>
      </c>
      <c r="DN25" s="12">
        <v>4.197183098591549</v>
      </c>
      <c r="DO25" s="115">
        <v>4.2</v>
      </c>
      <c r="DP25" s="115">
        <v>4.5999999999999996</v>
      </c>
      <c r="DQ25" s="115">
        <v>4.5999999999999996</v>
      </c>
      <c r="DR25" s="13">
        <v>0</v>
      </c>
      <c r="DS25" s="12">
        <v>0</v>
      </c>
      <c r="DT25" s="12"/>
      <c r="DU25" s="12"/>
      <c r="DV25" s="12"/>
      <c r="DW25" s="12"/>
      <c r="DX25" s="12"/>
      <c r="DY25" s="12"/>
      <c r="DZ25" s="12"/>
      <c r="EA25" s="115"/>
      <c r="EB25" s="115"/>
      <c r="EC25" s="115"/>
      <c r="ED25" s="13">
        <v>3.9797945205479448</v>
      </c>
      <c r="EE25" s="12">
        <v>4.0766299745977985</v>
      </c>
      <c r="EF25" s="12">
        <v>4.0626094205919125</v>
      </c>
      <c r="EG25" s="12">
        <v>4.0913509376195938</v>
      </c>
      <c r="EH25" s="12">
        <v>4.0197090909090916</v>
      </c>
      <c r="EI25" s="12">
        <v>3.8455801104972371</v>
      </c>
      <c r="EJ25" s="12">
        <v>3.9351216022889837</v>
      </c>
      <c r="EK25" s="12">
        <v>4.0054511970534064</v>
      </c>
      <c r="EL25" s="12">
        <v>3.9622707764338663</v>
      </c>
      <c r="EM25" s="115">
        <v>3.9</v>
      </c>
      <c r="EN25" s="115">
        <v>4</v>
      </c>
      <c r="EO25" s="115">
        <v>4</v>
      </c>
      <c r="EP25" s="13">
        <v>6.6552536231884067</v>
      </c>
      <c r="EQ25" s="12">
        <v>6.2533199195171028</v>
      </c>
      <c r="ER25" s="12">
        <v>6.5458498023715421</v>
      </c>
      <c r="ES25" s="12">
        <v>7.228136200716845</v>
      </c>
      <c r="ET25" s="12">
        <v>6.2091880341880357</v>
      </c>
      <c r="EU25" s="12">
        <v>5.7103658536585362</v>
      </c>
      <c r="EV25" s="12">
        <v>6.0690909090909075</v>
      </c>
      <c r="EW25" s="12">
        <v>6.4163507109004732</v>
      </c>
      <c r="EX25" s="12">
        <v>7.3071428571428578</v>
      </c>
      <c r="EY25" s="115">
        <v>7.2</v>
      </c>
      <c r="EZ25" s="115">
        <v>7.3</v>
      </c>
      <c r="FA25" s="115">
        <v>6.2</v>
      </c>
      <c r="FB25" s="63">
        <v>4.870685579196218</v>
      </c>
      <c r="FC25" s="12">
        <v>4.6888796450360504</v>
      </c>
      <c r="FD25" s="12">
        <v>4.7610384300899424</v>
      </c>
      <c r="FE25" s="12">
        <v>4.7852929712875136</v>
      </c>
      <c r="FF25" s="12">
        <v>4.7262324623503664</v>
      </c>
      <c r="FG25" s="69">
        <f t="shared" si="0"/>
        <v>13.716544833391101</v>
      </c>
      <c r="FH25" s="69">
        <f t="shared" si="1"/>
        <v>13.702405250799844</v>
      </c>
      <c r="FI25" s="69">
        <f t="shared" si="2"/>
        <v>13.776723662128674</v>
      </c>
      <c r="FJ25" s="69">
        <f t="shared" si="3"/>
        <v>13.589676013635851</v>
      </c>
      <c r="FK25" s="69">
        <f t="shared" si="4"/>
        <v>13.3</v>
      </c>
      <c r="FL25" s="69">
        <f t="shared" si="5"/>
        <v>13.3</v>
      </c>
      <c r="FM25" s="69">
        <f t="shared" si="6"/>
        <v>13.200000000000001</v>
      </c>
      <c r="FN25" s="63"/>
      <c r="FO25" s="12">
        <v>5.2996932515337418</v>
      </c>
      <c r="FP25" s="12">
        <v>5.0116666666666667</v>
      </c>
      <c r="FQ25" s="12">
        <v>5.3334224598930478</v>
      </c>
      <c r="FR25" s="12">
        <v>5.1718309859154932</v>
      </c>
      <c r="FS25" s="122">
        <f t="shared" si="7"/>
        <v>18.561445189274444</v>
      </c>
      <c r="FT25" s="135">
        <f t="shared" si="8"/>
        <v>17.003169634826406</v>
      </c>
      <c r="FU25" s="135" t="str">
        <f t="shared" si="9"/>
        <v>—</v>
      </c>
      <c r="FV25" s="135">
        <f t="shared" si="10"/>
        <v>21.588411168766985</v>
      </c>
      <c r="FW25" s="135">
        <f t="shared" si="11"/>
        <v>19</v>
      </c>
      <c r="FX25" s="135" t="str">
        <f t="shared" si="12"/>
        <v>—</v>
      </c>
      <c r="FY25" s="135">
        <f t="shared" si="13"/>
        <v>16.5</v>
      </c>
      <c r="FZ25" s="63"/>
      <c r="GA25" s="12">
        <v>4.7152958344388436</v>
      </c>
      <c r="GB25" s="12">
        <v>4.7708824299554866</v>
      </c>
      <c r="GC25" s="12">
        <v>4.8106926031470687</v>
      </c>
      <c r="GD25" s="12">
        <v>4.7457040866568203</v>
      </c>
      <c r="GE25" s="69">
        <f t="shared" si="14"/>
        <v>5.7103658536585362</v>
      </c>
      <c r="GF25" s="69">
        <f t="shared" si="15"/>
        <v>6.0690909090909075</v>
      </c>
      <c r="GG25" s="69">
        <f t="shared" si="16"/>
        <v>6.4163507109004732</v>
      </c>
      <c r="GH25" s="69">
        <f t="shared" si="17"/>
        <v>7.3071428571428578</v>
      </c>
      <c r="GI25" s="69">
        <f t="shared" si="18"/>
        <v>7.2</v>
      </c>
      <c r="GJ25" s="69">
        <f t="shared" si="19"/>
        <v>7.3</v>
      </c>
      <c r="GK25" s="69">
        <f t="shared" si="19"/>
        <v>6.2</v>
      </c>
    </row>
    <row r="26" spans="1:193">
      <c r="FB26" s="116" t="s">
        <v>96</v>
      </c>
    </row>
    <row r="27" spans="1:193">
      <c r="B27" s="141" t="s">
        <v>97</v>
      </c>
      <c r="C27" t="s">
        <v>77</v>
      </c>
      <c r="D27" t="s">
        <v>78</v>
      </c>
      <c r="E27" t="s">
        <v>87</v>
      </c>
      <c r="F27" t="s">
        <v>87</v>
      </c>
      <c r="G27" t="s">
        <v>98</v>
      </c>
      <c r="H27" t="s">
        <v>79</v>
      </c>
      <c r="I27" t="s">
        <v>80</v>
      </c>
      <c r="J27" t="s">
        <v>80</v>
      </c>
      <c r="K27" t="s">
        <v>81</v>
      </c>
      <c r="L27" t="s">
        <v>82</v>
      </c>
      <c r="U27" t="s">
        <v>80</v>
      </c>
      <c r="V27" t="s">
        <v>80</v>
      </c>
      <c r="W27" t="s">
        <v>81</v>
      </c>
      <c r="X27" t="s">
        <v>82</v>
      </c>
      <c r="AG27" t="s">
        <v>80</v>
      </c>
      <c r="AH27" t="s">
        <v>80</v>
      </c>
      <c r="AI27" t="s">
        <v>81</v>
      </c>
      <c r="AJ27" t="s">
        <v>82</v>
      </c>
      <c r="AS27" t="s">
        <v>80</v>
      </c>
      <c r="AT27" t="s">
        <v>80</v>
      </c>
      <c r="AU27" t="s">
        <v>81</v>
      </c>
      <c r="AV27" t="s">
        <v>82</v>
      </c>
      <c r="BE27" t="s">
        <v>80</v>
      </c>
      <c r="BF27" t="s">
        <v>80</v>
      </c>
      <c r="BG27" t="s">
        <v>81</v>
      </c>
      <c r="BH27" t="s">
        <v>82</v>
      </c>
      <c r="BQ27" t="s">
        <v>80</v>
      </c>
      <c r="BR27" t="s">
        <v>80</v>
      </c>
      <c r="BS27" t="s">
        <v>81</v>
      </c>
      <c r="BT27" t="s">
        <v>82</v>
      </c>
      <c r="CC27" t="s">
        <v>80</v>
      </c>
      <c r="CD27" t="s">
        <v>80</v>
      </c>
      <c r="CE27" t="s">
        <v>81</v>
      </c>
      <c r="CF27" t="s">
        <v>82</v>
      </c>
      <c r="CO27" t="s">
        <v>80</v>
      </c>
      <c r="CP27" t="s">
        <v>80</v>
      </c>
      <c r="CQ27" t="s">
        <v>81</v>
      </c>
      <c r="CR27" t="s">
        <v>82</v>
      </c>
      <c r="DA27" t="s">
        <v>80</v>
      </c>
      <c r="DB27" t="s">
        <v>80</v>
      </c>
      <c r="DC27" t="s">
        <v>81</v>
      </c>
      <c r="DD27" t="s">
        <v>82</v>
      </c>
      <c r="DM27" t="s">
        <v>80</v>
      </c>
      <c r="DN27" t="s">
        <v>80</v>
      </c>
      <c r="DO27" t="s">
        <v>81</v>
      </c>
      <c r="DP27" t="s">
        <v>82</v>
      </c>
      <c r="DY27" t="s">
        <v>80</v>
      </c>
      <c r="DZ27" t="s">
        <v>80</v>
      </c>
      <c r="EA27" t="s">
        <v>81</v>
      </c>
      <c r="EB27" t="s">
        <v>82</v>
      </c>
      <c r="EK27" t="s">
        <v>80</v>
      </c>
      <c r="EL27" t="s">
        <v>80</v>
      </c>
      <c r="EM27" t="s">
        <v>81</v>
      </c>
      <c r="EN27" t="s">
        <v>82</v>
      </c>
      <c r="EW27" t="s">
        <v>80</v>
      </c>
      <c r="EX27" t="s">
        <v>80</v>
      </c>
      <c r="EY27" t="s">
        <v>81</v>
      </c>
      <c r="EZ27" t="s">
        <v>82</v>
      </c>
      <c r="FI27" t="s">
        <v>80</v>
      </c>
      <c r="FJ27" t="s">
        <v>80</v>
      </c>
      <c r="FK27" t="s">
        <v>81</v>
      </c>
      <c r="FL27" t="s">
        <v>82</v>
      </c>
      <c r="FU27" t="s">
        <v>80</v>
      </c>
      <c r="FV27" t="s">
        <v>80</v>
      </c>
      <c r="FW27" t="s">
        <v>81</v>
      </c>
      <c r="FX27" t="s">
        <v>82</v>
      </c>
      <c r="GG27" t="s">
        <v>80</v>
      </c>
      <c r="GH27" t="s">
        <v>80</v>
      </c>
      <c r="GI27" t="s">
        <v>81</v>
      </c>
      <c r="GJ27" t="s">
        <v>82</v>
      </c>
    </row>
    <row r="28" spans="1:193">
      <c r="K28" s="67"/>
      <c r="L28" s="67"/>
      <c r="M28" s="67"/>
      <c r="W28" s="67"/>
      <c r="X28" s="67"/>
      <c r="Y28" s="67"/>
      <c r="AI28" s="67"/>
      <c r="AJ28" s="67"/>
      <c r="AK28" s="67"/>
      <c r="AU28" s="67"/>
      <c r="AV28" s="67"/>
      <c r="AW28" s="67"/>
      <c r="BG28" s="67"/>
      <c r="BH28" s="67"/>
      <c r="BI28" s="67"/>
      <c r="BS28" s="67"/>
      <c r="BT28" s="67"/>
      <c r="BU28" s="67"/>
      <c r="CE28" s="67"/>
      <c r="CF28" s="67"/>
      <c r="CG28" s="67"/>
      <c r="CQ28" s="67"/>
      <c r="CR28" s="67"/>
      <c r="CS28" s="67"/>
      <c r="DC28" s="67"/>
      <c r="DD28" s="67"/>
      <c r="DE28" s="67"/>
      <c r="DO28" s="67"/>
      <c r="DP28" s="67"/>
      <c r="DQ28" s="67"/>
      <c r="EA28" s="67"/>
      <c r="EB28" s="67"/>
      <c r="EC28" s="67"/>
      <c r="EM28" s="67"/>
      <c r="EN28" s="67"/>
      <c r="EO28" s="67"/>
      <c r="EY28" s="67"/>
      <c r="EZ28" s="67"/>
      <c r="FA28" s="67"/>
      <c r="FK28" s="67"/>
      <c r="FL28" s="67"/>
      <c r="FM28" s="67"/>
      <c r="FW28" s="67"/>
      <c r="FX28" s="67"/>
      <c r="FY28" s="67"/>
      <c r="GI28" s="67"/>
      <c r="GJ28" s="67"/>
    </row>
    <row r="29" spans="1:193">
      <c r="K29" s="67"/>
      <c r="L29" s="67"/>
      <c r="M29" s="67"/>
      <c r="W29" s="67"/>
      <c r="X29" s="67"/>
      <c r="Y29" s="67"/>
      <c r="AI29" s="67"/>
      <c r="AJ29" s="67"/>
      <c r="AK29" s="67"/>
      <c r="AU29" s="67"/>
      <c r="AV29" s="67"/>
      <c r="AW29" s="67"/>
      <c r="BG29" s="67"/>
      <c r="BH29" s="67"/>
      <c r="BI29" s="67"/>
      <c r="BS29" s="67"/>
      <c r="BT29" s="67"/>
      <c r="BU29" s="67"/>
      <c r="CE29" s="67"/>
      <c r="CF29" s="67"/>
      <c r="CG29" s="67"/>
      <c r="CQ29" s="67"/>
      <c r="CR29" s="67"/>
      <c r="CS29" s="67"/>
      <c r="DC29" s="67"/>
      <c r="DD29" s="67"/>
      <c r="DE29" s="67"/>
      <c r="DO29" s="67"/>
      <c r="DP29" s="67"/>
      <c r="DQ29" s="67"/>
      <c r="EA29" s="67"/>
      <c r="EB29" s="67"/>
      <c r="EC29" s="67"/>
      <c r="EM29" s="67"/>
      <c r="EN29" s="67"/>
      <c r="EO29" s="67"/>
      <c r="EY29" s="67"/>
      <c r="EZ29" s="67"/>
      <c r="FA29" s="67"/>
      <c r="FK29" s="67"/>
      <c r="FL29" s="67"/>
      <c r="FM29" s="67"/>
      <c r="FW29" s="67"/>
      <c r="FX29" s="67"/>
      <c r="FY29" s="67"/>
      <c r="GI29" s="67"/>
      <c r="GJ29" s="67"/>
    </row>
    <row r="30" spans="1:193">
      <c r="K30" s="67"/>
      <c r="L30" s="67"/>
      <c r="M30" s="67"/>
      <c r="W30" s="67"/>
      <c r="X30" s="67"/>
      <c r="Y30" s="67"/>
      <c r="AI30" s="67"/>
      <c r="AJ30" s="67"/>
      <c r="AK30" s="67"/>
      <c r="AU30" s="67"/>
      <c r="AV30" s="67"/>
      <c r="AW30" s="67"/>
      <c r="BG30" s="67"/>
      <c r="BH30" s="67"/>
      <c r="BI30" s="67"/>
      <c r="BS30" s="67"/>
      <c r="BT30" s="67"/>
      <c r="BU30" s="67"/>
      <c r="CE30" s="67"/>
      <c r="CF30" s="67"/>
      <c r="CG30" s="67"/>
      <c r="CQ30" s="67"/>
      <c r="CR30" s="67"/>
      <c r="CS30" s="67"/>
      <c r="DC30" s="67"/>
      <c r="DD30" s="67"/>
      <c r="DE30" s="67"/>
      <c r="DO30" s="67"/>
      <c r="DP30" s="67"/>
      <c r="DQ30" s="67"/>
      <c r="EA30" s="67"/>
      <c r="EB30" s="67"/>
      <c r="EC30" s="67"/>
      <c r="EM30" s="67"/>
      <c r="EN30" s="67"/>
      <c r="EO30" s="67"/>
      <c r="EY30" s="67"/>
      <c r="EZ30" s="67"/>
      <c r="FA30" s="67"/>
      <c r="FK30" s="67"/>
      <c r="FL30" s="67"/>
      <c r="FM30" s="67"/>
      <c r="FW30" s="67"/>
      <c r="FX30" s="67"/>
      <c r="FY30" s="67"/>
      <c r="GI30" s="67"/>
      <c r="GJ30" s="67"/>
    </row>
    <row r="31" spans="1:193">
      <c r="K31" s="67"/>
      <c r="L31" s="67"/>
      <c r="M31" s="67"/>
      <c r="W31" s="67"/>
      <c r="X31" s="67"/>
      <c r="Y31" s="67"/>
      <c r="AI31" s="67"/>
      <c r="AJ31" s="67"/>
      <c r="AK31" s="67"/>
      <c r="AU31" s="67"/>
      <c r="AV31" s="67"/>
      <c r="AW31" s="67"/>
      <c r="BG31" s="67"/>
      <c r="BH31" s="67"/>
      <c r="BI31" s="67"/>
      <c r="BS31" s="67"/>
      <c r="BT31" s="67"/>
      <c r="BU31" s="67"/>
      <c r="CE31" s="67"/>
      <c r="CF31" s="67"/>
      <c r="CG31" s="67"/>
      <c r="CQ31" s="67"/>
      <c r="CR31" s="67"/>
      <c r="CS31" s="67"/>
      <c r="DC31" s="67"/>
      <c r="DD31" s="67"/>
      <c r="DE31" s="67"/>
      <c r="DO31" s="67"/>
      <c r="DP31" s="67"/>
      <c r="DQ31" s="67"/>
      <c r="EA31" s="67"/>
      <c r="EB31" s="67"/>
      <c r="EC31" s="67"/>
      <c r="EM31" s="67"/>
      <c r="EN31" s="67"/>
      <c r="EO31" s="67"/>
      <c r="EY31" s="67"/>
      <c r="EZ31" s="67"/>
      <c r="FA31" s="67"/>
      <c r="FK31" s="67"/>
      <c r="FL31" s="67"/>
      <c r="FM31" s="67"/>
      <c r="FW31" s="67"/>
      <c r="FX31" s="67"/>
      <c r="FY31" s="67"/>
      <c r="GI31" s="67"/>
      <c r="GJ31" s="67"/>
    </row>
    <row r="32" spans="1:193">
      <c r="K32" s="67"/>
      <c r="L32" s="67"/>
      <c r="M32" s="67"/>
      <c r="W32" s="67"/>
      <c r="X32" s="67"/>
      <c r="Y32" s="67"/>
      <c r="AI32" s="67"/>
      <c r="AJ32" s="67"/>
      <c r="AK32" s="67"/>
      <c r="AU32" s="67"/>
      <c r="AV32" s="67"/>
      <c r="AW32" s="67"/>
      <c r="BG32" s="67"/>
      <c r="BH32" s="67"/>
      <c r="BI32" s="67"/>
      <c r="BS32" s="67"/>
      <c r="BT32" s="67"/>
      <c r="BU32" s="67"/>
      <c r="CE32" s="67"/>
      <c r="CF32" s="67"/>
      <c r="CG32" s="67"/>
      <c r="CQ32" s="67"/>
      <c r="CR32" s="67"/>
      <c r="CS32" s="67"/>
      <c r="DC32" s="67"/>
      <c r="DD32" s="67"/>
      <c r="DE32" s="67"/>
      <c r="DO32" s="67"/>
      <c r="DP32" s="67"/>
      <c r="DQ32" s="67"/>
      <c r="EA32" s="67"/>
      <c r="EB32" s="67"/>
      <c r="EC32" s="67"/>
      <c r="EM32" s="67"/>
      <c r="EN32" s="67"/>
      <c r="EO32" s="67"/>
      <c r="EY32" s="67"/>
      <c r="EZ32" s="67"/>
      <c r="FA32" s="67"/>
      <c r="FK32" s="67"/>
      <c r="FL32" s="67"/>
      <c r="FM32" s="67"/>
      <c r="FW32" s="67"/>
      <c r="FX32" s="67"/>
      <c r="FY32" s="67"/>
      <c r="GI32" s="67"/>
      <c r="GJ32" s="67"/>
    </row>
    <row r="33" spans="11:192">
      <c r="K33" s="67"/>
      <c r="L33" s="67"/>
      <c r="M33" s="67"/>
      <c r="W33" s="67"/>
      <c r="X33" s="67"/>
      <c r="Y33" s="67"/>
      <c r="AI33" s="67"/>
      <c r="AJ33" s="67"/>
      <c r="AK33" s="67"/>
      <c r="AU33" s="67"/>
      <c r="AV33" s="67"/>
      <c r="AW33" s="67"/>
      <c r="BG33" s="67"/>
      <c r="BH33" s="67"/>
      <c r="BI33" s="67"/>
      <c r="BS33" s="67"/>
      <c r="BT33" s="67"/>
      <c r="BU33" s="67"/>
      <c r="CE33" s="67"/>
      <c r="CF33" s="67"/>
      <c r="CG33" s="67"/>
      <c r="CQ33" s="67"/>
      <c r="CR33" s="67"/>
      <c r="CS33" s="67"/>
      <c r="DC33" s="67"/>
      <c r="DD33" s="67"/>
      <c r="DE33" s="67"/>
      <c r="DO33" s="67"/>
      <c r="DP33" s="67"/>
      <c r="DQ33" s="67"/>
      <c r="EA33" s="67"/>
      <c r="EB33" s="67"/>
      <c r="EC33" s="67"/>
      <c r="EM33" s="67"/>
      <c r="EN33" s="67"/>
      <c r="EO33" s="67"/>
      <c r="EY33" s="67"/>
      <c r="EZ33" s="67"/>
      <c r="FA33" s="67"/>
      <c r="FK33" s="67"/>
      <c r="FL33" s="67"/>
      <c r="FM33" s="67"/>
      <c r="FW33" s="67"/>
      <c r="FX33" s="67"/>
      <c r="FY33" s="67"/>
      <c r="GI33" s="67"/>
      <c r="GJ33" s="67"/>
    </row>
    <row r="34" spans="11:192">
      <c r="K34" s="67"/>
      <c r="L34" s="67"/>
      <c r="M34" s="67"/>
      <c r="W34" s="67"/>
      <c r="X34" s="67"/>
      <c r="Y34" s="67"/>
      <c r="AI34" s="67"/>
      <c r="AJ34" s="67"/>
      <c r="AK34" s="67"/>
      <c r="AU34" s="67"/>
      <c r="AV34" s="67"/>
      <c r="AW34" s="67"/>
      <c r="BG34" s="67"/>
      <c r="BH34" s="67"/>
      <c r="BI34" s="67"/>
      <c r="BS34" s="67"/>
      <c r="BT34" s="67"/>
      <c r="BU34" s="67"/>
      <c r="CE34" s="67"/>
      <c r="CF34" s="67"/>
      <c r="CG34" s="67"/>
      <c r="CQ34" s="67"/>
      <c r="CR34" s="67"/>
      <c r="CS34" s="67"/>
      <c r="DC34" s="67"/>
      <c r="DD34" s="67"/>
      <c r="DE34" s="67"/>
      <c r="DO34" s="67"/>
      <c r="DP34" s="67"/>
      <c r="DQ34" s="67"/>
      <c r="EA34" s="67"/>
      <c r="EB34" s="67"/>
      <c r="EC34" s="67"/>
      <c r="EM34" s="67"/>
      <c r="EN34" s="67"/>
      <c r="EO34" s="67"/>
      <c r="EY34" s="67"/>
      <c r="EZ34" s="67"/>
      <c r="FA34" s="67"/>
      <c r="FK34" s="67"/>
      <c r="FL34" s="67"/>
      <c r="FM34" s="67"/>
      <c r="FW34" s="67"/>
      <c r="FX34" s="67"/>
      <c r="FY34" s="67"/>
      <c r="GI34" s="67"/>
      <c r="GJ34" s="67"/>
    </row>
    <row r="35" spans="11:192">
      <c r="K35" s="67"/>
      <c r="L35" s="67"/>
      <c r="M35" s="67"/>
      <c r="W35" s="67"/>
      <c r="X35" s="67"/>
      <c r="Y35" s="67"/>
      <c r="AI35" s="67"/>
      <c r="AJ35" s="67"/>
      <c r="AK35" s="67"/>
      <c r="AU35" s="67"/>
      <c r="AV35" s="67"/>
      <c r="AW35" s="67"/>
      <c r="BG35" s="67"/>
      <c r="BH35" s="67"/>
      <c r="BI35" s="67"/>
      <c r="BS35" s="67"/>
      <c r="BT35" s="67"/>
      <c r="BU35" s="67"/>
      <c r="CE35" s="67"/>
      <c r="CF35" s="67"/>
      <c r="CG35" s="67"/>
      <c r="CQ35" s="67"/>
      <c r="CR35" s="67"/>
      <c r="CS35" s="67"/>
      <c r="DC35" s="67"/>
      <c r="DD35" s="67"/>
      <c r="DE35" s="67"/>
      <c r="DO35" s="67"/>
      <c r="DP35" s="67"/>
      <c r="DQ35" s="67"/>
      <c r="EA35" s="67"/>
      <c r="EB35" s="67"/>
      <c r="EC35" s="67"/>
      <c r="EM35" s="67"/>
      <c r="EN35" s="67"/>
      <c r="EO35" s="67"/>
      <c r="EY35" s="67"/>
      <c r="EZ35" s="67"/>
      <c r="FA35" s="67"/>
      <c r="FK35" s="67"/>
      <c r="FL35" s="67"/>
      <c r="FM35" s="67"/>
      <c r="FW35" s="67"/>
      <c r="FX35" s="67"/>
      <c r="FY35" s="67"/>
      <c r="GI35" s="67"/>
      <c r="GJ35" s="67"/>
    </row>
    <row r="36" spans="11:192">
      <c r="K36" s="67"/>
      <c r="L36" s="67"/>
      <c r="M36" s="67"/>
      <c r="W36" s="67"/>
      <c r="X36" s="67"/>
      <c r="Y36" s="67"/>
      <c r="AI36" s="67"/>
      <c r="AJ36" s="67"/>
      <c r="AK36" s="67"/>
      <c r="AU36" s="67"/>
      <c r="AV36" s="67"/>
      <c r="AW36" s="67"/>
      <c r="BG36" s="67"/>
      <c r="BH36" s="67"/>
      <c r="BI36" s="67"/>
      <c r="BS36" s="67"/>
      <c r="BT36" s="67"/>
      <c r="BU36" s="67"/>
      <c r="CE36" s="67"/>
      <c r="CF36" s="67"/>
      <c r="CG36" s="67"/>
      <c r="CQ36" s="67"/>
      <c r="CR36" s="67"/>
      <c r="CS36" s="67"/>
      <c r="DC36" s="67"/>
      <c r="DD36" s="67"/>
      <c r="DE36" s="67"/>
      <c r="DO36" s="67"/>
      <c r="DP36" s="67"/>
      <c r="DQ36" s="67"/>
      <c r="EA36" s="67"/>
      <c r="EB36" s="67"/>
      <c r="EC36" s="67"/>
      <c r="EM36" s="67"/>
      <c r="EN36" s="67"/>
      <c r="EO36" s="67"/>
      <c r="EY36" s="67"/>
      <c r="EZ36" s="67"/>
      <c r="FA36" s="67"/>
      <c r="FK36" s="67"/>
      <c r="FL36" s="67"/>
      <c r="FM36" s="67"/>
      <c r="FW36" s="67"/>
      <c r="FX36" s="67"/>
      <c r="FY36" s="67"/>
      <c r="GI36" s="67"/>
      <c r="GJ36" s="67"/>
    </row>
    <row r="37" spans="11:192">
      <c r="K37" s="67"/>
      <c r="L37" s="67"/>
      <c r="M37" s="67"/>
      <c r="W37" s="67"/>
      <c r="X37" s="67"/>
      <c r="Y37" s="67"/>
      <c r="AI37" s="67"/>
      <c r="AJ37" s="67"/>
      <c r="AK37" s="67"/>
      <c r="AU37" s="67"/>
      <c r="AV37" s="67"/>
      <c r="AW37" s="67"/>
      <c r="BG37" s="67"/>
      <c r="BH37" s="67"/>
      <c r="BI37" s="67"/>
      <c r="BS37" s="67"/>
      <c r="BT37" s="67"/>
      <c r="BU37" s="67"/>
      <c r="CE37" s="67"/>
      <c r="CF37" s="67"/>
      <c r="CG37" s="67"/>
      <c r="CQ37" s="67"/>
      <c r="CR37" s="67"/>
      <c r="CS37" s="67"/>
      <c r="DC37" s="67"/>
      <c r="DD37" s="67"/>
      <c r="DE37" s="67"/>
      <c r="DO37" s="67"/>
      <c r="DP37" s="67"/>
      <c r="DQ37" s="67"/>
      <c r="EA37" s="67"/>
      <c r="EB37" s="67"/>
      <c r="EC37" s="67"/>
      <c r="EM37" s="67"/>
      <c r="EN37" s="67"/>
      <c r="EO37" s="67"/>
      <c r="EY37" s="67"/>
      <c r="EZ37" s="67"/>
      <c r="FA37" s="67"/>
      <c r="FK37" s="67"/>
      <c r="FL37" s="67"/>
      <c r="FM37" s="67"/>
      <c r="FW37" s="67"/>
      <c r="FX37" s="67"/>
      <c r="FY37" s="67"/>
      <c r="GI37" s="67"/>
      <c r="GJ37" s="67"/>
    </row>
    <row r="38" spans="11:192">
      <c r="K38" s="67"/>
      <c r="L38" s="67"/>
      <c r="M38" s="67"/>
      <c r="W38" s="67"/>
      <c r="X38" s="67"/>
      <c r="Y38" s="67"/>
      <c r="AI38" s="67"/>
      <c r="AJ38" s="67"/>
      <c r="AK38" s="67"/>
      <c r="AU38" s="67"/>
      <c r="AV38" s="67"/>
      <c r="AW38" s="67"/>
      <c r="BG38" s="67"/>
      <c r="BH38" s="67"/>
      <c r="BI38" s="67"/>
      <c r="BS38" s="67"/>
      <c r="BT38" s="67"/>
      <c r="BU38" s="67"/>
      <c r="CE38" s="67"/>
      <c r="CF38" s="67"/>
      <c r="CG38" s="67"/>
      <c r="CQ38" s="67"/>
      <c r="CR38" s="67"/>
      <c r="CS38" s="67"/>
      <c r="DC38" s="67"/>
      <c r="DD38" s="67"/>
      <c r="DE38" s="67"/>
      <c r="DO38" s="67"/>
      <c r="DP38" s="67"/>
      <c r="DQ38" s="67"/>
      <c r="EA38" s="67"/>
      <c r="EB38" s="67"/>
      <c r="EC38" s="67"/>
      <c r="EM38" s="67"/>
      <c r="EN38" s="67"/>
      <c r="EO38" s="67"/>
      <c r="EY38" s="67"/>
      <c r="EZ38" s="67"/>
      <c r="FA38" s="67"/>
      <c r="FK38" s="67"/>
      <c r="FL38" s="67"/>
      <c r="FM38" s="67"/>
      <c r="FW38" s="67"/>
      <c r="FX38" s="67"/>
      <c r="FY38" s="67"/>
      <c r="GI38" s="67"/>
      <c r="GJ38" s="67"/>
    </row>
    <row r="39" spans="11:192">
      <c r="K39" s="67"/>
      <c r="L39" s="67"/>
      <c r="M39" s="67"/>
      <c r="W39" s="67"/>
      <c r="X39" s="67"/>
      <c r="Y39" s="67"/>
      <c r="AI39" s="67"/>
      <c r="AJ39" s="67"/>
      <c r="AK39" s="67"/>
      <c r="AU39" s="67"/>
      <c r="AV39" s="67"/>
      <c r="AW39" s="67"/>
      <c r="BG39" s="67"/>
      <c r="BH39" s="67"/>
      <c r="BI39" s="67"/>
      <c r="BS39" s="67"/>
      <c r="BT39" s="67"/>
      <c r="BU39" s="67"/>
      <c r="CE39" s="67"/>
      <c r="CF39" s="67"/>
      <c r="CG39" s="67"/>
      <c r="CQ39" s="67"/>
      <c r="CR39" s="67"/>
      <c r="CS39" s="67"/>
      <c r="DC39" s="67"/>
      <c r="DD39" s="67"/>
      <c r="DE39" s="67"/>
      <c r="DO39" s="67"/>
      <c r="DP39" s="67"/>
      <c r="DQ39" s="67"/>
      <c r="EA39" s="67"/>
      <c r="EB39" s="67"/>
      <c r="EC39" s="67"/>
      <c r="EM39" s="67"/>
      <c r="EN39" s="67"/>
      <c r="EO39" s="67"/>
      <c r="EY39" s="67"/>
      <c r="EZ39" s="67"/>
      <c r="FA39" s="67"/>
      <c r="FK39" s="67"/>
      <c r="FL39" s="67"/>
      <c r="FM39" s="67"/>
      <c r="FW39" s="67"/>
      <c r="FX39" s="67"/>
      <c r="FY39" s="67"/>
      <c r="GI39" s="67"/>
      <c r="GJ39" s="67"/>
    </row>
    <row r="40" spans="11:192">
      <c r="K40" s="67"/>
      <c r="L40" s="67"/>
      <c r="M40" s="67"/>
      <c r="W40" s="67"/>
      <c r="X40" s="67"/>
      <c r="Y40" s="67"/>
      <c r="AI40" s="67"/>
      <c r="AJ40" s="67"/>
      <c r="AK40" s="67"/>
      <c r="AU40" s="67"/>
      <c r="AV40" s="67"/>
      <c r="AW40" s="67"/>
      <c r="BG40" s="67"/>
      <c r="BH40" s="67"/>
      <c r="BI40" s="67"/>
      <c r="BS40" s="67"/>
      <c r="BT40" s="67"/>
      <c r="BU40" s="67"/>
      <c r="CE40" s="67"/>
      <c r="CF40" s="67"/>
      <c r="CG40" s="67"/>
      <c r="CQ40" s="67"/>
      <c r="CR40" s="67"/>
      <c r="CS40" s="67"/>
      <c r="DC40" s="67"/>
      <c r="DD40" s="67"/>
      <c r="DE40" s="67"/>
      <c r="DO40" s="67"/>
      <c r="DP40" s="67"/>
      <c r="DQ40" s="67"/>
      <c r="EA40" s="67"/>
      <c r="EB40" s="67"/>
      <c r="EC40" s="67"/>
      <c r="EM40" s="67"/>
      <c r="EN40" s="67"/>
      <c r="EO40" s="67"/>
      <c r="EY40" s="67"/>
      <c r="EZ40" s="67"/>
      <c r="FA40" s="67"/>
      <c r="FK40" s="67"/>
      <c r="FL40" s="67"/>
      <c r="FM40" s="67"/>
      <c r="FW40" s="67"/>
      <c r="FX40" s="67"/>
      <c r="FY40" s="67"/>
      <c r="GI40" s="67"/>
      <c r="GJ40" s="67"/>
    </row>
    <row r="41" spans="11:192">
      <c r="K41" s="67"/>
      <c r="L41" s="67"/>
      <c r="M41" s="67"/>
      <c r="W41" s="67"/>
      <c r="X41" s="67"/>
      <c r="Y41" s="67"/>
      <c r="AI41" s="67"/>
      <c r="AJ41" s="67"/>
      <c r="AK41" s="67"/>
      <c r="AU41" s="67"/>
      <c r="AV41" s="67"/>
      <c r="AW41" s="67"/>
      <c r="BG41" s="67"/>
      <c r="BH41" s="67"/>
      <c r="BI41" s="67"/>
      <c r="BS41" s="67"/>
      <c r="BT41" s="67"/>
      <c r="BU41" s="67"/>
      <c r="CE41" s="67"/>
      <c r="CF41" s="67"/>
      <c r="CG41" s="67"/>
      <c r="CQ41" s="67"/>
      <c r="CR41" s="67"/>
      <c r="CS41" s="67"/>
      <c r="DC41" s="67"/>
      <c r="DD41" s="67"/>
      <c r="DE41" s="67"/>
      <c r="DO41" s="67"/>
      <c r="DP41" s="67"/>
      <c r="DQ41" s="67"/>
      <c r="EA41" s="67"/>
      <c r="EB41" s="67"/>
      <c r="EC41" s="67"/>
      <c r="EM41" s="67"/>
      <c r="EN41" s="67"/>
      <c r="EO41" s="67"/>
      <c r="EY41" s="67"/>
      <c r="EZ41" s="67"/>
      <c r="FA41" s="67"/>
      <c r="FK41" s="67"/>
      <c r="FL41" s="67"/>
      <c r="FM41" s="67"/>
      <c r="FW41" s="67"/>
      <c r="FX41" s="67"/>
      <c r="FY41" s="67"/>
      <c r="GI41" s="67"/>
      <c r="GJ41" s="67"/>
    </row>
  </sheetData>
  <pageMargins left="0.7" right="0.7" top="0.75" bottom="0.75" header="0.3" footer="0.3"/>
  <pageSetup scale="64" orientation="portrait" r:id="rId1"/>
  <colBreaks count="1" manualBreakCount="1">
    <brk id="9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3399"/>
  </sheetPr>
  <dimension ref="A1:GK41"/>
  <sheetViews>
    <sheetView showZeros="0" zoomScaleNormal="100" zoomScaleSheetLayoutView="100" workbookViewId="0">
      <pane xSplit="1" ySplit="8" topLeftCell="EN9" activePane="bottomRight" state="frozen"/>
      <selection pane="bottomRight" activeCell="CS11" sqref="CS11"/>
      <selection pane="bottomLeft" activeCell="A9" sqref="A9"/>
      <selection pane="topRight" activeCell="B1" sqref="B1"/>
    </sheetView>
  </sheetViews>
  <sheetFormatPr defaultRowHeight="12.6"/>
  <cols>
    <col min="1" max="1" width="15.7109375" customWidth="1"/>
    <col min="2" max="183" width="8" customWidth="1"/>
    <col min="189" max="192" width="8" customWidth="1"/>
  </cols>
  <sheetData>
    <row r="1" spans="1:193" s="14" customFormat="1">
      <c r="A1" s="16" t="s">
        <v>99</v>
      </c>
      <c r="N1" s="2"/>
      <c r="O1" s="2"/>
      <c r="P1" s="2"/>
      <c r="Q1" s="2"/>
      <c r="R1" s="2"/>
      <c r="S1" s="2"/>
      <c r="T1" s="2"/>
      <c r="Z1" s="2"/>
      <c r="AA1" s="2"/>
      <c r="AB1" s="2"/>
      <c r="AC1" s="2"/>
      <c r="AD1" s="2"/>
      <c r="AE1" s="2"/>
      <c r="AF1" s="2"/>
      <c r="AL1" s="2"/>
      <c r="AM1" s="2"/>
      <c r="AN1" s="2"/>
      <c r="AO1" s="2"/>
      <c r="AP1" s="2"/>
      <c r="AQ1" s="2"/>
      <c r="AR1" s="2"/>
      <c r="AX1" s="2"/>
      <c r="AY1" s="2"/>
      <c r="AZ1" s="2"/>
      <c r="BA1" s="2"/>
      <c r="BB1" s="2"/>
      <c r="BC1" s="2"/>
      <c r="BD1" s="2"/>
      <c r="BJ1" s="2"/>
      <c r="BK1" s="2"/>
      <c r="BL1" s="2"/>
      <c r="BM1" s="2"/>
      <c r="BN1" s="2"/>
      <c r="BO1" s="2"/>
      <c r="BP1" s="2"/>
      <c r="BV1" s="2"/>
      <c r="BW1" s="2"/>
      <c r="BX1" s="2"/>
      <c r="BY1" s="2"/>
      <c r="BZ1" s="2"/>
      <c r="CA1" s="2"/>
      <c r="CB1" s="2"/>
      <c r="CH1" s="2"/>
      <c r="CI1" s="2"/>
      <c r="CJ1" s="2"/>
      <c r="CK1" s="2"/>
      <c r="CL1" s="2"/>
      <c r="CM1" s="2"/>
      <c r="CN1" s="2"/>
      <c r="CT1" s="2"/>
      <c r="CU1" s="2"/>
      <c r="CV1" s="2"/>
      <c r="CW1" s="2"/>
      <c r="CX1" s="2"/>
      <c r="CY1" s="2"/>
      <c r="CZ1" s="2"/>
      <c r="DF1" s="2"/>
      <c r="DG1" s="2"/>
      <c r="DH1" s="2"/>
      <c r="DI1" s="2"/>
      <c r="DJ1" s="2"/>
      <c r="DK1" s="2"/>
      <c r="DL1" s="2"/>
      <c r="DR1" s="2"/>
      <c r="DS1" s="2"/>
      <c r="DT1" s="2"/>
      <c r="DU1" s="2"/>
      <c r="DV1" s="2"/>
      <c r="DW1" s="2"/>
      <c r="DX1" s="2"/>
      <c r="ED1" s="2"/>
      <c r="EE1" s="2"/>
      <c r="EF1" s="2"/>
      <c r="EG1" s="2"/>
      <c r="EH1" s="2"/>
      <c r="EI1" s="2"/>
      <c r="EJ1" s="2"/>
      <c r="EP1" s="2"/>
      <c r="EQ1" s="2"/>
      <c r="ER1" s="2"/>
      <c r="ES1" s="2"/>
      <c r="ET1" s="2"/>
      <c r="EU1" s="2"/>
      <c r="EV1" s="2"/>
      <c r="FB1" s="2"/>
      <c r="FC1" s="2"/>
      <c r="FD1" s="2"/>
      <c r="FE1" s="2"/>
      <c r="FF1" s="2"/>
      <c r="FG1" s="2"/>
      <c r="FH1" s="2"/>
      <c r="FN1" s="2"/>
      <c r="FO1" s="2"/>
      <c r="FP1" s="2"/>
      <c r="FQ1" s="2"/>
      <c r="FR1" s="2"/>
      <c r="FS1" s="2"/>
      <c r="FT1" s="2"/>
      <c r="FZ1" s="2"/>
      <c r="GA1" s="2"/>
    </row>
    <row r="2" spans="1:193">
      <c r="A2" s="16" t="s">
        <v>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G2" s="15"/>
      <c r="GH2" s="15"/>
      <c r="GI2" s="15"/>
      <c r="GJ2" s="15"/>
    </row>
    <row r="3" spans="1:193">
      <c r="A3" s="2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8"/>
      <c r="O3" s="28"/>
      <c r="P3" s="28"/>
      <c r="Q3" s="28"/>
      <c r="R3" s="28"/>
      <c r="S3" s="28"/>
      <c r="T3" s="28"/>
      <c r="U3" s="17"/>
      <c r="V3" s="17"/>
      <c r="W3" s="17"/>
      <c r="X3" s="17"/>
      <c r="Y3" s="17"/>
      <c r="Z3" s="28"/>
      <c r="AA3" s="28"/>
      <c r="AB3" s="28"/>
      <c r="AC3" s="28"/>
      <c r="AD3" s="28"/>
      <c r="AE3" s="28"/>
      <c r="AF3" s="28"/>
      <c r="AG3" s="17"/>
      <c r="AH3" s="17"/>
      <c r="AI3" s="17"/>
      <c r="AJ3" s="17"/>
      <c r="AK3" s="17"/>
      <c r="AL3" s="28"/>
      <c r="AM3" s="28"/>
      <c r="AN3" s="28"/>
      <c r="AO3" s="28"/>
      <c r="AP3" s="28"/>
      <c r="AQ3" s="28"/>
      <c r="AR3" s="28"/>
      <c r="AS3" s="17"/>
      <c r="AT3" s="17"/>
      <c r="AU3" s="17"/>
      <c r="AV3" s="17"/>
      <c r="AW3" s="17"/>
      <c r="AX3" s="28"/>
      <c r="AY3" s="28"/>
      <c r="AZ3" s="28"/>
      <c r="BA3" s="28"/>
      <c r="BB3" s="28"/>
      <c r="BC3" s="28"/>
      <c r="BD3" s="28"/>
      <c r="BE3" s="17"/>
      <c r="BF3" s="17"/>
      <c r="BG3" s="17"/>
      <c r="BH3" s="17"/>
      <c r="BI3" s="17"/>
      <c r="BJ3" s="28"/>
      <c r="BK3" s="28"/>
      <c r="BL3" s="28"/>
      <c r="BM3" s="28"/>
      <c r="BN3" s="28"/>
      <c r="BO3" s="28"/>
      <c r="BP3" s="28"/>
      <c r="BQ3" s="17"/>
      <c r="BR3" s="17"/>
      <c r="BS3" s="17"/>
      <c r="BT3" s="17"/>
      <c r="BU3" s="17"/>
      <c r="BV3" s="28"/>
      <c r="BW3" s="28"/>
      <c r="BX3" s="28"/>
      <c r="BY3" s="28"/>
      <c r="BZ3" s="28"/>
      <c r="CA3" s="28"/>
      <c r="CB3" s="28"/>
      <c r="CC3" s="17"/>
      <c r="CD3" s="17"/>
      <c r="CE3" s="17"/>
      <c r="CF3" s="17"/>
      <c r="CG3" s="17"/>
      <c r="CH3" s="28"/>
      <c r="CI3" s="28"/>
      <c r="CJ3" s="28"/>
      <c r="CK3" s="28"/>
      <c r="CL3" s="28"/>
      <c r="CM3" s="28"/>
      <c r="CN3" s="28"/>
      <c r="CO3" s="17"/>
      <c r="CP3" s="17"/>
      <c r="CQ3" s="17"/>
      <c r="CR3" s="17"/>
      <c r="CS3" s="17"/>
      <c r="CT3" s="28"/>
      <c r="CU3" s="28"/>
      <c r="CV3" s="28"/>
      <c r="CW3" s="28"/>
      <c r="CX3" s="28"/>
      <c r="CY3" s="28"/>
      <c r="CZ3" s="28"/>
      <c r="DA3" s="17"/>
      <c r="DB3" s="17"/>
      <c r="DC3" s="17"/>
      <c r="DD3" s="17"/>
      <c r="DE3" s="17"/>
      <c r="DF3" s="28"/>
      <c r="DG3" s="28"/>
      <c r="DH3" s="28"/>
      <c r="DI3" s="28"/>
      <c r="DJ3" s="28"/>
      <c r="DK3" s="28"/>
      <c r="DL3" s="28"/>
      <c r="DM3" s="17"/>
      <c r="DN3" s="17"/>
      <c r="DO3" s="17"/>
      <c r="DP3" s="17"/>
      <c r="DQ3" s="17"/>
      <c r="DR3" s="28"/>
      <c r="DS3" s="28"/>
      <c r="DT3" s="28"/>
      <c r="DU3" s="28"/>
      <c r="DV3" s="28"/>
      <c r="DW3" s="28"/>
      <c r="DX3" s="28"/>
      <c r="DY3" s="17"/>
      <c r="DZ3" s="17"/>
      <c r="EA3" s="17"/>
      <c r="EB3" s="17"/>
      <c r="EC3" s="17"/>
      <c r="ED3" s="28"/>
      <c r="EE3" s="28"/>
      <c r="EF3" s="28"/>
      <c r="EG3" s="28"/>
      <c r="EH3" s="28"/>
      <c r="EI3" s="28"/>
      <c r="EJ3" s="28"/>
      <c r="EK3" s="17"/>
      <c r="EL3" s="17"/>
      <c r="EM3" s="17"/>
      <c r="EN3" s="17"/>
      <c r="EO3" s="17"/>
      <c r="EP3" s="28"/>
      <c r="EQ3" s="28"/>
      <c r="ER3" s="28"/>
      <c r="ES3" s="28"/>
      <c r="ET3" s="28"/>
      <c r="EU3" s="28"/>
      <c r="EV3" s="28"/>
      <c r="EW3" s="17"/>
      <c r="EX3" s="17"/>
      <c r="EY3" s="17"/>
      <c r="EZ3" s="17"/>
      <c r="FA3" s="17"/>
      <c r="FB3" s="28"/>
      <c r="FC3" s="28"/>
      <c r="FD3" s="28"/>
      <c r="FE3" s="28"/>
      <c r="FF3" s="28"/>
      <c r="FG3" s="28"/>
      <c r="FH3" s="28"/>
      <c r="FI3" s="17"/>
      <c r="FJ3" s="17"/>
      <c r="FK3" s="17"/>
      <c r="FL3" s="17"/>
      <c r="FM3" s="17"/>
      <c r="FN3" s="28"/>
      <c r="FO3" s="28"/>
      <c r="FP3" s="28"/>
      <c r="FQ3" s="28"/>
      <c r="FR3" s="28"/>
      <c r="FS3" s="28"/>
      <c r="FT3" s="28"/>
      <c r="FU3" s="17"/>
      <c r="FV3" s="17"/>
      <c r="FW3" s="17"/>
      <c r="FX3" s="17"/>
      <c r="FY3" s="17"/>
      <c r="FZ3" s="28"/>
      <c r="GA3" s="28"/>
      <c r="GB3" s="28"/>
      <c r="GC3" s="15"/>
      <c r="GD3" s="15"/>
      <c r="GE3" s="15"/>
      <c r="GF3" s="15"/>
      <c r="GG3" s="17"/>
      <c r="GH3" s="17"/>
      <c r="GI3" s="17"/>
      <c r="GJ3" s="17"/>
    </row>
    <row r="4" spans="1:193">
      <c r="A4" s="28"/>
      <c r="B4" s="3" t="s">
        <v>89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9"/>
      <c r="O4" s="29"/>
      <c r="P4" s="29"/>
      <c r="Q4" s="29"/>
      <c r="R4" s="29"/>
      <c r="S4" s="29"/>
      <c r="T4" s="29"/>
      <c r="U4" s="3"/>
      <c r="V4" s="3"/>
      <c r="W4" s="3"/>
      <c r="X4" s="3"/>
      <c r="Y4" s="3"/>
      <c r="Z4" s="29"/>
      <c r="AA4" s="29"/>
      <c r="AB4" s="29"/>
      <c r="AC4" s="29"/>
      <c r="AD4" s="29"/>
      <c r="AE4" s="29"/>
      <c r="AF4" s="29"/>
      <c r="AG4" s="3"/>
      <c r="AH4" s="3"/>
      <c r="AI4" s="3"/>
      <c r="AJ4" s="3"/>
      <c r="AK4" s="3"/>
      <c r="AL4" s="29"/>
      <c r="AM4" s="29"/>
      <c r="AN4" s="29"/>
      <c r="AO4" s="29"/>
      <c r="AP4" s="29"/>
      <c r="AQ4" s="29"/>
      <c r="AR4" s="29"/>
      <c r="AS4" s="3"/>
      <c r="AT4" s="3"/>
      <c r="AU4" s="3"/>
      <c r="AV4" s="3"/>
      <c r="AW4" s="3"/>
      <c r="AX4" s="29"/>
      <c r="AY4" s="29"/>
      <c r="AZ4" s="29"/>
      <c r="BA4" s="29"/>
      <c r="BB4" s="29"/>
      <c r="BC4" s="29"/>
      <c r="BD4" s="29"/>
      <c r="BE4" s="3"/>
      <c r="BF4" s="3"/>
      <c r="BG4" s="3"/>
      <c r="BH4" s="3"/>
      <c r="BI4" s="3"/>
      <c r="BJ4" s="29"/>
      <c r="BK4" s="29"/>
      <c r="BL4" s="29"/>
      <c r="BM4" s="29"/>
      <c r="BN4" s="29"/>
      <c r="BO4" s="29"/>
      <c r="BP4" s="29"/>
      <c r="BQ4" s="3"/>
      <c r="BR4" s="3"/>
      <c r="BS4" s="3"/>
      <c r="BT4" s="3"/>
      <c r="BU4" s="3"/>
      <c r="BV4" s="29"/>
      <c r="BW4" s="29"/>
      <c r="BX4" s="29"/>
      <c r="BY4" s="29"/>
      <c r="BZ4" s="29"/>
      <c r="CA4" s="29"/>
      <c r="CB4" s="29"/>
      <c r="CC4" s="3"/>
      <c r="CD4" s="3"/>
      <c r="CE4" s="3"/>
      <c r="CF4" s="3"/>
      <c r="CG4" s="3"/>
      <c r="CH4" s="29"/>
      <c r="CI4" s="29"/>
      <c r="CJ4" s="72"/>
      <c r="CK4" s="72"/>
      <c r="CL4" s="72"/>
      <c r="CM4" s="72"/>
      <c r="CN4" s="72"/>
      <c r="CO4" s="3"/>
      <c r="CP4" s="3"/>
      <c r="CQ4" s="3"/>
      <c r="CR4" s="3"/>
      <c r="CS4" s="2"/>
      <c r="CT4" s="30"/>
      <c r="CU4" s="30"/>
      <c r="CV4" s="30"/>
      <c r="CW4" s="30"/>
      <c r="CX4" s="30"/>
      <c r="CY4" s="30"/>
      <c r="CZ4" s="30"/>
      <c r="DA4" s="3"/>
      <c r="DB4" s="3"/>
      <c r="DC4" s="3"/>
      <c r="DD4" s="3"/>
      <c r="DE4" s="2"/>
      <c r="DF4" s="30"/>
      <c r="DG4" s="30"/>
      <c r="DH4" s="30"/>
      <c r="DI4" s="30"/>
      <c r="DJ4" s="30"/>
      <c r="DK4" s="30"/>
      <c r="DL4" s="30"/>
      <c r="DM4" s="3"/>
      <c r="DN4" s="3"/>
      <c r="DO4" s="3"/>
      <c r="DP4" s="3"/>
      <c r="DQ4" s="2"/>
      <c r="DR4" s="30"/>
      <c r="DS4" s="30"/>
      <c r="DT4" s="30"/>
      <c r="DU4" s="30"/>
      <c r="DV4" s="30"/>
      <c r="DW4" s="30"/>
      <c r="DX4" s="30"/>
      <c r="DY4" s="3"/>
      <c r="DZ4" s="3"/>
      <c r="EA4" s="3"/>
      <c r="EB4" s="3"/>
      <c r="EC4" s="2"/>
      <c r="ED4" s="30"/>
      <c r="EE4" s="30"/>
      <c r="EF4" s="30"/>
      <c r="EG4" s="30"/>
      <c r="EH4" s="30"/>
      <c r="EI4" s="30"/>
      <c r="EJ4" s="30"/>
      <c r="EK4" s="3"/>
      <c r="EL4" s="3"/>
      <c r="EM4" s="3"/>
      <c r="EN4" s="3"/>
      <c r="EO4" s="2"/>
      <c r="EP4" s="30"/>
      <c r="EQ4" s="30"/>
      <c r="ER4" s="30"/>
      <c r="ES4" s="30"/>
      <c r="ET4" s="30"/>
      <c r="EU4" s="30"/>
      <c r="EV4" s="30"/>
      <c r="EW4" s="3"/>
      <c r="EX4" s="3"/>
      <c r="EY4" s="3"/>
      <c r="EZ4" s="3"/>
      <c r="FA4" s="2"/>
      <c r="FB4" s="31"/>
      <c r="FC4" s="30"/>
      <c r="FD4" s="30"/>
      <c r="FE4" s="30"/>
      <c r="FF4" s="30"/>
      <c r="FG4" s="30"/>
      <c r="FH4" s="30"/>
      <c r="FI4" s="3"/>
      <c r="FJ4" s="3"/>
      <c r="FK4" s="3"/>
      <c r="FL4" s="3"/>
      <c r="FM4" s="2"/>
      <c r="FN4" s="30"/>
      <c r="FO4" s="30"/>
      <c r="FP4" s="30"/>
      <c r="FQ4" s="30"/>
      <c r="FR4" s="30"/>
      <c r="FS4" s="30"/>
      <c r="FT4" s="30"/>
      <c r="FU4" s="3"/>
      <c r="FV4" s="3"/>
      <c r="FW4" s="3"/>
      <c r="FX4" s="3"/>
      <c r="FY4" s="2"/>
      <c r="FZ4" s="30"/>
      <c r="GA4" s="30"/>
      <c r="GB4" s="74"/>
      <c r="GC4" s="98"/>
      <c r="GD4" s="72"/>
      <c r="GE4" s="72"/>
      <c r="GF4" s="72"/>
      <c r="GG4" s="3"/>
      <c r="GH4" s="127"/>
      <c r="GI4" s="3"/>
      <c r="GJ4" s="3"/>
    </row>
    <row r="5" spans="1:193" ht="12.75" customHeight="1">
      <c r="A5" s="1"/>
      <c r="B5" s="18" t="s">
        <v>51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9"/>
      <c r="CI5" s="19"/>
      <c r="CJ5" s="24"/>
      <c r="CK5" s="24"/>
      <c r="CL5" s="24"/>
      <c r="CM5" s="24"/>
      <c r="CN5" s="24"/>
      <c r="CO5" s="18"/>
      <c r="CP5" s="18"/>
      <c r="CQ5" s="18"/>
      <c r="CR5" s="18"/>
      <c r="CS5" s="18"/>
      <c r="CT5" s="23" t="s">
        <v>4</v>
      </c>
      <c r="CU5" s="52"/>
      <c r="CV5" s="52"/>
      <c r="CW5" s="52"/>
      <c r="CX5" s="52"/>
      <c r="CY5" s="52"/>
      <c r="CZ5" s="52"/>
      <c r="DA5" s="18"/>
      <c r="DB5" s="18"/>
      <c r="DC5" s="18"/>
      <c r="DD5" s="18"/>
      <c r="DE5" s="18"/>
      <c r="DF5" s="52"/>
      <c r="DG5" s="52"/>
      <c r="DH5" s="52"/>
      <c r="DI5" s="52"/>
      <c r="DJ5" s="52"/>
      <c r="DK5" s="52"/>
      <c r="DL5" s="52"/>
      <c r="DM5" s="18"/>
      <c r="DN5" s="18"/>
      <c r="DO5" s="18"/>
      <c r="DP5" s="18"/>
      <c r="DQ5" s="18"/>
      <c r="DR5" s="52"/>
      <c r="DS5" s="52"/>
      <c r="DT5" s="52"/>
      <c r="DU5" s="52"/>
      <c r="DV5" s="52"/>
      <c r="DW5" s="52"/>
      <c r="DX5" s="52"/>
      <c r="DY5" s="18"/>
      <c r="DZ5" s="18"/>
      <c r="EA5" s="18"/>
      <c r="EB5" s="18"/>
      <c r="EC5" s="18"/>
      <c r="ED5" s="22"/>
      <c r="EE5" s="52"/>
      <c r="EF5" s="22"/>
      <c r="EG5" s="52"/>
      <c r="EH5" s="52"/>
      <c r="EI5" s="52"/>
      <c r="EJ5" s="52"/>
      <c r="EK5" s="18"/>
      <c r="EL5" s="18"/>
      <c r="EM5" s="18"/>
      <c r="EN5" s="18"/>
      <c r="EO5" s="18"/>
      <c r="EP5" s="26"/>
      <c r="EQ5" s="25"/>
      <c r="ER5" s="25"/>
      <c r="ES5" s="25"/>
      <c r="ET5" s="25"/>
      <c r="EU5" s="25"/>
      <c r="EV5" s="25"/>
      <c r="EW5" s="18"/>
      <c r="EX5" s="18"/>
      <c r="EY5" s="18"/>
      <c r="EZ5" s="18"/>
      <c r="FA5" s="18"/>
      <c r="FB5" s="73"/>
      <c r="FC5" s="25"/>
      <c r="FD5" s="25"/>
      <c r="FE5" s="25"/>
      <c r="FF5" s="25"/>
      <c r="FG5" s="25"/>
      <c r="FH5" s="25"/>
      <c r="FI5" s="18"/>
      <c r="FJ5" s="18"/>
      <c r="FK5" s="18"/>
      <c r="FL5" s="18"/>
      <c r="FM5" s="18"/>
      <c r="FN5" s="73"/>
      <c r="FO5" s="25"/>
      <c r="FP5" s="25"/>
      <c r="FQ5" s="25"/>
      <c r="FR5" s="25"/>
      <c r="FS5" s="25"/>
      <c r="FT5" s="25"/>
      <c r="FU5" s="18"/>
      <c r="FV5" s="18"/>
      <c r="FW5" s="18"/>
      <c r="FX5" s="18"/>
      <c r="FY5" s="18"/>
      <c r="FZ5" s="73"/>
      <c r="GA5" s="25"/>
      <c r="GB5" s="25"/>
      <c r="GC5" s="56"/>
      <c r="GD5" s="56"/>
      <c r="GE5" s="51"/>
      <c r="GF5" s="51"/>
      <c r="GG5" s="57"/>
      <c r="GH5" s="21"/>
      <c r="GI5" s="18"/>
      <c r="GJ5" s="18"/>
    </row>
    <row r="6" spans="1:193" ht="38.25" customHeight="1">
      <c r="A6" s="2"/>
      <c r="B6" s="18" t="s">
        <v>52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2"/>
      <c r="AM6" s="52"/>
      <c r="AN6" s="52"/>
      <c r="AO6" s="52"/>
      <c r="AP6" s="52"/>
      <c r="AQ6" s="52"/>
      <c r="AR6" s="52"/>
      <c r="AS6" s="18"/>
      <c r="AT6" s="18"/>
      <c r="AU6" s="18"/>
      <c r="AV6" s="18"/>
      <c r="AW6" s="18"/>
      <c r="AX6" s="52" t="s">
        <v>53</v>
      </c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9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24" t="s">
        <v>54</v>
      </c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9"/>
      <c r="EE6" s="57"/>
      <c r="EF6" s="19"/>
      <c r="EG6" s="23"/>
      <c r="EH6" s="52"/>
      <c r="EI6" s="52"/>
      <c r="EJ6" s="52"/>
      <c r="EK6" s="18"/>
      <c r="EL6" s="57"/>
      <c r="EM6" s="18"/>
      <c r="EN6" s="18"/>
      <c r="EO6" s="57"/>
      <c r="EP6" s="53"/>
      <c r="EQ6" s="51"/>
      <c r="ER6" s="51"/>
      <c r="ES6" s="51"/>
      <c r="ET6" s="51"/>
      <c r="EU6" s="51"/>
      <c r="EV6" s="51"/>
      <c r="EW6" s="21"/>
      <c r="EX6" s="52"/>
      <c r="EY6" s="18"/>
      <c r="EZ6" s="18"/>
      <c r="FA6" s="57"/>
      <c r="FB6" s="60"/>
      <c r="FC6" s="51"/>
      <c r="FD6" s="51"/>
      <c r="FE6" s="51"/>
      <c r="FF6" s="51"/>
      <c r="FG6" s="51"/>
      <c r="FH6" s="51"/>
      <c r="FI6" s="21"/>
      <c r="FJ6" s="52"/>
      <c r="FK6" s="18"/>
      <c r="FL6" s="18"/>
      <c r="FM6" s="57"/>
      <c r="FN6" s="60"/>
      <c r="FO6" s="51"/>
      <c r="FP6" s="51"/>
      <c r="FQ6" s="51"/>
      <c r="FR6" s="51"/>
      <c r="FS6" s="51"/>
      <c r="FT6" s="51"/>
      <c r="FU6" s="21"/>
      <c r="FV6" s="52"/>
      <c r="FW6" s="18"/>
      <c r="FX6" s="18"/>
      <c r="FY6" s="57"/>
      <c r="FZ6" s="60"/>
      <c r="GA6" s="51"/>
      <c r="GB6" s="51"/>
      <c r="GC6" s="56"/>
      <c r="GD6" s="25"/>
      <c r="GE6" s="56"/>
      <c r="GF6" s="56"/>
      <c r="GG6" s="21"/>
      <c r="GH6" s="52"/>
      <c r="GI6" s="18"/>
      <c r="GJ6" s="18"/>
    </row>
    <row r="7" spans="1:193">
      <c r="A7" s="3"/>
      <c r="B7" s="52" t="s">
        <v>55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23" t="s">
        <v>56</v>
      </c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23" t="s">
        <v>57</v>
      </c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23" t="s">
        <v>58</v>
      </c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23" t="s">
        <v>55</v>
      </c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23" t="s">
        <v>56</v>
      </c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23" t="s">
        <v>57</v>
      </c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23" t="s">
        <v>58</v>
      </c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23" t="s">
        <v>55</v>
      </c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23" t="s">
        <v>56</v>
      </c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23" t="s">
        <v>57</v>
      </c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23" t="s">
        <v>58</v>
      </c>
      <c r="EE7" s="52"/>
      <c r="EF7" s="18"/>
      <c r="EG7" s="18"/>
      <c r="EH7" s="18"/>
      <c r="EI7" s="18"/>
      <c r="EJ7" s="18"/>
      <c r="EK7" s="52"/>
      <c r="EL7" s="52"/>
      <c r="EM7" s="52"/>
      <c r="EN7" s="52"/>
      <c r="EO7" s="52"/>
      <c r="EP7" s="23" t="s">
        <v>59</v>
      </c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154" t="s">
        <v>60</v>
      </c>
      <c r="FC7" s="22"/>
      <c r="FD7" s="22"/>
      <c r="FE7" s="22"/>
      <c r="FF7" s="22"/>
      <c r="FG7" s="22"/>
      <c r="FH7" s="22"/>
      <c r="FI7" s="52"/>
      <c r="FJ7" s="52"/>
      <c r="FK7" s="52"/>
      <c r="FL7" s="52"/>
      <c r="FM7" s="52"/>
      <c r="FN7" s="154" t="s">
        <v>61</v>
      </c>
      <c r="FO7" s="22"/>
      <c r="FP7" s="22"/>
      <c r="FQ7" s="22"/>
      <c r="FR7" s="22"/>
      <c r="FS7" s="22"/>
      <c r="FT7" s="22"/>
      <c r="FU7" s="52"/>
      <c r="FV7" s="52"/>
      <c r="FW7" s="52"/>
      <c r="FX7" s="52"/>
      <c r="FY7" s="52"/>
      <c r="FZ7" s="154" t="s">
        <v>62</v>
      </c>
      <c r="GA7" s="52"/>
      <c r="GB7" s="52"/>
      <c r="GC7" s="22"/>
      <c r="GD7" s="52"/>
      <c r="GE7" s="52"/>
      <c r="GF7" s="52"/>
      <c r="GG7" s="52"/>
      <c r="GH7" s="22"/>
      <c r="GI7" s="52"/>
      <c r="GJ7" s="52"/>
    </row>
    <row r="8" spans="1:193" ht="12.75">
      <c r="A8" s="2"/>
      <c r="B8" s="51" t="s">
        <v>63</v>
      </c>
      <c r="C8" s="51" t="s">
        <v>64</v>
      </c>
      <c r="D8" s="51" t="s">
        <v>65</v>
      </c>
      <c r="E8" s="51" t="s">
        <v>66</v>
      </c>
      <c r="F8" s="51" t="s">
        <v>67</v>
      </c>
      <c r="G8" s="51" t="s">
        <v>68</v>
      </c>
      <c r="H8" s="51" t="s">
        <v>69</v>
      </c>
      <c r="I8" s="51" t="s">
        <v>70</v>
      </c>
      <c r="J8" s="51" t="s">
        <v>71</v>
      </c>
      <c r="K8" s="138" t="s">
        <v>72</v>
      </c>
      <c r="L8" s="138" t="s">
        <v>73</v>
      </c>
      <c r="M8" s="138" t="s">
        <v>74</v>
      </c>
      <c r="N8" s="53" t="s">
        <v>63</v>
      </c>
      <c r="O8" s="51" t="s">
        <v>64</v>
      </c>
      <c r="P8" s="51" t="s">
        <v>65</v>
      </c>
      <c r="Q8" s="51" t="s">
        <v>66</v>
      </c>
      <c r="R8" s="51" t="s">
        <v>67</v>
      </c>
      <c r="S8" s="51" t="s">
        <v>68</v>
      </c>
      <c r="T8" s="51" t="s">
        <v>69</v>
      </c>
      <c r="U8" s="51" t="s">
        <v>70</v>
      </c>
      <c r="V8" s="51" t="s">
        <v>71</v>
      </c>
      <c r="W8" s="138" t="s">
        <v>72</v>
      </c>
      <c r="X8" s="138" t="s">
        <v>73</v>
      </c>
      <c r="Y8" s="138" t="s">
        <v>74</v>
      </c>
      <c r="Z8" s="53" t="s">
        <v>63</v>
      </c>
      <c r="AA8" s="51" t="s">
        <v>64</v>
      </c>
      <c r="AB8" s="51" t="s">
        <v>65</v>
      </c>
      <c r="AC8" s="51" t="s">
        <v>66</v>
      </c>
      <c r="AD8" s="51" t="s">
        <v>67</v>
      </c>
      <c r="AE8" s="51" t="s">
        <v>68</v>
      </c>
      <c r="AF8" s="51" t="s">
        <v>69</v>
      </c>
      <c r="AG8" s="51" t="s">
        <v>70</v>
      </c>
      <c r="AH8" s="51" t="s">
        <v>71</v>
      </c>
      <c r="AI8" s="138" t="s">
        <v>72</v>
      </c>
      <c r="AJ8" s="138" t="s">
        <v>73</v>
      </c>
      <c r="AK8" s="138" t="s">
        <v>74</v>
      </c>
      <c r="AL8" s="53" t="s">
        <v>63</v>
      </c>
      <c r="AM8" s="51" t="s">
        <v>64</v>
      </c>
      <c r="AN8" s="51" t="s">
        <v>65</v>
      </c>
      <c r="AO8" s="51" t="s">
        <v>66</v>
      </c>
      <c r="AP8" s="51" t="s">
        <v>67</v>
      </c>
      <c r="AQ8" s="51" t="s">
        <v>68</v>
      </c>
      <c r="AR8" s="51" t="s">
        <v>69</v>
      </c>
      <c r="AS8" s="51" t="s">
        <v>70</v>
      </c>
      <c r="AT8" s="51" t="s">
        <v>71</v>
      </c>
      <c r="AU8" s="138" t="s">
        <v>72</v>
      </c>
      <c r="AV8" s="138" t="s">
        <v>73</v>
      </c>
      <c r="AW8" s="138" t="s">
        <v>74</v>
      </c>
      <c r="AX8" s="53" t="s">
        <v>63</v>
      </c>
      <c r="AY8" s="51" t="s">
        <v>64</v>
      </c>
      <c r="AZ8" s="51" t="s">
        <v>65</v>
      </c>
      <c r="BA8" s="51" t="s">
        <v>66</v>
      </c>
      <c r="BB8" s="51" t="s">
        <v>67</v>
      </c>
      <c r="BC8" s="51" t="s">
        <v>68</v>
      </c>
      <c r="BD8" s="51" t="s">
        <v>69</v>
      </c>
      <c r="BE8" s="51" t="s">
        <v>70</v>
      </c>
      <c r="BF8" s="51" t="s">
        <v>71</v>
      </c>
      <c r="BG8" s="138" t="s">
        <v>72</v>
      </c>
      <c r="BH8" s="138" t="s">
        <v>73</v>
      </c>
      <c r="BI8" s="138" t="s">
        <v>74</v>
      </c>
      <c r="BJ8" s="53" t="s">
        <v>63</v>
      </c>
      <c r="BK8" s="51" t="s">
        <v>64</v>
      </c>
      <c r="BL8" s="51" t="s">
        <v>65</v>
      </c>
      <c r="BM8" s="51" t="s">
        <v>66</v>
      </c>
      <c r="BN8" s="51" t="s">
        <v>67</v>
      </c>
      <c r="BO8" s="51" t="s">
        <v>68</v>
      </c>
      <c r="BP8" s="51" t="s">
        <v>69</v>
      </c>
      <c r="BQ8" s="51" t="s">
        <v>70</v>
      </c>
      <c r="BR8" s="51" t="s">
        <v>71</v>
      </c>
      <c r="BS8" s="138" t="s">
        <v>72</v>
      </c>
      <c r="BT8" s="138" t="s">
        <v>73</v>
      </c>
      <c r="BU8" s="138" t="s">
        <v>74</v>
      </c>
      <c r="BV8" s="53" t="s">
        <v>63</v>
      </c>
      <c r="BW8" s="51" t="s">
        <v>64</v>
      </c>
      <c r="BX8" s="51" t="s">
        <v>65</v>
      </c>
      <c r="BY8" s="51" t="s">
        <v>66</v>
      </c>
      <c r="BZ8" s="51" t="s">
        <v>67</v>
      </c>
      <c r="CA8" s="51" t="s">
        <v>68</v>
      </c>
      <c r="CB8" s="51" t="s">
        <v>69</v>
      </c>
      <c r="CC8" s="51" t="s">
        <v>70</v>
      </c>
      <c r="CD8" s="51" t="s">
        <v>71</v>
      </c>
      <c r="CE8" s="138" t="s">
        <v>72</v>
      </c>
      <c r="CF8" s="138" t="s">
        <v>73</v>
      </c>
      <c r="CG8" s="138" t="s">
        <v>74</v>
      </c>
      <c r="CH8" s="53" t="s">
        <v>63</v>
      </c>
      <c r="CI8" s="51" t="s">
        <v>64</v>
      </c>
      <c r="CJ8" s="51" t="s">
        <v>65</v>
      </c>
      <c r="CK8" s="51" t="s">
        <v>66</v>
      </c>
      <c r="CL8" s="51" t="s">
        <v>67</v>
      </c>
      <c r="CM8" s="51" t="s">
        <v>68</v>
      </c>
      <c r="CN8" s="51" t="s">
        <v>69</v>
      </c>
      <c r="CO8" s="51" t="s">
        <v>70</v>
      </c>
      <c r="CP8" s="51" t="s">
        <v>71</v>
      </c>
      <c r="CQ8" s="138" t="s">
        <v>72</v>
      </c>
      <c r="CR8" s="138" t="s">
        <v>73</v>
      </c>
      <c r="CS8" s="138" t="s">
        <v>74</v>
      </c>
      <c r="CT8" s="53" t="s">
        <v>63</v>
      </c>
      <c r="CU8" s="51" t="s">
        <v>64</v>
      </c>
      <c r="CV8" s="51" t="s">
        <v>65</v>
      </c>
      <c r="CW8" s="51" t="s">
        <v>66</v>
      </c>
      <c r="CX8" s="51" t="s">
        <v>67</v>
      </c>
      <c r="CY8" s="51" t="s">
        <v>68</v>
      </c>
      <c r="CZ8" s="51" t="s">
        <v>69</v>
      </c>
      <c r="DA8" s="51" t="s">
        <v>70</v>
      </c>
      <c r="DB8" s="51" t="s">
        <v>71</v>
      </c>
      <c r="DC8" s="138" t="s">
        <v>72</v>
      </c>
      <c r="DD8" s="138" t="s">
        <v>73</v>
      </c>
      <c r="DE8" s="138" t="s">
        <v>100</v>
      </c>
      <c r="DF8" s="53" t="s">
        <v>63</v>
      </c>
      <c r="DG8" s="51" t="s">
        <v>64</v>
      </c>
      <c r="DH8" s="51" t="s">
        <v>65</v>
      </c>
      <c r="DI8" s="51" t="s">
        <v>66</v>
      </c>
      <c r="DJ8" s="51" t="s">
        <v>67</v>
      </c>
      <c r="DK8" s="51" t="s">
        <v>68</v>
      </c>
      <c r="DL8" s="51" t="s">
        <v>69</v>
      </c>
      <c r="DM8" s="51" t="s">
        <v>70</v>
      </c>
      <c r="DN8" s="51" t="s">
        <v>71</v>
      </c>
      <c r="DO8" s="138" t="s">
        <v>72</v>
      </c>
      <c r="DP8" s="138" t="s">
        <v>73</v>
      </c>
      <c r="DQ8" s="138" t="s">
        <v>74</v>
      </c>
      <c r="DR8" s="53" t="s">
        <v>63</v>
      </c>
      <c r="DS8" s="51" t="s">
        <v>64</v>
      </c>
      <c r="DT8" s="51" t="s">
        <v>65</v>
      </c>
      <c r="DU8" s="51" t="s">
        <v>66</v>
      </c>
      <c r="DV8" s="51" t="s">
        <v>67</v>
      </c>
      <c r="DW8" s="51" t="s">
        <v>68</v>
      </c>
      <c r="DX8" s="51" t="s">
        <v>69</v>
      </c>
      <c r="DY8" s="51" t="s">
        <v>70</v>
      </c>
      <c r="DZ8" s="51" t="s">
        <v>71</v>
      </c>
      <c r="EA8" s="138" t="s">
        <v>72</v>
      </c>
      <c r="EB8" s="138" t="s">
        <v>73</v>
      </c>
      <c r="EC8" s="138" t="s">
        <v>74</v>
      </c>
      <c r="ED8" s="32" t="s">
        <v>63</v>
      </c>
      <c r="EE8" s="51" t="s">
        <v>64</v>
      </c>
      <c r="EF8" s="51" t="s">
        <v>65</v>
      </c>
      <c r="EG8" s="51" t="s">
        <v>66</v>
      </c>
      <c r="EH8" s="51" t="s">
        <v>67</v>
      </c>
      <c r="EI8" s="51" t="s">
        <v>68</v>
      </c>
      <c r="EJ8" s="51" t="s">
        <v>69</v>
      </c>
      <c r="EK8" s="51" t="s">
        <v>70</v>
      </c>
      <c r="EL8" s="51" t="s">
        <v>71</v>
      </c>
      <c r="EM8" s="138" t="s">
        <v>72</v>
      </c>
      <c r="EN8" s="138" t="s">
        <v>73</v>
      </c>
      <c r="EO8" s="138" t="s">
        <v>74</v>
      </c>
      <c r="EP8" s="53" t="s">
        <v>63</v>
      </c>
      <c r="EQ8" s="51" t="s">
        <v>64</v>
      </c>
      <c r="ER8" s="51" t="s">
        <v>65</v>
      </c>
      <c r="ES8" s="51" t="s">
        <v>66</v>
      </c>
      <c r="ET8" s="51" t="s">
        <v>67</v>
      </c>
      <c r="EU8" s="51" t="s">
        <v>68</v>
      </c>
      <c r="EV8" s="51" t="s">
        <v>69</v>
      </c>
      <c r="EW8" s="51" t="s">
        <v>70</v>
      </c>
      <c r="EX8" s="51" t="s">
        <v>71</v>
      </c>
      <c r="EY8" s="138" t="s">
        <v>72</v>
      </c>
      <c r="EZ8" s="138" t="s">
        <v>73</v>
      </c>
      <c r="FA8" s="138" t="s">
        <v>74</v>
      </c>
      <c r="FB8" s="61" t="s">
        <v>63</v>
      </c>
      <c r="FC8" s="51" t="s">
        <v>64</v>
      </c>
      <c r="FD8" s="51" t="s">
        <v>65</v>
      </c>
      <c r="FE8" s="51" t="s">
        <v>66</v>
      </c>
      <c r="FF8" s="51" t="s">
        <v>67</v>
      </c>
      <c r="FG8" s="51" t="s">
        <v>68</v>
      </c>
      <c r="FH8" s="51" t="s">
        <v>69</v>
      </c>
      <c r="FI8" s="51" t="s">
        <v>70</v>
      </c>
      <c r="FJ8" s="51" t="s">
        <v>71</v>
      </c>
      <c r="FK8" s="138" t="s">
        <v>72</v>
      </c>
      <c r="FL8" s="138" t="s">
        <v>73</v>
      </c>
      <c r="FM8" s="138" t="s">
        <v>74</v>
      </c>
      <c r="FN8" s="61" t="s">
        <v>63</v>
      </c>
      <c r="FO8" s="51" t="s">
        <v>64</v>
      </c>
      <c r="FP8" s="51" t="s">
        <v>65</v>
      </c>
      <c r="FQ8" s="51" t="s">
        <v>66</v>
      </c>
      <c r="FR8" s="51" t="s">
        <v>67</v>
      </c>
      <c r="FS8" s="51" t="s">
        <v>68</v>
      </c>
      <c r="FT8" s="51" t="s">
        <v>69</v>
      </c>
      <c r="FU8" s="51" t="s">
        <v>70</v>
      </c>
      <c r="FV8" s="51" t="s">
        <v>71</v>
      </c>
      <c r="FW8" s="138" t="s">
        <v>72</v>
      </c>
      <c r="FX8" s="138" t="s">
        <v>73</v>
      </c>
      <c r="FY8" s="138" t="s">
        <v>74</v>
      </c>
      <c r="FZ8" s="61" t="s">
        <v>63</v>
      </c>
      <c r="GA8" s="51" t="s">
        <v>64</v>
      </c>
      <c r="GB8" s="51" t="s">
        <v>65</v>
      </c>
      <c r="GC8" s="144" t="s">
        <v>66</v>
      </c>
      <c r="GD8" s="144" t="s">
        <v>67</v>
      </c>
      <c r="GE8" s="51" t="s">
        <v>68</v>
      </c>
      <c r="GF8" s="51" t="s">
        <v>69</v>
      </c>
      <c r="GG8" s="51" t="s">
        <v>70</v>
      </c>
      <c r="GH8" s="144" t="s">
        <v>71</v>
      </c>
      <c r="GI8" s="138" t="s">
        <v>72</v>
      </c>
      <c r="GJ8" s="138" t="s">
        <v>73</v>
      </c>
      <c r="GK8" s="51" t="s">
        <v>74</v>
      </c>
    </row>
    <row r="9" spans="1:193" ht="12.75" customHeight="1">
      <c r="A9" s="4" t="s">
        <v>90</v>
      </c>
      <c r="B9" s="5"/>
      <c r="C9" s="5"/>
      <c r="D9" s="5"/>
      <c r="E9" s="5"/>
      <c r="F9" s="5"/>
      <c r="G9" s="5"/>
      <c r="H9" s="5"/>
      <c r="I9" s="5"/>
      <c r="J9" s="5"/>
      <c r="K9" s="112"/>
      <c r="L9" s="112"/>
      <c r="M9" s="112"/>
      <c r="N9" s="6"/>
      <c r="O9" s="7"/>
      <c r="P9" s="7"/>
      <c r="Q9" s="7"/>
      <c r="R9" s="7"/>
      <c r="S9" s="7"/>
      <c r="T9" s="7"/>
      <c r="U9" s="5"/>
      <c r="V9" s="5"/>
      <c r="W9" s="112"/>
      <c r="X9" s="112"/>
      <c r="Y9" s="112"/>
      <c r="Z9" s="6"/>
      <c r="AA9" s="7"/>
      <c r="AB9" s="7"/>
      <c r="AC9" s="7"/>
      <c r="AD9" s="7"/>
      <c r="AE9" s="7"/>
      <c r="AF9" s="7"/>
      <c r="AG9" s="5"/>
      <c r="AH9" s="5"/>
      <c r="AI9" s="112"/>
      <c r="AJ9" s="112"/>
      <c r="AK9" s="112"/>
      <c r="AL9" s="6"/>
      <c r="AM9" s="7"/>
      <c r="AN9" s="7"/>
      <c r="AO9" s="7"/>
      <c r="AP9" s="7"/>
      <c r="AQ9" s="7"/>
      <c r="AR9" s="7"/>
      <c r="AS9" s="5"/>
      <c r="AT9" s="5"/>
      <c r="AU9" s="112"/>
      <c r="AV9" s="112"/>
      <c r="AW9" s="112"/>
      <c r="AX9" s="58"/>
      <c r="AY9" s="5"/>
      <c r="AZ9" s="5"/>
      <c r="BA9" s="5"/>
      <c r="BB9" s="5"/>
      <c r="BC9" s="5"/>
      <c r="BD9" s="5"/>
      <c r="BE9" s="5"/>
      <c r="BF9" s="5"/>
      <c r="BG9" s="112"/>
      <c r="BH9" s="112"/>
      <c r="BI9" s="112"/>
      <c r="BJ9" s="6"/>
      <c r="BK9" s="7"/>
      <c r="BL9" s="7"/>
      <c r="BM9" s="7"/>
      <c r="BN9" s="7"/>
      <c r="BO9" s="7"/>
      <c r="BP9" s="7"/>
      <c r="BQ9" s="5"/>
      <c r="BR9" s="5"/>
      <c r="BS9" s="112"/>
      <c r="BT9" s="112"/>
      <c r="BU9" s="112"/>
      <c r="BV9" s="6"/>
      <c r="BW9" s="7"/>
      <c r="BX9" s="7"/>
      <c r="BY9" s="7"/>
      <c r="BZ9" s="7"/>
      <c r="CA9" s="7"/>
      <c r="CB9" s="7"/>
      <c r="CC9" s="5"/>
      <c r="CD9" s="5"/>
      <c r="CE9" s="112"/>
      <c r="CF9" s="112"/>
      <c r="CG9" s="112"/>
      <c r="CH9" s="6"/>
      <c r="CI9" s="7"/>
      <c r="CJ9" s="7"/>
      <c r="CK9" s="7"/>
      <c r="CL9" s="7"/>
      <c r="CM9" s="7"/>
      <c r="CN9" s="7"/>
      <c r="CO9" s="5"/>
      <c r="CP9" s="5"/>
      <c r="CQ9" s="112"/>
      <c r="CR9" s="112"/>
      <c r="CS9" s="112"/>
      <c r="CT9" s="58"/>
      <c r="CU9" s="5"/>
      <c r="CV9" s="5"/>
      <c r="CW9" s="5"/>
      <c r="CX9" s="5"/>
      <c r="CY9" s="5"/>
      <c r="CZ9" s="5"/>
      <c r="DA9" s="5"/>
      <c r="DB9" s="5"/>
      <c r="DC9" s="112"/>
      <c r="DD9" s="112"/>
      <c r="DE9" s="112"/>
      <c r="DF9" s="6"/>
      <c r="DG9" s="7"/>
      <c r="DH9" s="7"/>
      <c r="DI9" s="7"/>
      <c r="DJ9" s="7"/>
      <c r="DK9" s="7"/>
      <c r="DL9" s="7"/>
      <c r="DM9" s="5"/>
      <c r="DN9" s="5"/>
      <c r="DO9" s="112"/>
      <c r="DP9" s="112"/>
      <c r="DQ9" s="112"/>
      <c r="DR9" s="6"/>
      <c r="DS9" s="7"/>
      <c r="DT9" s="7"/>
      <c r="DU9" s="7"/>
      <c r="DV9" s="7"/>
      <c r="DW9" s="7"/>
      <c r="DX9" s="7"/>
      <c r="DY9" s="5"/>
      <c r="DZ9" s="5"/>
      <c r="EA9" s="112"/>
      <c r="EB9" s="112"/>
      <c r="EC9" s="112"/>
      <c r="ED9" s="6"/>
      <c r="EE9" s="7"/>
      <c r="EF9" s="7"/>
      <c r="EG9" s="7"/>
      <c r="EH9" s="7"/>
      <c r="EI9" s="7"/>
      <c r="EJ9" s="7"/>
      <c r="EK9" s="5"/>
      <c r="EL9" s="5"/>
      <c r="EM9" s="112"/>
      <c r="EN9" s="112"/>
      <c r="EO9" s="112"/>
      <c r="EP9" s="6"/>
      <c r="EQ9" s="7"/>
      <c r="ER9" s="7"/>
      <c r="ES9" s="7"/>
      <c r="ET9" s="7"/>
      <c r="EU9" s="7"/>
      <c r="EV9" s="7"/>
      <c r="EW9" s="5"/>
      <c r="EX9" s="5"/>
      <c r="EY9" s="112"/>
      <c r="EZ9" s="112"/>
      <c r="FA9" s="112"/>
      <c r="FB9" s="61"/>
      <c r="FC9" s="7"/>
      <c r="FD9" s="7"/>
      <c r="FE9" s="7"/>
      <c r="FF9" s="7"/>
      <c r="FG9" s="7"/>
      <c r="FH9" s="7"/>
      <c r="FI9" s="5"/>
      <c r="FJ9" s="5"/>
      <c r="FK9" s="112"/>
      <c r="FL9" s="112"/>
      <c r="FM9" s="112"/>
      <c r="FN9" s="61"/>
      <c r="FO9" s="7"/>
      <c r="FP9" s="7"/>
      <c r="FQ9" s="7"/>
      <c r="FR9" s="7"/>
      <c r="FS9" s="7"/>
      <c r="FT9" s="7"/>
      <c r="FU9" s="5"/>
      <c r="FV9" s="5"/>
      <c r="FW9" s="112"/>
      <c r="FX9" s="112"/>
      <c r="FY9" s="112"/>
      <c r="FZ9" s="61"/>
      <c r="GA9" s="7"/>
      <c r="GB9" s="7"/>
      <c r="GC9" s="7"/>
      <c r="GD9" s="7"/>
      <c r="GE9" s="7"/>
      <c r="GF9" s="7"/>
      <c r="GG9" s="5"/>
      <c r="GH9" s="5"/>
      <c r="GI9" s="112"/>
      <c r="GJ9" s="112"/>
      <c r="GK9" s="80"/>
    </row>
    <row r="10" spans="1:193" ht="12.75" customHeight="1">
      <c r="A10" s="4" t="s">
        <v>16</v>
      </c>
      <c r="B10" s="38" t="s">
        <v>75</v>
      </c>
      <c r="C10" s="37" t="s">
        <v>75</v>
      </c>
      <c r="D10" s="37" t="s">
        <v>75</v>
      </c>
      <c r="E10" s="37" t="s">
        <v>75</v>
      </c>
      <c r="F10" s="37" t="s">
        <v>75</v>
      </c>
      <c r="G10" s="37" t="s">
        <v>75</v>
      </c>
      <c r="H10" s="37" t="s">
        <v>75</v>
      </c>
      <c r="I10" s="37" t="s">
        <v>75</v>
      </c>
      <c r="J10" s="37" t="s">
        <v>75</v>
      </c>
      <c r="K10" s="37" t="s">
        <v>75</v>
      </c>
      <c r="L10" s="37" t="s">
        <v>75</v>
      </c>
      <c r="M10" s="37"/>
      <c r="N10" s="38" t="s">
        <v>75</v>
      </c>
      <c r="O10" s="37" t="s">
        <v>75</v>
      </c>
      <c r="P10" s="37" t="s">
        <v>75</v>
      </c>
      <c r="Q10" s="37" t="s">
        <v>75</v>
      </c>
      <c r="R10" s="37" t="s">
        <v>75</v>
      </c>
      <c r="S10" s="37" t="s">
        <v>75</v>
      </c>
      <c r="T10" s="37" t="s">
        <v>75</v>
      </c>
      <c r="U10" s="37" t="s">
        <v>75</v>
      </c>
      <c r="V10" s="37" t="s">
        <v>75</v>
      </c>
      <c r="W10" s="37" t="s">
        <v>75</v>
      </c>
      <c r="X10" s="37" t="s">
        <v>75</v>
      </c>
      <c r="Y10" s="37"/>
      <c r="Z10" s="38" t="s">
        <v>75</v>
      </c>
      <c r="AA10" s="37" t="s">
        <v>75</v>
      </c>
      <c r="AB10" s="37" t="s">
        <v>75</v>
      </c>
      <c r="AC10" s="37" t="s">
        <v>75</v>
      </c>
      <c r="AD10" s="37" t="s">
        <v>75</v>
      </c>
      <c r="AE10" s="37" t="s">
        <v>75</v>
      </c>
      <c r="AF10" s="37" t="s">
        <v>75</v>
      </c>
      <c r="AG10" s="37" t="s">
        <v>75</v>
      </c>
      <c r="AH10" s="37" t="s">
        <v>75</v>
      </c>
      <c r="AI10" s="37" t="s">
        <v>75</v>
      </c>
      <c r="AJ10" s="37" t="s">
        <v>75</v>
      </c>
      <c r="AK10" s="37"/>
      <c r="AL10" s="38" t="s">
        <v>75</v>
      </c>
      <c r="AM10" s="37" t="s">
        <v>75</v>
      </c>
      <c r="AN10" s="37" t="s">
        <v>75</v>
      </c>
      <c r="AO10" s="37" t="s">
        <v>75</v>
      </c>
      <c r="AP10" s="37" t="s">
        <v>75</v>
      </c>
      <c r="AQ10" s="37" t="s">
        <v>75</v>
      </c>
      <c r="AR10" s="37" t="s">
        <v>75</v>
      </c>
      <c r="AS10" s="37" t="s">
        <v>75</v>
      </c>
      <c r="AT10" s="37" t="s">
        <v>75</v>
      </c>
      <c r="AU10" s="37" t="s">
        <v>75</v>
      </c>
      <c r="AV10" s="37" t="s">
        <v>75</v>
      </c>
      <c r="AW10" s="37" t="s">
        <v>75</v>
      </c>
      <c r="AX10" s="38" t="s">
        <v>75</v>
      </c>
      <c r="AY10" s="37" t="s">
        <v>75</v>
      </c>
      <c r="AZ10" s="37" t="s">
        <v>75</v>
      </c>
      <c r="BA10" s="37" t="s">
        <v>75</v>
      </c>
      <c r="BB10" s="37" t="s">
        <v>75</v>
      </c>
      <c r="BC10" s="37" t="s">
        <v>75</v>
      </c>
      <c r="BD10" s="37" t="s">
        <v>75</v>
      </c>
      <c r="BE10" s="37" t="s">
        <v>75</v>
      </c>
      <c r="BF10" s="37" t="s">
        <v>75</v>
      </c>
      <c r="BG10" s="37" t="s">
        <v>75</v>
      </c>
      <c r="BH10" s="37" t="s">
        <v>75</v>
      </c>
      <c r="BI10" s="37"/>
      <c r="BJ10" s="38" t="s">
        <v>75</v>
      </c>
      <c r="BK10" s="37" t="s">
        <v>75</v>
      </c>
      <c r="BL10" s="37" t="s">
        <v>75</v>
      </c>
      <c r="BM10" s="37" t="s">
        <v>75</v>
      </c>
      <c r="BN10" s="37" t="s">
        <v>75</v>
      </c>
      <c r="BO10" s="37" t="s">
        <v>75</v>
      </c>
      <c r="BP10" s="37" t="s">
        <v>75</v>
      </c>
      <c r="BQ10" s="37" t="s">
        <v>75</v>
      </c>
      <c r="BR10" s="37" t="s">
        <v>75</v>
      </c>
      <c r="BS10" s="37" t="s">
        <v>75</v>
      </c>
      <c r="BT10" s="37" t="s">
        <v>75</v>
      </c>
      <c r="BU10" s="37"/>
      <c r="BV10" s="38" t="s">
        <v>75</v>
      </c>
      <c r="BW10" s="37" t="s">
        <v>75</v>
      </c>
      <c r="BX10" s="37" t="s">
        <v>75</v>
      </c>
      <c r="BY10" s="37" t="s">
        <v>75</v>
      </c>
      <c r="BZ10" s="37" t="s">
        <v>75</v>
      </c>
      <c r="CA10" s="37" t="s">
        <v>75</v>
      </c>
      <c r="CB10" s="37" t="s">
        <v>75</v>
      </c>
      <c r="CC10" s="37" t="s">
        <v>75</v>
      </c>
      <c r="CD10" s="37" t="s">
        <v>75</v>
      </c>
      <c r="CE10" s="37" t="s">
        <v>75</v>
      </c>
      <c r="CF10" s="37" t="s">
        <v>75</v>
      </c>
      <c r="CG10" s="37"/>
      <c r="CH10" s="38" t="s">
        <v>75</v>
      </c>
      <c r="CI10" s="37" t="s">
        <v>75</v>
      </c>
      <c r="CJ10" s="37" t="s">
        <v>75</v>
      </c>
      <c r="CK10" s="37" t="s">
        <v>75</v>
      </c>
      <c r="CL10" s="37" t="s">
        <v>75</v>
      </c>
      <c r="CM10" s="37" t="s">
        <v>75</v>
      </c>
      <c r="CN10" s="37" t="s">
        <v>75</v>
      </c>
      <c r="CO10" s="37" t="s">
        <v>75</v>
      </c>
      <c r="CP10" s="37" t="s">
        <v>75</v>
      </c>
      <c r="CQ10" s="37" t="s">
        <v>75</v>
      </c>
      <c r="CR10" s="37" t="s">
        <v>75</v>
      </c>
      <c r="CS10" s="37" t="s">
        <v>75</v>
      </c>
      <c r="CT10" s="38" t="s">
        <v>75</v>
      </c>
      <c r="CU10" s="37" t="s">
        <v>75</v>
      </c>
      <c r="CV10" s="37" t="s">
        <v>75</v>
      </c>
      <c r="CW10" s="37" t="s">
        <v>75</v>
      </c>
      <c r="CX10" s="37" t="s">
        <v>75</v>
      </c>
      <c r="CY10" s="37" t="s">
        <v>75</v>
      </c>
      <c r="CZ10" s="37" t="s">
        <v>75</v>
      </c>
      <c r="DA10" s="37" t="s">
        <v>75</v>
      </c>
      <c r="DB10" s="37" t="s">
        <v>75</v>
      </c>
      <c r="DC10" s="37" t="s">
        <v>75</v>
      </c>
      <c r="DD10" s="37" t="s">
        <v>75</v>
      </c>
      <c r="DE10" s="37">
        <v>68.3</v>
      </c>
      <c r="DF10" s="38" t="s">
        <v>75</v>
      </c>
      <c r="DG10" s="37" t="s">
        <v>75</v>
      </c>
      <c r="DH10" s="37" t="s">
        <v>75</v>
      </c>
      <c r="DI10" s="37" t="s">
        <v>75</v>
      </c>
      <c r="DJ10" s="37" t="s">
        <v>75</v>
      </c>
      <c r="DK10" s="37" t="s">
        <v>75</v>
      </c>
      <c r="DL10" s="37" t="s">
        <v>75</v>
      </c>
      <c r="DM10" s="37" t="s">
        <v>75</v>
      </c>
      <c r="DN10" s="37" t="s">
        <v>75</v>
      </c>
      <c r="DO10" s="37" t="s">
        <v>75</v>
      </c>
      <c r="DP10" s="37" t="s">
        <v>75</v>
      </c>
      <c r="DQ10" s="37"/>
      <c r="DR10" s="38" t="s">
        <v>75</v>
      </c>
      <c r="DS10" s="37" t="s">
        <v>75</v>
      </c>
      <c r="DT10" s="37" t="s">
        <v>75</v>
      </c>
      <c r="DU10" s="37" t="s">
        <v>75</v>
      </c>
      <c r="DV10" s="37" t="s">
        <v>75</v>
      </c>
      <c r="DW10" s="37" t="s">
        <v>75</v>
      </c>
      <c r="DX10" s="37" t="s">
        <v>75</v>
      </c>
      <c r="DY10" s="37" t="s">
        <v>75</v>
      </c>
      <c r="DZ10" s="37" t="s">
        <v>75</v>
      </c>
      <c r="EA10" s="37" t="s">
        <v>75</v>
      </c>
      <c r="EB10" s="37" t="s">
        <v>75</v>
      </c>
      <c r="EC10" s="37"/>
      <c r="ED10" s="38" t="s">
        <v>75</v>
      </c>
      <c r="EE10" s="37" t="s">
        <v>75</v>
      </c>
      <c r="EF10" s="37" t="s">
        <v>75</v>
      </c>
      <c r="EG10" s="37" t="s">
        <v>75</v>
      </c>
      <c r="EH10" s="37" t="s">
        <v>75</v>
      </c>
      <c r="EI10" s="37" t="s">
        <v>75</v>
      </c>
      <c r="EJ10" s="37" t="s">
        <v>75</v>
      </c>
      <c r="EK10" s="37" t="s">
        <v>75</v>
      </c>
      <c r="EL10" s="37" t="s">
        <v>75</v>
      </c>
      <c r="EM10" s="37" t="s">
        <v>75</v>
      </c>
      <c r="EN10" s="37" t="s">
        <v>75</v>
      </c>
      <c r="EO10" s="37" t="s">
        <v>75</v>
      </c>
      <c r="EP10" s="38" t="s">
        <v>75</v>
      </c>
      <c r="EQ10" s="37" t="s">
        <v>75</v>
      </c>
      <c r="ER10" s="37" t="s">
        <v>75</v>
      </c>
      <c r="ES10" s="37" t="s">
        <v>75</v>
      </c>
      <c r="ET10" s="37" t="s">
        <v>75</v>
      </c>
      <c r="EU10" s="37" t="s">
        <v>75</v>
      </c>
      <c r="EV10" s="37" t="s">
        <v>75</v>
      </c>
      <c r="EW10" s="37" t="s">
        <v>75</v>
      </c>
      <c r="EX10" s="37" t="s">
        <v>75</v>
      </c>
      <c r="EY10" s="37" t="s">
        <v>75</v>
      </c>
      <c r="EZ10" s="37" t="s">
        <v>75</v>
      </c>
      <c r="FA10" s="37" t="s">
        <v>75</v>
      </c>
      <c r="FB10" s="49" t="s">
        <v>75</v>
      </c>
      <c r="FC10" s="37" t="s">
        <v>75</v>
      </c>
      <c r="FD10" s="37" t="s">
        <v>75</v>
      </c>
      <c r="FE10" s="37" t="s">
        <v>75</v>
      </c>
      <c r="FF10" s="37" t="s">
        <v>75</v>
      </c>
      <c r="FG10" s="65" t="str">
        <f>IFERROR(G10+BC10+CY10,"—")</f>
        <v>—</v>
      </c>
      <c r="FH10" s="65" t="str">
        <f t="shared" ref="FH10:FM10" si="0">IFERROR(G10+BC10+CY10,"—")</f>
        <v>—</v>
      </c>
      <c r="FI10" s="65" t="str">
        <f t="shared" si="0"/>
        <v>—</v>
      </c>
      <c r="FJ10" s="65" t="str">
        <f t="shared" si="0"/>
        <v>—</v>
      </c>
      <c r="FK10" s="65" t="str">
        <f t="shared" si="0"/>
        <v>—</v>
      </c>
      <c r="FL10" s="65" t="str">
        <f t="shared" si="0"/>
        <v>—</v>
      </c>
      <c r="FM10" s="65" t="str">
        <f t="shared" si="0"/>
        <v>—</v>
      </c>
      <c r="FN10" s="49" t="s">
        <v>75</v>
      </c>
      <c r="FO10" s="37" t="s">
        <v>75</v>
      </c>
      <c r="FP10" s="37" t="s">
        <v>75</v>
      </c>
      <c r="FQ10" s="37" t="s">
        <v>75</v>
      </c>
      <c r="FR10" s="37" t="s">
        <v>75</v>
      </c>
      <c r="FS10" s="65" t="str">
        <f>IFERROR(S10+BO10+DK10,"—")</f>
        <v>—</v>
      </c>
      <c r="FT10" s="65" t="str">
        <f t="shared" ref="FT10:FY10" si="1">IFERROR(R10+BN10+DJ10,"—")</f>
        <v>—</v>
      </c>
      <c r="FU10" s="65" t="str">
        <f t="shared" si="1"/>
        <v>—</v>
      </c>
      <c r="FV10" s="65" t="str">
        <f t="shared" si="1"/>
        <v>—</v>
      </c>
      <c r="FW10" s="65" t="str">
        <f t="shared" si="1"/>
        <v>—</v>
      </c>
      <c r="FX10" s="65" t="str">
        <f t="shared" si="1"/>
        <v>—</v>
      </c>
      <c r="FY10" s="65" t="str">
        <f t="shared" si="1"/>
        <v>—</v>
      </c>
      <c r="FZ10" s="49" t="s">
        <v>75</v>
      </c>
      <c r="GA10" s="37" t="s">
        <v>75</v>
      </c>
      <c r="GB10" s="37" t="s">
        <v>75</v>
      </c>
      <c r="GC10" s="37" t="s">
        <v>75</v>
      </c>
      <c r="GD10" s="37" t="s">
        <v>75</v>
      </c>
      <c r="GE10" s="65" t="str">
        <f t="shared" ref="GE10:GE25" si="2">IFERROR(AE10+CA10+DW10+EU10,"—")</f>
        <v>—</v>
      </c>
      <c r="GF10" s="65" t="str">
        <f t="shared" ref="GF10:GF25" si="3">IFERROR(AF10+CB10+DX10+EV10,"—")</f>
        <v>—</v>
      </c>
      <c r="GG10" s="65" t="str">
        <f t="shared" ref="GG10:GG25" si="4">IFERROR(AG10+CC10+DY10+EW10,"—")</f>
        <v>—</v>
      </c>
      <c r="GH10" s="65" t="str">
        <f t="shared" ref="GH10:GH25" si="5">IFERROR(AH10+CD10+DZ10+EX10,"—")</f>
        <v>—</v>
      </c>
      <c r="GI10" s="65" t="str">
        <f t="shared" ref="GI10:GI25" si="6">IFERROR(AI10+CE10+EA10+EY10,"—")</f>
        <v>—</v>
      </c>
      <c r="GJ10" s="65" t="str">
        <f t="shared" ref="GJ10:GJ25" si="7">IFERROR(AJ10+CF10+EB10+EZ10,"—")</f>
        <v>—</v>
      </c>
      <c r="GK10" s="65" t="str">
        <f t="shared" ref="GK10:GK25" si="8">IFERROR(AK10+CG10+EC10+FA10,"—")</f>
        <v>—</v>
      </c>
    </row>
    <row r="11" spans="1:193">
      <c r="A11" s="4" t="s">
        <v>17</v>
      </c>
      <c r="B11" s="8">
        <v>73.59132653061225</v>
      </c>
      <c r="C11" s="8">
        <v>73.832297297297316</v>
      </c>
      <c r="D11" s="96">
        <v>83.638551401869179</v>
      </c>
      <c r="E11" s="8">
        <v>85.721305841924405</v>
      </c>
      <c r="F11" s="8">
        <v>81.589080459770116</v>
      </c>
      <c r="G11" s="8">
        <v>79.660196078431369</v>
      </c>
      <c r="H11" s="8">
        <v>79.459649122807022</v>
      </c>
      <c r="I11" s="8">
        <v>77.63983870967742</v>
      </c>
      <c r="J11" s="8">
        <v>78.144836956521743</v>
      </c>
      <c r="K11" s="106">
        <v>81.599999999999994</v>
      </c>
      <c r="L11" s="148">
        <v>80.099999999999994</v>
      </c>
      <c r="M11" s="106">
        <v>80.900000000000006</v>
      </c>
      <c r="N11" s="9">
        <v>71.55</v>
      </c>
      <c r="O11" s="8">
        <v>71.355175438596504</v>
      </c>
      <c r="P11" s="96">
        <v>83.233440514469478</v>
      </c>
      <c r="Q11" s="8">
        <v>85.660792951541865</v>
      </c>
      <c r="R11" s="8">
        <v>83.571071428571429</v>
      </c>
      <c r="S11" s="8">
        <v>85.063437500000006</v>
      </c>
      <c r="T11" s="8">
        <v>82.952394366197197</v>
      </c>
      <c r="U11" s="8">
        <v>79.552542372881348</v>
      </c>
      <c r="V11" s="8">
        <v>85.352229299363046</v>
      </c>
      <c r="W11" s="106">
        <v>81.7</v>
      </c>
      <c r="X11" s="148">
        <v>79.7</v>
      </c>
      <c r="Y11" s="106">
        <v>83.1</v>
      </c>
      <c r="Z11" s="9">
        <v>66.092727272727274</v>
      </c>
      <c r="AA11" s="8">
        <v>77.910454545454542</v>
      </c>
      <c r="AB11" s="8">
        <v>0</v>
      </c>
      <c r="AC11" s="8">
        <v>1</v>
      </c>
      <c r="AD11" s="8">
        <v>2</v>
      </c>
      <c r="AE11" s="8"/>
      <c r="AF11" s="8"/>
      <c r="AG11" s="8"/>
      <c r="AH11" s="8"/>
      <c r="AI11" s="8"/>
      <c r="AJ11" s="8"/>
      <c r="AK11" s="8"/>
      <c r="AL11" s="9">
        <v>71.623113553113569</v>
      </c>
      <c r="AM11" s="8">
        <v>73.066064516129046</v>
      </c>
      <c r="AN11" s="96">
        <v>83.468064952638699</v>
      </c>
      <c r="AO11" s="8">
        <v>85.704326328800988</v>
      </c>
      <c r="AP11" s="8">
        <v>82.281047381546131</v>
      </c>
      <c r="AQ11" s="8">
        <v>81.743373493975923</v>
      </c>
      <c r="AR11" s="8">
        <v>80.722301425661897</v>
      </c>
      <c r="AS11" s="8">
        <v>78.026878612716786</v>
      </c>
      <c r="AT11" s="8">
        <v>80.30019047619048</v>
      </c>
      <c r="AU11" s="106">
        <v>81.599999999999994</v>
      </c>
      <c r="AV11" s="148">
        <v>79.900000000000006</v>
      </c>
      <c r="AW11" s="106">
        <v>81.3</v>
      </c>
      <c r="AX11" s="9">
        <v>76.174911622924498</v>
      </c>
      <c r="AY11" s="8">
        <v>77.545485491071432</v>
      </c>
      <c r="AZ11" s="96">
        <v>92.624096385542174</v>
      </c>
      <c r="BA11" s="8">
        <v>91.036386344712753</v>
      </c>
      <c r="BB11" s="8">
        <v>84.669603916332917</v>
      </c>
      <c r="BC11" s="8">
        <v>84.358166058394147</v>
      </c>
      <c r="BD11" s="8">
        <v>83.206900931414069</v>
      </c>
      <c r="BE11" s="8">
        <v>83.090214906264279</v>
      </c>
      <c r="BF11" s="8">
        <v>83.524963503649616</v>
      </c>
      <c r="BG11" s="106">
        <v>86.8</v>
      </c>
      <c r="BH11" s="148">
        <v>86.2</v>
      </c>
      <c r="BI11" s="106">
        <v>86.9</v>
      </c>
      <c r="BJ11" s="9">
        <v>72.685675355450229</v>
      </c>
      <c r="BK11" s="8">
        <v>74.176682297772572</v>
      </c>
      <c r="BL11" s="96">
        <v>90.004963898916955</v>
      </c>
      <c r="BM11" s="8">
        <v>90.766834170854267</v>
      </c>
      <c r="BN11" s="8">
        <v>80.404451682953308</v>
      </c>
      <c r="BO11" s="8">
        <v>81.692179353493216</v>
      </c>
      <c r="BP11" s="8">
        <v>82.949315068493135</v>
      </c>
      <c r="BQ11" s="8">
        <v>83.401855895196491</v>
      </c>
      <c r="BR11" s="8">
        <v>82.060584958217277</v>
      </c>
      <c r="BS11" s="106">
        <v>90.1</v>
      </c>
      <c r="BT11" s="148">
        <v>89.7</v>
      </c>
      <c r="BU11" s="106">
        <v>91</v>
      </c>
      <c r="BV11" s="9">
        <v>63.596935483870972</v>
      </c>
      <c r="BW11" s="8">
        <v>68.50440366972478</v>
      </c>
      <c r="BX11" s="8">
        <v>0</v>
      </c>
      <c r="BY11" s="8"/>
      <c r="BZ11" s="8"/>
      <c r="CA11" s="8"/>
      <c r="CB11" s="8"/>
      <c r="CC11" s="8"/>
      <c r="CD11" s="8"/>
      <c r="CE11" s="8"/>
      <c r="CF11" s="8"/>
      <c r="CG11" s="8"/>
      <c r="CH11" s="9">
        <v>74.35081118398341</v>
      </c>
      <c r="CI11" s="8">
        <v>76.144226579520705</v>
      </c>
      <c r="CJ11" s="96">
        <v>91.75756942370856</v>
      </c>
      <c r="CK11" s="8">
        <v>90.957433029143345</v>
      </c>
      <c r="CL11" s="8">
        <v>83.429640151515159</v>
      </c>
      <c r="CM11" s="8">
        <v>83.546778800380835</v>
      </c>
      <c r="CN11" s="8">
        <v>83.137214329833228</v>
      </c>
      <c r="CO11" s="8">
        <v>82.782039769082729</v>
      </c>
      <c r="CP11" s="8">
        <v>83.145798773891087</v>
      </c>
      <c r="CQ11" s="106">
        <v>87.7</v>
      </c>
      <c r="CR11" s="148">
        <v>87.2</v>
      </c>
      <c r="CS11" s="106">
        <v>87.8</v>
      </c>
      <c r="CT11" s="9">
        <v>62.643555166374767</v>
      </c>
      <c r="CU11" s="8">
        <v>64.884265927977822</v>
      </c>
      <c r="CV11" s="96">
        <v>70.081474296799229</v>
      </c>
      <c r="CW11" s="8">
        <v>70.340213178294576</v>
      </c>
      <c r="CX11" s="8">
        <v>66.613160100586754</v>
      </c>
      <c r="CY11" s="8">
        <v>68.34189071986124</v>
      </c>
      <c r="CZ11" s="8">
        <v>67.268136813681352</v>
      </c>
      <c r="DA11" s="8">
        <v>67.908850457782293</v>
      </c>
      <c r="DB11" s="8">
        <v>67.319720930232549</v>
      </c>
      <c r="DC11" s="106">
        <v>68.400000000000006</v>
      </c>
      <c r="DD11" s="148">
        <v>69.900000000000006</v>
      </c>
      <c r="DE11" s="106"/>
      <c r="DF11" s="9">
        <v>55.583861171366586</v>
      </c>
      <c r="DG11" s="8">
        <v>63.234879999999997</v>
      </c>
      <c r="DH11" s="96">
        <v>65.654682080924871</v>
      </c>
      <c r="DI11" s="8">
        <v>64.187173396674581</v>
      </c>
      <c r="DJ11" s="8">
        <v>61.415120711562892</v>
      </c>
      <c r="DK11" s="8">
        <v>62.855555555555547</v>
      </c>
      <c r="DL11" s="8">
        <v>61.640766550522642</v>
      </c>
      <c r="DM11" s="8">
        <v>63.708992805755408</v>
      </c>
      <c r="DN11" s="8">
        <v>63.600842696629215</v>
      </c>
      <c r="DO11" s="106">
        <v>63.6</v>
      </c>
      <c r="DP11" s="148">
        <v>64.5</v>
      </c>
      <c r="DQ11" s="106">
        <v>65.3</v>
      </c>
      <c r="DR11" s="9">
        <v>56.35190476190477</v>
      </c>
      <c r="DS11" s="8">
        <v>55.551373737373737</v>
      </c>
      <c r="DT11" s="8">
        <v>0</v>
      </c>
      <c r="DU11" s="8"/>
      <c r="DV11" s="8"/>
      <c r="DW11" s="8"/>
      <c r="DX11" s="8"/>
      <c r="DY11" s="8"/>
      <c r="DZ11" s="8"/>
      <c r="EA11" s="106"/>
      <c r="EB11" s="148"/>
      <c r="EC11" s="106"/>
      <c r="ED11" s="9">
        <v>58.794185520361985</v>
      </c>
      <c r="EE11" s="8">
        <v>58.855590256089947</v>
      </c>
      <c r="EF11" s="96">
        <v>68.061867088607585</v>
      </c>
      <c r="EG11" s="8">
        <v>67.575613660618984</v>
      </c>
      <c r="EH11" s="8">
        <v>64.547070707070716</v>
      </c>
      <c r="EI11" s="8">
        <v>66.034321608040202</v>
      </c>
      <c r="EJ11" s="8">
        <v>64.811156186612578</v>
      </c>
      <c r="EK11" s="8">
        <v>65.981122729774356</v>
      </c>
      <c r="EL11" s="8">
        <v>65.837996642417465</v>
      </c>
      <c r="EM11" s="106">
        <v>66.2</v>
      </c>
      <c r="EN11" s="148">
        <v>67.3</v>
      </c>
      <c r="EO11" s="106">
        <v>67.099999999999994</v>
      </c>
      <c r="EP11" s="9">
        <v>66.384615384615387</v>
      </c>
      <c r="EQ11" s="8">
        <v>60.194444444444443</v>
      </c>
      <c r="ER11" s="8">
        <v>56.44</v>
      </c>
      <c r="ES11" s="8">
        <v>39.224999999999994</v>
      </c>
      <c r="ET11" s="8">
        <v>77.350000000000009</v>
      </c>
      <c r="EU11" s="8">
        <v>71.219936758349704</v>
      </c>
      <c r="EV11" s="8"/>
      <c r="EW11" s="8">
        <v>0</v>
      </c>
      <c r="EX11" s="8">
        <v>54.826470588235289</v>
      </c>
      <c r="EY11" s="106">
        <v>76.400000000000006</v>
      </c>
      <c r="EZ11" s="148">
        <v>63.2</v>
      </c>
      <c r="FA11" s="106">
        <v>77.599999999999994</v>
      </c>
      <c r="FB11" s="62">
        <v>69.587824351297385</v>
      </c>
      <c r="FC11" s="8">
        <v>75.189330162504973</v>
      </c>
      <c r="FD11" s="96">
        <v>85.303216216216242</v>
      </c>
      <c r="FE11" s="105">
        <v>84.947783864541833</v>
      </c>
      <c r="FF11" s="105">
        <v>78.826754164563368</v>
      </c>
      <c r="FG11" s="123">
        <f t="shared" ref="FG11:FG25" si="9">IFERROR(G11+BC11+CY11,"—")</f>
        <v>232.36025285668677</v>
      </c>
      <c r="FH11" s="123">
        <f t="shared" ref="FH11:FH25" si="10">IFERROR(G11+BC11+CY11,"—")</f>
        <v>232.36025285668677</v>
      </c>
      <c r="FI11" s="123">
        <f t="shared" ref="FI11:FI25" si="11">IFERROR(H11+BD11+CZ11,"—")</f>
        <v>229.93468686790243</v>
      </c>
      <c r="FJ11" s="123">
        <f t="shared" ref="FJ11:FJ25" si="12">IFERROR(I11+BE11+DA11,"—")</f>
        <v>228.63890407372401</v>
      </c>
      <c r="FK11" s="123">
        <f t="shared" ref="FK11:FK25" si="13">IFERROR(J11+BF11+DB11,"—")</f>
        <v>228.98952139040392</v>
      </c>
      <c r="FL11" s="123">
        <f t="shared" ref="FL11:FL25" si="14">IFERROR(K11+BG11+DC11,"—")</f>
        <v>236.79999999999998</v>
      </c>
      <c r="FM11" s="123">
        <f t="shared" ref="FM11:FM25" si="15">IFERROR(L11+BH11+DD11,"—")</f>
        <v>236.20000000000002</v>
      </c>
      <c r="FN11" s="62"/>
      <c r="FO11" s="8">
        <v>71.638174305033814</v>
      </c>
      <c r="FP11" s="96">
        <v>79.86094570928195</v>
      </c>
      <c r="FQ11" s="105">
        <v>79.362209302325553</v>
      </c>
      <c r="FR11" s="105">
        <v>73.3330482897384</v>
      </c>
      <c r="FS11" s="123">
        <f t="shared" ref="FS11:FS25" si="16">IFERROR(S11+BO11+DK11,"—")</f>
        <v>229.61117240904878</v>
      </c>
      <c r="FT11" s="123">
        <f t="shared" ref="FT11:FT25" si="17">IFERROR(R11+BN11+DJ11,"—")</f>
        <v>225.39064382308766</v>
      </c>
      <c r="FU11" s="123">
        <f t="shared" ref="FU11:FU25" si="18">IFERROR(S11+BO11+DK11,"—")</f>
        <v>229.61117240904878</v>
      </c>
      <c r="FV11" s="123">
        <f t="shared" ref="FV11:FV25" si="19">IFERROR(T11+BP11+DL11,"—")</f>
        <v>227.54247598521297</v>
      </c>
      <c r="FW11" s="123">
        <f t="shared" ref="FW11:FW25" si="20">IFERROR(U11+BQ11+DM11,"—")</f>
        <v>226.66339107383325</v>
      </c>
      <c r="FX11" s="123">
        <f t="shared" ref="FX11:FX25" si="21">IFERROR(V11+BR11+DN11,"—")</f>
        <v>231.01365695420952</v>
      </c>
      <c r="FY11" s="123">
        <f t="shared" ref="FY11:FY25" si="22">IFERROR(W11+BS11+DO11,"—")</f>
        <v>235.4</v>
      </c>
      <c r="FZ11" s="62"/>
      <c r="GA11" s="8">
        <v>73.962919045147899</v>
      </c>
      <c r="GB11" s="96">
        <v>83.225985962566838</v>
      </c>
      <c r="GC11" s="105">
        <v>83.051628289473683</v>
      </c>
      <c r="GD11" s="105">
        <v>76.991210084033611</v>
      </c>
      <c r="GE11" s="123">
        <f t="shared" si="2"/>
        <v>71.219936758349704</v>
      </c>
      <c r="GF11" s="123">
        <f t="shared" si="3"/>
        <v>0</v>
      </c>
      <c r="GG11" s="123">
        <f t="shared" si="4"/>
        <v>0</v>
      </c>
      <c r="GH11" s="123">
        <f t="shared" si="5"/>
        <v>54.826470588235289</v>
      </c>
      <c r="GI11" s="123">
        <f t="shared" si="6"/>
        <v>76.400000000000006</v>
      </c>
      <c r="GJ11" s="123">
        <f t="shared" si="7"/>
        <v>63.2</v>
      </c>
      <c r="GK11" s="123">
        <f t="shared" si="8"/>
        <v>77.599999999999994</v>
      </c>
    </row>
    <row r="12" spans="1:193" ht="12.75" customHeight="1">
      <c r="A12" s="4" t="s">
        <v>18</v>
      </c>
      <c r="B12" s="38" t="s">
        <v>75</v>
      </c>
      <c r="C12" s="37" t="s">
        <v>75</v>
      </c>
      <c r="D12" s="37" t="s">
        <v>75</v>
      </c>
      <c r="E12" s="37" t="s">
        <v>75</v>
      </c>
      <c r="F12" s="37" t="s">
        <v>75</v>
      </c>
      <c r="G12" s="37" t="s">
        <v>75</v>
      </c>
      <c r="H12" s="37" t="s">
        <v>75</v>
      </c>
      <c r="I12" s="37" t="s">
        <v>75</v>
      </c>
      <c r="J12" s="37" t="s">
        <v>75</v>
      </c>
      <c r="K12" s="37" t="s">
        <v>75</v>
      </c>
      <c r="L12" s="37" t="s">
        <v>75</v>
      </c>
      <c r="M12" s="37"/>
      <c r="N12" s="38" t="s">
        <v>75</v>
      </c>
      <c r="O12" s="37" t="s">
        <v>75</v>
      </c>
      <c r="P12" s="37" t="s">
        <v>75</v>
      </c>
      <c r="Q12" s="37" t="s">
        <v>75</v>
      </c>
      <c r="R12" s="37" t="s">
        <v>75</v>
      </c>
      <c r="S12" s="37" t="s">
        <v>75</v>
      </c>
      <c r="T12" s="37" t="s">
        <v>75</v>
      </c>
      <c r="U12" s="37" t="s">
        <v>75</v>
      </c>
      <c r="V12" s="37" t="s">
        <v>75</v>
      </c>
      <c r="W12" s="37" t="s">
        <v>75</v>
      </c>
      <c r="X12" s="37" t="s">
        <v>75</v>
      </c>
      <c r="Y12" s="37"/>
      <c r="Z12" s="38" t="s">
        <v>75</v>
      </c>
      <c r="AA12" s="37" t="s">
        <v>75</v>
      </c>
      <c r="AB12" s="37" t="s">
        <v>75</v>
      </c>
      <c r="AC12" s="37" t="s">
        <v>75</v>
      </c>
      <c r="AD12" s="37" t="s">
        <v>75</v>
      </c>
      <c r="AE12" s="37" t="s">
        <v>75</v>
      </c>
      <c r="AF12" s="37" t="s">
        <v>75</v>
      </c>
      <c r="AG12" s="37" t="s">
        <v>75</v>
      </c>
      <c r="AH12" s="37" t="s">
        <v>75</v>
      </c>
      <c r="AI12" s="37" t="s">
        <v>75</v>
      </c>
      <c r="AJ12" s="37" t="s">
        <v>75</v>
      </c>
      <c r="AK12" s="37"/>
      <c r="AL12" s="38" t="s">
        <v>75</v>
      </c>
      <c r="AM12" s="37" t="s">
        <v>75</v>
      </c>
      <c r="AN12" s="37" t="s">
        <v>75</v>
      </c>
      <c r="AO12" s="37" t="s">
        <v>75</v>
      </c>
      <c r="AP12" s="37" t="s">
        <v>75</v>
      </c>
      <c r="AQ12" s="37" t="s">
        <v>75</v>
      </c>
      <c r="AR12" s="37" t="s">
        <v>75</v>
      </c>
      <c r="AS12" s="37" t="s">
        <v>75</v>
      </c>
      <c r="AT12" s="37" t="s">
        <v>75</v>
      </c>
      <c r="AU12" s="37" t="s">
        <v>75</v>
      </c>
      <c r="AV12" s="37" t="s">
        <v>75</v>
      </c>
      <c r="AW12" s="37" t="s">
        <v>75</v>
      </c>
      <c r="AX12" s="38" t="s">
        <v>75</v>
      </c>
      <c r="AY12" s="37" t="s">
        <v>75</v>
      </c>
      <c r="AZ12" s="37" t="s">
        <v>75</v>
      </c>
      <c r="BA12" s="37" t="s">
        <v>75</v>
      </c>
      <c r="BB12" s="37" t="s">
        <v>75</v>
      </c>
      <c r="BC12" s="37" t="s">
        <v>75</v>
      </c>
      <c r="BD12" s="37" t="s">
        <v>75</v>
      </c>
      <c r="BE12" s="37" t="s">
        <v>75</v>
      </c>
      <c r="BF12" s="37" t="s">
        <v>75</v>
      </c>
      <c r="BG12" s="37" t="s">
        <v>75</v>
      </c>
      <c r="BH12" s="37" t="s">
        <v>75</v>
      </c>
      <c r="BI12" s="37"/>
      <c r="BJ12" s="38" t="s">
        <v>75</v>
      </c>
      <c r="BK12" s="37" t="s">
        <v>75</v>
      </c>
      <c r="BL12" s="37" t="s">
        <v>75</v>
      </c>
      <c r="BM12" s="37" t="s">
        <v>75</v>
      </c>
      <c r="BN12" s="37" t="s">
        <v>75</v>
      </c>
      <c r="BO12" s="37" t="s">
        <v>75</v>
      </c>
      <c r="BP12" s="37" t="s">
        <v>75</v>
      </c>
      <c r="BQ12" s="37" t="s">
        <v>75</v>
      </c>
      <c r="BR12" s="37" t="s">
        <v>75</v>
      </c>
      <c r="BS12" s="37" t="s">
        <v>75</v>
      </c>
      <c r="BT12" s="37" t="s">
        <v>75</v>
      </c>
      <c r="BU12" s="37"/>
      <c r="BV12" s="38" t="s">
        <v>75</v>
      </c>
      <c r="BW12" s="37" t="s">
        <v>75</v>
      </c>
      <c r="BX12" s="37" t="s">
        <v>75</v>
      </c>
      <c r="BY12" s="37" t="s">
        <v>75</v>
      </c>
      <c r="BZ12" s="37" t="s">
        <v>75</v>
      </c>
      <c r="CA12" s="37" t="s">
        <v>75</v>
      </c>
      <c r="CB12" s="37" t="s">
        <v>75</v>
      </c>
      <c r="CC12" s="37" t="s">
        <v>75</v>
      </c>
      <c r="CD12" s="37" t="s">
        <v>75</v>
      </c>
      <c r="CE12" s="37" t="s">
        <v>75</v>
      </c>
      <c r="CF12" s="37" t="s">
        <v>75</v>
      </c>
      <c r="CG12" s="37"/>
      <c r="CH12" s="38" t="s">
        <v>75</v>
      </c>
      <c r="CI12" s="37" t="s">
        <v>75</v>
      </c>
      <c r="CJ12" s="37" t="s">
        <v>75</v>
      </c>
      <c r="CK12" s="37" t="s">
        <v>75</v>
      </c>
      <c r="CL12" s="37" t="s">
        <v>75</v>
      </c>
      <c r="CM12" s="37" t="s">
        <v>75</v>
      </c>
      <c r="CN12" s="37" t="s">
        <v>75</v>
      </c>
      <c r="CO12" s="37" t="s">
        <v>75</v>
      </c>
      <c r="CP12" s="37" t="s">
        <v>75</v>
      </c>
      <c r="CQ12" s="37" t="s">
        <v>75</v>
      </c>
      <c r="CR12" s="37" t="s">
        <v>75</v>
      </c>
      <c r="CS12" s="37" t="s">
        <v>75</v>
      </c>
      <c r="CT12" s="38" t="s">
        <v>75</v>
      </c>
      <c r="CU12" s="37" t="s">
        <v>75</v>
      </c>
      <c r="CV12" s="37" t="s">
        <v>75</v>
      </c>
      <c r="CW12" s="37" t="s">
        <v>75</v>
      </c>
      <c r="CX12" s="37" t="s">
        <v>75</v>
      </c>
      <c r="CY12" s="37" t="s">
        <v>75</v>
      </c>
      <c r="CZ12" s="37" t="s">
        <v>75</v>
      </c>
      <c r="DA12" s="37" t="s">
        <v>75</v>
      </c>
      <c r="DB12" s="37" t="s">
        <v>75</v>
      </c>
      <c r="DC12" s="37" t="s">
        <v>75</v>
      </c>
      <c r="DD12" s="37" t="s">
        <v>75</v>
      </c>
      <c r="DE12" s="37"/>
      <c r="DF12" s="38" t="s">
        <v>75</v>
      </c>
      <c r="DG12" s="37" t="s">
        <v>75</v>
      </c>
      <c r="DH12" s="37" t="s">
        <v>75</v>
      </c>
      <c r="DI12" s="37" t="s">
        <v>75</v>
      </c>
      <c r="DJ12" s="37" t="s">
        <v>75</v>
      </c>
      <c r="DK12" s="37" t="s">
        <v>75</v>
      </c>
      <c r="DL12" s="37" t="s">
        <v>75</v>
      </c>
      <c r="DM12" s="37" t="s">
        <v>75</v>
      </c>
      <c r="DN12" s="37" t="s">
        <v>75</v>
      </c>
      <c r="DO12" s="37" t="s">
        <v>75</v>
      </c>
      <c r="DP12" s="37" t="s">
        <v>75</v>
      </c>
      <c r="DQ12" s="37"/>
      <c r="DR12" s="38" t="s">
        <v>75</v>
      </c>
      <c r="DS12" s="37" t="s">
        <v>75</v>
      </c>
      <c r="DT12" s="37" t="s">
        <v>75</v>
      </c>
      <c r="DU12" s="37" t="s">
        <v>75</v>
      </c>
      <c r="DV12" s="37" t="s">
        <v>75</v>
      </c>
      <c r="DW12" s="37"/>
      <c r="DX12" s="37"/>
      <c r="DY12" s="37"/>
      <c r="DZ12" s="37"/>
      <c r="EA12" s="145"/>
      <c r="EB12" s="145"/>
      <c r="EC12" s="145"/>
      <c r="ED12" s="38" t="s">
        <v>75</v>
      </c>
      <c r="EE12" s="37" t="s">
        <v>75</v>
      </c>
      <c r="EF12" s="37" t="s">
        <v>75</v>
      </c>
      <c r="EG12" s="37" t="s">
        <v>75</v>
      </c>
      <c r="EH12" s="37" t="s">
        <v>75</v>
      </c>
      <c r="EI12" s="37" t="s">
        <v>75</v>
      </c>
      <c r="EJ12" s="37" t="s">
        <v>75</v>
      </c>
      <c r="EK12" s="37" t="s">
        <v>75</v>
      </c>
      <c r="EL12" s="37" t="s">
        <v>75</v>
      </c>
      <c r="EM12" s="37" t="s">
        <v>75</v>
      </c>
      <c r="EN12" s="37" t="s">
        <v>75</v>
      </c>
      <c r="EO12" s="37" t="s">
        <v>75</v>
      </c>
      <c r="EP12" s="38" t="s">
        <v>75</v>
      </c>
      <c r="EQ12" s="37" t="s">
        <v>75</v>
      </c>
      <c r="ER12" s="37" t="s">
        <v>75</v>
      </c>
      <c r="ES12" s="37" t="s">
        <v>75</v>
      </c>
      <c r="ET12" s="37" t="s">
        <v>75</v>
      </c>
      <c r="EU12" s="37" t="s">
        <v>75</v>
      </c>
      <c r="EV12" s="37" t="s">
        <v>75</v>
      </c>
      <c r="EW12" s="37" t="s">
        <v>75</v>
      </c>
      <c r="EX12" s="37" t="s">
        <v>75</v>
      </c>
      <c r="EY12" s="37" t="s">
        <v>75</v>
      </c>
      <c r="EZ12" s="37" t="s">
        <v>75</v>
      </c>
      <c r="FA12" s="37" t="s">
        <v>75</v>
      </c>
      <c r="FB12" s="49" t="s">
        <v>75</v>
      </c>
      <c r="FC12" s="37" t="s">
        <v>75</v>
      </c>
      <c r="FD12" s="37" t="s">
        <v>75</v>
      </c>
      <c r="FE12" s="37" t="s">
        <v>75</v>
      </c>
      <c r="FF12" s="37" t="s">
        <v>75</v>
      </c>
      <c r="FG12" s="65" t="str">
        <f t="shared" si="9"/>
        <v>—</v>
      </c>
      <c r="FH12" s="65" t="str">
        <f t="shared" si="10"/>
        <v>—</v>
      </c>
      <c r="FI12" s="65" t="str">
        <f t="shared" si="11"/>
        <v>—</v>
      </c>
      <c r="FJ12" s="65" t="str">
        <f t="shared" si="12"/>
        <v>—</v>
      </c>
      <c r="FK12" s="65" t="str">
        <f t="shared" si="13"/>
        <v>—</v>
      </c>
      <c r="FL12" s="65" t="str">
        <f t="shared" si="14"/>
        <v>—</v>
      </c>
      <c r="FM12" s="65" t="str">
        <f t="shared" si="15"/>
        <v>—</v>
      </c>
      <c r="FN12" s="49" t="s">
        <v>75</v>
      </c>
      <c r="FO12" s="37" t="s">
        <v>75</v>
      </c>
      <c r="FP12" s="37" t="s">
        <v>75</v>
      </c>
      <c r="FQ12" s="37" t="s">
        <v>75</v>
      </c>
      <c r="FR12" s="37" t="s">
        <v>75</v>
      </c>
      <c r="FS12" s="65" t="str">
        <f t="shared" si="16"/>
        <v>—</v>
      </c>
      <c r="FT12" s="65" t="str">
        <f t="shared" si="17"/>
        <v>—</v>
      </c>
      <c r="FU12" s="65" t="str">
        <f t="shared" si="18"/>
        <v>—</v>
      </c>
      <c r="FV12" s="65" t="str">
        <f t="shared" si="19"/>
        <v>—</v>
      </c>
      <c r="FW12" s="65" t="str">
        <f t="shared" si="20"/>
        <v>—</v>
      </c>
      <c r="FX12" s="65" t="str">
        <f t="shared" si="21"/>
        <v>—</v>
      </c>
      <c r="FY12" s="65" t="str">
        <f t="shared" si="22"/>
        <v>—</v>
      </c>
      <c r="FZ12" s="49" t="s">
        <v>75</v>
      </c>
      <c r="GA12" s="37" t="s">
        <v>75</v>
      </c>
      <c r="GB12" s="37" t="s">
        <v>75</v>
      </c>
      <c r="GC12" s="37" t="s">
        <v>75</v>
      </c>
      <c r="GD12" s="37" t="s">
        <v>75</v>
      </c>
      <c r="GE12" s="65" t="str">
        <f t="shared" si="2"/>
        <v>—</v>
      </c>
      <c r="GF12" s="65" t="str">
        <f t="shared" si="3"/>
        <v>—</v>
      </c>
      <c r="GG12" s="65" t="str">
        <f t="shared" si="4"/>
        <v>—</v>
      </c>
      <c r="GH12" s="65" t="str">
        <f t="shared" si="5"/>
        <v>—</v>
      </c>
      <c r="GI12" s="65" t="str">
        <f t="shared" si="6"/>
        <v>—</v>
      </c>
      <c r="GJ12" s="65" t="str">
        <f t="shared" si="7"/>
        <v>—</v>
      </c>
      <c r="GK12" s="65" t="str">
        <f t="shared" si="8"/>
        <v>—</v>
      </c>
    </row>
    <row r="13" spans="1:193">
      <c r="A13" s="4" t="s">
        <v>19</v>
      </c>
      <c r="B13" s="8">
        <v>73.119704579025111</v>
      </c>
      <c r="C13" s="8">
        <v>73.859077733860346</v>
      </c>
      <c r="D13" s="8">
        <v>73.791948310139162</v>
      </c>
      <c r="E13" s="8">
        <v>73.362491948287584</v>
      </c>
      <c r="F13" s="8">
        <v>71.767309875141891</v>
      </c>
      <c r="G13" s="8">
        <v>71.646216617480135</v>
      </c>
      <c r="H13" s="8">
        <v>71.135214362416093</v>
      </c>
      <c r="I13" s="8">
        <v>72.017552195375416</v>
      </c>
      <c r="J13" s="8">
        <v>70.49604376237626</v>
      </c>
      <c r="K13" s="145">
        <v>69.3</v>
      </c>
      <c r="L13" s="145">
        <v>68.7</v>
      </c>
      <c r="M13" s="145">
        <v>67.900000000000006</v>
      </c>
      <c r="N13" s="9">
        <v>72.921942110177397</v>
      </c>
      <c r="O13" s="8">
        <v>72.606921241050117</v>
      </c>
      <c r="P13" s="8">
        <v>73.140615615615616</v>
      </c>
      <c r="Q13" s="8">
        <v>73.403889686684082</v>
      </c>
      <c r="R13" s="8">
        <v>70.744059742023083</v>
      </c>
      <c r="S13" s="8">
        <v>69.534670551449679</v>
      </c>
      <c r="T13" s="8">
        <v>69.160131380977973</v>
      </c>
      <c r="U13" s="8">
        <v>70.781859138461542</v>
      </c>
      <c r="V13" s="8">
        <v>68.62190214168038</v>
      </c>
      <c r="W13" s="145">
        <v>67.7</v>
      </c>
      <c r="X13" s="145">
        <v>67.599999999999994</v>
      </c>
      <c r="Y13" s="145">
        <v>67.900000000000006</v>
      </c>
      <c r="Z13" s="9">
        <v>68.389318885448915</v>
      </c>
      <c r="AA13" s="8">
        <v>68.685851318944842</v>
      </c>
      <c r="AB13" s="8">
        <v>66.021739130434781</v>
      </c>
      <c r="AC13" s="8">
        <v>66.890360706062921</v>
      </c>
      <c r="AD13" s="8">
        <v>65.673645320197039</v>
      </c>
      <c r="AE13" s="8">
        <v>64.994923104477593</v>
      </c>
      <c r="AF13" s="8">
        <v>64.979750703432757</v>
      </c>
      <c r="AG13" s="8">
        <v>64.026885525881966</v>
      </c>
      <c r="AH13" s="8">
        <v>63.230784208144783</v>
      </c>
      <c r="AI13" s="145">
        <v>63.9</v>
      </c>
      <c r="AJ13" s="145">
        <v>63.6</v>
      </c>
      <c r="AK13" s="145">
        <v>62.6</v>
      </c>
      <c r="AL13" s="9">
        <v>72.479243433947474</v>
      </c>
      <c r="AM13" s="8">
        <v>72.858664627930679</v>
      </c>
      <c r="AN13" s="8">
        <v>72.420869974874378</v>
      </c>
      <c r="AO13" s="8">
        <v>72.187155120066237</v>
      </c>
      <c r="AP13" s="8">
        <v>70.200479552417747</v>
      </c>
      <c r="AQ13" s="8">
        <v>69.751188404133188</v>
      </c>
      <c r="AR13" s="8">
        <v>69.33281076714357</v>
      </c>
      <c r="AS13" s="8">
        <v>68.932599424003769</v>
      </c>
      <c r="AT13" s="8">
        <v>68.252045126864857</v>
      </c>
      <c r="AU13" s="145">
        <v>67.400000000000006</v>
      </c>
      <c r="AV13" s="145">
        <v>67.099999999999994</v>
      </c>
      <c r="AW13" s="145">
        <v>65.900000000000006</v>
      </c>
      <c r="AX13" s="9">
        <v>76.581140996821958</v>
      </c>
      <c r="AY13" s="8">
        <v>77.294469385210121</v>
      </c>
      <c r="AZ13" s="8">
        <v>77.087113699261991</v>
      </c>
      <c r="BA13" s="8">
        <v>78.230114297945192</v>
      </c>
      <c r="BB13" s="8">
        <v>77.309044149164166</v>
      </c>
      <c r="BC13" s="8">
        <v>76.963388659793807</v>
      </c>
      <c r="BD13" s="8">
        <v>76.353631423023586</v>
      </c>
      <c r="BE13" s="8">
        <v>75.53636632841328</v>
      </c>
      <c r="BF13" s="8">
        <v>74.952808081414403</v>
      </c>
      <c r="BG13" s="145">
        <v>73.099999999999994</v>
      </c>
      <c r="BH13" s="145">
        <v>73.2</v>
      </c>
      <c r="BI13" s="145">
        <v>73</v>
      </c>
      <c r="BJ13" s="9">
        <v>77.603522470935275</v>
      </c>
      <c r="BK13" s="8">
        <v>77.986577925679413</v>
      </c>
      <c r="BL13" s="8">
        <v>77.930654536264839</v>
      </c>
      <c r="BM13" s="8">
        <v>78.859014531866322</v>
      </c>
      <c r="BN13" s="8">
        <v>77.402988428266482</v>
      </c>
      <c r="BO13" s="8">
        <v>77.089960926766793</v>
      </c>
      <c r="BP13" s="8">
        <v>76.64163613040553</v>
      </c>
      <c r="BQ13" s="8">
        <v>75.723209139491743</v>
      </c>
      <c r="BR13" s="8">
        <v>75.287453585025389</v>
      </c>
      <c r="BS13" s="145">
        <v>73.8</v>
      </c>
      <c r="BT13" s="145">
        <v>73</v>
      </c>
      <c r="BU13" s="145">
        <v>73.3</v>
      </c>
      <c r="BV13" s="9">
        <v>65.888888888888886</v>
      </c>
      <c r="BW13" s="8">
        <v>82.9375</v>
      </c>
      <c r="BX13" s="8">
        <v>83.6</v>
      </c>
      <c r="BY13" s="8">
        <v>84.555555555555557</v>
      </c>
      <c r="BZ13" s="8">
        <v>80.454545454545453</v>
      </c>
      <c r="CA13" s="8">
        <v>75</v>
      </c>
      <c r="CB13" s="8">
        <v>79</v>
      </c>
      <c r="CC13" s="8">
        <v>71</v>
      </c>
      <c r="CD13" s="8"/>
      <c r="CE13" s="8"/>
      <c r="CF13" s="8"/>
      <c r="CG13" s="8">
        <v>124</v>
      </c>
      <c r="CH13" s="9">
        <v>76.891522519145283</v>
      </c>
      <c r="CI13" s="8">
        <v>77.511024163728607</v>
      </c>
      <c r="CJ13" s="8">
        <v>77.353890296026591</v>
      </c>
      <c r="CK13" s="8">
        <v>78.429538885446902</v>
      </c>
      <c r="CL13" s="8">
        <v>77.340622280243693</v>
      </c>
      <c r="CM13" s="8">
        <v>77.004060098374183</v>
      </c>
      <c r="CN13" s="8">
        <v>76.449111401751267</v>
      </c>
      <c r="CO13" s="8">
        <v>75.598110920685542</v>
      </c>
      <c r="CP13" s="8">
        <v>75.066709452163266</v>
      </c>
      <c r="CQ13" s="145">
        <v>73.3</v>
      </c>
      <c r="CR13" s="145">
        <v>73.099999999999994</v>
      </c>
      <c r="CS13" s="145">
        <v>73.099999999999994</v>
      </c>
      <c r="CT13" s="9">
        <v>50.66426811598177</v>
      </c>
      <c r="CU13" s="8">
        <v>51.563104045332921</v>
      </c>
      <c r="CV13" s="8">
        <v>51.661964773762527</v>
      </c>
      <c r="CW13" s="8">
        <v>52.519803453392697</v>
      </c>
      <c r="CX13" s="8">
        <v>51.826190831715692</v>
      </c>
      <c r="CY13" s="8">
        <v>51.247105652653126</v>
      </c>
      <c r="CZ13" s="8">
        <v>50.606182277289825</v>
      </c>
      <c r="DA13" s="8">
        <v>54.135442027698858</v>
      </c>
      <c r="DB13" s="8">
        <v>50.670937535145285</v>
      </c>
      <c r="DC13" s="145">
        <v>51.5</v>
      </c>
      <c r="DD13" s="145">
        <v>53.4</v>
      </c>
      <c r="DE13" s="145">
        <v>50.3</v>
      </c>
      <c r="DF13" s="9">
        <v>48.05090247628381</v>
      </c>
      <c r="DG13" s="8">
        <v>49.413683662851192</v>
      </c>
      <c r="DH13" s="8">
        <v>49.62801826175177</v>
      </c>
      <c r="DI13" s="8">
        <v>50.572473386651971</v>
      </c>
      <c r="DJ13" s="8">
        <v>49.584328937160592</v>
      </c>
      <c r="DK13" s="8">
        <v>49.082064284510366</v>
      </c>
      <c r="DL13" s="8">
        <v>48.273048965060454</v>
      </c>
      <c r="DM13" s="8">
        <v>49.309704980385469</v>
      </c>
      <c r="DN13" s="8">
        <v>48.661515821635028</v>
      </c>
      <c r="DO13" s="145">
        <v>48.7</v>
      </c>
      <c r="DP13" s="145">
        <v>50.9</v>
      </c>
      <c r="DQ13" s="145">
        <v>48.5</v>
      </c>
      <c r="DR13" s="9">
        <v>45.857142857142854</v>
      </c>
      <c r="DS13" s="8">
        <v>42.454545454545453</v>
      </c>
      <c r="DT13" s="8">
        <v>45.166666666666664</v>
      </c>
      <c r="DU13" s="8">
        <v>42.538384615384615</v>
      </c>
      <c r="DV13" s="8">
        <v>38.75</v>
      </c>
      <c r="DW13" s="8">
        <v>64</v>
      </c>
      <c r="DX13" s="8">
        <v>42</v>
      </c>
      <c r="DY13" s="8">
        <v>57.333333333333336</v>
      </c>
      <c r="DZ13" s="8">
        <v>87</v>
      </c>
      <c r="EA13" s="37" t="s">
        <v>75</v>
      </c>
      <c r="EB13" s="37" t="s">
        <v>75</v>
      </c>
      <c r="EC13" s="37"/>
      <c r="ED13" s="9">
        <v>49.409598326093239</v>
      </c>
      <c r="EE13" s="8">
        <v>50.533116240725469</v>
      </c>
      <c r="EF13" s="8">
        <v>50.697009435470974</v>
      </c>
      <c r="EG13" s="8">
        <v>51.548840373347872</v>
      </c>
      <c r="EH13" s="8">
        <v>50.719467680608368</v>
      </c>
      <c r="EI13" s="8">
        <v>50.204790054529177</v>
      </c>
      <c r="EJ13" s="8">
        <v>49.470078191189501</v>
      </c>
      <c r="EK13" s="8">
        <v>51.675561819446855</v>
      </c>
      <c r="EL13" s="8">
        <v>49.697208251725797</v>
      </c>
      <c r="EM13" s="145">
        <v>50.1</v>
      </c>
      <c r="EN13" s="145">
        <v>52.1</v>
      </c>
      <c r="EO13" s="145">
        <v>49.4</v>
      </c>
      <c r="EP13" s="9">
        <v>67.695870989457248</v>
      </c>
      <c r="EQ13" s="8">
        <v>72.918546759363082</v>
      </c>
      <c r="ER13" s="8">
        <v>73.539156497538002</v>
      </c>
      <c r="ES13" s="8">
        <v>74.657233201581036</v>
      </c>
      <c r="ET13" s="8">
        <v>71.268716310640841</v>
      </c>
      <c r="EU13" s="8"/>
      <c r="EV13" s="8">
        <v>70.389914000395493</v>
      </c>
      <c r="EW13" s="8">
        <v>70.004488725189262</v>
      </c>
      <c r="EX13" s="8">
        <v>68.935169923252445</v>
      </c>
      <c r="EY13" s="145">
        <v>72.5</v>
      </c>
      <c r="EZ13" s="145">
        <v>71.8</v>
      </c>
      <c r="FA13" s="145">
        <v>72.599999999999994</v>
      </c>
      <c r="FB13" s="62">
        <v>68.020902594562742</v>
      </c>
      <c r="FC13" s="8">
        <v>70.553895211181555</v>
      </c>
      <c r="FD13" s="8">
        <v>70.62257279816842</v>
      </c>
      <c r="FE13" s="105">
        <v>71.774171984412106</v>
      </c>
      <c r="FF13" s="105">
        <v>70.755593630316469</v>
      </c>
      <c r="FG13" s="123">
        <f t="shared" si="9"/>
        <v>199.85671092992706</v>
      </c>
      <c r="FH13" s="123">
        <f t="shared" si="10"/>
        <v>199.85671092992706</v>
      </c>
      <c r="FI13" s="123">
        <f t="shared" si="11"/>
        <v>198.09502806272951</v>
      </c>
      <c r="FJ13" s="123">
        <f t="shared" si="12"/>
        <v>201.68936055148754</v>
      </c>
      <c r="FK13" s="123">
        <f t="shared" si="13"/>
        <v>196.11978937893593</v>
      </c>
      <c r="FL13" s="123">
        <f t="shared" si="14"/>
        <v>193.89999999999998</v>
      </c>
      <c r="FM13" s="123">
        <f t="shared" si="15"/>
        <v>195.3</v>
      </c>
      <c r="FN13" s="62"/>
      <c r="FO13" s="8">
        <v>65.937857393747805</v>
      </c>
      <c r="FP13" s="8">
        <v>66.468773087071241</v>
      </c>
      <c r="FQ13" s="105">
        <v>67.267568791399697</v>
      </c>
      <c r="FR13" s="105">
        <v>66.159759795469412</v>
      </c>
      <c r="FS13" s="123">
        <f t="shared" si="16"/>
        <v>195.70669576272684</v>
      </c>
      <c r="FT13" s="123">
        <f t="shared" si="17"/>
        <v>197.73137710745016</v>
      </c>
      <c r="FU13" s="123">
        <f t="shared" si="18"/>
        <v>195.70669576272684</v>
      </c>
      <c r="FV13" s="123">
        <f t="shared" si="19"/>
        <v>194.07481647644397</v>
      </c>
      <c r="FW13" s="123">
        <f t="shared" si="20"/>
        <v>195.81477325833876</v>
      </c>
      <c r="FX13" s="123">
        <f t="shared" si="21"/>
        <v>192.57087154834079</v>
      </c>
      <c r="FY13" s="123">
        <f t="shared" si="22"/>
        <v>190.2</v>
      </c>
      <c r="FZ13" s="62"/>
      <c r="GA13" s="8">
        <v>68.928272432646395</v>
      </c>
      <c r="GB13" s="8">
        <v>69.161989145057305</v>
      </c>
      <c r="GC13" s="105">
        <v>70.155051010455679</v>
      </c>
      <c r="GD13" s="105">
        <v>69.096318557475584</v>
      </c>
      <c r="GE13" s="123">
        <f t="shared" si="2"/>
        <v>203.99492310447761</v>
      </c>
      <c r="GF13" s="123">
        <f t="shared" si="3"/>
        <v>256.36966470382822</v>
      </c>
      <c r="GG13" s="123">
        <f t="shared" si="4"/>
        <v>262.36470758440458</v>
      </c>
      <c r="GH13" s="123">
        <f t="shared" si="5"/>
        <v>219.1659541313972</v>
      </c>
      <c r="GI13" s="123" t="str">
        <f t="shared" si="6"/>
        <v>—</v>
      </c>
      <c r="GJ13" s="123" t="str">
        <f t="shared" si="7"/>
        <v>—</v>
      </c>
      <c r="GK13" s="123">
        <f t="shared" si="8"/>
        <v>259.2</v>
      </c>
    </row>
    <row r="14" spans="1:193">
      <c r="A14" s="4" t="s">
        <v>20</v>
      </c>
      <c r="B14" s="8">
        <v>79.052125000000004</v>
      </c>
      <c r="C14" s="8">
        <v>80.005697674418599</v>
      </c>
      <c r="D14" s="8">
        <v>80.730224719101116</v>
      </c>
      <c r="E14" s="8">
        <v>86.046052631578945</v>
      </c>
      <c r="F14" s="8">
        <v>74.1875</v>
      </c>
      <c r="G14" s="8">
        <v>78.298611111111114</v>
      </c>
      <c r="H14" s="8">
        <v>78.884526315789486</v>
      </c>
      <c r="I14" s="8">
        <v>77.958333333333357</v>
      </c>
      <c r="J14" s="8">
        <v>80.755731707317082</v>
      </c>
      <c r="K14" s="106">
        <v>79.599999999999994</v>
      </c>
      <c r="L14" s="106">
        <v>74.8</v>
      </c>
      <c r="M14" s="106">
        <v>79.7</v>
      </c>
      <c r="N14" s="9">
        <v>76.237857142857138</v>
      </c>
      <c r="O14" s="8">
        <v>81.66101694915254</v>
      </c>
      <c r="P14" s="8">
        <v>78.660357142857137</v>
      </c>
      <c r="Q14" s="8">
        <v>84.70930232558139</v>
      </c>
      <c r="R14" s="8">
        <v>73.204545454545453</v>
      </c>
      <c r="S14" s="8">
        <v>81.516129032258064</v>
      </c>
      <c r="T14" s="8">
        <v>75.756341463414643</v>
      </c>
      <c r="U14" s="8">
        <v>80.083333333333357</v>
      </c>
      <c r="V14" s="8">
        <v>84.645483870967752</v>
      </c>
      <c r="W14" s="106">
        <v>77.3</v>
      </c>
      <c r="X14" s="106">
        <v>75.900000000000006</v>
      </c>
      <c r="Y14" s="106">
        <v>84.3</v>
      </c>
      <c r="Z14" s="9">
        <v>0</v>
      </c>
      <c r="AA14" s="8">
        <v>0</v>
      </c>
      <c r="AB14" s="8"/>
      <c r="AC14" s="8"/>
      <c r="AD14" s="8"/>
      <c r="AE14" s="8"/>
      <c r="AF14" s="8"/>
      <c r="AG14" s="8"/>
      <c r="AH14" s="8"/>
      <c r="AI14" s="106"/>
      <c r="AJ14" s="106"/>
      <c r="AK14" s="106"/>
      <c r="AL14" s="9">
        <v>78.083278688524587</v>
      </c>
      <c r="AM14" s="8">
        <v>80.679241379310341</v>
      </c>
      <c r="AN14" s="8">
        <v>79.930827586206888</v>
      </c>
      <c r="AO14" s="8">
        <v>85.563025210084035</v>
      </c>
      <c r="AP14" s="8">
        <v>73.787037037037038</v>
      </c>
      <c r="AQ14" s="8">
        <v>79.266990291262132</v>
      </c>
      <c r="AR14" s="8">
        <v>77.941470588235291</v>
      </c>
      <c r="AS14" s="8">
        <v>78.489583333333357</v>
      </c>
      <c r="AT14" s="8">
        <v>81.822831858407071</v>
      </c>
      <c r="AU14" s="106">
        <v>79</v>
      </c>
      <c r="AV14" s="106">
        <v>75.099999999999994</v>
      </c>
      <c r="AW14" s="106">
        <v>81.400000000000006</v>
      </c>
      <c r="AX14" s="9">
        <v>82.758749492488803</v>
      </c>
      <c r="AY14" s="8">
        <v>83.848645329363592</v>
      </c>
      <c r="AZ14" s="8">
        <v>85.222909090909098</v>
      </c>
      <c r="BA14" s="8">
        <v>85.024836239897908</v>
      </c>
      <c r="BB14" s="8">
        <v>79.649953139643856</v>
      </c>
      <c r="BC14" s="8">
        <v>85.403795518207275</v>
      </c>
      <c r="BD14" s="8">
        <v>83.102739910313915</v>
      </c>
      <c r="BE14" s="8">
        <v>80.578277336591327</v>
      </c>
      <c r="BF14" s="8">
        <v>78.528816326530603</v>
      </c>
      <c r="BG14" s="106">
        <v>79.5</v>
      </c>
      <c r="BH14" s="106">
        <v>76.8</v>
      </c>
      <c r="BI14" s="106">
        <v>78.599999999999994</v>
      </c>
      <c r="BJ14" s="9">
        <v>81.805508919202495</v>
      </c>
      <c r="BK14" s="8">
        <v>84.659729729729719</v>
      </c>
      <c r="BL14" s="8">
        <v>84.497533081285439</v>
      </c>
      <c r="BM14" s="8">
        <v>84.712938596491242</v>
      </c>
      <c r="BN14" s="8">
        <v>82.116113744075832</v>
      </c>
      <c r="BO14" s="8">
        <v>86.423026960784341</v>
      </c>
      <c r="BP14" s="8">
        <v>86.024093137254894</v>
      </c>
      <c r="BQ14" s="8">
        <v>86.309193548387043</v>
      </c>
      <c r="BR14" s="8">
        <v>80.213787375415279</v>
      </c>
      <c r="BS14" s="106">
        <v>83.7</v>
      </c>
      <c r="BT14" s="106">
        <v>79.099999999999994</v>
      </c>
      <c r="BU14" s="106">
        <v>80.099999999999994</v>
      </c>
      <c r="BV14" s="9">
        <v>0</v>
      </c>
      <c r="BW14" s="8">
        <v>0</v>
      </c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9">
        <v>82.492813231850121</v>
      </c>
      <c r="CI14" s="8">
        <v>84.074345957561107</v>
      </c>
      <c r="CJ14" s="8">
        <v>85.027031648800417</v>
      </c>
      <c r="CK14" s="8">
        <v>84.937661661048125</v>
      </c>
      <c r="CL14" s="8">
        <v>80.348891873740769</v>
      </c>
      <c r="CM14" s="8">
        <v>85.684962812711305</v>
      </c>
      <c r="CN14" s="8">
        <v>83.885347997373614</v>
      </c>
      <c r="CO14" s="8">
        <v>81.639452463912392</v>
      </c>
      <c r="CP14" s="8">
        <v>78.861173001310632</v>
      </c>
      <c r="CQ14" s="106">
        <v>80.3</v>
      </c>
      <c r="CR14" s="106">
        <v>77.400000000000006</v>
      </c>
      <c r="CS14" s="106">
        <v>79</v>
      </c>
      <c r="CT14" s="9">
        <v>65.628925339366518</v>
      </c>
      <c r="CU14" s="8">
        <v>65.066952662721889</v>
      </c>
      <c r="CV14" s="8">
        <v>67.691217162872178</v>
      </c>
      <c r="CW14" s="8">
        <v>67.783015544041461</v>
      </c>
      <c r="CX14" s="8">
        <v>63.055944055944053</v>
      </c>
      <c r="CY14" s="8">
        <v>66.512071428571431</v>
      </c>
      <c r="CZ14" s="8">
        <v>65.917282828282836</v>
      </c>
      <c r="DA14" s="8">
        <v>67.747232142857143</v>
      </c>
      <c r="DB14" s="8">
        <v>62.804056795131849</v>
      </c>
      <c r="DC14" s="106">
        <v>64.7</v>
      </c>
      <c r="DD14" s="106">
        <v>62.8</v>
      </c>
      <c r="DE14" s="106">
        <v>62.7</v>
      </c>
      <c r="DF14" s="9">
        <v>58.116845814977985</v>
      </c>
      <c r="DG14" s="8">
        <v>56.979103392568661</v>
      </c>
      <c r="DH14" s="8">
        <v>58.897798507462689</v>
      </c>
      <c r="DI14" s="8">
        <v>59.34974245768948</v>
      </c>
      <c r="DJ14" s="8">
        <v>54.038771031455745</v>
      </c>
      <c r="DK14" s="8">
        <v>56.816593578700086</v>
      </c>
      <c r="DL14" s="8">
        <v>57.678306789606026</v>
      </c>
      <c r="DM14" s="8">
        <v>53.401122715404703</v>
      </c>
      <c r="DN14" s="8">
        <v>58.762142857142848</v>
      </c>
      <c r="DO14" s="106">
        <v>57.3</v>
      </c>
      <c r="DP14" s="106">
        <v>60</v>
      </c>
      <c r="DQ14" s="106">
        <v>59.7</v>
      </c>
      <c r="DR14" s="9">
        <v>0</v>
      </c>
      <c r="DS14" s="8">
        <v>0</v>
      </c>
      <c r="DT14" s="8"/>
      <c r="DU14" s="8"/>
      <c r="DV14" s="8"/>
      <c r="DW14" s="8"/>
      <c r="DX14" s="8"/>
      <c r="DY14" s="8"/>
      <c r="DZ14" s="8"/>
      <c r="EA14" s="106"/>
      <c r="EB14" s="106"/>
      <c r="EC14" s="106"/>
      <c r="ED14" s="9">
        <v>61.405938583457164</v>
      </c>
      <c r="EE14" s="8">
        <v>60.62079040852575</v>
      </c>
      <c r="EF14" s="8">
        <v>62.9437630942788</v>
      </c>
      <c r="EG14" s="8">
        <v>62.851510327022375</v>
      </c>
      <c r="EH14" s="8">
        <v>57.850506756756758</v>
      </c>
      <c r="EI14" s="8">
        <v>61.026415595923801</v>
      </c>
      <c r="EJ14" s="8">
        <v>61.414718277599626</v>
      </c>
      <c r="EK14" s="8">
        <v>60.105285118219754</v>
      </c>
      <c r="EL14" s="8">
        <v>60.978676307007781</v>
      </c>
      <c r="EM14" s="106">
        <v>61.5</v>
      </c>
      <c r="EN14" s="106">
        <v>61.6</v>
      </c>
      <c r="EO14" s="106">
        <v>61.3</v>
      </c>
      <c r="EP14" s="9">
        <v>69.8245</v>
      </c>
      <c r="EQ14" s="8">
        <v>61.613409090909087</v>
      </c>
      <c r="ER14" s="8">
        <v>64</v>
      </c>
      <c r="ES14" s="8">
        <v>64.181818181818187</v>
      </c>
      <c r="ET14" s="8">
        <v>0</v>
      </c>
      <c r="EU14" s="8">
        <v>74.022121212121206</v>
      </c>
      <c r="EV14" s="8">
        <v>71.954594594594582</v>
      </c>
      <c r="EW14" s="8">
        <v>71.0625</v>
      </c>
      <c r="EX14" s="8">
        <v>67.958360655737721</v>
      </c>
      <c r="EY14" s="106">
        <v>69.5</v>
      </c>
      <c r="EZ14" s="106">
        <v>72.099999999999994</v>
      </c>
      <c r="FA14" s="106">
        <v>67</v>
      </c>
      <c r="FB14" s="62">
        <v>74.699514025370718</v>
      </c>
      <c r="FC14" s="8">
        <v>78.732424082387112</v>
      </c>
      <c r="FD14" s="8">
        <v>80.231209973111717</v>
      </c>
      <c r="FE14" s="105">
        <v>80.142541273584911</v>
      </c>
      <c r="FF14" s="105">
        <v>74.348233823069705</v>
      </c>
      <c r="FG14" s="123">
        <f t="shared" si="9"/>
        <v>230.21447805788981</v>
      </c>
      <c r="FH14" s="123">
        <f t="shared" si="10"/>
        <v>230.21447805788981</v>
      </c>
      <c r="FI14" s="123">
        <f t="shared" si="11"/>
        <v>227.90454905438622</v>
      </c>
      <c r="FJ14" s="123">
        <f t="shared" si="12"/>
        <v>226.28384281278184</v>
      </c>
      <c r="FK14" s="123">
        <f t="shared" si="13"/>
        <v>222.08860482897953</v>
      </c>
      <c r="FL14" s="123">
        <f t="shared" si="14"/>
        <v>223.8</v>
      </c>
      <c r="FM14" s="123">
        <f t="shared" si="15"/>
        <v>214.39999999999998</v>
      </c>
      <c r="FN14" s="62"/>
      <c r="FO14" s="8">
        <v>69.895246463780538</v>
      </c>
      <c r="FP14" s="8">
        <v>70.385664221678908</v>
      </c>
      <c r="FQ14" s="105">
        <v>69.817199654278312</v>
      </c>
      <c r="FR14" s="105">
        <v>64.921507760532151</v>
      </c>
      <c r="FS14" s="123">
        <f t="shared" si="16"/>
        <v>224.75574957174248</v>
      </c>
      <c r="FT14" s="123">
        <f t="shared" si="17"/>
        <v>209.35943023007704</v>
      </c>
      <c r="FU14" s="123">
        <f t="shared" si="18"/>
        <v>224.75574957174248</v>
      </c>
      <c r="FV14" s="123">
        <f t="shared" si="19"/>
        <v>219.45874139027558</v>
      </c>
      <c r="FW14" s="123">
        <f t="shared" si="20"/>
        <v>219.79364959712512</v>
      </c>
      <c r="FX14" s="123">
        <f t="shared" si="21"/>
        <v>223.62141410352586</v>
      </c>
      <c r="FY14" s="123">
        <f t="shared" si="22"/>
        <v>218.3</v>
      </c>
      <c r="FZ14" s="62"/>
      <c r="GA14" s="8">
        <v>75.363611111111126</v>
      </c>
      <c r="GB14" s="8">
        <v>76.539694423223835</v>
      </c>
      <c r="GC14" s="105">
        <v>75.955222572730463</v>
      </c>
      <c r="GD14" s="105">
        <v>70.450678401173448</v>
      </c>
      <c r="GE14" s="123">
        <f t="shared" si="2"/>
        <v>74.022121212121206</v>
      </c>
      <c r="GF14" s="123">
        <f t="shared" si="3"/>
        <v>71.954594594594582</v>
      </c>
      <c r="GG14" s="123">
        <f t="shared" si="4"/>
        <v>71.0625</v>
      </c>
      <c r="GH14" s="123">
        <f t="shared" si="5"/>
        <v>67.958360655737721</v>
      </c>
      <c r="GI14" s="123">
        <f t="shared" si="6"/>
        <v>69.5</v>
      </c>
      <c r="GJ14" s="123">
        <f t="shared" si="7"/>
        <v>72.099999999999994</v>
      </c>
      <c r="GK14" s="123">
        <f t="shared" si="8"/>
        <v>67</v>
      </c>
    </row>
    <row r="15" spans="1:193">
      <c r="A15" s="4" t="s">
        <v>21</v>
      </c>
      <c r="B15" s="8">
        <v>75.316190476190471</v>
      </c>
      <c r="C15" s="8">
        <v>75.059037037037015</v>
      </c>
      <c r="D15" s="8">
        <v>81.001920768307329</v>
      </c>
      <c r="E15" s="8">
        <v>81.075681570338048</v>
      </c>
      <c r="F15" s="8">
        <v>81.474696707105721</v>
      </c>
      <c r="G15" s="8">
        <v>80.607291666666669</v>
      </c>
      <c r="H15" s="8">
        <v>76.610262008733628</v>
      </c>
      <c r="I15" s="8">
        <v>77.849309245483525</v>
      </c>
      <c r="J15" s="8">
        <v>76.15472779369631</v>
      </c>
      <c r="K15" s="106">
        <v>76.099999999999994</v>
      </c>
      <c r="L15" s="106">
        <v>73.2</v>
      </c>
      <c r="M15" s="106">
        <v>68.099999999999994</v>
      </c>
      <c r="N15" s="9">
        <v>74.789999999999992</v>
      </c>
      <c r="O15" s="8">
        <v>74.727142857142852</v>
      </c>
      <c r="P15" s="8">
        <v>80.701098901098902</v>
      </c>
      <c r="Q15" s="8">
        <v>77.345327102803751</v>
      </c>
      <c r="R15" s="8">
        <v>79.010552763819092</v>
      </c>
      <c r="S15" s="8">
        <v>80.805809128630699</v>
      </c>
      <c r="T15" s="8">
        <v>76.723333333333329</v>
      </c>
      <c r="U15" s="8">
        <v>74.036734693877548</v>
      </c>
      <c r="V15" s="8">
        <v>73.435021097046402</v>
      </c>
      <c r="W15" s="106">
        <v>67.099999999999994</v>
      </c>
      <c r="X15" s="106">
        <v>65.8</v>
      </c>
      <c r="Y15" s="106">
        <v>65.3</v>
      </c>
      <c r="Z15" s="9">
        <v>0</v>
      </c>
      <c r="AA15" s="8">
        <v>0</v>
      </c>
      <c r="AB15" s="8"/>
      <c r="AC15" s="8"/>
      <c r="AD15" s="8"/>
      <c r="AE15" s="8"/>
      <c r="AF15" s="8"/>
      <c r="AG15" s="8"/>
      <c r="AH15" s="8"/>
      <c r="AI15" s="106"/>
      <c r="AJ15" s="106"/>
      <c r="AK15" s="106"/>
      <c r="AL15" s="9">
        <v>75.231999999999999</v>
      </c>
      <c r="AM15" s="8">
        <v>75.014358974358984</v>
      </c>
      <c r="AN15" s="8">
        <v>80.947980295566509</v>
      </c>
      <c r="AO15" s="8">
        <v>80.369849690539354</v>
      </c>
      <c r="AP15" s="8">
        <v>81.112269031781224</v>
      </c>
      <c r="AQ15" s="8">
        <v>80.637476340694008</v>
      </c>
      <c r="AR15" s="8">
        <v>76.631349911190043</v>
      </c>
      <c r="AS15" s="8">
        <v>77.061720067453621</v>
      </c>
      <c r="AT15" s="8">
        <v>75.652725856697828</v>
      </c>
      <c r="AU15" s="106">
        <v>74.2</v>
      </c>
      <c r="AV15" s="106">
        <v>71.599999999999994</v>
      </c>
      <c r="AW15" s="106">
        <v>67.599999999999994</v>
      </c>
      <c r="AX15" s="9">
        <v>90.776450381679382</v>
      </c>
      <c r="AY15" s="8">
        <v>90.590680327868839</v>
      </c>
      <c r="AZ15" s="8">
        <v>91.278964107224013</v>
      </c>
      <c r="BA15" s="8">
        <v>90.53506815365553</v>
      </c>
      <c r="BB15" s="8">
        <v>90.024824629773931</v>
      </c>
      <c r="BC15" s="8">
        <v>90.284990403071021</v>
      </c>
      <c r="BD15" s="8">
        <v>87.00631517960602</v>
      </c>
      <c r="BE15" s="8">
        <v>87.641872232764072</v>
      </c>
      <c r="BF15" s="8">
        <v>85.276638855780675</v>
      </c>
      <c r="BG15" s="106">
        <v>84.6</v>
      </c>
      <c r="BH15" s="106">
        <v>85.2</v>
      </c>
      <c r="BI15" s="106">
        <v>83.1</v>
      </c>
      <c r="BJ15" s="9">
        <v>79.294577677224751</v>
      </c>
      <c r="BK15" s="8">
        <v>79.713078635014838</v>
      </c>
      <c r="BL15" s="8">
        <v>82.828937381404188</v>
      </c>
      <c r="BM15" s="8">
        <v>83.948019401778495</v>
      </c>
      <c r="BN15" s="8">
        <v>85.027125506072892</v>
      </c>
      <c r="BO15" s="8">
        <v>82.482872928176789</v>
      </c>
      <c r="BP15" s="8">
        <v>85.392818428184285</v>
      </c>
      <c r="BQ15" s="8">
        <v>84.781459854014599</v>
      </c>
      <c r="BR15" s="8">
        <v>86.28581661891117</v>
      </c>
      <c r="BS15" s="106">
        <v>84.9</v>
      </c>
      <c r="BT15" s="106">
        <v>82.4</v>
      </c>
      <c r="BU15" s="106">
        <v>80.5</v>
      </c>
      <c r="BV15" s="9">
        <v>0</v>
      </c>
      <c r="BW15" s="8">
        <v>0</v>
      </c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9">
        <v>86.643724212812174</v>
      </c>
      <c r="CI15" s="8">
        <v>86.719770327349508</v>
      </c>
      <c r="CJ15" s="8">
        <v>88.542764976958551</v>
      </c>
      <c r="CK15" s="8">
        <v>88.307572443958477</v>
      </c>
      <c r="CL15" s="8">
        <v>88.400999736911331</v>
      </c>
      <c r="CM15" s="8">
        <v>87.731973140495853</v>
      </c>
      <c r="CN15" s="8">
        <v>86.523051948051943</v>
      </c>
      <c r="CO15" s="8">
        <v>86.777184466019406</v>
      </c>
      <c r="CP15" s="8">
        <v>85.573106060606065</v>
      </c>
      <c r="CQ15" s="106">
        <v>84.6</v>
      </c>
      <c r="CR15" s="106">
        <v>84.2</v>
      </c>
      <c r="CS15" s="106">
        <v>82.3</v>
      </c>
      <c r="CT15" s="9">
        <v>70.7864</v>
      </c>
      <c r="CU15" s="8">
        <v>70.61836267605635</v>
      </c>
      <c r="CV15" s="8">
        <v>62.924019270474894</v>
      </c>
      <c r="CW15" s="8">
        <v>62.475123762376242</v>
      </c>
      <c r="CX15" s="8">
        <v>66.178693967902603</v>
      </c>
      <c r="CY15" s="8">
        <v>61.43959287531807</v>
      </c>
      <c r="CZ15" s="8">
        <v>60.014724275156325</v>
      </c>
      <c r="DA15" s="8">
        <v>57.355303867403308</v>
      </c>
      <c r="DB15" s="8">
        <v>60.043446737311776</v>
      </c>
      <c r="DC15" s="106">
        <v>59.3</v>
      </c>
      <c r="DD15" s="106">
        <v>56.9</v>
      </c>
      <c r="DE15" s="106">
        <v>53.3</v>
      </c>
      <c r="DF15" s="9">
        <v>58.351212765957449</v>
      </c>
      <c r="DG15" s="8">
        <v>63.163846153846144</v>
      </c>
      <c r="DH15" s="8">
        <v>61.324224519940906</v>
      </c>
      <c r="DI15" s="8">
        <v>60.096134020618564</v>
      </c>
      <c r="DJ15" s="8">
        <v>59.515789473684215</v>
      </c>
      <c r="DK15" s="8">
        <v>58.547776510832385</v>
      </c>
      <c r="DL15" s="8">
        <v>55.660476190476196</v>
      </c>
      <c r="DM15" s="8">
        <v>57.343202033036839</v>
      </c>
      <c r="DN15" s="8">
        <v>58.89342783505154</v>
      </c>
      <c r="DO15" s="106">
        <v>58</v>
      </c>
      <c r="DP15" s="106">
        <v>55.1</v>
      </c>
      <c r="DQ15" s="106">
        <v>54.7</v>
      </c>
      <c r="DR15" s="9">
        <v>0</v>
      </c>
      <c r="DS15" s="8">
        <v>0</v>
      </c>
      <c r="DT15" s="8"/>
      <c r="DU15" s="8"/>
      <c r="DV15" s="8"/>
      <c r="DW15" s="8"/>
      <c r="DX15" s="8"/>
      <c r="DY15" s="8"/>
      <c r="DZ15" s="8"/>
      <c r="EA15" s="106"/>
      <c r="EB15" s="106"/>
      <c r="EC15" s="106"/>
      <c r="ED15" s="9">
        <v>64.912492462311548</v>
      </c>
      <c r="EE15" s="8">
        <v>67.15081920903954</v>
      </c>
      <c r="EF15" s="8">
        <v>62.415539906103291</v>
      </c>
      <c r="EG15" s="8">
        <v>61.703344481605335</v>
      </c>
      <c r="EH15" s="8">
        <v>64.07116912599318</v>
      </c>
      <c r="EI15" s="8">
        <v>60.547220267417309</v>
      </c>
      <c r="EJ15" s="8">
        <v>58.607425933051175</v>
      </c>
      <c r="EK15" s="8">
        <v>57.351636503658071</v>
      </c>
      <c r="EL15" s="8">
        <v>59.69606850914753</v>
      </c>
      <c r="EM15" s="106">
        <v>59</v>
      </c>
      <c r="EN15" s="106">
        <v>56.3</v>
      </c>
      <c r="EO15" s="106">
        <v>53.8</v>
      </c>
      <c r="EP15" s="9">
        <v>73.051773997569853</v>
      </c>
      <c r="EQ15" s="8">
        <v>73.761479257641909</v>
      </c>
      <c r="ER15" s="8">
        <v>68.196835443037969</v>
      </c>
      <c r="ES15" s="8">
        <v>68.661032863849755</v>
      </c>
      <c r="ET15" s="8">
        <v>70.539055793991409</v>
      </c>
      <c r="EU15" s="8">
        <v>68.601126126126118</v>
      </c>
      <c r="EV15" s="8">
        <v>79.314153668399769</v>
      </c>
      <c r="EW15" s="8">
        <v>78.138230289279647</v>
      </c>
      <c r="EX15" s="8">
        <v>80.397563805104411</v>
      </c>
      <c r="EY15" s="106">
        <v>79.2</v>
      </c>
      <c r="EZ15" s="106">
        <v>55.5</v>
      </c>
      <c r="FA15" s="106">
        <v>50.6</v>
      </c>
      <c r="FB15" s="62">
        <v>79.601648062015485</v>
      </c>
      <c r="FC15" s="8">
        <v>86.314177537384651</v>
      </c>
      <c r="FD15" s="8">
        <v>80.189034989971034</v>
      </c>
      <c r="FE15" s="105">
        <v>79.630924505450139</v>
      </c>
      <c r="FF15" s="105">
        <v>80.443350823231398</v>
      </c>
      <c r="FG15" s="123">
        <f t="shared" si="9"/>
        <v>232.33187494505574</v>
      </c>
      <c r="FH15" s="123">
        <f t="shared" si="10"/>
        <v>232.33187494505574</v>
      </c>
      <c r="FI15" s="123">
        <f t="shared" si="11"/>
        <v>223.63130146349596</v>
      </c>
      <c r="FJ15" s="123">
        <f t="shared" si="12"/>
        <v>222.8464853456509</v>
      </c>
      <c r="FK15" s="123">
        <f t="shared" si="13"/>
        <v>221.47481338678875</v>
      </c>
      <c r="FL15" s="123">
        <f t="shared" si="14"/>
        <v>220</v>
      </c>
      <c r="FM15" s="123">
        <f t="shared" si="15"/>
        <v>215.3</v>
      </c>
      <c r="FN15" s="62"/>
      <c r="FO15" s="8">
        <v>75.268620504562534</v>
      </c>
      <c r="FP15" s="8">
        <v>75.01610036591741</v>
      </c>
      <c r="FQ15" s="105">
        <v>75.002334979793446</v>
      </c>
      <c r="FR15" s="105">
        <v>75.104317180616732</v>
      </c>
      <c r="FS15" s="123">
        <f t="shared" si="16"/>
        <v>221.83645856763988</v>
      </c>
      <c r="FT15" s="123">
        <f t="shared" si="17"/>
        <v>223.55346774357619</v>
      </c>
      <c r="FU15" s="123">
        <f t="shared" si="18"/>
        <v>221.83645856763988</v>
      </c>
      <c r="FV15" s="123">
        <f t="shared" si="19"/>
        <v>217.77662795199382</v>
      </c>
      <c r="FW15" s="123">
        <f t="shared" si="20"/>
        <v>216.16139658092899</v>
      </c>
      <c r="FX15" s="123">
        <f t="shared" si="21"/>
        <v>218.61426555100911</v>
      </c>
      <c r="FY15" s="123">
        <f t="shared" si="22"/>
        <v>210</v>
      </c>
      <c r="FZ15" s="62"/>
      <c r="GA15" s="8">
        <v>82.203535757091473</v>
      </c>
      <c r="GB15" s="8">
        <v>78.642812499999991</v>
      </c>
      <c r="GC15" s="105">
        <v>78.195488093580295</v>
      </c>
      <c r="GD15" s="105">
        <v>78.888957291265868</v>
      </c>
      <c r="GE15" s="123">
        <f t="shared" si="2"/>
        <v>68.601126126126118</v>
      </c>
      <c r="GF15" s="123">
        <f t="shared" si="3"/>
        <v>79.314153668399769</v>
      </c>
      <c r="GG15" s="123">
        <f t="shared" si="4"/>
        <v>78.138230289279647</v>
      </c>
      <c r="GH15" s="123">
        <f t="shared" si="5"/>
        <v>80.397563805104411</v>
      </c>
      <c r="GI15" s="123">
        <f t="shared" si="6"/>
        <v>79.2</v>
      </c>
      <c r="GJ15" s="123">
        <f t="shared" si="7"/>
        <v>55.5</v>
      </c>
      <c r="GK15" s="123">
        <f t="shared" si="8"/>
        <v>50.6</v>
      </c>
    </row>
    <row r="16" spans="1:193" ht="12.75" customHeight="1">
      <c r="A16" s="4" t="s">
        <v>22</v>
      </c>
      <c r="B16" s="38" t="s">
        <v>75</v>
      </c>
      <c r="C16" s="37" t="s">
        <v>75</v>
      </c>
      <c r="D16" s="37" t="s">
        <v>75</v>
      </c>
      <c r="E16" s="37" t="s">
        <v>75</v>
      </c>
      <c r="F16" s="37" t="s">
        <v>75</v>
      </c>
      <c r="G16" s="37" t="s">
        <v>75</v>
      </c>
      <c r="H16" s="37" t="s">
        <v>75</v>
      </c>
      <c r="I16" s="37" t="s">
        <v>75</v>
      </c>
      <c r="J16" s="37" t="s">
        <v>75</v>
      </c>
      <c r="K16" s="37" t="s">
        <v>75</v>
      </c>
      <c r="L16" s="37" t="s">
        <v>75</v>
      </c>
      <c r="M16" s="37"/>
      <c r="N16" s="38" t="s">
        <v>75</v>
      </c>
      <c r="O16" s="37" t="s">
        <v>75</v>
      </c>
      <c r="P16" s="37" t="s">
        <v>75</v>
      </c>
      <c r="Q16" s="37" t="s">
        <v>75</v>
      </c>
      <c r="R16" s="37" t="s">
        <v>75</v>
      </c>
      <c r="S16" s="37" t="s">
        <v>75</v>
      </c>
      <c r="T16" s="37" t="s">
        <v>75</v>
      </c>
      <c r="U16" s="37" t="s">
        <v>75</v>
      </c>
      <c r="V16" s="37" t="s">
        <v>75</v>
      </c>
      <c r="W16" s="37" t="s">
        <v>75</v>
      </c>
      <c r="X16" s="37" t="s">
        <v>75</v>
      </c>
      <c r="Y16" s="37"/>
      <c r="Z16" s="38" t="s">
        <v>75</v>
      </c>
      <c r="AA16" s="37" t="s">
        <v>75</v>
      </c>
      <c r="AB16" s="37" t="s">
        <v>75</v>
      </c>
      <c r="AC16" s="37" t="s">
        <v>75</v>
      </c>
      <c r="AD16" s="37" t="s">
        <v>75</v>
      </c>
      <c r="AE16" s="37" t="s">
        <v>75</v>
      </c>
      <c r="AF16" s="37" t="s">
        <v>75</v>
      </c>
      <c r="AG16" s="37" t="s">
        <v>75</v>
      </c>
      <c r="AH16" s="37" t="s">
        <v>75</v>
      </c>
      <c r="AI16" s="37" t="s">
        <v>75</v>
      </c>
      <c r="AJ16" s="37" t="s">
        <v>75</v>
      </c>
      <c r="AK16" s="37"/>
      <c r="AL16" s="38" t="s">
        <v>75</v>
      </c>
      <c r="AM16" s="37" t="s">
        <v>75</v>
      </c>
      <c r="AN16" s="37" t="s">
        <v>75</v>
      </c>
      <c r="AO16" s="37" t="s">
        <v>75</v>
      </c>
      <c r="AP16" s="37" t="s">
        <v>75</v>
      </c>
      <c r="AQ16" s="37" t="s">
        <v>75</v>
      </c>
      <c r="AR16" s="37" t="s">
        <v>75</v>
      </c>
      <c r="AS16" s="37" t="s">
        <v>75</v>
      </c>
      <c r="AT16" s="37" t="s">
        <v>75</v>
      </c>
      <c r="AU16" s="37" t="s">
        <v>75</v>
      </c>
      <c r="AV16" s="37" t="s">
        <v>75</v>
      </c>
      <c r="AW16" s="37" t="s">
        <v>75</v>
      </c>
      <c r="AX16" s="38" t="s">
        <v>75</v>
      </c>
      <c r="AY16" s="37" t="s">
        <v>75</v>
      </c>
      <c r="AZ16" s="37" t="s">
        <v>75</v>
      </c>
      <c r="BA16" s="37" t="s">
        <v>75</v>
      </c>
      <c r="BB16" s="37" t="s">
        <v>75</v>
      </c>
      <c r="BC16" s="37" t="s">
        <v>75</v>
      </c>
      <c r="BD16" s="37" t="s">
        <v>75</v>
      </c>
      <c r="BE16" s="37" t="s">
        <v>75</v>
      </c>
      <c r="BF16" s="37" t="s">
        <v>75</v>
      </c>
      <c r="BG16" s="37" t="s">
        <v>75</v>
      </c>
      <c r="BH16" s="37" t="s">
        <v>75</v>
      </c>
      <c r="BI16" s="37"/>
      <c r="BJ16" s="38" t="s">
        <v>75</v>
      </c>
      <c r="BK16" s="37" t="s">
        <v>75</v>
      </c>
      <c r="BL16" s="37" t="s">
        <v>75</v>
      </c>
      <c r="BM16" s="37" t="s">
        <v>75</v>
      </c>
      <c r="BN16" s="37" t="s">
        <v>75</v>
      </c>
      <c r="BO16" s="37" t="s">
        <v>75</v>
      </c>
      <c r="BP16" s="37" t="s">
        <v>75</v>
      </c>
      <c r="BQ16" s="37" t="s">
        <v>75</v>
      </c>
      <c r="BR16" s="37" t="s">
        <v>75</v>
      </c>
      <c r="BS16" s="37" t="s">
        <v>75</v>
      </c>
      <c r="BT16" s="37" t="s">
        <v>75</v>
      </c>
      <c r="BU16" s="37"/>
      <c r="BV16" s="38" t="s">
        <v>75</v>
      </c>
      <c r="BW16" s="37" t="s">
        <v>75</v>
      </c>
      <c r="BX16" s="37" t="s">
        <v>75</v>
      </c>
      <c r="BY16" s="37" t="s">
        <v>75</v>
      </c>
      <c r="BZ16" s="37" t="s">
        <v>75</v>
      </c>
      <c r="CA16" s="37" t="s">
        <v>75</v>
      </c>
      <c r="CB16" s="37" t="s">
        <v>75</v>
      </c>
      <c r="CC16" s="37" t="s">
        <v>75</v>
      </c>
      <c r="CD16" s="37" t="s">
        <v>75</v>
      </c>
      <c r="CE16" s="37" t="s">
        <v>75</v>
      </c>
      <c r="CF16" s="37" t="s">
        <v>75</v>
      </c>
      <c r="CG16" s="37"/>
      <c r="CH16" s="38" t="s">
        <v>75</v>
      </c>
      <c r="CI16" s="37" t="s">
        <v>75</v>
      </c>
      <c r="CJ16" s="37" t="s">
        <v>75</v>
      </c>
      <c r="CK16" s="37" t="s">
        <v>75</v>
      </c>
      <c r="CL16" s="37" t="s">
        <v>75</v>
      </c>
      <c r="CM16" s="37" t="s">
        <v>75</v>
      </c>
      <c r="CN16" s="37" t="s">
        <v>75</v>
      </c>
      <c r="CO16" s="37" t="s">
        <v>75</v>
      </c>
      <c r="CP16" s="37" t="s">
        <v>75</v>
      </c>
      <c r="CQ16" s="37" t="s">
        <v>75</v>
      </c>
      <c r="CR16" s="37" t="s">
        <v>75</v>
      </c>
      <c r="CS16" s="37" t="s">
        <v>75</v>
      </c>
      <c r="CT16" s="38" t="s">
        <v>75</v>
      </c>
      <c r="CU16" s="37" t="s">
        <v>75</v>
      </c>
      <c r="CV16" s="37" t="s">
        <v>75</v>
      </c>
      <c r="CW16" s="37" t="s">
        <v>75</v>
      </c>
      <c r="CX16" s="37" t="s">
        <v>75</v>
      </c>
      <c r="CY16" s="37" t="s">
        <v>75</v>
      </c>
      <c r="CZ16" s="37" t="s">
        <v>75</v>
      </c>
      <c r="DA16" s="37" t="s">
        <v>75</v>
      </c>
      <c r="DB16" s="37" t="s">
        <v>75</v>
      </c>
      <c r="DC16" s="37" t="s">
        <v>75</v>
      </c>
      <c r="DD16" s="37" t="s">
        <v>75</v>
      </c>
      <c r="DE16" s="37"/>
      <c r="DF16" s="38" t="s">
        <v>75</v>
      </c>
      <c r="DG16" s="37" t="s">
        <v>75</v>
      </c>
      <c r="DH16" s="37" t="s">
        <v>75</v>
      </c>
      <c r="DI16" s="37" t="s">
        <v>75</v>
      </c>
      <c r="DJ16" s="37" t="s">
        <v>75</v>
      </c>
      <c r="DK16" s="37" t="s">
        <v>75</v>
      </c>
      <c r="DL16" s="37" t="s">
        <v>75</v>
      </c>
      <c r="DM16" s="37" t="s">
        <v>75</v>
      </c>
      <c r="DN16" s="37" t="s">
        <v>75</v>
      </c>
      <c r="DO16" s="37" t="s">
        <v>75</v>
      </c>
      <c r="DP16" s="37" t="s">
        <v>75</v>
      </c>
      <c r="DQ16" s="37"/>
      <c r="DR16" s="38" t="s">
        <v>75</v>
      </c>
      <c r="DS16" s="37" t="s">
        <v>75</v>
      </c>
      <c r="DT16" s="37" t="s">
        <v>75</v>
      </c>
      <c r="DU16" s="37" t="s">
        <v>75</v>
      </c>
      <c r="DV16" s="37" t="s">
        <v>75</v>
      </c>
      <c r="DW16" s="37" t="s">
        <v>75</v>
      </c>
      <c r="DX16" s="37" t="s">
        <v>75</v>
      </c>
      <c r="DY16" s="37" t="s">
        <v>75</v>
      </c>
      <c r="DZ16" s="37" t="s">
        <v>75</v>
      </c>
      <c r="EA16" s="37" t="s">
        <v>75</v>
      </c>
      <c r="EB16" s="37" t="s">
        <v>75</v>
      </c>
      <c r="EC16" s="37"/>
      <c r="ED16" s="38" t="s">
        <v>75</v>
      </c>
      <c r="EE16" s="37" t="s">
        <v>75</v>
      </c>
      <c r="EF16" s="37" t="s">
        <v>75</v>
      </c>
      <c r="EG16" s="37" t="s">
        <v>75</v>
      </c>
      <c r="EH16" s="37" t="s">
        <v>75</v>
      </c>
      <c r="EI16" s="37" t="s">
        <v>75</v>
      </c>
      <c r="EJ16" s="37" t="s">
        <v>75</v>
      </c>
      <c r="EK16" s="37" t="s">
        <v>75</v>
      </c>
      <c r="EL16" s="37" t="s">
        <v>75</v>
      </c>
      <c r="EM16" s="37" t="s">
        <v>75</v>
      </c>
      <c r="EN16" s="37" t="s">
        <v>75</v>
      </c>
      <c r="EO16" s="37" t="s">
        <v>75</v>
      </c>
      <c r="EP16" s="38" t="s">
        <v>75</v>
      </c>
      <c r="EQ16" s="37" t="s">
        <v>75</v>
      </c>
      <c r="ER16" s="37" t="s">
        <v>75</v>
      </c>
      <c r="ES16" s="37" t="s">
        <v>75</v>
      </c>
      <c r="ET16" s="37" t="s">
        <v>75</v>
      </c>
      <c r="EU16" s="37" t="s">
        <v>75</v>
      </c>
      <c r="EV16" s="37" t="s">
        <v>75</v>
      </c>
      <c r="EW16" s="37" t="s">
        <v>75</v>
      </c>
      <c r="EX16" s="37" t="s">
        <v>75</v>
      </c>
      <c r="EY16" s="37" t="s">
        <v>75</v>
      </c>
      <c r="EZ16" s="37" t="s">
        <v>75</v>
      </c>
      <c r="FA16" s="37" t="s">
        <v>75</v>
      </c>
      <c r="FB16" s="49" t="s">
        <v>75</v>
      </c>
      <c r="FC16" s="37" t="s">
        <v>75</v>
      </c>
      <c r="FD16" s="37" t="s">
        <v>75</v>
      </c>
      <c r="FE16" s="37" t="s">
        <v>75</v>
      </c>
      <c r="FF16" s="37" t="s">
        <v>75</v>
      </c>
      <c r="FG16" s="65" t="str">
        <f t="shared" si="9"/>
        <v>—</v>
      </c>
      <c r="FH16" s="65" t="str">
        <f t="shared" si="10"/>
        <v>—</v>
      </c>
      <c r="FI16" s="65" t="str">
        <f t="shared" si="11"/>
        <v>—</v>
      </c>
      <c r="FJ16" s="65" t="str">
        <f t="shared" si="12"/>
        <v>—</v>
      </c>
      <c r="FK16" s="65" t="str">
        <f t="shared" si="13"/>
        <v>—</v>
      </c>
      <c r="FL16" s="65" t="str">
        <f t="shared" si="14"/>
        <v>—</v>
      </c>
      <c r="FM16" s="65" t="str">
        <f t="shared" si="15"/>
        <v>—</v>
      </c>
      <c r="FN16" s="49" t="s">
        <v>75</v>
      </c>
      <c r="FO16" s="37" t="s">
        <v>75</v>
      </c>
      <c r="FP16" s="37" t="s">
        <v>75</v>
      </c>
      <c r="FQ16" s="37" t="s">
        <v>75</v>
      </c>
      <c r="FR16" s="37" t="s">
        <v>75</v>
      </c>
      <c r="FS16" s="65" t="str">
        <f t="shared" si="16"/>
        <v>—</v>
      </c>
      <c r="FT16" s="65" t="str">
        <f t="shared" si="17"/>
        <v>—</v>
      </c>
      <c r="FU16" s="65" t="str">
        <f t="shared" si="18"/>
        <v>—</v>
      </c>
      <c r="FV16" s="65" t="str">
        <f t="shared" si="19"/>
        <v>—</v>
      </c>
      <c r="FW16" s="65" t="str">
        <f t="shared" si="20"/>
        <v>—</v>
      </c>
      <c r="FX16" s="65" t="str">
        <f t="shared" si="21"/>
        <v>—</v>
      </c>
      <c r="FY16" s="65" t="str">
        <f t="shared" si="22"/>
        <v>—</v>
      </c>
      <c r="FZ16" s="49" t="s">
        <v>75</v>
      </c>
      <c r="GA16" s="37" t="s">
        <v>75</v>
      </c>
      <c r="GB16" s="37" t="s">
        <v>75</v>
      </c>
      <c r="GC16" s="37" t="s">
        <v>75</v>
      </c>
      <c r="GD16" s="37" t="s">
        <v>75</v>
      </c>
      <c r="GE16" s="65" t="str">
        <f t="shared" si="2"/>
        <v>—</v>
      </c>
      <c r="GF16" s="65" t="str">
        <f t="shared" si="3"/>
        <v>—</v>
      </c>
      <c r="GG16" s="65" t="str">
        <f t="shared" si="4"/>
        <v>—</v>
      </c>
      <c r="GH16" s="65" t="str">
        <f t="shared" si="5"/>
        <v>—</v>
      </c>
      <c r="GI16" s="65" t="str">
        <f t="shared" si="6"/>
        <v>—</v>
      </c>
      <c r="GJ16" s="65" t="str">
        <f t="shared" si="7"/>
        <v>—</v>
      </c>
      <c r="GK16" s="65" t="str">
        <f t="shared" si="8"/>
        <v>—</v>
      </c>
    </row>
    <row r="17" spans="1:193" ht="12.75" customHeight="1">
      <c r="A17" s="4" t="s">
        <v>24</v>
      </c>
      <c r="B17" s="38" t="s">
        <v>75</v>
      </c>
      <c r="C17" s="37" t="s">
        <v>75</v>
      </c>
      <c r="D17" s="37" t="s">
        <v>75</v>
      </c>
      <c r="E17" s="37" t="s">
        <v>75</v>
      </c>
      <c r="F17" s="37" t="s">
        <v>75</v>
      </c>
      <c r="G17" s="37" t="s">
        <v>75</v>
      </c>
      <c r="H17" s="37" t="s">
        <v>75</v>
      </c>
      <c r="I17" s="37" t="s">
        <v>75</v>
      </c>
      <c r="J17" s="37" t="s">
        <v>75</v>
      </c>
      <c r="K17" s="37" t="s">
        <v>75</v>
      </c>
      <c r="L17" s="37" t="s">
        <v>75</v>
      </c>
      <c r="M17" s="37"/>
      <c r="N17" s="38" t="s">
        <v>75</v>
      </c>
      <c r="O17" s="37" t="s">
        <v>75</v>
      </c>
      <c r="P17" s="37" t="s">
        <v>75</v>
      </c>
      <c r="Q17" s="37" t="s">
        <v>75</v>
      </c>
      <c r="R17" s="37" t="s">
        <v>75</v>
      </c>
      <c r="S17" s="37" t="s">
        <v>75</v>
      </c>
      <c r="T17" s="37" t="s">
        <v>75</v>
      </c>
      <c r="U17" s="37" t="s">
        <v>75</v>
      </c>
      <c r="V17" s="37" t="s">
        <v>75</v>
      </c>
      <c r="W17" s="37" t="s">
        <v>75</v>
      </c>
      <c r="X17" s="37" t="s">
        <v>75</v>
      </c>
      <c r="Y17" s="37"/>
      <c r="Z17" s="38" t="s">
        <v>75</v>
      </c>
      <c r="AA17" s="37" t="s">
        <v>75</v>
      </c>
      <c r="AB17" s="37" t="s">
        <v>75</v>
      </c>
      <c r="AC17" s="37" t="s">
        <v>75</v>
      </c>
      <c r="AD17" s="37" t="s">
        <v>75</v>
      </c>
      <c r="AE17" s="37" t="s">
        <v>75</v>
      </c>
      <c r="AF17" s="37" t="s">
        <v>75</v>
      </c>
      <c r="AG17" s="37" t="s">
        <v>75</v>
      </c>
      <c r="AH17" s="37" t="s">
        <v>75</v>
      </c>
      <c r="AI17" s="37" t="s">
        <v>75</v>
      </c>
      <c r="AJ17" s="37" t="s">
        <v>75</v>
      </c>
      <c r="AK17" s="37"/>
      <c r="AL17" s="38" t="s">
        <v>75</v>
      </c>
      <c r="AM17" s="37" t="s">
        <v>75</v>
      </c>
      <c r="AN17" s="37" t="s">
        <v>75</v>
      </c>
      <c r="AO17" s="37" t="s">
        <v>75</v>
      </c>
      <c r="AP17" s="37" t="s">
        <v>75</v>
      </c>
      <c r="AQ17" s="37" t="s">
        <v>75</v>
      </c>
      <c r="AR17" s="37" t="s">
        <v>75</v>
      </c>
      <c r="AS17" s="37" t="s">
        <v>75</v>
      </c>
      <c r="AT17" s="37" t="s">
        <v>75</v>
      </c>
      <c r="AU17" s="37" t="s">
        <v>75</v>
      </c>
      <c r="AV17" s="37" t="s">
        <v>75</v>
      </c>
      <c r="AW17" s="37" t="s">
        <v>75</v>
      </c>
      <c r="AX17" s="38" t="s">
        <v>75</v>
      </c>
      <c r="AY17" s="37" t="s">
        <v>75</v>
      </c>
      <c r="AZ17" s="37" t="s">
        <v>75</v>
      </c>
      <c r="BA17" s="37" t="s">
        <v>75</v>
      </c>
      <c r="BB17" s="37" t="s">
        <v>75</v>
      </c>
      <c r="BC17" s="37" t="s">
        <v>75</v>
      </c>
      <c r="BD17" s="37" t="s">
        <v>75</v>
      </c>
      <c r="BE17" s="37" t="s">
        <v>75</v>
      </c>
      <c r="BF17" s="37" t="s">
        <v>75</v>
      </c>
      <c r="BG17" s="37" t="s">
        <v>75</v>
      </c>
      <c r="BH17" s="37" t="s">
        <v>75</v>
      </c>
      <c r="BI17" s="37"/>
      <c r="BJ17" s="38" t="s">
        <v>75</v>
      </c>
      <c r="BK17" s="37" t="s">
        <v>75</v>
      </c>
      <c r="BL17" s="37" t="s">
        <v>75</v>
      </c>
      <c r="BM17" s="37" t="s">
        <v>75</v>
      </c>
      <c r="BN17" s="37" t="s">
        <v>75</v>
      </c>
      <c r="BO17" s="37" t="s">
        <v>75</v>
      </c>
      <c r="BP17" s="37" t="s">
        <v>75</v>
      </c>
      <c r="BQ17" s="37" t="s">
        <v>75</v>
      </c>
      <c r="BR17" s="37" t="s">
        <v>75</v>
      </c>
      <c r="BS17" s="37" t="s">
        <v>75</v>
      </c>
      <c r="BT17" s="37" t="s">
        <v>75</v>
      </c>
      <c r="BU17" s="37"/>
      <c r="BV17" s="38" t="s">
        <v>75</v>
      </c>
      <c r="BW17" s="37" t="s">
        <v>75</v>
      </c>
      <c r="BX17" s="37" t="s">
        <v>75</v>
      </c>
      <c r="BY17" s="37" t="s">
        <v>75</v>
      </c>
      <c r="BZ17" s="37" t="s">
        <v>75</v>
      </c>
      <c r="CA17" s="37" t="s">
        <v>75</v>
      </c>
      <c r="CB17" s="37" t="s">
        <v>75</v>
      </c>
      <c r="CC17" s="37" t="s">
        <v>75</v>
      </c>
      <c r="CD17" s="37" t="s">
        <v>75</v>
      </c>
      <c r="CE17" s="37" t="s">
        <v>75</v>
      </c>
      <c r="CF17" s="37" t="s">
        <v>75</v>
      </c>
      <c r="CG17" s="37"/>
      <c r="CH17" s="38" t="s">
        <v>75</v>
      </c>
      <c r="CI17" s="37" t="s">
        <v>75</v>
      </c>
      <c r="CJ17" s="37" t="s">
        <v>75</v>
      </c>
      <c r="CK17" s="37" t="s">
        <v>75</v>
      </c>
      <c r="CL17" s="37" t="s">
        <v>75</v>
      </c>
      <c r="CM17" s="37" t="s">
        <v>75</v>
      </c>
      <c r="CN17" s="37" t="s">
        <v>75</v>
      </c>
      <c r="CO17" s="37" t="s">
        <v>75</v>
      </c>
      <c r="CP17" s="37" t="s">
        <v>75</v>
      </c>
      <c r="CQ17" s="37" t="s">
        <v>75</v>
      </c>
      <c r="CR17" s="37" t="s">
        <v>75</v>
      </c>
      <c r="CS17" s="37" t="s">
        <v>75</v>
      </c>
      <c r="CT17" s="38" t="s">
        <v>75</v>
      </c>
      <c r="CU17" s="37" t="s">
        <v>75</v>
      </c>
      <c r="CV17" s="37" t="s">
        <v>75</v>
      </c>
      <c r="CW17" s="37" t="s">
        <v>75</v>
      </c>
      <c r="CX17" s="37" t="s">
        <v>75</v>
      </c>
      <c r="CY17" s="37" t="s">
        <v>75</v>
      </c>
      <c r="CZ17" s="37" t="s">
        <v>75</v>
      </c>
      <c r="DA17" s="37" t="s">
        <v>75</v>
      </c>
      <c r="DB17" s="37" t="s">
        <v>75</v>
      </c>
      <c r="DC17" s="37" t="s">
        <v>75</v>
      </c>
      <c r="DD17" s="37" t="s">
        <v>75</v>
      </c>
      <c r="DE17" s="37"/>
      <c r="DF17" s="38" t="s">
        <v>75</v>
      </c>
      <c r="DG17" s="37" t="s">
        <v>75</v>
      </c>
      <c r="DH17" s="37" t="s">
        <v>75</v>
      </c>
      <c r="DI17" s="37" t="s">
        <v>75</v>
      </c>
      <c r="DJ17" s="37" t="s">
        <v>75</v>
      </c>
      <c r="DK17" s="37" t="s">
        <v>75</v>
      </c>
      <c r="DL17" s="37" t="s">
        <v>75</v>
      </c>
      <c r="DM17" s="37" t="s">
        <v>75</v>
      </c>
      <c r="DN17" s="37" t="s">
        <v>75</v>
      </c>
      <c r="DO17" s="37" t="s">
        <v>75</v>
      </c>
      <c r="DP17" s="37" t="s">
        <v>75</v>
      </c>
      <c r="DQ17" s="37"/>
      <c r="DR17" s="38" t="s">
        <v>75</v>
      </c>
      <c r="DS17" s="37" t="s">
        <v>75</v>
      </c>
      <c r="DT17" s="37" t="s">
        <v>75</v>
      </c>
      <c r="DU17" s="37" t="s">
        <v>75</v>
      </c>
      <c r="DV17" s="37" t="s">
        <v>75</v>
      </c>
      <c r="DW17" s="37" t="s">
        <v>75</v>
      </c>
      <c r="DX17" s="37" t="s">
        <v>75</v>
      </c>
      <c r="DY17" s="37" t="s">
        <v>75</v>
      </c>
      <c r="DZ17" s="37" t="s">
        <v>75</v>
      </c>
      <c r="EA17" s="37" t="s">
        <v>75</v>
      </c>
      <c r="EB17" s="37" t="s">
        <v>75</v>
      </c>
      <c r="EC17" s="37"/>
      <c r="ED17" s="38" t="s">
        <v>75</v>
      </c>
      <c r="EE17" s="37" t="s">
        <v>75</v>
      </c>
      <c r="EF17" s="37" t="s">
        <v>75</v>
      </c>
      <c r="EG17" s="37" t="s">
        <v>75</v>
      </c>
      <c r="EH17" s="37" t="s">
        <v>75</v>
      </c>
      <c r="EI17" s="37" t="s">
        <v>75</v>
      </c>
      <c r="EJ17" s="37" t="s">
        <v>75</v>
      </c>
      <c r="EK17" s="37" t="s">
        <v>75</v>
      </c>
      <c r="EL17" s="37" t="s">
        <v>75</v>
      </c>
      <c r="EM17" s="37" t="s">
        <v>75</v>
      </c>
      <c r="EN17" s="37" t="s">
        <v>75</v>
      </c>
      <c r="EO17" s="37" t="s">
        <v>75</v>
      </c>
      <c r="EP17" s="38" t="s">
        <v>75</v>
      </c>
      <c r="EQ17" s="37" t="s">
        <v>75</v>
      </c>
      <c r="ER17" s="37" t="s">
        <v>75</v>
      </c>
      <c r="ES17" s="37" t="s">
        <v>75</v>
      </c>
      <c r="ET17" s="37" t="s">
        <v>75</v>
      </c>
      <c r="EU17" s="37" t="s">
        <v>75</v>
      </c>
      <c r="EV17" s="37" t="s">
        <v>75</v>
      </c>
      <c r="EW17" s="37" t="s">
        <v>75</v>
      </c>
      <c r="EX17" s="37" t="s">
        <v>75</v>
      </c>
      <c r="EY17" s="37" t="s">
        <v>75</v>
      </c>
      <c r="EZ17" s="37" t="s">
        <v>75</v>
      </c>
      <c r="FA17" s="37" t="s">
        <v>75</v>
      </c>
      <c r="FB17" s="49" t="s">
        <v>75</v>
      </c>
      <c r="FC17" s="37" t="s">
        <v>75</v>
      </c>
      <c r="FD17" s="37" t="s">
        <v>75</v>
      </c>
      <c r="FE17" s="37" t="s">
        <v>75</v>
      </c>
      <c r="FF17" s="37" t="s">
        <v>75</v>
      </c>
      <c r="FG17" s="65" t="str">
        <f t="shared" si="9"/>
        <v>—</v>
      </c>
      <c r="FH17" s="65" t="str">
        <f t="shared" si="10"/>
        <v>—</v>
      </c>
      <c r="FI17" s="65" t="str">
        <f t="shared" si="11"/>
        <v>—</v>
      </c>
      <c r="FJ17" s="65" t="str">
        <f t="shared" si="12"/>
        <v>—</v>
      </c>
      <c r="FK17" s="65" t="str">
        <f t="shared" si="13"/>
        <v>—</v>
      </c>
      <c r="FL17" s="65" t="str">
        <f t="shared" si="14"/>
        <v>—</v>
      </c>
      <c r="FM17" s="65" t="str">
        <f t="shared" si="15"/>
        <v>—</v>
      </c>
      <c r="FN17" s="49" t="s">
        <v>75</v>
      </c>
      <c r="FO17" s="37" t="s">
        <v>75</v>
      </c>
      <c r="FP17" s="37" t="s">
        <v>75</v>
      </c>
      <c r="FQ17" s="37" t="s">
        <v>75</v>
      </c>
      <c r="FR17" s="37" t="s">
        <v>75</v>
      </c>
      <c r="FS17" s="65" t="str">
        <f t="shared" si="16"/>
        <v>—</v>
      </c>
      <c r="FT17" s="65" t="str">
        <f t="shared" si="17"/>
        <v>—</v>
      </c>
      <c r="FU17" s="65" t="str">
        <f t="shared" si="18"/>
        <v>—</v>
      </c>
      <c r="FV17" s="65" t="str">
        <f t="shared" si="19"/>
        <v>—</v>
      </c>
      <c r="FW17" s="65" t="str">
        <f t="shared" si="20"/>
        <v>—</v>
      </c>
      <c r="FX17" s="65" t="str">
        <f t="shared" si="21"/>
        <v>—</v>
      </c>
      <c r="FY17" s="65" t="str">
        <f t="shared" si="22"/>
        <v>—</v>
      </c>
      <c r="FZ17" s="49" t="s">
        <v>75</v>
      </c>
      <c r="GA17" s="37" t="s">
        <v>75</v>
      </c>
      <c r="GB17" s="37" t="s">
        <v>75</v>
      </c>
      <c r="GC17" s="37" t="s">
        <v>75</v>
      </c>
      <c r="GD17" s="37" t="s">
        <v>75</v>
      </c>
      <c r="GE17" s="65" t="str">
        <f t="shared" si="2"/>
        <v>—</v>
      </c>
      <c r="GF17" s="65" t="str">
        <f t="shared" si="3"/>
        <v>—</v>
      </c>
      <c r="GG17" s="65" t="str">
        <f t="shared" si="4"/>
        <v>—</v>
      </c>
      <c r="GH17" s="65" t="str">
        <f t="shared" si="5"/>
        <v>—</v>
      </c>
      <c r="GI17" s="65" t="str">
        <f t="shared" si="6"/>
        <v>—</v>
      </c>
      <c r="GJ17" s="65" t="str">
        <f t="shared" si="7"/>
        <v>—</v>
      </c>
      <c r="GK17" s="65" t="str">
        <f t="shared" si="8"/>
        <v>—</v>
      </c>
    </row>
    <row r="18" spans="1:193" ht="12.75" customHeight="1">
      <c r="A18" s="4" t="s">
        <v>25</v>
      </c>
      <c r="B18" s="38" t="s">
        <v>75</v>
      </c>
      <c r="C18" s="37" t="s">
        <v>75</v>
      </c>
      <c r="D18" s="37" t="s">
        <v>75</v>
      </c>
      <c r="E18" s="37" t="s">
        <v>75</v>
      </c>
      <c r="F18" s="37" t="s">
        <v>75</v>
      </c>
      <c r="G18" s="37" t="s">
        <v>75</v>
      </c>
      <c r="H18" s="37" t="s">
        <v>75</v>
      </c>
      <c r="I18" s="37" t="s">
        <v>75</v>
      </c>
      <c r="J18" s="37" t="s">
        <v>75</v>
      </c>
      <c r="K18" s="37" t="s">
        <v>75</v>
      </c>
      <c r="L18" s="37" t="s">
        <v>75</v>
      </c>
      <c r="M18" s="37"/>
      <c r="N18" s="38" t="s">
        <v>75</v>
      </c>
      <c r="O18" s="37" t="s">
        <v>75</v>
      </c>
      <c r="P18" s="37" t="s">
        <v>75</v>
      </c>
      <c r="Q18" s="37" t="s">
        <v>75</v>
      </c>
      <c r="R18" s="37" t="s">
        <v>75</v>
      </c>
      <c r="S18" s="37" t="s">
        <v>75</v>
      </c>
      <c r="T18" s="37" t="s">
        <v>75</v>
      </c>
      <c r="U18" s="37" t="s">
        <v>75</v>
      </c>
      <c r="V18" s="37" t="s">
        <v>75</v>
      </c>
      <c r="W18" s="37" t="s">
        <v>75</v>
      </c>
      <c r="X18" s="37" t="s">
        <v>75</v>
      </c>
      <c r="Y18" s="37"/>
      <c r="Z18" s="38" t="s">
        <v>75</v>
      </c>
      <c r="AA18" s="37" t="s">
        <v>75</v>
      </c>
      <c r="AB18" s="37" t="s">
        <v>75</v>
      </c>
      <c r="AC18" s="37" t="s">
        <v>75</v>
      </c>
      <c r="AD18" s="37" t="s">
        <v>75</v>
      </c>
      <c r="AE18" s="37" t="s">
        <v>75</v>
      </c>
      <c r="AF18" s="37" t="s">
        <v>75</v>
      </c>
      <c r="AG18" s="37" t="s">
        <v>75</v>
      </c>
      <c r="AH18" s="37" t="s">
        <v>75</v>
      </c>
      <c r="AI18" s="37" t="s">
        <v>75</v>
      </c>
      <c r="AJ18" s="37" t="s">
        <v>75</v>
      </c>
      <c r="AK18" s="37"/>
      <c r="AL18" s="38" t="s">
        <v>75</v>
      </c>
      <c r="AM18" s="37" t="s">
        <v>75</v>
      </c>
      <c r="AN18" s="37" t="s">
        <v>75</v>
      </c>
      <c r="AO18" s="37" t="s">
        <v>75</v>
      </c>
      <c r="AP18" s="37" t="s">
        <v>75</v>
      </c>
      <c r="AQ18" s="37" t="s">
        <v>75</v>
      </c>
      <c r="AR18" s="37" t="s">
        <v>75</v>
      </c>
      <c r="AS18" s="37" t="s">
        <v>75</v>
      </c>
      <c r="AT18" s="37" t="s">
        <v>75</v>
      </c>
      <c r="AU18" s="37" t="s">
        <v>75</v>
      </c>
      <c r="AV18" s="37" t="s">
        <v>75</v>
      </c>
      <c r="AW18" s="37" t="s">
        <v>75</v>
      </c>
      <c r="AX18" s="38" t="s">
        <v>75</v>
      </c>
      <c r="AY18" s="37" t="s">
        <v>75</v>
      </c>
      <c r="AZ18" s="37" t="s">
        <v>75</v>
      </c>
      <c r="BA18" s="37" t="s">
        <v>75</v>
      </c>
      <c r="BB18" s="37" t="s">
        <v>75</v>
      </c>
      <c r="BC18" s="37" t="s">
        <v>75</v>
      </c>
      <c r="BD18" s="37" t="s">
        <v>75</v>
      </c>
      <c r="BE18" s="37" t="s">
        <v>75</v>
      </c>
      <c r="BF18" s="37" t="s">
        <v>75</v>
      </c>
      <c r="BG18" s="37" t="s">
        <v>75</v>
      </c>
      <c r="BH18" s="37" t="s">
        <v>75</v>
      </c>
      <c r="BI18" s="37"/>
      <c r="BJ18" s="38" t="s">
        <v>75</v>
      </c>
      <c r="BK18" s="37" t="s">
        <v>75</v>
      </c>
      <c r="BL18" s="37" t="s">
        <v>75</v>
      </c>
      <c r="BM18" s="37" t="s">
        <v>75</v>
      </c>
      <c r="BN18" s="37" t="s">
        <v>75</v>
      </c>
      <c r="BO18" s="37" t="s">
        <v>75</v>
      </c>
      <c r="BP18" s="37" t="s">
        <v>75</v>
      </c>
      <c r="BQ18" s="37" t="s">
        <v>75</v>
      </c>
      <c r="BR18" s="37" t="s">
        <v>75</v>
      </c>
      <c r="BS18" s="37" t="s">
        <v>75</v>
      </c>
      <c r="BT18" s="37" t="s">
        <v>75</v>
      </c>
      <c r="BU18" s="37"/>
      <c r="BV18" s="38" t="s">
        <v>75</v>
      </c>
      <c r="BW18" s="37" t="s">
        <v>75</v>
      </c>
      <c r="BX18" s="37" t="s">
        <v>75</v>
      </c>
      <c r="BY18" s="37" t="s">
        <v>75</v>
      </c>
      <c r="BZ18" s="37" t="s">
        <v>75</v>
      </c>
      <c r="CA18" s="37" t="s">
        <v>75</v>
      </c>
      <c r="CB18" s="37" t="s">
        <v>75</v>
      </c>
      <c r="CC18" s="37" t="s">
        <v>75</v>
      </c>
      <c r="CD18" s="37" t="s">
        <v>75</v>
      </c>
      <c r="CE18" s="37" t="s">
        <v>75</v>
      </c>
      <c r="CF18" s="37" t="s">
        <v>75</v>
      </c>
      <c r="CG18" s="37"/>
      <c r="CH18" s="38" t="s">
        <v>75</v>
      </c>
      <c r="CI18" s="37" t="s">
        <v>75</v>
      </c>
      <c r="CJ18" s="37" t="s">
        <v>75</v>
      </c>
      <c r="CK18" s="37" t="s">
        <v>75</v>
      </c>
      <c r="CL18" s="37" t="s">
        <v>75</v>
      </c>
      <c r="CM18" s="37" t="s">
        <v>75</v>
      </c>
      <c r="CN18" s="37" t="s">
        <v>75</v>
      </c>
      <c r="CO18" s="37" t="s">
        <v>75</v>
      </c>
      <c r="CP18" s="37" t="s">
        <v>75</v>
      </c>
      <c r="CQ18" s="37" t="s">
        <v>75</v>
      </c>
      <c r="CR18" s="37" t="s">
        <v>75</v>
      </c>
      <c r="CS18" s="37" t="s">
        <v>75</v>
      </c>
      <c r="CT18" s="38" t="s">
        <v>75</v>
      </c>
      <c r="CU18" s="37" t="s">
        <v>75</v>
      </c>
      <c r="CV18" s="37" t="s">
        <v>75</v>
      </c>
      <c r="CW18" s="37" t="s">
        <v>75</v>
      </c>
      <c r="CX18" s="37" t="s">
        <v>75</v>
      </c>
      <c r="CY18" s="37" t="s">
        <v>75</v>
      </c>
      <c r="CZ18" s="37" t="s">
        <v>75</v>
      </c>
      <c r="DA18" s="37" t="s">
        <v>75</v>
      </c>
      <c r="DB18" s="37" t="s">
        <v>75</v>
      </c>
      <c r="DC18" s="37" t="s">
        <v>75</v>
      </c>
      <c r="DD18" s="37" t="s">
        <v>75</v>
      </c>
      <c r="DE18" s="37"/>
      <c r="DF18" s="38" t="s">
        <v>75</v>
      </c>
      <c r="DG18" s="37" t="s">
        <v>75</v>
      </c>
      <c r="DH18" s="37" t="s">
        <v>75</v>
      </c>
      <c r="DI18" s="37" t="s">
        <v>75</v>
      </c>
      <c r="DJ18" s="37" t="s">
        <v>75</v>
      </c>
      <c r="DK18" s="37" t="s">
        <v>75</v>
      </c>
      <c r="DL18" s="37" t="s">
        <v>75</v>
      </c>
      <c r="DM18" s="37" t="s">
        <v>75</v>
      </c>
      <c r="DN18" s="37" t="s">
        <v>75</v>
      </c>
      <c r="DO18" s="37" t="s">
        <v>75</v>
      </c>
      <c r="DP18" s="37" t="s">
        <v>75</v>
      </c>
      <c r="DQ18" s="37"/>
      <c r="DR18" s="38" t="s">
        <v>75</v>
      </c>
      <c r="DS18" s="37" t="s">
        <v>75</v>
      </c>
      <c r="DT18" s="37" t="s">
        <v>75</v>
      </c>
      <c r="DU18" s="37" t="s">
        <v>75</v>
      </c>
      <c r="DV18" s="37" t="s">
        <v>75</v>
      </c>
      <c r="DW18" s="37" t="s">
        <v>75</v>
      </c>
      <c r="DX18" s="37" t="s">
        <v>75</v>
      </c>
      <c r="DY18" s="37" t="s">
        <v>75</v>
      </c>
      <c r="DZ18" s="37" t="s">
        <v>75</v>
      </c>
      <c r="EA18" s="37" t="s">
        <v>75</v>
      </c>
      <c r="EB18" s="37" t="s">
        <v>75</v>
      </c>
      <c r="EC18" s="37"/>
      <c r="ED18" s="38" t="s">
        <v>75</v>
      </c>
      <c r="EE18" s="37" t="s">
        <v>75</v>
      </c>
      <c r="EF18" s="37" t="s">
        <v>75</v>
      </c>
      <c r="EG18" s="37" t="s">
        <v>75</v>
      </c>
      <c r="EH18" s="37" t="s">
        <v>75</v>
      </c>
      <c r="EI18" s="37" t="s">
        <v>75</v>
      </c>
      <c r="EJ18" s="37" t="s">
        <v>75</v>
      </c>
      <c r="EK18" s="37" t="s">
        <v>75</v>
      </c>
      <c r="EL18" s="37" t="s">
        <v>75</v>
      </c>
      <c r="EM18" s="37" t="s">
        <v>75</v>
      </c>
      <c r="EN18" s="37" t="s">
        <v>75</v>
      </c>
      <c r="EO18" s="37" t="s">
        <v>75</v>
      </c>
      <c r="EP18" s="38" t="s">
        <v>75</v>
      </c>
      <c r="EQ18" s="37" t="s">
        <v>75</v>
      </c>
      <c r="ER18" s="37" t="s">
        <v>75</v>
      </c>
      <c r="ES18" s="37" t="s">
        <v>75</v>
      </c>
      <c r="ET18" s="37" t="s">
        <v>75</v>
      </c>
      <c r="EU18" s="37" t="s">
        <v>75</v>
      </c>
      <c r="EV18" s="37" t="s">
        <v>75</v>
      </c>
      <c r="EW18" s="37" t="s">
        <v>75</v>
      </c>
      <c r="EX18" s="37" t="s">
        <v>75</v>
      </c>
      <c r="EY18" s="37" t="s">
        <v>75</v>
      </c>
      <c r="EZ18" s="37" t="s">
        <v>75</v>
      </c>
      <c r="FA18" s="37" t="s">
        <v>75</v>
      </c>
      <c r="FB18" s="49" t="s">
        <v>75</v>
      </c>
      <c r="FC18" s="37" t="s">
        <v>75</v>
      </c>
      <c r="FD18" s="37" t="s">
        <v>75</v>
      </c>
      <c r="FE18" s="37" t="s">
        <v>75</v>
      </c>
      <c r="FF18" s="37" t="s">
        <v>75</v>
      </c>
      <c r="FG18" s="65" t="str">
        <f t="shared" si="9"/>
        <v>—</v>
      </c>
      <c r="FH18" s="65" t="str">
        <f t="shared" si="10"/>
        <v>—</v>
      </c>
      <c r="FI18" s="65" t="str">
        <f t="shared" si="11"/>
        <v>—</v>
      </c>
      <c r="FJ18" s="65" t="str">
        <f t="shared" si="12"/>
        <v>—</v>
      </c>
      <c r="FK18" s="65" t="str">
        <f t="shared" si="13"/>
        <v>—</v>
      </c>
      <c r="FL18" s="65" t="str">
        <f t="shared" si="14"/>
        <v>—</v>
      </c>
      <c r="FM18" s="65" t="str">
        <f t="shared" si="15"/>
        <v>—</v>
      </c>
      <c r="FN18" s="49" t="s">
        <v>75</v>
      </c>
      <c r="FO18" s="37" t="s">
        <v>75</v>
      </c>
      <c r="FP18" s="37" t="s">
        <v>75</v>
      </c>
      <c r="FQ18" s="37" t="s">
        <v>75</v>
      </c>
      <c r="FR18" s="37" t="s">
        <v>75</v>
      </c>
      <c r="FS18" s="65" t="str">
        <f t="shared" si="16"/>
        <v>—</v>
      </c>
      <c r="FT18" s="65" t="str">
        <f t="shared" si="17"/>
        <v>—</v>
      </c>
      <c r="FU18" s="65" t="str">
        <f t="shared" si="18"/>
        <v>—</v>
      </c>
      <c r="FV18" s="65" t="str">
        <f t="shared" si="19"/>
        <v>—</v>
      </c>
      <c r="FW18" s="65" t="str">
        <f t="shared" si="20"/>
        <v>—</v>
      </c>
      <c r="FX18" s="65" t="str">
        <f t="shared" si="21"/>
        <v>—</v>
      </c>
      <c r="FY18" s="65" t="str">
        <f t="shared" si="22"/>
        <v>—</v>
      </c>
      <c r="FZ18" s="49" t="s">
        <v>75</v>
      </c>
      <c r="GA18" s="37" t="s">
        <v>75</v>
      </c>
      <c r="GB18" s="37" t="s">
        <v>75</v>
      </c>
      <c r="GC18" s="37" t="s">
        <v>75</v>
      </c>
      <c r="GD18" s="37" t="s">
        <v>75</v>
      </c>
      <c r="GE18" s="65" t="str">
        <f t="shared" si="2"/>
        <v>—</v>
      </c>
      <c r="GF18" s="65" t="str">
        <f t="shared" si="3"/>
        <v>—</v>
      </c>
      <c r="GG18" s="65" t="str">
        <f t="shared" si="4"/>
        <v>—</v>
      </c>
      <c r="GH18" s="65" t="str">
        <f t="shared" si="5"/>
        <v>—</v>
      </c>
      <c r="GI18" s="65" t="str">
        <f t="shared" si="6"/>
        <v>—</v>
      </c>
      <c r="GJ18" s="65" t="str">
        <f t="shared" si="7"/>
        <v>—</v>
      </c>
      <c r="GK18" s="65" t="str">
        <f t="shared" si="8"/>
        <v>—</v>
      </c>
    </row>
    <row r="19" spans="1:193">
      <c r="A19" s="4" t="s">
        <v>26</v>
      </c>
      <c r="B19" s="8">
        <v>74.650740740740744</v>
      </c>
      <c r="C19" s="8">
        <v>88.379142117802573</v>
      </c>
      <c r="D19" s="37"/>
      <c r="E19" s="37">
        <v>90.390163934426226</v>
      </c>
      <c r="F19" s="37">
        <v>73.10801963993454</v>
      </c>
      <c r="G19" s="37">
        <v>74.280116110304789</v>
      </c>
      <c r="H19" s="37">
        <v>74.621383647798737</v>
      </c>
      <c r="I19" s="37" t="s">
        <v>75</v>
      </c>
      <c r="J19" s="37" t="s">
        <v>75</v>
      </c>
      <c r="K19" s="37" t="s">
        <v>75</v>
      </c>
      <c r="L19" s="37" t="s">
        <v>75</v>
      </c>
      <c r="M19" s="37"/>
      <c r="N19" s="9">
        <v>68.603940594059395</v>
      </c>
      <c r="O19" s="8">
        <v>87.191570739151871</v>
      </c>
      <c r="P19" s="37">
        <v>80.053595475356857</v>
      </c>
      <c r="Q19" s="37">
        <v>83.370833333333337</v>
      </c>
      <c r="R19" s="37">
        <v>73.750535659626564</v>
      </c>
      <c r="S19" s="37">
        <v>85.186505598114323</v>
      </c>
      <c r="T19" s="37">
        <v>82.942219969589459</v>
      </c>
      <c r="U19" s="37" t="s">
        <v>75</v>
      </c>
      <c r="V19" s="37" t="s">
        <v>75</v>
      </c>
      <c r="W19" s="37" t="s">
        <v>75</v>
      </c>
      <c r="X19" s="37" t="s">
        <v>75</v>
      </c>
      <c r="Y19" s="37"/>
      <c r="Z19" s="9">
        <v>69.319090909090903</v>
      </c>
      <c r="AA19" s="8">
        <v>85.725939849624055</v>
      </c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9">
        <v>72.643822784810112</v>
      </c>
      <c r="AM19" s="8">
        <v>87.832221936491038</v>
      </c>
      <c r="AN19" s="37"/>
      <c r="AO19" s="37">
        <v>84.59770773638968</v>
      </c>
      <c r="AP19" s="37">
        <v>73.649303764827224</v>
      </c>
      <c r="AQ19" s="37">
        <v>83.346069066862597</v>
      </c>
      <c r="AR19" s="37">
        <v>81.546931027209453</v>
      </c>
      <c r="AS19" s="37" t="s">
        <v>75</v>
      </c>
      <c r="AT19" s="37" t="s">
        <v>75</v>
      </c>
      <c r="AU19" s="37" t="s">
        <v>75</v>
      </c>
      <c r="AV19" s="37" t="s">
        <v>75</v>
      </c>
      <c r="AW19" s="37" t="s">
        <v>75</v>
      </c>
      <c r="AX19" s="9">
        <v>86.859822740338544</v>
      </c>
      <c r="AY19" s="8">
        <v>90.499697982775956</v>
      </c>
      <c r="AZ19" s="37">
        <v>74.744274809160302</v>
      </c>
      <c r="BA19" s="37">
        <v>75.148873207375374</v>
      </c>
      <c r="BB19" s="37">
        <v>89.731419457735242</v>
      </c>
      <c r="BC19" s="37">
        <v>88.513631840796023</v>
      </c>
      <c r="BD19" s="37">
        <v>87.564142194744974</v>
      </c>
      <c r="BE19" s="37" t="s">
        <v>75</v>
      </c>
      <c r="BF19" s="37" t="s">
        <v>75</v>
      </c>
      <c r="BG19" s="37" t="s">
        <v>75</v>
      </c>
      <c r="BH19" s="37" t="s">
        <v>75</v>
      </c>
      <c r="BI19" s="37"/>
      <c r="BJ19" s="9">
        <v>76.54038641509436</v>
      </c>
      <c r="BK19" s="8">
        <v>81.987015200324564</v>
      </c>
      <c r="BL19" s="37">
        <v>85.368512865242039</v>
      </c>
      <c r="BM19" s="37">
        <v>83.986931818181816</v>
      </c>
      <c r="BN19" s="37">
        <v>81.91397252671014</v>
      </c>
      <c r="BO19" s="37">
        <v>79.494703805413891</v>
      </c>
      <c r="BP19" s="37">
        <v>79.41526198876258</v>
      </c>
      <c r="BQ19" s="37">
        <v>68.175925925925924</v>
      </c>
      <c r="BR19" s="37" t="s">
        <v>75</v>
      </c>
      <c r="BS19" s="37" t="s">
        <v>75</v>
      </c>
      <c r="BT19" s="37" t="s">
        <v>75</v>
      </c>
      <c r="BU19" s="37"/>
      <c r="BV19" s="9">
        <v>67.642796208530797</v>
      </c>
      <c r="BW19" s="8">
        <v>80.199970841313686</v>
      </c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9">
        <v>81.330653534890814</v>
      </c>
      <c r="CI19" s="8">
        <v>85.704175832647834</v>
      </c>
      <c r="CJ19" s="103">
        <v>83.392261270855514</v>
      </c>
      <c r="CK19" s="37">
        <v>78.030176444915512</v>
      </c>
      <c r="CL19" s="37">
        <v>86.339874789308936</v>
      </c>
      <c r="CM19" s="37">
        <v>84.616488670396109</v>
      </c>
      <c r="CN19" s="37">
        <v>84.220619772678532</v>
      </c>
      <c r="CO19" s="136">
        <v>34.67087980173482</v>
      </c>
      <c r="CP19" s="37" t="s">
        <v>75</v>
      </c>
      <c r="CQ19" s="37" t="s">
        <v>75</v>
      </c>
      <c r="CR19" s="37" t="s">
        <v>75</v>
      </c>
      <c r="CS19" s="37" t="s">
        <v>75</v>
      </c>
      <c r="CT19" s="9">
        <v>67.96828343313372</v>
      </c>
      <c r="CU19" s="8">
        <v>85.77754168377939</v>
      </c>
      <c r="CV19" s="103">
        <v>68.988165680473372</v>
      </c>
      <c r="CW19" s="37">
        <v>71.295210864903495</v>
      </c>
      <c r="CX19" s="37">
        <v>70.611338797814213</v>
      </c>
      <c r="CY19" s="37">
        <v>71.386181369524991</v>
      </c>
      <c r="CZ19" s="37">
        <v>70.873993095512077</v>
      </c>
      <c r="DA19" s="37" t="s">
        <v>75</v>
      </c>
      <c r="DB19" s="37" t="s">
        <v>75</v>
      </c>
      <c r="DC19" s="37" t="s">
        <v>75</v>
      </c>
      <c r="DD19" s="37" t="s">
        <v>75</v>
      </c>
      <c r="DE19" s="37"/>
      <c r="DF19" s="9">
        <v>58.464718826405857</v>
      </c>
      <c r="DG19" s="8">
        <v>76.467550710732652</v>
      </c>
      <c r="DH19" s="37">
        <v>61.526027397260272</v>
      </c>
      <c r="DI19" s="37">
        <v>61.611004478566862</v>
      </c>
      <c r="DJ19" s="37">
        <v>64.133811230585422</v>
      </c>
      <c r="DK19" s="37">
        <v>60.810883620689658</v>
      </c>
      <c r="DL19" s="37">
        <v>61.522979397781299</v>
      </c>
      <c r="DM19" s="37" t="s">
        <v>75</v>
      </c>
      <c r="DN19" s="37" t="s">
        <v>75</v>
      </c>
      <c r="DO19" s="37" t="s">
        <v>75</v>
      </c>
      <c r="DP19" s="37" t="s">
        <v>75</v>
      </c>
      <c r="DQ19" s="37"/>
      <c r="DR19" s="9">
        <v>52.111111111111114</v>
      </c>
      <c r="DS19" s="8">
        <v>73.265819209039535</v>
      </c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9">
        <v>61.874628528974753</v>
      </c>
      <c r="EE19" s="8">
        <v>79.410883335852077</v>
      </c>
      <c r="EF19" s="37">
        <v>64.866061293984103</v>
      </c>
      <c r="EG19" s="37">
        <v>66.185010128291694</v>
      </c>
      <c r="EH19" s="37">
        <v>67.155831739961755</v>
      </c>
      <c r="EI19" s="37">
        <v>65.741156169111306</v>
      </c>
      <c r="EJ19" s="37">
        <v>65.980726872246692</v>
      </c>
      <c r="EK19" s="37" t="s">
        <v>75</v>
      </c>
      <c r="EL19" s="37" t="s">
        <v>75</v>
      </c>
      <c r="EM19" s="37" t="s">
        <v>75</v>
      </c>
      <c r="EN19" s="37" t="s">
        <v>75</v>
      </c>
      <c r="EO19" s="37" t="s">
        <v>75</v>
      </c>
      <c r="EP19" s="9">
        <v>0</v>
      </c>
      <c r="EQ19" s="8">
        <v>0</v>
      </c>
      <c r="ER19" s="37"/>
      <c r="ES19" s="37"/>
      <c r="ET19" s="37"/>
      <c r="EU19" s="37"/>
      <c r="EV19" s="37"/>
      <c r="EW19" s="37"/>
      <c r="EX19" s="37"/>
      <c r="EY19" s="37"/>
      <c r="EZ19" s="37"/>
      <c r="FA19" s="37" t="s">
        <v>75</v>
      </c>
      <c r="FB19" s="62">
        <v>77.52519516407601</v>
      </c>
      <c r="FC19" s="8">
        <v>89.567557053738668</v>
      </c>
      <c r="FD19" s="37">
        <v>84.060112951086438</v>
      </c>
      <c r="FE19" s="105">
        <v>75.510699397869388</v>
      </c>
      <c r="FF19" s="105">
        <v>86.408362369337979</v>
      </c>
      <c r="FG19" s="123">
        <f t="shared" si="9"/>
        <v>234.1799293206258</v>
      </c>
      <c r="FH19" s="123">
        <f t="shared" si="10"/>
        <v>234.1799293206258</v>
      </c>
      <c r="FI19" s="123">
        <f t="shared" si="11"/>
        <v>233.05951893805579</v>
      </c>
      <c r="FJ19" s="123" t="str">
        <f t="shared" si="12"/>
        <v>—</v>
      </c>
      <c r="FK19" s="123" t="str">
        <f t="shared" si="13"/>
        <v>—</v>
      </c>
      <c r="FL19" s="123" t="str">
        <f t="shared" si="14"/>
        <v>—</v>
      </c>
      <c r="FM19" s="123" t="str">
        <f t="shared" si="15"/>
        <v>—</v>
      </c>
      <c r="FN19" s="62"/>
      <c r="FO19" s="8">
        <v>81.417126738554003</v>
      </c>
      <c r="FP19" s="37">
        <v>78.72403613918955</v>
      </c>
      <c r="FQ19" s="105">
        <v>80.786728206914574</v>
      </c>
      <c r="FR19" s="105">
        <v>77.268439249259131</v>
      </c>
      <c r="FS19" s="123">
        <f t="shared" si="16"/>
        <v>225.49209302421787</v>
      </c>
      <c r="FT19" s="123">
        <f t="shared" si="17"/>
        <v>219.79831941692214</v>
      </c>
      <c r="FU19" s="123">
        <f t="shared" si="18"/>
        <v>225.49209302421787</v>
      </c>
      <c r="FV19" s="123">
        <f t="shared" si="19"/>
        <v>223.88046135613331</v>
      </c>
      <c r="FW19" s="123" t="str">
        <f t="shared" si="20"/>
        <v>—</v>
      </c>
      <c r="FX19" s="123" t="str">
        <f t="shared" si="21"/>
        <v>—</v>
      </c>
      <c r="FY19" s="123" t="str">
        <f t="shared" si="22"/>
        <v>—</v>
      </c>
      <c r="FZ19" s="62"/>
      <c r="GA19" s="8">
        <v>85.241202510709144</v>
      </c>
      <c r="GB19" s="37">
        <v>81.301766392305552</v>
      </c>
      <c r="GC19" s="105">
        <v>78.230182242571146</v>
      </c>
      <c r="GD19" s="105">
        <v>81.709200948027757</v>
      </c>
      <c r="GE19" s="123">
        <f t="shared" si="2"/>
        <v>0</v>
      </c>
      <c r="GF19" s="123">
        <f t="shared" si="3"/>
        <v>0</v>
      </c>
      <c r="GG19" s="123">
        <f t="shared" si="4"/>
        <v>0</v>
      </c>
      <c r="GH19" s="123">
        <f t="shared" si="5"/>
        <v>0</v>
      </c>
      <c r="GI19" s="123">
        <f t="shared" si="6"/>
        <v>0</v>
      </c>
      <c r="GJ19" s="123">
        <f t="shared" si="7"/>
        <v>0</v>
      </c>
      <c r="GK19" s="123" t="str">
        <f t="shared" si="8"/>
        <v>—</v>
      </c>
    </row>
    <row r="20" spans="1:193" ht="12.75" customHeight="1">
      <c r="A20" s="4" t="s">
        <v>27</v>
      </c>
      <c r="B20" s="38" t="s">
        <v>75</v>
      </c>
      <c r="C20" s="37" t="s">
        <v>75</v>
      </c>
      <c r="D20" s="37" t="s">
        <v>75</v>
      </c>
      <c r="E20" s="37" t="s">
        <v>75</v>
      </c>
      <c r="F20" s="37" t="s">
        <v>75</v>
      </c>
      <c r="G20" s="37" t="s">
        <v>75</v>
      </c>
      <c r="H20" s="37" t="s">
        <v>75</v>
      </c>
      <c r="I20" s="37" t="s">
        <v>75</v>
      </c>
      <c r="J20" s="37" t="s">
        <v>75</v>
      </c>
      <c r="K20" s="37" t="s">
        <v>75</v>
      </c>
      <c r="L20" s="37" t="s">
        <v>75</v>
      </c>
      <c r="M20" s="37"/>
      <c r="N20" s="38" t="s">
        <v>75</v>
      </c>
      <c r="O20" s="37" t="s">
        <v>75</v>
      </c>
      <c r="P20" s="37" t="s">
        <v>75</v>
      </c>
      <c r="Q20" s="37" t="s">
        <v>75</v>
      </c>
      <c r="R20" s="37" t="s">
        <v>75</v>
      </c>
      <c r="S20" s="37" t="s">
        <v>75</v>
      </c>
      <c r="T20" s="37" t="s">
        <v>75</v>
      </c>
      <c r="U20" s="37" t="s">
        <v>75</v>
      </c>
      <c r="V20" s="37" t="s">
        <v>75</v>
      </c>
      <c r="W20" s="37" t="s">
        <v>75</v>
      </c>
      <c r="X20" s="37" t="s">
        <v>75</v>
      </c>
      <c r="Y20" s="37"/>
      <c r="Z20" s="38" t="s">
        <v>75</v>
      </c>
      <c r="AA20" s="37" t="s">
        <v>75</v>
      </c>
      <c r="AB20" s="37" t="s">
        <v>75</v>
      </c>
      <c r="AC20" s="37" t="s">
        <v>75</v>
      </c>
      <c r="AD20" s="37" t="s">
        <v>75</v>
      </c>
      <c r="AE20" s="37" t="s">
        <v>75</v>
      </c>
      <c r="AF20" s="37" t="s">
        <v>75</v>
      </c>
      <c r="AG20" s="37" t="s">
        <v>75</v>
      </c>
      <c r="AH20" s="37" t="s">
        <v>75</v>
      </c>
      <c r="AI20" s="37" t="s">
        <v>75</v>
      </c>
      <c r="AJ20" s="37" t="s">
        <v>75</v>
      </c>
      <c r="AK20" s="37"/>
      <c r="AL20" s="38" t="s">
        <v>75</v>
      </c>
      <c r="AM20" s="37" t="s">
        <v>75</v>
      </c>
      <c r="AN20" s="37" t="s">
        <v>75</v>
      </c>
      <c r="AO20" s="37" t="s">
        <v>75</v>
      </c>
      <c r="AP20" s="37" t="s">
        <v>75</v>
      </c>
      <c r="AQ20" s="37" t="s">
        <v>75</v>
      </c>
      <c r="AR20" s="37" t="s">
        <v>75</v>
      </c>
      <c r="AS20" s="37" t="s">
        <v>75</v>
      </c>
      <c r="AT20" s="37" t="s">
        <v>75</v>
      </c>
      <c r="AU20" s="37" t="s">
        <v>75</v>
      </c>
      <c r="AV20" s="37" t="s">
        <v>75</v>
      </c>
      <c r="AW20" s="37" t="s">
        <v>75</v>
      </c>
      <c r="AX20" s="38" t="s">
        <v>75</v>
      </c>
      <c r="AY20" s="37" t="s">
        <v>75</v>
      </c>
      <c r="AZ20" s="37" t="s">
        <v>75</v>
      </c>
      <c r="BA20" s="37" t="s">
        <v>75</v>
      </c>
      <c r="BB20" s="37" t="s">
        <v>75</v>
      </c>
      <c r="BC20" s="37" t="s">
        <v>75</v>
      </c>
      <c r="BD20" s="37" t="s">
        <v>75</v>
      </c>
      <c r="BE20" s="37" t="s">
        <v>75</v>
      </c>
      <c r="BF20" s="37" t="s">
        <v>75</v>
      </c>
      <c r="BG20" s="37" t="s">
        <v>75</v>
      </c>
      <c r="BH20" s="37" t="s">
        <v>75</v>
      </c>
      <c r="BI20" s="37"/>
      <c r="BJ20" s="38" t="s">
        <v>75</v>
      </c>
      <c r="BK20" s="37" t="s">
        <v>75</v>
      </c>
      <c r="BL20" s="37" t="s">
        <v>75</v>
      </c>
      <c r="BM20" s="37" t="s">
        <v>75</v>
      </c>
      <c r="BN20" s="37" t="s">
        <v>75</v>
      </c>
      <c r="BO20" s="37" t="s">
        <v>75</v>
      </c>
      <c r="BP20" s="37" t="s">
        <v>75</v>
      </c>
      <c r="BQ20" s="37" t="s">
        <v>75</v>
      </c>
      <c r="BR20" s="37" t="s">
        <v>75</v>
      </c>
      <c r="BS20" s="37" t="s">
        <v>75</v>
      </c>
      <c r="BT20" s="37" t="s">
        <v>75</v>
      </c>
      <c r="BU20" s="37"/>
      <c r="BV20" s="38" t="s">
        <v>75</v>
      </c>
      <c r="BW20" s="37" t="s">
        <v>75</v>
      </c>
      <c r="BX20" s="37" t="s">
        <v>75</v>
      </c>
      <c r="BY20" s="37" t="s">
        <v>75</v>
      </c>
      <c r="BZ20" s="37" t="s">
        <v>75</v>
      </c>
      <c r="CA20" s="37" t="s">
        <v>75</v>
      </c>
      <c r="CB20" s="37" t="s">
        <v>75</v>
      </c>
      <c r="CC20" s="37" t="s">
        <v>75</v>
      </c>
      <c r="CD20" s="37" t="s">
        <v>75</v>
      </c>
      <c r="CE20" s="37" t="s">
        <v>75</v>
      </c>
      <c r="CF20" s="37" t="s">
        <v>75</v>
      </c>
      <c r="CG20" s="37"/>
      <c r="CH20" s="38" t="s">
        <v>75</v>
      </c>
      <c r="CI20" s="37" t="s">
        <v>75</v>
      </c>
      <c r="CJ20" s="37" t="s">
        <v>75</v>
      </c>
      <c r="CK20" s="37" t="s">
        <v>75</v>
      </c>
      <c r="CL20" s="37" t="s">
        <v>75</v>
      </c>
      <c r="CM20" s="37" t="s">
        <v>75</v>
      </c>
      <c r="CN20" s="37" t="s">
        <v>75</v>
      </c>
      <c r="CO20" s="37" t="s">
        <v>75</v>
      </c>
      <c r="CP20" s="37" t="s">
        <v>75</v>
      </c>
      <c r="CQ20" s="37" t="s">
        <v>75</v>
      </c>
      <c r="CR20" s="37" t="s">
        <v>75</v>
      </c>
      <c r="CS20" s="37" t="s">
        <v>75</v>
      </c>
      <c r="CT20" s="38" t="s">
        <v>75</v>
      </c>
      <c r="CU20" s="37" t="s">
        <v>75</v>
      </c>
      <c r="CV20" s="37" t="s">
        <v>75</v>
      </c>
      <c r="CW20" s="37" t="s">
        <v>75</v>
      </c>
      <c r="CX20" s="37" t="s">
        <v>75</v>
      </c>
      <c r="CY20" s="37" t="s">
        <v>75</v>
      </c>
      <c r="CZ20" s="37" t="s">
        <v>75</v>
      </c>
      <c r="DA20" s="37" t="s">
        <v>75</v>
      </c>
      <c r="DB20" s="37" t="s">
        <v>75</v>
      </c>
      <c r="DC20" s="37" t="s">
        <v>75</v>
      </c>
      <c r="DD20" s="37" t="s">
        <v>75</v>
      </c>
      <c r="DE20" s="37"/>
      <c r="DF20" s="38" t="s">
        <v>75</v>
      </c>
      <c r="DG20" s="37" t="s">
        <v>75</v>
      </c>
      <c r="DH20" s="37" t="s">
        <v>75</v>
      </c>
      <c r="DI20" s="37" t="s">
        <v>75</v>
      </c>
      <c r="DJ20" s="37" t="s">
        <v>75</v>
      </c>
      <c r="DK20" s="37" t="s">
        <v>75</v>
      </c>
      <c r="DL20" s="37" t="s">
        <v>75</v>
      </c>
      <c r="DM20" s="37" t="s">
        <v>75</v>
      </c>
      <c r="DN20" s="37" t="s">
        <v>75</v>
      </c>
      <c r="DO20" s="37" t="s">
        <v>75</v>
      </c>
      <c r="DP20" s="37" t="s">
        <v>75</v>
      </c>
      <c r="DQ20" s="37"/>
      <c r="DR20" s="38" t="s">
        <v>75</v>
      </c>
      <c r="DS20" s="37" t="s">
        <v>75</v>
      </c>
      <c r="DT20" s="37" t="s">
        <v>75</v>
      </c>
      <c r="DU20" s="37" t="s">
        <v>75</v>
      </c>
      <c r="DV20" s="37" t="s">
        <v>75</v>
      </c>
      <c r="DW20" s="37" t="s">
        <v>75</v>
      </c>
      <c r="DX20" s="37" t="s">
        <v>75</v>
      </c>
      <c r="DY20" s="37" t="s">
        <v>75</v>
      </c>
      <c r="DZ20" s="37" t="s">
        <v>75</v>
      </c>
      <c r="EA20" s="37" t="s">
        <v>75</v>
      </c>
      <c r="EB20" s="37" t="s">
        <v>75</v>
      </c>
      <c r="EC20" s="37"/>
      <c r="ED20" s="38" t="s">
        <v>75</v>
      </c>
      <c r="EE20" s="37" t="s">
        <v>75</v>
      </c>
      <c r="EF20" s="37" t="s">
        <v>75</v>
      </c>
      <c r="EG20" s="37" t="s">
        <v>75</v>
      </c>
      <c r="EH20" s="37" t="s">
        <v>75</v>
      </c>
      <c r="EI20" s="37" t="s">
        <v>75</v>
      </c>
      <c r="EJ20" s="37" t="s">
        <v>75</v>
      </c>
      <c r="EK20" s="37" t="s">
        <v>75</v>
      </c>
      <c r="EL20" s="37" t="s">
        <v>75</v>
      </c>
      <c r="EM20" s="37" t="s">
        <v>75</v>
      </c>
      <c r="EN20" s="37" t="s">
        <v>75</v>
      </c>
      <c r="EO20" s="37" t="s">
        <v>75</v>
      </c>
      <c r="EP20" s="38" t="s">
        <v>75</v>
      </c>
      <c r="EQ20" s="37" t="s">
        <v>75</v>
      </c>
      <c r="ER20" s="37" t="s">
        <v>75</v>
      </c>
      <c r="ES20" s="37" t="s">
        <v>75</v>
      </c>
      <c r="ET20" s="37" t="s">
        <v>75</v>
      </c>
      <c r="EU20" s="37" t="s">
        <v>75</v>
      </c>
      <c r="EV20" s="37" t="s">
        <v>75</v>
      </c>
      <c r="EW20" s="37" t="s">
        <v>75</v>
      </c>
      <c r="EX20" s="37" t="s">
        <v>75</v>
      </c>
      <c r="EY20" s="37" t="s">
        <v>75</v>
      </c>
      <c r="EZ20" s="37" t="s">
        <v>75</v>
      </c>
      <c r="FA20" s="37" t="s">
        <v>75</v>
      </c>
      <c r="FB20" s="49" t="s">
        <v>75</v>
      </c>
      <c r="FC20" s="37" t="s">
        <v>75</v>
      </c>
      <c r="FD20" s="37" t="s">
        <v>75</v>
      </c>
      <c r="FE20" s="37" t="s">
        <v>75</v>
      </c>
      <c r="FF20" s="37" t="s">
        <v>75</v>
      </c>
      <c r="FG20" s="65" t="str">
        <f t="shared" si="9"/>
        <v>—</v>
      </c>
      <c r="FH20" s="65" t="str">
        <f t="shared" si="10"/>
        <v>—</v>
      </c>
      <c r="FI20" s="65" t="str">
        <f t="shared" si="11"/>
        <v>—</v>
      </c>
      <c r="FJ20" s="65" t="str">
        <f t="shared" si="12"/>
        <v>—</v>
      </c>
      <c r="FK20" s="65" t="str">
        <f t="shared" si="13"/>
        <v>—</v>
      </c>
      <c r="FL20" s="65" t="str">
        <f t="shared" si="14"/>
        <v>—</v>
      </c>
      <c r="FM20" s="65" t="str">
        <f t="shared" si="15"/>
        <v>—</v>
      </c>
      <c r="FN20" s="49" t="s">
        <v>75</v>
      </c>
      <c r="FO20" s="37" t="s">
        <v>75</v>
      </c>
      <c r="FP20" s="37" t="s">
        <v>75</v>
      </c>
      <c r="FQ20" s="37" t="s">
        <v>75</v>
      </c>
      <c r="FR20" s="37" t="s">
        <v>75</v>
      </c>
      <c r="FS20" s="65" t="str">
        <f t="shared" si="16"/>
        <v>—</v>
      </c>
      <c r="FT20" s="65" t="str">
        <f t="shared" si="17"/>
        <v>—</v>
      </c>
      <c r="FU20" s="65" t="str">
        <f t="shared" si="18"/>
        <v>—</v>
      </c>
      <c r="FV20" s="65" t="str">
        <f t="shared" si="19"/>
        <v>—</v>
      </c>
      <c r="FW20" s="65" t="str">
        <f t="shared" si="20"/>
        <v>—</v>
      </c>
      <c r="FX20" s="65" t="str">
        <f t="shared" si="21"/>
        <v>—</v>
      </c>
      <c r="FY20" s="65" t="str">
        <f t="shared" si="22"/>
        <v>—</v>
      </c>
      <c r="FZ20" s="49" t="s">
        <v>75</v>
      </c>
      <c r="GA20" s="37" t="s">
        <v>75</v>
      </c>
      <c r="GB20" s="37" t="s">
        <v>75</v>
      </c>
      <c r="GC20" s="37" t="s">
        <v>75</v>
      </c>
      <c r="GD20" s="37" t="s">
        <v>75</v>
      </c>
      <c r="GE20" s="65" t="str">
        <f t="shared" si="2"/>
        <v>—</v>
      </c>
      <c r="GF20" s="65" t="str">
        <f t="shared" si="3"/>
        <v>—</v>
      </c>
      <c r="GG20" s="65" t="str">
        <f t="shared" si="4"/>
        <v>—</v>
      </c>
      <c r="GH20" s="65" t="str">
        <f t="shared" si="5"/>
        <v>—</v>
      </c>
      <c r="GI20" s="65" t="str">
        <f t="shared" si="6"/>
        <v>—</v>
      </c>
      <c r="GJ20" s="65" t="str">
        <f t="shared" si="7"/>
        <v>—</v>
      </c>
      <c r="GK20" s="65" t="str">
        <f t="shared" si="8"/>
        <v>—</v>
      </c>
    </row>
    <row r="21" spans="1:193" ht="12.75" customHeight="1">
      <c r="A21" s="4" t="s">
        <v>28</v>
      </c>
      <c r="B21" s="38" t="s">
        <v>75</v>
      </c>
      <c r="C21" s="37" t="s">
        <v>75</v>
      </c>
      <c r="D21" s="37" t="s">
        <v>75</v>
      </c>
      <c r="E21" s="37" t="s">
        <v>75</v>
      </c>
      <c r="F21" s="37" t="s">
        <v>75</v>
      </c>
      <c r="G21" s="37" t="s">
        <v>75</v>
      </c>
      <c r="H21" s="37" t="s">
        <v>75</v>
      </c>
      <c r="I21" s="37" t="s">
        <v>75</v>
      </c>
      <c r="J21" s="37" t="s">
        <v>75</v>
      </c>
      <c r="K21" s="37" t="s">
        <v>75</v>
      </c>
      <c r="L21" s="37" t="s">
        <v>75</v>
      </c>
      <c r="M21" s="37"/>
      <c r="N21" s="38" t="s">
        <v>75</v>
      </c>
      <c r="O21" s="37" t="s">
        <v>75</v>
      </c>
      <c r="P21" s="37" t="s">
        <v>75</v>
      </c>
      <c r="Q21" s="37" t="s">
        <v>75</v>
      </c>
      <c r="R21" s="37" t="s">
        <v>75</v>
      </c>
      <c r="S21" s="37" t="s">
        <v>75</v>
      </c>
      <c r="T21" s="37" t="s">
        <v>75</v>
      </c>
      <c r="U21" s="37" t="s">
        <v>75</v>
      </c>
      <c r="V21" s="37" t="s">
        <v>75</v>
      </c>
      <c r="W21" s="37" t="s">
        <v>75</v>
      </c>
      <c r="X21" s="37" t="s">
        <v>75</v>
      </c>
      <c r="Y21" s="37"/>
      <c r="Z21" s="38" t="s">
        <v>75</v>
      </c>
      <c r="AA21" s="37" t="s">
        <v>75</v>
      </c>
      <c r="AB21" s="37" t="s">
        <v>75</v>
      </c>
      <c r="AC21" s="37" t="s">
        <v>75</v>
      </c>
      <c r="AD21" s="37" t="s">
        <v>75</v>
      </c>
      <c r="AE21" s="37" t="s">
        <v>75</v>
      </c>
      <c r="AF21" s="37" t="s">
        <v>75</v>
      </c>
      <c r="AG21" s="37" t="s">
        <v>75</v>
      </c>
      <c r="AH21" s="37" t="s">
        <v>75</v>
      </c>
      <c r="AI21" s="37" t="s">
        <v>75</v>
      </c>
      <c r="AJ21" s="37" t="s">
        <v>75</v>
      </c>
      <c r="AK21" s="37"/>
      <c r="AL21" s="38" t="s">
        <v>75</v>
      </c>
      <c r="AM21" s="37" t="s">
        <v>75</v>
      </c>
      <c r="AN21" s="37" t="s">
        <v>75</v>
      </c>
      <c r="AO21" s="37" t="s">
        <v>75</v>
      </c>
      <c r="AP21" s="37" t="s">
        <v>75</v>
      </c>
      <c r="AQ21" s="37" t="s">
        <v>75</v>
      </c>
      <c r="AR21" s="37" t="s">
        <v>75</v>
      </c>
      <c r="AS21" s="37" t="s">
        <v>75</v>
      </c>
      <c r="AT21" s="37" t="s">
        <v>75</v>
      </c>
      <c r="AU21" s="37" t="s">
        <v>75</v>
      </c>
      <c r="AV21" s="37" t="s">
        <v>75</v>
      </c>
      <c r="AW21" s="37" t="s">
        <v>75</v>
      </c>
      <c r="AX21" s="38" t="s">
        <v>75</v>
      </c>
      <c r="AY21" s="37" t="s">
        <v>75</v>
      </c>
      <c r="AZ21" s="37" t="s">
        <v>75</v>
      </c>
      <c r="BA21" s="37" t="s">
        <v>75</v>
      </c>
      <c r="BB21" s="37" t="s">
        <v>75</v>
      </c>
      <c r="BC21" s="37" t="s">
        <v>75</v>
      </c>
      <c r="BD21" s="37" t="s">
        <v>75</v>
      </c>
      <c r="BE21" s="37" t="s">
        <v>75</v>
      </c>
      <c r="BF21" s="37" t="s">
        <v>75</v>
      </c>
      <c r="BG21" s="37" t="s">
        <v>75</v>
      </c>
      <c r="BH21" s="37" t="s">
        <v>75</v>
      </c>
      <c r="BI21" s="37"/>
      <c r="BJ21" s="38" t="s">
        <v>75</v>
      </c>
      <c r="BK21" s="37" t="s">
        <v>75</v>
      </c>
      <c r="BL21" s="37" t="s">
        <v>75</v>
      </c>
      <c r="BM21" s="37" t="s">
        <v>75</v>
      </c>
      <c r="BN21" s="37" t="s">
        <v>75</v>
      </c>
      <c r="BO21" s="37" t="s">
        <v>75</v>
      </c>
      <c r="BP21" s="37" t="s">
        <v>75</v>
      </c>
      <c r="BQ21" s="37" t="s">
        <v>75</v>
      </c>
      <c r="BR21" s="37" t="s">
        <v>75</v>
      </c>
      <c r="BS21" s="37" t="s">
        <v>75</v>
      </c>
      <c r="BT21" s="37" t="s">
        <v>75</v>
      </c>
      <c r="BU21" s="37"/>
      <c r="BV21" s="38" t="s">
        <v>75</v>
      </c>
      <c r="BW21" s="37" t="s">
        <v>75</v>
      </c>
      <c r="BX21" s="37" t="s">
        <v>75</v>
      </c>
      <c r="BY21" s="37" t="s">
        <v>75</v>
      </c>
      <c r="BZ21" s="37" t="s">
        <v>75</v>
      </c>
      <c r="CA21" s="37" t="s">
        <v>75</v>
      </c>
      <c r="CB21" s="37" t="s">
        <v>75</v>
      </c>
      <c r="CC21" s="37" t="s">
        <v>75</v>
      </c>
      <c r="CD21" s="37" t="s">
        <v>75</v>
      </c>
      <c r="CE21" s="37" t="s">
        <v>75</v>
      </c>
      <c r="CF21" s="37" t="s">
        <v>75</v>
      </c>
      <c r="CG21" s="37"/>
      <c r="CH21" s="38" t="s">
        <v>75</v>
      </c>
      <c r="CI21" s="37" t="s">
        <v>75</v>
      </c>
      <c r="CJ21" s="37" t="s">
        <v>75</v>
      </c>
      <c r="CK21" s="37" t="s">
        <v>75</v>
      </c>
      <c r="CL21" s="37" t="s">
        <v>75</v>
      </c>
      <c r="CM21" s="37" t="s">
        <v>75</v>
      </c>
      <c r="CN21" s="37" t="s">
        <v>75</v>
      </c>
      <c r="CO21" s="37" t="s">
        <v>75</v>
      </c>
      <c r="CP21" s="37" t="s">
        <v>75</v>
      </c>
      <c r="CQ21" s="37" t="s">
        <v>75</v>
      </c>
      <c r="CR21" s="37" t="s">
        <v>75</v>
      </c>
      <c r="CS21" s="37" t="s">
        <v>75</v>
      </c>
      <c r="CT21" s="38" t="s">
        <v>75</v>
      </c>
      <c r="CU21" s="37" t="s">
        <v>75</v>
      </c>
      <c r="CV21" s="37" t="s">
        <v>75</v>
      </c>
      <c r="CW21" s="37" t="s">
        <v>75</v>
      </c>
      <c r="CX21" s="37" t="s">
        <v>75</v>
      </c>
      <c r="CY21" s="37" t="s">
        <v>75</v>
      </c>
      <c r="CZ21" s="37" t="s">
        <v>75</v>
      </c>
      <c r="DA21" s="37" t="s">
        <v>75</v>
      </c>
      <c r="DB21" s="37" t="s">
        <v>75</v>
      </c>
      <c r="DC21" s="37" t="s">
        <v>75</v>
      </c>
      <c r="DD21" s="37" t="s">
        <v>75</v>
      </c>
      <c r="DE21" s="37"/>
      <c r="DF21" s="38" t="s">
        <v>75</v>
      </c>
      <c r="DG21" s="37" t="s">
        <v>75</v>
      </c>
      <c r="DH21" s="37" t="s">
        <v>75</v>
      </c>
      <c r="DI21" s="37" t="s">
        <v>75</v>
      </c>
      <c r="DJ21" s="37" t="s">
        <v>75</v>
      </c>
      <c r="DK21" s="37" t="s">
        <v>75</v>
      </c>
      <c r="DL21" s="37" t="s">
        <v>75</v>
      </c>
      <c r="DM21" s="37" t="s">
        <v>75</v>
      </c>
      <c r="DN21" s="37" t="s">
        <v>75</v>
      </c>
      <c r="DO21" s="37" t="s">
        <v>75</v>
      </c>
      <c r="DP21" s="37" t="s">
        <v>75</v>
      </c>
      <c r="DQ21" s="37"/>
      <c r="DR21" s="38" t="s">
        <v>75</v>
      </c>
      <c r="DS21" s="37" t="s">
        <v>75</v>
      </c>
      <c r="DT21" s="37" t="s">
        <v>75</v>
      </c>
      <c r="DU21" s="37" t="s">
        <v>75</v>
      </c>
      <c r="DV21" s="37" t="s">
        <v>75</v>
      </c>
      <c r="DW21" s="37" t="s">
        <v>75</v>
      </c>
      <c r="DX21" s="37" t="s">
        <v>75</v>
      </c>
      <c r="DY21" s="37" t="s">
        <v>75</v>
      </c>
      <c r="DZ21" s="37" t="s">
        <v>75</v>
      </c>
      <c r="EA21" s="37" t="s">
        <v>75</v>
      </c>
      <c r="EB21" s="37" t="s">
        <v>75</v>
      </c>
      <c r="EC21" s="37"/>
      <c r="ED21" s="38" t="s">
        <v>75</v>
      </c>
      <c r="EE21" s="37" t="s">
        <v>75</v>
      </c>
      <c r="EF21" s="37" t="s">
        <v>75</v>
      </c>
      <c r="EG21" s="37" t="s">
        <v>75</v>
      </c>
      <c r="EH21" s="37" t="s">
        <v>75</v>
      </c>
      <c r="EI21" s="37" t="s">
        <v>75</v>
      </c>
      <c r="EJ21" s="37" t="s">
        <v>75</v>
      </c>
      <c r="EK21" s="37" t="s">
        <v>75</v>
      </c>
      <c r="EL21" s="37" t="s">
        <v>75</v>
      </c>
      <c r="EM21" s="37" t="s">
        <v>75</v>
      </c>
      <c r="EN21" s="37" t="s">
        <v>75</v>
      </c>
      <c r="EO21" s="37" t="s">
        <v>75</v>
      </c>
      <c r="EP21" s="38" t="s">
        <v>75</v>
      </c>
      <c r="EQ21" s="37" t="s">
        <v>75</v>
      </c>
      <c r="ER21" s="37" t="s">
        <v>75</v>
      </c>
      <c r="ES21" s="37" t="s">
        <v>75</v>
      </c>
      <c r="ET21" s="37" t="s">
        <v>75</v>
      </c>
      <c r="EU21" s="37" t="s">
        <v>75</v>
      </c>
      <c r="EV21" s="37" t="s">
        <v>75</v>
      </c>
      <c r="EW21" s="37" t="s">
        <v>75</v>
      </c>
      <c r="EX21" s="37" t="s">
        <v>75</v>
      </c>
      <c r="EY21" s="37" t="s">
        <v>75</v>
      </c>
      <c r="EZ21" s="37" t="s">
        <v>75</v>
      </c>
      <c r="FA21" s="37" t="s">
        <v>75</v>
      </c>
      <c r="FB21" s="49" t="s">
        <v>75</v>
      </c>
      <c r="FC21" s="37" t="s">
        <v>75</v>
      </c>
      <c r="FD21" s="37" t="s">
        <v>75</v>
      </c>
      <c r="FE21" s="37" t="s">
        <v>75</v>
      </c>
      <c r="FF21" s="37" t="s">
        <v>75</v>
      </c>
      <c r="FG21" s="65" t="str">
        <f t="shared" si="9"/>
        <v>—</v>
      </c>
      <c r="FH21" s="65" t="str">
        <f t="shared" si="10"/>
        <v>—</v>
      </c>
      <c r="FI21" s="65" t="str">
        <f t="shared" si="11"/>
        <v>—</v>
      </c>
      <c r="FJ21" s="65" t="str">
        <f t="shared" si="12"/>
        <v>—</v>
      </c>
      <c r="FK21" s="65" t="str">
        <f t="shared" si="13"/>
        <v>—</v>
      </c>
      <c r="FL21" s="65" t="str">
        <f t="shared" si="14"/>
        <v>—</v>
      </c>
      <c r="FM21" s="65" t="str">
        <f t="shared" si="15"/>
        <v>—</v>
      </c>
      <c r="FN21" s="49" t="s">
        <v>75</v>
      </c>
      <c r="FO21" s="37" t="s">
        <v>75</v>
      </c>
      <c r="FP21" s="37" t="s">
        <v>75</v>
      </c>
      <c r="FQ21" s="37" t="s">
        <v>75</v>
      </c>
      <c r="FR21" s="37" t="s">
        <v>75</v>
      </c>
      <c r="FS21" s="65" t="str">
        <f t="shared" si="16"/>
        <v>—</v>
      </c>
      <c r="FT21" s="65" t="str">
        <f t="shared" si="17"/>
        <v>—</v>
      </c>
      <c r="FU21" s="65" t="str">
        <f t="shared" si="18"/>
        <v>—</v>
      </c>
      <c r="FV21" s="65" t="str">
        <f t="shared" si="19"/>
        <v>—</v>
      </c>
      <c r="FW21" s="65" t="str">
        <f t="shared" si="20"/>
        <v>—</v>
      </c>
      <c r="FX21" s="65" t="str">
        <f t="shared" si="21"/>
        <v>—</v>
      </c>
      <c r="FY21" s="65" t="str">
        <f t="shared" si="22"/>
        <v>—</v>
      </c>
      <c r="FZ21" s="49" t="s">
        <v>75</v>
      </c>
      <c r="GA21" s="37" t="s">
        <v>75</v>
      </c>
      <c r="GB21" s="37" t="s">
        <v>75</v>
      </c>
      <c r="GC21" s="37" t="s">
        <v>75</v>
      </c>
      <c r="GD21" s="37" t="s">
        <v>75</v>
      </c>
      <c r="GE21" s="65" t="str">
        <f t="shared" si="2"/>
        <v>—</v>
      </c>
      <c r="GF21" s="65" t="str">
        <f t="shared" si="3"/>
        <v>—</v>
      </c>
      <c r="GG21" s="65" t="str">
        <f t="shared" si="4"/>
        <v>—</v>
      </c>
      <c r="GH21" s="65" t="str">
        <f t="shared" si="5"/>
        <v>—</v>
      </c>
      <c r="GI21" s="65" t="str">
        <f t="shared" si="6"/>
        <v>—</v>
      </c>
      <c r="GJ21" s="65" t="str">
        <f t="shared" si="7"/>
        <v>—</v>
      </c>
      <c r="GK21" s="65" t="str">
        <f t="shared" si="8"/>
        <v>—</v>
      </c>
    </row>
    <row r="22" spans="1:193">
      <c r="A22" s="4" t="s">
        <v>29</v>
      </c>
      <c r="B22" s="38" t="s">
        <v>75</v>
      </c>
      <c r="C22" s="37" t="s">
        <v>75</v>
      </c>
      <c r="D22" s="37" t="s">
        <v>75</v>
      </c>
      <c r="E22" s="37" t="s">
        <v>75</v>
      </c>
      <c r="F22" s="37" t="s">
        <v>75</v>
      </c>
      <c r="G22" s="37" t="s">
        <v>75</v>
      </c>
      <c r="H22" s="37" t="s">
        <v>75</v>
      </c>
      <c r="I22" s="37" t="s">
        <v>75</v>
      </c>
      <c r="J22" s="37" t="s">
        <v>75</v>
      </c>
      <c r="K22" s="37" t="s">
        <v>75</v>
      </c>
      <c r="L22" s="37" t="s">
        <v>75</v>
      </c>
      <c r="M22" s="37"/>
      <c r="N22" s="38" t="s">
        <v>75</v>
      </c>
      <c r="O22" s="37" t="s">
        <v>75</v>
      </c>
      <c r="P22" s="37" t="s">
        <v>75</v>
      </c>
      <c r="Q22" s="37" t="s">
        <v>75</v>
      </c>
      <c r="R22" s="37" t="s">
        <v>75</v>
      </c>
      <c r="S22" s="37" t="s">
        <v>75</v>
      </c>
      <c r="T22" s="37" t="s">
        <v>75</v>
      </c>
      <c r="U22" s="37" t="s">
        <v>75</v>
      </c>
      <c r="V22" s="37" t="s">
        <v>75</v>
      </c>
      <c r="W22" s="37" t="s">
        <v>75</v>
      </c>
      <c r="X22" s="37" t="s">
        <v>75</v>
      </c>
      <c r="Y22" s="37"/>
      <c r="Z22" s="38" t="s">
        <v>75</v>
      </c>
      <c r="AA22" s="37" t="s">
        <v>75</v>
      </c>
      <c r="AB22" s="37" t="s">
        <v>75</v>
      </c>
      <c r="AC22" s="37" t="s">
        <v>75</v>
      </c>
      <c r="AD22" s="37" t="s">
        <v>75</v>
      </c>
      <c r="AE22" s="37" t="s">
        <v>75</v>
      </c>
      <c r="AF22" s="37" t="s">
        <v>75</v>
      </c>
      <c r="AG22" s="37" t="s">
        <v>75</v>
      </c>
      <c r="AH22" s="37" t="s">
        <v>75</v>
      </c>
      <c r="AI22" s="37" t="s">
        <v>75</v>
      </c>
      <c r="AJ22" s="37" t="s">
        <v>75</v>
      </c>
      <c r="AK22" s="37"/>
      <c r="AL22" s="38" t="s">
        <v>75</v>
      </c>
      <c r="AM22" s="37" t="s">
        <v>75</v>
      </c>
      <c r="AN22" s="37" t="s">
        <v>75</v>
      </c>
      <c r="AO22" s="37" t="s">
        <v>75</v>
      </c>
      <c r="AP22" s="37" t="s">
        <v>75</v>
      </c>
      <c r="AQ22" s="37" t="s">
        <v>75</v>
      </c>
      <c r="AR22" s="37" t="s">
        <v>75</v>
      </c>
      <c r="AS22" s="37" t="s">
        <v>75</v>
      </c>
      <c r="AT22" s="37" t="s">
        <v>75</v>
      </c>
      <c r="AU22" s="37" t="s">
        <v>75</v>
      </c>
      <c r="AV22" s="37" t="s">
        <v>75</v>
      </c>
      <c r="AW22" s="37" t="s">
        <v>75</v>
      </c>
      <c r="AX22" s="38" t="s">
        <v>75</v>
      </c>
      <c r="AY22" s="37" t="s">
        <v>75</v>
      </c>
      <c r="AZ22" s="37" t="s">
        <v>75</v>
      </c>
      <c r="BA22" s="37" t="s">
        <v>75</v>
      </c>
      <c r="BB22" s="37" t="s">
        <v>75</v>
      </c>
      <c r="BC22" s="37" t="s">
        <v>75</v>
      </c>
      <c r="BD22" s="37" t="s">
        <v>75</v>
      </c>
      <c r="BE22" s="37" t="s">
        <v>75</v>
      </c>
      <c r="BF22" s="37" t="s">
        <v>75</v>
      </c>
      <c r="BG22" s="37" t="s">
        <v>75</v>
      </c>
      <c r="BH22" s="37" t="s">
        <v>75</v>
      </c>
      <c r="BI22" s="37"/>
      <c r="BJ22" s="38" t="s">
        <v>75</v>
      </c>
      <c r="BK22" s="37" t="s">
        <v>75</v>
      </c>
      <c r="BL22" s="37" t="s">
        <v>75</v>
      </c>
      <c r="BM22" s="37" t="s">
        <v>75</v>
      </c>
      <c r="BN22" s="37" t="s">
        <v>75</v>
      </c>
      <c r="BO22" s="37" t="s">
        <v>75</v>
      </c>
      <c r="BP22" s="37" t="s">
        <v>75</v>
      </c>
      <c r="BQ22" s="37" t="s">
        <v>75</v>
      </c>
      <c r="BR22" s="37" t="s">
        <v>75</v>
      </c>
      <c r="BS22" s="37" t="s">
        <v>75</v>
      </c>
      <c r="BT22" s="37" t="s">
        <v>75</v>
      </c>
      <c r="BU22" s="37"/>
      <c r="BV22" s="38" t="s">
        <v>75</v>
      </c>
      <c r="BW22" s="37" t="s">
        <v>75</v>
      </c>
      <c r="BX22" s="37" t="s">
        <v>75</v>
      </c>
      <c r="BY22" s="37" t="s">
        <v>75</v>
      </c>
      <c r="BZ22" s="37" t="s">
        <v>75</v>
      </c>
      <c r="CA22" s="37" t="s">
        <v>75</v>
      </c>
      <c r="CB22" s="37" t="s">
        <v>75</v>
      </c>
      <c r="CC22" s="37" t="s">
        <v>75</v>
      </c>
      <c r="CD22" s="37" t="s">
        <v>75</v>
      </c>
      <c r="CE22" s="37" t="s">
        <v>75</v>
      </c>
      <c r="CF22" s="37" t="s">
        <v>75</v>
      </c>
      <c r="CG22" s="37"/>
      <c r="CH22" s="38" t="s">
        <v>75</v>
      </c>
      <c r="CI22" s="37" t="s">
        <v>75</v>
      </c>
      <c r="CJ22" s="37" t="s">
        <v>75</v>
      </c>
      <c r="CK22" s="37" t="s">
        <v>75</v>
      </c>
      <c r="CL22" s="37" t="s">
        <v>75</v>
      </c>
      <c r="CM22" s="37" t="s">
        <v>75</v>
      </c>
      <c r="CN22" s="37" t="s">
        <v>75</v>
      </c>
      <c r="CO22" s="37" t="s">
        <v>75</v>
      </c>
      <c r="CP22" s="37" t="s">
        <v>75</v>
      </c>
      <c r="CQ22" s="37" t="s">
        <v>75</v>
      </c>
      <c r="CR22" s="37" t="s">
        <v>75</v>
      </c>
      <c r="CS22" s="37" t="s">
        <v>75</v>
      </c>
      <c r="CT22" s="38" t="s">
        <v>75</v>
      </c>
      <c r="CU22" s="37" t="s">
        <v>75</v>
      </c>
      <c r="CV22" s="37" t="s">
        <v>75</v>
      </c>
      <c r="CW22" s="37" t="s">
        <v>75</v>
      </c>
      <c r="CX22" s="37" t="s">
        <v>75</v>
      </c>
      <c r="CY22" s="37" t="s">
        <v>75</v>
      </c>
      <c r="CZ22" s="37" t="s">
        <v>75</v>
      </c>
      <c r="DA22" s="37" t="s">
        <v>75</v>
      </c>
      <c r="DB22" s="37" t="s">
        <v>75</v>
      </c>
      <c r="DC22" s="37" t="s">
        <v>75</v>
      </c>
      <c r="DD22" s="37" t="s">
        <v>75</v>
      </c>
      <c r="DE22" s="37"/>
      <c r="DF22" s="38" t="s">
        <v>75</v>
      </c>
      <c r="DG22" s="37" t="s">
        <v>75</v>
      </c>
      <c r="DH22" s="37" t="s">
        <v>75</v>
      </c>
      <c r="DI22" s="37" t="s">
        <v>75</v>
      </c>
      <c r="DJ22" s="37" t="s">
        <v>75</v>
      </c>
      <c r="DK22" s="37" t="s">
        <v>75</v>
      </c>
      <c r="DL22" s="37" t="s">
        <v>75</v>
      </c>
      <c r="DM22" s="37" t="s">
        <v>75</v>
      </c>
      <c r="DN22" s="37" t="s">
        <v>75</v>
      </c>
      <c r="DO22" s="37" t="s">
        <v>75</v>
      </c>
      <c r="DP22" s="37" t="s">
        <v>75</v>
      </c>
      <c r="DQ22" s="37"/>
      <c r="DR22" s="38" t="s">
        <v>75</v>
      </c>
      <c r="DS22" s="37" t="s">
        <v>75</v>
      </c>
      <c r="DT22" s="37" t="s">
        <v>75</v>
      </c>
      <c r="DU22" s="37" t="s">
        <v>75</v>
      </c>
      <c r="DV22" s="37" t="s">
        <v>75</v>
      </c>
      <c r="DW22" s="37" t="s">
        <v>75</v>
      </c>
      <c r="DX22" s="37" t="s">
        <v>75</v>
      </c>
      <c r="DY22" s="37" t="s">
        <v>75</v>
      </c>
      <c r="DZ22" s="37" t="s">
        <v>75</v>
      </c>
      <c r="EA22" s="37" t="s">
        <v>75</v>
      </c>
      <c r="EB22" s="37" t="s">
        <v>75</v>
      </c>
      <c r="EC22" s="37"/>
      <c r="ED22" s="38" t="s">
        <v>75</v>
      </c>
      <c r="EE22" s="37" t="s">
        <v>75</v>
      </c>
      <c r="EF22" s="37" t="s">
        <v>75</v>
      </c>
      <c r="EG22" s="37" t="s">
        <v>75</v>
      </c>
      <c r="EH22" s="37" t="s">
        <v>75</v>
      </c>
      <c r="EI22" s="37" t="s">
        <v>75</v>
      </c>
      <c r="EJ22" s="37" t="s">
        <v>75</v>
      </c>
      <c r="EK22" s="37" t="s">
        <v>75</v>
      </c>
      <c r="EL22" s="37" t="s">
        <v>75</v>
      </c>
      <c r="EM22" s="37" t="s">
        <v>75</v>
      </c>
      <c r="EN22" s="37" t="s">
        <v>75</v>
      </c>
      <c r="EO22" s="37" t="s">
        <v>75</v>
      </c>
      <c r="EP22" s="38" t="s">
        <v>75</v>
      </c>
      <c r="EQ22" s="37" t="s">
        <v>75</v>
      </c>
      <c r="ER22" s="37" t="s">
        <v>75</v>
      </c>
      <c r="ES22" s="37" t="s">
        <v>75</v>
      </c>
      <c r="ET22" s="37" t="s">
        <v>75</v>
      </c>
      <c r="EU22" s="37" t="s">
        <v>75</v>
      </c>
      <c r="EV22" s="37" t="s">
        <v>75</v>
      </c>
      <c r="EW22" s="37" t="s">
        <v>75</v>
      </c>
      <c r="EX22" s="37" t="s">
        <v>75</v>
      </c>
      <c r="EY22" s="37" t="s">
        <v>75</v>
      </c>
      <c r="EZ22" s="37" t="s">
        <v>75</v>
      </c>
      <c r="FA22" s="37" t="s">
        <v>75</v>
      </c>
      <c r="FB22" s="49" t="s">
        <v>75</v>
      </c>
      <c r="FC22" s="37" t="s">
        <v>75</v>
      </c>
      <c r="FD22" s="37" t="s">
        <v>75</v>
      </c>
      <c r="FE22" s="37" t="s">
        <v>75</v>
      </c>
      <c r="FF22" s="37" t="s">
        <v>75</v>
      </c>
      <c r="FG22" s="65" t="str">
        <f t="shared" si="9"/>
        <v>—</v>
      </c>
      <c r="FH22" s="65" t="str">
        <f t="shared" si="10"/>
        <v>—</v>
      </c>
      <c r="FI22" s="65" t="str">
        <f t="shared" si="11"/>
        <v>—</v>
      </c>
      <c r="FJ22" s="65" t="str">
        <f t="shared" si="12"/>
        <v>—</v>
      </c>
      <c r="FK22" s="65" t="str">
        <f t="shared" si="13"/>
        <v>—</v>
      </c>
      <c r="FL22" s="65" t="str">
        <f t="shared" si="14"/>
        <v>—</v>
      </c>
      <c r="FM22" s="65" t="str">
        <f t="shared" si="15"/>
        <v>—</v>
      </c>
      <c r="FN22" s="49" t="s">
        <v>75</v>
      </c>
      <c r="FO22" s="37" t="s">
        <v>75</v>
      </c>
      <c r="FP22" s="37" t="s">
        <v>75</v>
      </c>
      <c r="FQ22" s="37" t="s">
        <v>75</v>
      </c>
      <c r="FR22" s="37" t="s">
        <v>75</v>
      </c>
      <c r="FS22" s="65" t="str">
        <f t="shared" si="16"/>
        <v>—</v>
      </c>
      <c r="FT22" s="65" t="str">
        <f t="shared" si="17"/>
        <v>—</v>
      </c>
      <c r="FU22" s="65" t="str">
        <f t="shared" si="18"/>
        <v>—</v>
      </c>
      <c r="FV22" s="65" t="str">
        <f t="shared" si="19"/>
        <v>—</v>
      </c>
      <c r="FW22" s="65" t="str">
        <f t="shared" si="20"/>
        <v>—</v>
      </c>
      <c r="FX22" s="65" t="str">
        <f t="shared" si="21"/>
        <v>—</v>
      </c>
      <c r="FY22" s="65" t="str">
        <f t="shared" si="22"/>
        <v>—</v>
      </c>
      <c r="FZ22" s="49" t="s">
        <v>75</v>
      </c>
      <c r="GA22" s="37" t="s">
        <v>75</v>
      </c>
      <c r="GB22" s="37" t="s">
        <v>75</v>
      </c>
      <c r="GC22" s="37" t="s">
        <v>75</v>
      </c>
      <c r="GD22" s="37" t="s">
        <v>75</v>
      </c>
      <c r="GE22" s="65" t="str">
        <f t="shared" si="2"/>
        <v>—</v>
      </c>
      <c r="GF22" s="65" t="str">
        <f t="shared" si="3"/>
        <v>—</v>
      </c>
      <c r="GG22" s="65" t="str">
        <f t="shared" si="4"/>
        <v>—</v>
      </c>
      <c r="GH22" s="65" t="str">
        <f t="shared" si="5"/>
        <v>—</v>
      </c>
      <c r="GI22" s="65" t="str">
        <f t="shared" si="6"/>
        <v>—</v>
      </c>
      <c r="GJ22" s="65" t="str">
        <f t="shared" si="7"/>
        <v>—</v>
      </c>
      <c r="GK22" s="65" t="str">
        <f t="shared" si="8"/>
        <v>—</v>
      </c>
    </row>
    <row r="23" spans="1:193">
      <c r="A23" s="4" t="s">
        <v>30</v>
      </c>
      <c r="B23" s="38" t="s">
        <v>75</v>
      </c>
      <c r="C23" s="8">
        <v>71.833743016759783</v>
      </c>
      <c r="D23" s="8">
        <v>70.25667415730338</v>
      </c>
      <c r="E23" s="8">
        <v>70.441184919210045</v>
      </c>
      <c r="F23" s="8">
        <v>69.337426900584774</v>
      </c>
      <c r="G23" s="8">
        <v>70.249720101781165</v>
      </c>
      <c r="H23" s="8">
        <v>69.697875422501198</v>
      </c>
      <c r="I23" s="8">
        <v>68.229691647947746</v>
      </c>
      <c r="J23" s="8">
        <v>66.315275275275255</v>
      </c>
      <c r="K23" s="106">
        <v>69</v>
      </c>
      <c r="L23" s="106">
        <v>67.5</v>
      </c>
      <c r="M23" s="106">
        <v>65</v>
      </c>
      <c r="N23" s="38" t="s">
        <v>75</v>
      </c>
      <c r="O23" s="8">
        <v>64.40578373847444</v>
      </c>
      <c r="P23" s="8">
        <v>64.206215846994525</v>
      </c>
      <c r="Q23" s="8">
        <v>62.789755838641184</v>
      </c>
      <c r="R23" s="8">
        <v>61.172938689217787</v>
      </c>
      <c r="S23" s="8">
        <v>60.121873911529072</v>
      </c>
      <c r="T23" s="8">
        <v>59.654352441613597</v>
      </c>
      <c r="U23" s="8">
        <v>58.862061342912405</v>
      </c>
      <c r="V23" s="8">
        <v>57.811205390566506</v>
      </c>
      <c r="W23" s="106">
        <v>57.1</v>
      </c>
      <c r="X23" s="106">
        <v>55.3</v>
      </c>
      <c r="Y23" s="106">
        <v>52</v>
      </c>
      <c r="Z23" s="38" t="s">
        <v>75</v>
      </c>
      <c r="AA23" s="8">
        <v>0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38" t="s">
        <v>75</v>
      </c>
      <c r="AM23" s="8">
        <v>68.863057324840753</v>
      </c>
      <c r="AN23" s="8">
        <v>67.855516400108414</v>
      </c>
      <c r="AO23" s="8">
        <v>67.35373741700576</v>
      </c>
      <c r="AP23" s="8">
        <v>65.999654278305982</v>
      </c>
      <c r="AQ23" s="8">
        <v>65.974312601088087</v>
      </c>
      <c r="AR23" s="8">
        <v>65.24653851324102</v>
      </c>
      <c r="AS23" s="8">
        <v>64.248778769375321</v>
      </c>
      <c r="AT23" s="8">
        <v>62.529915574316838</v>
      </c>
      <c r="AU23" s="106">
        <v>63.5</v>
      </c>
      <c r="AV23" s="106">
        <v>61.8</v>
      </c>
      <c r="AW23" s="106">
        <v>59</v>
      </c>
      <c r="AX23" s="38" t="s">
        <v>75</v>
      </c>
      <c r="AY23" s="8">
        <v>90.199209448518943</v>
      </c>
      <c r="AZ23" s="8">
        <v>90.028119988680359</v>
      </c>
      <c r="BA23" s="8">
        <v>89.107803837953085</v>
      </c>
      <c r="BB23" s="8">
        <v>89.054337056008052</v>
      </c>
      <c r="BC23" s="8">
        <v>87.609279974791221</v>
      </c>
      <c r="BD23" s="8">
        <v>85.928472375894373</v>
      </c>
      <c r="BE23" s="8">
        <v>83.535028473049934</v>
      </c>
      <c r="BF23" s="8">
        <v>81.228321370104524</v>
      </c>
      <c r="BG23" s="106">
        <v>82.7</v>
      </c>
      <c r="BH23" s="106">
        <v>81.8</v>
      </c>
      <c r="BI23" s="106">
        <v>80.7</v>
      </c>
      <c r="BJ23" s="38" t="s">
        <v>75</v>
      </c>
      <c r="BK23" s="8">
        <v>85.809707724425877</v>
      </c>
      <c r="BL23" s="8">
        <v>86.579754125595301</v>
      </c>
      <c r="BM23" s="8">
        <v>86.189114881439096</v>
      </c>
      <c r="BN23" s="8">
        <v>86.218996415770604</v>
      </c>
      <c r="BO23" s="8">
        <v>84.898331284033034</v>
      </c>
      <c r="BP23" s="8">
        <v>83.485889915628761</v>
      </c>
      <c r="BQ23" s="8">
        <v>81.848434267779453</v>
      </c>
      <c r="BR23" s="8">
        <v>80.306021235903216</v>
      </c>
      <c r="BS23" s="106">
        <v>81.099999999999994</v>
      </c>
      <c r="BT23" s="106">
        <v>80.2</v>
      </c>
      <c r="BU23" s="106">
        <v>80.2</v>
      </c>
      <c r="BV23" s="38" t="s">
        <v>75</v>
      </c>
      <c r="BW23" s="8">
        <v>0</v>
      </c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38" t="s">
        <v>75</v>
      </c>
      <c r="CI23" s="8">
        <v>88.219904816693699</v>
      </c>
      <c r="CJ23" s="8">
        <v>88.442012226184431</v>
      </c>
      <c r="CK23" s="8">
        <v>87.78015249430473</v>
      </c>
      <c r="CL23" s="8">
        <v>87.737801367398319</v>
      </c>
      <c r="CM23" s="8">
        <v>86.327433554817276</v>
      </c>
      <c r="CN23" s="8">
        <v>84.759410814552737</v>
      </c>
      <c r="CO23" s="8">
        <v>82.723093300367381</v>
      </c>
      <c r="CP23" s="8">
        <v>80.777851505878559</v>
      </c>
      <c r="CQ23" s="106">
        <v>81.900000000000006</v>
      </c>
      <c r="CR23" s="106">
        <v>81</v>
      </c>
      <c r="CS23" s="106">
        <v>80.400000000000006</v>
      </c>
      <c r="CT23" s="38" t="s">
        <v>75</v>
      </c>
      <c r="CU23" s="8">
        <v>67.541348747591528</v>
      </c>
      <c r="CV23" s="8">
        <v>67.65740707487879</v>
      </c>
      <c r="CW23" s="8">
        <v>67.992281498297388</v>
      </c>
      <c r="CX23" s="8">
        <v>66.850931775110539</v>
      </c>
      <c r="CY23" s="8">
        <v>65.674680851063798</v>
      </c>
      <c r="CZ23" s="8">
        <v>64.708846426043877</v>
      </c>
      <c r="DA23" s="8">
        <v>62.782150849019359</v>
      </c>
      <c r="DB23" s="8">
        <v>61.485334872979216</v>
      </c>
      <c r="DC23" s="106">
        <v>61</v>
      </c>
      <c r="DD23" s="106">
        <v>60.7</v>
      </c>
      <c r="DE23" s="106">
        <v>60.8</v>
      </c>
      <c r="DF23" s="38" t="s">
        <v>75</v>
      </c>
      <c r="DG23" s="8">
        <v>57.466837074905541</v>
      </c>
      <c r="DH23" s="8">
        <v>57.833323117785234</v>
      </c>
      <c r="DI23" s="8">
        <v>58.084876140808348</v>
      </c>
      <c r="DJ23" s="8">
        <v>58.465220427760791</v>
      </c>
      <c r="DK23" s="8">
        <v>57.326646803027856</v>
      </c>
      <c r="DL23" s="8">
        <v>56.198134885108921</v>
      </c>
      <c r="DM23" s="8">
        <v>54.281324022728832</v>
      </c>
      <c r="DN23" s="8">
        <v>53.167288565299351</v>
      </c>
      <c r="DO23" s="106">
        <v>52.1</v>
      </c>
      <c r="DP23" s="106">
        <v>52</v>
      </c>
      <c r="DQ23" s="106">
        <v>54.1</v>
      </c>
      <c r="DR23" s="38" t="s">
        <v>75</v>
      </c>
      <c r="DS23" s="8">
        <v>0</v>
      </c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38" t="s">
        <v>75</v>
      </c>
      <c r="EE23" s="8">
        <v>61.152114462926427</v>
      </c>
      <c r="EF23" s="8">
        <v>61.3956569865868</v>
      </c>
      <c r="EG23" s="8">
        <v>61.699130434782582</v>
      </c>
      <c r="EH23" s="8">
        <v>61.450452577725315</v>
      </c>
      <c r="EI23" s="8">
        <v>60.218007158648248</v>
      </c>
      <c r="EJ23" s="8">
        <v>59.13565880111387</v>
      </c>
      <c r="EK23" s="8">
        <v>57.189844172221193</v>
      </c>
      <c r="EL23" s="8">
        <v>55.964494973465079</v>
      </c>
      <c r="EM23" s="106">
        <v>55.2</v>
      </c>
      <c r="EN23" s="106">
        <v>55</v>
      </c>
      <c r="EO23" s="106">
        <v>56.4</v>
      </c>
      <c r="EP23" s="38" t="s">
        <v>75</v>
      </c>
      <c r="EQ23" s="8">
        <v>62.88708738838168</v>
      </c>
      <c r="ER23" s="8">
        <v>60.047560311989862</v>
      </c>
      <c r="ES23" s="8">
        <v>57.95693324733957</v>
      </c>
      <c r="ET23" s="8">
        <v>55.911926605504561</v>
      </c>
      <c r="EU23" s="8">
        <v>53.805266839197046</v>
      </c>
      <c r="EV23" s="8">
        <v>51.768948425147464</v>
      </c>
      <c r="EW23" s="8">
        <v>47.839907506626808</v>
      </c>
      <c r="EX23" s="8">
        <v>44.518340355181039</v>
      </c>
      <c r="EY23" s="106">
        <v>43.5</v>
      </c>
      <c r="EZ23" s="106">
        <v>40.6</v>
      </c>
      <c r="FA23" s="106">
        <v>37.799999999999997</v>
      </c>
      <c r="FB23" s="49" t="s">
        <v>75</v>
      </c>
      <c r="FC23" s="8">
        <v>81.590680244865268</v>
      </c>
      <c r="FD23" s="8">
        <v>80.86400108725195</v>
      </c>
      <c r="FE23" s="105">
        <v>80.295792426367456</v>
      </c>
      <c r="FF23" s="105">
        <v>79.450727113244966</v>
      </c>
      <c r="FG23" s="123">
        <f t="shared" si="9"/>
        <v>223.53368092763617</v>
      </c>
      <c r="FH23" s="123">
        <f t="shared" si="10"/>
        <v>223.53368092763617</v>
      </c>
      <c r="FI23" s="123">
        <f t="shared" si="11"/>
        <v>220.33519422443942</v>
      </c>
      <c r="FJ23" s="123">
        <f t="shared" si="12"/>
        <v>214.54687097001704</v>
      </c>
      <c r="FK23" s="123">
        <f t="shared" si="13"/>
        <v>209.028931518359</v>
      </c>
      <c r="FL23" s="123">
        <f t="shared" si="14"/>
        <v>212.7</v>
      </c>
      <c r="FM23" s="123">
        <f t="shared" si="15"/>
        <v>210</v>
      </c>
      <c r="FN23" s="49" t="s">
        <v>75</v>
      </c>
      <c r="FO23" s="8">
        <v>70.896401424546866</v>
      </c>
      <c r="FP23" s="8">
        <v>71.090469381717782</v>
      </c>
      <c r="FQ23" s="105">
        <v>70.7527269481389</v>
      </c>
      <c r="FR23" s="105">
        <v>70.597349128111674</v>
      </c>
      <c r="FS23" s="123">
        <f t="shared" si="16"/>
        <v>202.34685199858995</v>
      </c>
      <c r="FT23" s="123">
        <f t="shared" si="17"/>
        <v>205.85715553274918</v>
      </c>
      <c r="FU23" s="123">
        <f t="shared" si="18"/>
        <v>202.34685199858995</v>
      </c>
      <c r="FV23" s="123">
        <f t="shared" si="19"/>
        <v>199.33837724235127</v>
      </c>
      <c r="FW23" s="123">
        <f t="shared" si="20"/>
        <v>194.99181963342068</v>
      </c>
      <c r="FX23" s="123">
        <f t="shared" si="21"/>
        <v>191.28451519176906</v>
      </c>
      <c r="FY23" s="123">
        <f t="shared" si="22"/>
        <v>190.29999999999998</v>
      </c>
      <c r="FZ23" s="49" t="s">
        <v>75</v>
      </c>
      <c r="GA23" s="8">
        <v>76.046993827840822</v>
      </c>
      <c r="GB23" s="8">
        <v>75.738816350802807</v>
      </c>
      <c r="GC23" s="105">
        <v>75.332769305758646</v>
      </c>
      <c r="GD23" s="105">
        <v>74.784167321631344</v>
      </c>
      <c r="GE23" s="123">
        <f t="shared" si="2"/>
        <v>53.805266839197046</v>
      </c>
      <c r="GF23" s="123">
        <f t="shared" si="3"/>
        <v>51.768948425147464</v>
      </c>
      <c r="GG23" s="123">
        <f t="shared" si="4"/>
        <v>47.839907506626808</v>
      </c>
      <c r="GH23" s="123">
        <f t="shared" si="5"/>
        <v>44.518340355181039</v>
      </c>
      <c r="GI23" s="123">
        <f t="shared" si="6"/>
        <v>43.5</v>
      </c>
      <c r="GJ23" s="123">
        <f t="shared" si="7"/>
        <v>40.6</v>
      </c>
      <c r="GK23" s="123">
        <f t="shared" si="8"/>
        <v>37.799999999999997</v>
      </c>
    </row>
    <row r="24" spans="1:193">
      <c r="A24" s="10" t="s">
        <v>31</v>
      </c>
      <c r="B24" s="8">
        <v>71.144531203994859</v>
      </c>
      <c r="C24" s="8">
        <v>74.749999999999943</v>
      </c>
      <c r="D24" s="8">
        <v>77.175233644859816</v>
      </c>
      <c r="E24" s="8">
        <v>79.918017047554727</v>
      </c>
      <c r="F24" s="8">
        <v>79.738299904489011</v>
      </c>
      <c r="G24" s="8">
        <v>82.432048984899311</v>
      </c>
      <c r="H24" s="8">
        <v>107.98446327683605</v>
      </c>
      <c r="I24" s="8">
        <v>79.332726168791737</v>
      </c>
      <c r="J24" s="8">
        <v>79.444691495275151</v>
      </c>
      <c r="K24" s="106">
        <v>78</v>
      </c>
      <c r="L24" s="106">
        <v>78.2</v>
      </c>
      <c r="M24" s="106">
        <v>77.8</v>
      </c>
      <c r="N24" s="9">
        <v>70.015625</v>
      </c>
      <c r="O24" s="8">
        <v>71.979057591623018</v>
      </c>
      <c r="P24" s="8">
        <v>73.276243093922673</v>
      </c>
      <c r="Q24" s="8">
        <v>51.814404432132967</v>
      </c>
      <c r="R24" s="8">
        <v>73.693070851245679</v>
      </c>
      <c r="S24" s="8">
        <v>78.700218490153162</v>
      </c>
      <c r="T24" s="8">
        <v>86.285714285714292</v>
      </c>
      <c r="U24" s="8">
        <v>79.798941798941797</v>
      </c>
      <c r="V24" s="8">
        <v>79.348837209302332</v>
      </c>
      <c r="W24" s="106">
        <v>80.599999999999994</v>
      </c>
      <c r="X24" s="106">
        <v>80.900000000000006</v>
      </c>
      <c r="Y24" s="106">
        <v>80.5</v>
      </c>
      <c r="Z24" s="9">
        <v>0</v>
      </c>
      <c r="AA24" s="8">
        <v>0</v>
      </c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9">
        <v>70.878417034360723</v>
      </c>
      <c r="AM24" s="8">
        <v>73.63578947368417</v>
      </c>
      <c r="AN24" s="8">
        <v>76.016420361247953</v>
      </c>
      <c r="AO24" s="8">
        <v>70.76151510336048</v>
      </c>
      <c r="AP24" s="8">
        <v>77.969661944992822</v>
      </c>
      <c r="AQ24" s="8">
        <v>81.397818217101275</v>
      </c>
      <c r="AR24" s="8">
        <v>103.47957470621145</v>
      </c>
      <c r="AS24" s="8">
        <v>79.452122854561878</v>
      </c>
      <c r="AT24" s="8">
        <v>79.419394435351876</v>
      </c>
      <c r="AU24" s="106">
        <v>78.7</v>
      </c>
      <c r="AV24" s="106">
        <v>78.900000000000006</v>
      </c>
      <c r="AW24" s="106">
        <v>78.5</v>
      </c>
      <c r="AX24" s="9">
        <v>76.535747087981974</v>
      </c>
      <c r="AY24" s="8">
        <v>76.75597269624572</v>
      </c>
      <c r="AZ24" s="8">
        <v>75.900782013685244</v>
      </c>
      <c r="BA24" s="8">
        <v>90.680906868822674</v>
      </c>
      <c r="BB24" s="8">
        <v>91.313646980313663</v>
      </c>
      <c r="BC24" s="8">
        <v>89.657537888485649</v>
      </c>
      <c r="BD24" s="8">
        <v>110.53930896344538</v>
      </c>
      <c r="BE24" s="8">
        <v>78.99761083089993</v>
      </c>
      <c r="BF24" s="8">
        <v>77.818394388152754</v>
      </c>
      <c r="BG24" s="106">
        <v>77.3</v>
      </c>
      <c r="BH24" s="106">
        <v>77.7</v>
      </c>
      <c r="BI24" s="106">
        <v>76.599999999999994</v>
      </c>
      <c r="BJ24" s="9">
        <v>74.358038193433714</v>
      </c>
      <c r="BK24" s="8">
        <v>73.972388213476165</v>
      </c>
      <c r="BL24" s="8">
        <v>74.72440307567787</v>
      </c>
      <c r="BM24" s="8">
        <v>84.44985497945261</v>
      </c>
      <c r="BN24" s="8">
        <v>84.136731689363273</v>
      </c>
      <c r="BO24" s="8">
        <v>84.169197867203238</v>
      </c>
      <c r="BP24" s="8">
        <v>90.046338797814201</v>
      </c>
      <c r="BQ24" s="8">
        <v>84.000187336080927</v>
      </c>
      <c r="BR24" s="8">
        <v>82.44177671068428</v>
      </c>
      <c r="BS24" s="106">
        <v>81.3</v>
      </c>
      <c r="BT24" s="106">
        <v>81.2</v>
      </c>
      <c r="BU24" s="106">
        <v>80.7</v>
      </c>
      <c r="BV24" s="9">
        <v>0</v>
      </c>
      <c r="BW24" s="8">
        <v>0</v>
      </c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9">
        <v>75.04883735667552</v>
      </c>
      <c r="CI24" s="8">
        <v>74.712600211768233</v>
      </c>
      <c r="CJ24" s="8">
        <v>75.068832283915285</v>
      </c>
      <c r="CK24" s="8">
        <v>86.24922608951961</v>
      </c>
      <c r="CL24" s="8">
        <v>86.687937373977007</v>
      </c>
      <c r="CM24" s="8">
        <v>86.126735947281702</v>
      </c>
      <c r="CN24" s="8">
        <v>99.598086124402002</v>
      </c>
      <c r="CO24" s="8">
        <v>81.930477759472822</v>
      </c>
      <c r="CP24" s="8">
        <v>80.430315361139364</v>
      </c>
      <c r="CQ24" s="106">
        <v>79.5</v>
      </c>
      <c r="CR24" s="106">
        <v>79.5</v>
      </c>
      <c r="CS24" s="106">
        <v>78.599999999999994</v>
      </c>
      <c r="CT24" s="9">
        <v>62.114406113849007</v>
      </c>
      <c r="CU24" s="8">
        <v>59.93495934959347</v>
      </c>
      <c r="CV24" s="8">
        <v>64.002840909090907</v>
      </c>
      <c r="CW24" s="8">
        <v>71.450737002919681</v>
      </c>
      <c r="CX24" s="8">
        <v>73.146115906288529</v>
      </c>
      <c r="CY24" s="8">
        <v>74.570525692599617</v>
      </c>
      <c r="CZ24" s="8">
        <v>90.269334775554356</v>
      </c>
      <c r="DA24" s="8">
        <v>66.074097938144348</v>
      </c>
      <c r="DB24" s="8">
        <v>67.009510869565219</v>
      </c>
      <c r="DC24" s="106">
        <v>66.099999999999994</v>
      </c>
      <c r="DD24" s="106">
        <v>66.3</v>
      </c>
      <c r="DE24" s="106">
        <v>66.400000000000006</v>
      </c>
      <c r="DF24" s="9">
        <v>60.071725728668582</v>
      </c>
      <c r="DG24" s="8">
        <v>56.448868778280506</v>
      </c>
      <c r="DH24" s="8">
        <v>57.717609306056971</v>
      </c>
      <c r="DI24" s="8">
        <v>63.98254959216284</v>
      </c>
      <c r="DJ24" s="8">
        <v>64.873306019539882</v>
      </c>
      <c r="DK24" s="8">
        <v>65.856637265095245</v>
      </c>
      <c r="DL24" s="8">
        <v>69.226531351939087</v>
      </c>
      <c r="DM24" s="8">
        <v>66.164574143196475</v>
      </c>
      <c r="DN24" s="8">
        <v>65.434287685408748</v>
      </c>
      <c r="DO24" s="106">
        <v>64.7</v>
      </c>
      <c r="DP24" s="106">
        <v>63.9</v>
      </c>
      <c r="DQ24" s="106">
        <v>63.2</v>
      </c>
      <c r="DR24" s="9">
        <v>0</v>
      </c>
      <c r="DS24" s="8">
        <v>0</v>
      </c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9">
        <v>60.58621749079191</v>
      </c>
      <c r="EE24" s="8">
        <v>57.426245522631035</v>
      </c>
      <c r="EF24" s="8">
        <v>59.587771203155825</v>
      </c>
      <c r="EG24" s="8">
        <v>66.121342783750293</v>
      </c>
      <c r="EH24" s="8">
        <v>67.671741397288841</v>
      </c>
      <c r="EI24" s="8">
        <v>68.801626064557496</v>
      </c>
      <c r="EJ24" s="8">
        <v>77.670138888888872</v>
      </c>
      <c r="EK24" s="8">
        <v>66.133362969548799</v>
      </c>
      <c r="EL24" s="8">
        <v>65.964767787691599</v>
      </c>
      <c r="EM24" s="106">
        <v>65.2</v>
      </c>
      <c r="EN24" s="106">
        <v>64.7</v>
      </c>
      <c r="EO24" s="106">
        <v>64.2</v>
      </c>
      <c r="EP24" s="9">
        <v>0</v>
      </c>
      <c r="EQ24" s="8">
        <v>56.347318157661988</v>
      </c>
      <c r="ER24" s="8">
        <v>62.231077188598903</v>
      </c>
      <c r="ES24" s="8">
        <v>72.611333046690973</v>
      </c>
      <c r="ET24" s="8">
        <v>71.562413122046138</v>
      </c>
      <c r="EU24" s="8">
        <v>71.404273263094524</v>
      </c>
      <c r="EV24" s="8">
        <v>79.739893450329063</v>
      </c>
      <c r="EW24" s="8">
        <v>60.134708346761201</v>
      </c>
      <c r="EX24" s="8">
        <v>63.568864468864469</v>
      </c>
      <c r="EY24" s="106">
        <v>52.8</v>
      </c>
      <c r="EZ24" s="106">
        <v>53.2</v>
      </c>
      <c r="FA24" s="106">
        <v>64.2</v>
      </c>
      <c r="FB24" s="62">
        <v>70.040892603801893</v>
      </c>
      <c r="FC24" s="8">
        <v>71.570788839131907</v>
      </c>
      <c r="FD24" s="8">
        <v>72.496033994334283</v>
      </c>
      <c r="FE24" s="105">
        <v>83.223914639723191</v>
      </c>
      <c r="FF24" s="105">
        <v>83.97387927991528</v>
      </c>
      <c r="FG24" s="123">
        <f t="shared" si="9"/>
        <v>246.6601125659846</v>
      </c>
      <c r="FH24" s="123">
        <f t="shared" si="10"/>
        <v>246.6601125659846</v>
      </c>
      <c r="FI24" s="123">
        <f t="shared" si="11"/>
        <v>308.7931070158358</v>
      </c>
      <c r="FJ24" s="123">
        <f t="shared" si="12"/>
        <v>224.40443493783602</v>
      </c>
      <c r="FK24" s="123">
        <f t="shared" si="13"/>
        <v>224.27259675299311</v>
      </c>
      <c r="FL24" s="123">
        <f t="shared" si="14"/>
        <v>221.4</v>
      </c>
      <c r="FM24" s="123">
        <f t="shared" si="15"/>
        <v>222.2</v>
      </c>
      <c r="FN24" s="62"/>
      <c r="FO24" s="8">
        <v>68.581196581196551</v>
      </c>
      <c r="FP24" s="8">
        <v>69.123030462184886</v>
      </c>
      <c r="FQ24" s="105">
        <v>76.190500421974093</v>
      </c>
      <c r="FR24" s="105">
        <v>76.875121645861668</v>
      </c>
      <c r="FS24" s="123">
        <f t="shared" si="16"/>
        <v>228.72605362245162</v>
      </c>
      <c r="FT24" s="123">
        <f t="shared" si="17"/>
        <v>222.70310856014885</v>
      </c>
      <c r="FU24" s="123">
        <f t="shared" si="18"/>
        <v>228.72605362245162</v>
      </c>
      <c r="FV24" s="123">
        <f t="shared" si="19"/>
        <v>245.55858443546757</v>
      </c>
      <c r="FW24" s="123">
        <f t="shared" si="20"/>
        <v>229.96370327821921</v>
      </c>
      <c r="FX24" s="123">
        <f t="shared" si="21"/>
        <v>227.22490160539536</v>
      </c>
      <c r="FY24" s="123">
        <f t="shared" si="22"/>
        <v>226.59999999999997</v>
      </c>
      <c r="FZ24" s="62"/>
      <c r="GA24" s="8">
        <v>69.435660135866868</v>
      </c>
      <c r="GB24" s="8">
        <v>70.191279382738216</v>
      </c>
      <c r="GC24" s="105">
        <v>78.444573546439443</v>
      </c>
      <c r="GD24" s="105">
        <v>79.610165896816909</v>
      </c>
      <c r="GE24" s="123">
        <f t="shared" si="2"/>
        <v>71.404273263094524</v>
      </c>
      <c r="GF24" s="123">
        <f t="shared" si="3"/>
        <v>79.739893450329063</v>
      </c>
      <c r="GG24" s="123">
        <f t="shared" si="4"/>
        <v>60.134708346761201</v>
      </c>
      <c r="GH24" s="123">
        <f t="shared" si="5"/>
        <v>63.568864468864469</v>
      </c>
      <c r="GI24" s="123">
        <f t="shared" si="6"/>
        <v>52.8</v>
      </c>
      <c r="GJ24" s="123">
        <f t="shared" si="7"/>
        <v>53.2</v>
      </c>
      <c r="GK24" s="123">
        <f t="shared" si="8"/>
        <v>64.2</v>
      </c>
    </row>
    <row r="25" spans="1:193">
      <c r="A25" s="11" t="s">
        <v>32</v>
      </c>
      <c r="B25" s="81" t="s">
        <v>75</v>
      </c>
      <c r="C25" s="82" t="s">
        <v>75</v>
      </c>
      <c r="D25" s="82" t="s">
        <v>75</v>
      </c>
      <c r="E25" s="82" t="s">
        <v>75</v>
      </c>
      <c r="F25" s="82" t="s">
        <v>75</v>
      </c>
      <c r="G25" s="82" t="s">
        <v>75</v>
      </c>
      <c r="H25" s="82" t="s">
        <v>75</v>
      </c>
      <c r="I25" s="82" t="s">
        <v>75</v>
      </c>
      <c r="J25" s="82" t="s">
        <v>75</v>
      </c>
      <c r="K25" s="82" t="s">
        <v>75</v>
      </c>
      <c r="L25" s="82" t="s">
        <v>75</v>
      </c>
      <c r="M25" s="82"/>
      <c r="N25" s="81" t="s">
        <v>75</v>
      </c>
      <c r="O25" s="82" t="s">
        <v>75</v>
      </c>
      <c r="P25" s="82" t="s">
        <v>75</v>
      </c>
      <c r="Q25" s="82" t="s">
        <v>75</v>
      </c>
      <c r="R25" s="82" t="s">
        <v>75</v>
      </c>
      <c r="S25" s="82" t="s">
        <v>75</v>
      </c>
      <c r="T25" s="82" t="s">
        <v>75</v>
      </c>
      <c r="U25" s="82" t="s">
        <v>75</v>
      </c>
      <c r="V25" s="82" t="s">
        <v>75</v>
      </c>
      <c r="W25" s="82" t="s">
        <v>75</v>
      </c>
      <c r="X25" s="82" t="s">
        <v>75</v>
      </c>
      <c r="Y25" s="82"/>
      <c r="Z25" s="81" t="s">
        <v>75</v>
      </c>
      <c r="AA25" s="82" t="s">
        <v>75</v>
      </c>
      <c r="AB25" s="82" t="s">
        <v>75</v>
      </c>
      <c r="AC25" s="82" t="s">
        <v>75</v>
      </c>
      <c r="AD25" s="82" t="s">
        <v>75</v>
      </c>
      <c r="AE25" s="82" t="s">
        <v>75</v>
      </c>
      <c r="AF25" s="82" t="s">
        <v>75</v>
      </c>
      <c r="AG25" s="82" t="s">
        <v>75</v>
      </c>
      <c r="AH25" s="82" t="s">
        <v>75</v>
      </c>
      <c r="AI25" s="82" t="s">
        <v>75</v>
      </c>
      <c r="AJ25" s="82" t="s">
        <v>75</v>
      </c>
      <c r="AK25" s="82"/>
      <c r="AL25" s="81" t="s">
        <v>75</v>
      </c>
      <c r="AM25" s="82" t="s">
        <v>75</v>
      </c>
      <c r="AN25" s="82" t="s">
        <v>75</v>
      </c>
      <c r="AO25" s="82" t="s">
        <v>75</v>
      </c>
      <c r="AP25" s="82" t="s">
        <v>75</v>
      </c>
      <c r="AQ25" s="82" t="s">
        <v>75</v>
      </c>
      <c r="AR25" s="82" t="s">
        <v>75</v>
      </c>
      <c r="AS25" s="82" t="s">
        <v>75</v>
      </c>
      <c r="AT25" s="82" t="s">
        <v>75</v>
      </c>
      <c r="AU25" s="82" t="s">
        <v>75</v>
      </c>
      <c r="AV25" s="82" t="s">
        <v>75</v>
      </c>
      <c r="AW25" s="82" t="s">
        <v>75</v>
      </c>
      <c r="AX25" s="81" t="s">
        <v>75</v>
      </c>
      <c r="AY25" s="82" t="s">
        <v>75</v>
      </c>
      <c r="AZ25" s="82" t="s">
        <v>75</v>
      </c>
      <c r="BA25" s="82" t="s">
        <v>75</v>
      </c>
      <c r="BB25" s="82" t="s">
        <v>75</v>
      </c>
      <c r="BC25" s="82" t="s">
        <v>75</v>
      </c>
      <c r="BD25" s="82" t="s">
        <v>75</v>
      </c>
      <c r="BE25" s="82" t="s">
        <v>75</v>
      </c>
      <c r="BF25" s="82" t="s">
        <v>75</v>
      </c>
      <c r="BG25" s="82" t="s">
        <v>75</v>
      </c>
      <c r="BH25" s="82" t="s">
        <v>75</v>
      </c>
      <c r="BI25" s="82"/>
      <c r="BJ25" s="81" t="s">
        <v>75</v>
      </c>
      <c r="BK25" s="82" t="s">
        <v>75</v>
      </c>
      <c r="BL25" s="82" t="s">
        <v>75</v>
      </c>
      <c r="BM25" s="82" t="s">
        <v>75</v>
      </c>
      <c r="BN25" s="82" t="s">
        <v>75</v>
      </c>
      <c r="BO25" s="82" t="s">
        <v>75</v>
      </c>
      <c r="BP25" s="82" t="s">
        <v>75</v>
      </c>
      <c r="BQ25" s="82" t="s">
        <v>75</v>
      </c>
      <c r="BR25" s="82" t="s">
        <v>75</v>
      </c>
      <c r="BS25" s="82" t="s">
        <v>75</v>
      </c>
      <c r="BT25" s="82" t="s">
        <v>75</v>
      </c>
      <c r="BU25" s="82"/>
      <c r="BV25" s="81" t="s">
        <v>75</v>
      </c>
      <c r="BW25" s="82" t="s">
        <v>75</v>
      </c>
      <c r="BX25" s="82" t="s">
        <v>75</v>
      </c>
      <c r="BY25" s="82" t="s">
        <v>75</v>
      </c>
      <c r="BZ25" s="82" t="s">
        <v>75</v>
      </c>
      <c r="CA25" s="82" t="s">
        <v>75</v>
      </c>
      <c r="CB25" s="82" t="s">
        <v>75</v>
      </c>
      <c r="CC25" s="82" t="s">
        <v>75</v>
      </c>
      <c r="CD25" s="82" t="s">
        <v>75</v>
      </c>
      <c r="CE25" s="82" t="s">
        <v>75</v>
      </c>
      <c r="CF25" s="82" t="s">
        <v>75</v>
      </c>
      <c r="CG25" s="82"/>
      <c r="CH25" s="81" t="s">
        <v>75</v>
      </c>
      <c r="CI25" s="82" t="s">
        <v>75</v>
      </c>
      <c r="CJ25" s="82" t="s">
        <v>75</v>
      </c>
      <c r="CK25" s="82" t="s">
        <v>75</v>
      </c>
      <c r="CL25" s="82" t="s">
        <v>75</v>
      </c>
      <c r="CM25" s="82" t="s">
        <v>75</v>
      </c>
      <c r="CN25" s="82" t="s">
        <v>75</v>
      </c>
      <c r="CO25" s="82" t="s">
        <v>75</v>
      </c>
      <c r="CP25" s="82" t="s">
        <v>75</v>
      </c>
      <c r="CQ25" s="82" t="s">
        <v>75</v>
      </c>
      <c r="CR25" s="82" t="s">
        <v>75</v>
      </c>
      <c r="CS25" s="82" t="s">
        <v>75</v>
      </c>
      <c r="CT25" s="81" t="s">
        <v>75</v>
      </c>
      <c r="CU25" s="82" t="s">
        <v>75</v>
      </c>
      <c r="CV25" s="82" t="s">
        <v>75</v>
      </c>
      <c r="CW25" s="82" t="s">
        <v>75</v>
      </c>
      <c r="CX25" s="82" t="s">
        <v>75</v>
      </c>
      <c r="CY25" s="82" t="s">
        <v>75</v>
      </c>
      <c r="CZ25" s="82" t="s">
        <v>75</v>
      </c>
      <c r="DA25" s="82" t="s">
        <v>75</v>
      </c>
      <c r="DB25" s="82" t="s">
        <v>75</v>
      </c>
      <c r="DC25" s="82" t="s">
        <v>75</v>
      </c>
      <c r="DD25" s="82" t="s">
        <v>75</v>
      </c>
      <c r="DE25" s="82"/>
      <c r="DF25" s="81" t="s">
        <v>75</v>
      </c>
      <c r="DG25" s="82" t="s">
        <v>75</v>
      </c>
      <c r="DH25" s="82" t="s">
        <v>75</v>
      </c>
      <c r="DI25" s="82" t="s">
        <v>75</v>
      </c>
      <c r="DJ25" s="82" t="s">
        <v>75</v>
      </c>
      <c r="DK25" s="82" t="s">
        <v>75</v>
      </c>
      <c r="DL25" s="82" t="s">
        <v>75</v>
      </c>
      <c r="DM25" s="82" t="s">
        <v>75</v>
      </c>
      <c r="DN25" s="82" t="s">
        <v>75</v>
      </c>
      <c r="DO25" s="82" t="s">
        <v>75</v>
      </c>
      <c r="DP25" s="82" t="s">
        <v>75</v>
      </c>
      <c r="DQ25" s="82"/>
      <c r="DR25" s="81" t="s">
        <v>75</v>
      </c>
      <c r="DS25" s="82" t="s">
        <v>75</v>
      </c>
      <c r="DT25" s="82" t="s">
        <v>75</v>
      </c>
      <c r="DU25" s="82" t="s">
        <v>75</v>
      </c>
      <c r="DV25" s="82" t="s">
        <v>75</v>
      </c>
      <c r="DW25" s="82" t="s">
        <v>75</v>
      </c>
      <c r="DX25" s="82" t="s">
        <v>75</v>
      </c>
      <c r="DY25" s="82" t="s">
        <v>75</v>
      </c>
      <c r="DZ25" s="82" t="s">
        <v>75</v>
      </c>
      <c r="EA25" s="82" t="s">
        <v>75</v>
      </c>
      <c r="EB25" s="82" t="s">
        <v>75</v>
      </c>
      <c r="EC25" s="82"/>
      <c r="ED25" s="81" t="s">
        <v>75</v>
      </c>
      <c r="EE25" s="82" t="s">
        <v>75</v>
      </c>
      <c r="EF25" s="82" t="s">
        <v>75</v>
      </c>
      <c r="EG25" s="82" t="s">
        <v>75</v>
      </c>
      <c r="EH25" s="82" t="s">
        <v>75</v>
      </c>
      <c r="EI25" s="82" t="s">
        <v>75</v>
      </c>
      <c r="EJ25" s="82" t="s">
        <v>75</v>
      </c>
      <c r="EK25" s="82" t="s">
        <v>75</v>
      </c>
      <c r="EL25" s="82" t="s">
        <v>75</v>
      </c>
      <c r="EM25" s="82" t="s">
        <v>75</v>
      </c>
      <c r="EN25" s="82" t="s">
        <v>75</v>
      </c>
      <c r="EO25" s="82"/>
      <c r="EP25" s="81" t="s">
        <v>75</v>
      </c>
      <c r="EQ25" s="82" t="s">
        <v>75</v>
      </c>
      <c r="ER25" s="82" t="s">
        <v>75</v>
      </c>
      <c r="ES25" s="82" t="s">
        <v>75</v>
      </c>
      <c r="ET25" s="82" t="s">
        <v>75</v>
      </c>
      <c r="EU25" s="82" t="s">
        <v>75</v>
      </c>
      <c r="EV25" s="82" t="s">
        <v>75</v>
      </c>
      <c r="EW25" s="82" t="s">
        <v>75</v>
      </c>
      <c r="EX25" s="82" t="s">
        <v>75</v>
      </c>
      <c r="EY25" s="82" t="s">
        <v>75</v>
      </c>
      <c r="EZ25" s="82" t="s">
        <v>75</v>
      </c>
      <c r="FA25" s="82" t="s">
        <v>75</v>
      </c>
      <c r="FB25" s="83" t="s">
        <v>75</v>
      </c>
      <c r="FC25" s="82" t="s">
        <v>75</v>
      </c>
      <c r="FD25" s="82" t="s">
        <v>75</v>
      </c>
      <c r="FE25" s="82" t="s">
        <v>75</v>
      </c>
      <c r="FF25" s="82" t="s">
        <v>75</v>
      </c>
      <c r="FG25" s="84" t="str">
        <f t="shared" si="9"/>
        <v>—</v>
      </c>
      <c r="FH25" s="84" t="str">
        <f t="shared" si="10"/>
        <v>—</v>
      </c>
      <c r="FI25" s="84" t="str">
        <f t="shared" si="11"/>
        <v>—</v>
      </c>
      <c r="FJ25" s="84" t="str">
        <f t="shared" si="12"/>
        <v>—</v>
      </c>
      <c r="FK25" s="84" t="str">
        <f t="shared" si="13"/>
        <v>—</v>
      </c>
      <c r="FL25" s="84" t="str">
        <f t="shared" si="14"/>
        <v>—</v>
      </c>
      <c r="FM25" s="84" t="str">
        <f t="shared" si="15"/>
        <v>—</v>
      </c>
      <c r="FN25" s="83" t="s">
        <v>75</v>
      </c>
      <c r="FO25" s="82" t="s">
        <v>75</v>
      </c>
      <c r="FP25" s="82" t="s">
        <v>75</v>
      </c>
      <c r="FQ25" s="82" t="s">
        <v>75</v>
      </c>
      <c r="FR25" s="82" t="s">
        <v>75</v>
      </c>
      <c r="FS25" s="84" t="str">
        <f t="shared" si="16"/>
        <v>—</v>
      </c>
      <c r="FT25" s="84" t="str">
        <f t="shared" si="17"/>
        <v>—</v>
      </c>
      <c r="FU25" s="84" t="str">
        <f t="shared" si="18"/>
        <v>—</v>
      </c>
      <c r="FV25" s="84" t="str">
        <f t="shared" si="19"/>
        <v>—</v>
      </c>
      <c r="FW25" s="84" t="str">
        <f t="shared" si="20"/>
        <v>—</v>
      </c>
      <c r="FX25" s="84" t="str">
        <f t="shared" si="21"/>
        <v>—</v>
      </c>
      <c r="FY25" s="84" t="str">
        <f t="shared" si="22"/>
        <v>—</v>
      </c>
      <c r="FZ25" s="83" t="s">
        <v>75</v>
      </c>
      <c r="GA25" s="82" t="s">
        <v>75</v>
      </c>
      <c r="GB25" s="82" t="s">
        <v>75</v>
      </c>
      <c r="GC25" s="82" t="s">
        <v>75</v>
      </c>
      <c r="GD25" s="82" t="s">
        <v>75</v>
      </c>
      <c r="GE25" s="84" t="str">
        <f t="shared" si="2"/>
        <v>—</v>
      </c>
      <c r="GF25" s="84" t="str">
        <f t="shared" si="3"/>
        <v>—</v>
      </c>
      <c r="GG25" s="84" t="str">
        <f t="shared" si="4"/>
        <v>—</v>
      </c>
      <c r="GH25" s="84" t="str">
        <f t="shared" si="5"/>
        <v>—</v>
      </c>
      <c r="GI25" s="84" t="str">
        <f t="shared" si="6"/>
        <v>—</v>
      </c>
      <c r="GJ25" s="84" t="str">
        <f t="shared" si="7"/>
        <v>—</v>
      </c>
      <c r="GK25" s="84" t="str">
        <f t="shared" si="8"/>
        <v>—</v>
      </c>
    </row>
    <row r="26" spans="1:193">
      <c r="FD26" s="116"/>
      <c r="FN26" s="117" t="s">
        <v>101</v>
      </c>
    </row>
    <row r="27" spans="1:193">
      <c r="B27" s="141" t="s">
        <v>102</v>
      </c>
      <c r="C27" t="s">
        <v>77</v>
      </c>
      <c r="D27" t="s">
        <v>78</v>
      </c>
      <c r="E27" t="s">
        <v>87</v>
      </c>
      <c r="F27" t="s">
        <v>87</v>
      </c>
      <c r="G27" t="s">
        <v>79</v>
      </c>
      <c r="I27" t="s">
        <v>80</v>
      </c>
      <c r="J27" t="s">
        <v>80</v>
      </c>
      <c r="K27" t="s">
        <v>81</v>
      </c>
      <c r="L27" t="s">
        <v>82</v>
      </c>
      <c r="U27" t="s">
        <v>80</v>
      </c>
      <c r="V27" t="s">
        <v>80</v>
      </c>
      <c r="W27" t="s">
        <v>81</v>
      </c>
      <c r="X27" t="s">
        <v>82</v>
      </c>
      <c r="AG27" t="s">
        <v>80</v>
      </c>
      <c r="AH27" t="s">
        <v>80</v>
      </c>
      <c r="AI27" t="s">
        <v>81</v>
      </c>
      <c r="AJ27" t="s">
        <v>82</v>
      </c>
      <c r="AS27" t="s">
        <v>80</v>
      </c>
      <c r="AT27" t="s">
        <v>80</v>
      </c>
      <c r="AU27" t="s">
        <v>81</v>
      </c>
      <c r="AV27" t="s">
        <v>82</v>
      </c>
      <c r="BE27" t="s">
        <v>80</v>
      </c>
      <c r="BF27" t="s">
        <v>80</v>
      </c>
      <c r="BG27" t="s">
        <v>81</v>
      </c>
      <c r="BH27" t="s">
        <v>82</v>
      </c>
      <c r="BQ27" t="s">
        <v>80</v>
      </c>
      <c r="BR27" t="s">
        <v>80</v>
      </c>
      <c r="BS27" t="s">
        <v>81</v>
      </c>
      <c r="BT27" t="s">
        <v>82</v>
      </c>
      <c r="CC27" t="s">
        <v>80</v>
      </c>
      <c r="CD27" t="s">
        <v>80</v>
      </c>
      <c r="CE27" t="s">
        <v>81</v>
      </c>
      <c r="CF27" t="s">
        <v>82</v>
      </c>
      <c r="CO27" t="s">
        <v>80</v>
      </c>
      <c r="CP27" t="s">
        <v>80</v>
      </c>
      <c r="CQ27" t="s">
        <v>81</v>
      </c>
      <c r="CR27" t="s">
        <v>82</v>
      </c>
      <c r="DA27" t="s">
        <v>80</v>
      </c>
      <c r="DB27" t="s">
        <v>80</v>
      </c>
      <c r="DC27" t="s">
        <v>81</v>
      </c>
      <c r="DD27" t="s">
        <v>82</v>
      </c>
      <c r="DM27" t="s">
        <v>80</v>
      </c>
      <c r="DN27" t="s">
        <v>80</v>
      </c>
      <c r="DO27" t="s">
        <v>81</v>
      </c>
      <c r="DP27" t="s">
        <v>82</v>
      </c>
      <c r="DY27" t="s">
        <v>80</v>
      </c>
      <c r="DZ27" t="s">
        <v>80</v>
      </c>
      <c r="EA27" t="s">
        <v>81</v>
      </c>
      <c r="EB27" t="s">
        <v>82</v>
      </c>
      <c r="EK27" t="s">
        <v>80</v>
      </c>
      <c r="EL27" t="s">
        <v>80</v>
      </c>
      <c r="EM27" t="s">
        <v>81</v>
      </c>
      <c r="EN27" t="s">
        <v>82</v>
      </c>
      <c r="EW27" t="s">
        <v>80</v>
      </c>
      <c r="EX27" t="s">
        <v>80</v>
      </c>
      <c r="EY27" t="s">
        <v>81</v>
      </c>
      <c r="EZ27" t="s">
        <v>82</v>
      </c>
      <c r="FI27" t="s">
        <v>80</v>
      </c>
      <c r="FJ27" t="s">
        <v>80</v>
      </c>
      <c r="FK27" t="s">
        <v>81</v>
      </c>
      <c r="FL27" t="s">
        <v>82</v>
      </c>
      <c r="FU27" t="s">
        <v>80</v>
      </c>
      <c r="FV27" t="s">
        <v>80</v>
      </c>
      <c r="FW27" t="s">
        <v>81</v>
      </c>
      <c r="FX27" t="s">
        <v>82</v>
      </c>
      <c r="GG27" t="s">
        <v>80</v>
      </c>
      <c r="GH27" t="s">
        <v>80</v>
      </c>
      <c r="GI27" t="s">
        <v>81</v>
      </c>
      <c r="GJ27" t="s">
        <v>82</v>
      </c>
    </row>
    <row r="28" spans="1:193">
      <c r="K28" s="67"/>
      <c r="L28" s="67"/>
      <c r="M28" s="67"/>
      <c r="W28" s="67"/>
      <c r="X28" s="67"/>
      <c r="Y28" s="67"/>
      <c r="AI28" s="67"/>
      <c r="AJ28" s="67"/>
      <c r="AK28" s="67"/>
      <c r="AU28" s="67"/>
      <c r="AV28" s="67"/>
      <c r="AW28" s="67"/>
      <c r="BG28" s="67"/>
      <c r="BH28" s="67"/>
      <c r="BI28" s="67"/>
      <c r="BS28" s="67"/>
      <c r="BT28" s="67"/>
      <c r="BU28" s="67"/>
      <c r="CE28" s="67"/>
      <c r="CF28" s="67"/>
      <c r="CG28" s="67"/>
      <c r="CQ28" s="67"/>
      <c r="CR28" s="67"/>
      <c r="CS28" s="67"/>
      <c r="DC28" s="67"/>
      <c r="DD28" s="67"/>
      <c r="DE28" s="67"/>
      <c r="DO28" s="67"/>
      <c r="DP28" s="67"/>
      <c r="DQ28" s="67"/>
      <c r="EA28" s="67"/>
      <c r="EB28" s="67"/>
      <c r="EC28" s="67"/>
      <c r="EM28" s="67"/>
      <c r="EN28" s="67"/>
      <c r="EO28" s="67"/>
      <c r="EY28" s="67"/>
      <c r="EZ28" s="67"/>
      <c r="FA28" s="67"/>
      <c r="FK28" s="67"/>
      <c r="FL28" s="67"/>
      <c r="FM28" s="67"/>
      <c r="FW28" s="67"/>
      <c r="FX28" s="67"/>
      <c r="FY28" s="67"/>
      <c r="GI28" s="67"/>
      <c r="GJ28" s="67"/>
    </row>
    <row r="29" spans="1:193">
      <c r="K29" s="67"/>
      <c r="L29" s="67"/>
      <c r="M29" s="67"/>
      <c r="W29" s="67"/>
      <c r="X29" s="67"/>
      <c r="Y29" s="67"/>
      <c r="AI29" s="67"/>
      <c r="AJ29" s="67"/>
      <c r="AK29" s="67"/>
      <c r="AU29" s="67"/>
      <c r="AV29" s="67"/>
      <c r="AW29" s="67"/>
      <c r="BG29" s="67"/>
      <c r="BH29" s="67"/>
      <c r="BI29" s="67"/>
      <c r="BS29" s="67"/>
      <c r="BT29" s="67"/>
      <c r="BU29" s="67"/>
      <c r="CE29" s="67"/>
      <c r="CF29" s="67"/>
      <c r="CG29" s="67"/>
      <c r="CQ29" s="67"/>
      <c r="CR29" s="67"/>
      <c r="CS29" s="67"/>
      <c r="DC29" s="67"/>
      <c r="DD29" s="67"/>
      <c r="DE29" s="67"/>
      <c r="DO29" s="67"/>
      <c r="DP29" s="67"/>
      <c r="DQ29" s="67"/>
      <c r="EA29" s="67"/>
      <c r="EB29" s="67"/>
      <c r="EC29" s="67"/>
      <c r="EM29" s="67"/>
      <c r="EN29" s="67"/>
      <c r="EO29" s="67"/>
      <c r="EY29" s="67"/>
      <c r="EZ29" s="67"/>
      <c r="FA29" s="67"/>
      <c r="FK29" s="67"/>
      <c r="FL29" s="67"/>
      <c r="FM29" s="67"/>
      <c r="FW29" s="67"/>
      <c r="FX29" s="67"/>
      <c r="FY29" s="67"/>
      <c r="GI29" s="67"/>
      <c r="GJ29" s="67"/>
    </row>
    <row r="30" spans="1:193">
      <c r="K30" s="67"/>
      <c r="L30" s="67"/>
      <c r="M30" s="67"/>
      <c r="W30" s="67"/>
      <c r="X30" s="67"/>
      <c r="Y30" s="67"/>
      <c r="AI30" s="67"/>
      <c r="AJ30" s="67"/>
      <c r="AK30" s="67"/>
      <c r="AU30" s="67"/>
      <c r="AV30" s="67"/>
      <c r="AW30" s="67"/>
      <c r="BG30" s="67"/>
      <c r="BH30" s="67"/>
      <c r="BI30" s="67"/>
      <c r="BS30" s="67"/>
      <c r="BT30" s="67"/>
      <c r="BU30" s="67"/>
      <c r="CE30" s="67"/>
      <c r="CF30" s="67"/>
      <c r="CG30" s="67"/>
      <c r="CQ30" s="67"/>
      <c r="CR30" s="67"/>
      <c r="CS30" s="67"/>
      <c r="DC30" s="67"/>
      <c r="DD30" s="67"/>
      <c r="DE30" s="67"/>
      <c r="DO30" s="67"/>
      <c r="DP30" s="67"/>
      <c r="DQ30" s="67"/>
      <c r="EA30" s="67"/>
      <c r="EB30" s="67"/>
      <c r="EC30" s="67"/>
      <c r="EM30" s="67"/>
      <c r="EN30" s="67"/>
      <c r="EO30" s="67"/>
      <c r="EY30" s="67"/>
      <c r="EZ30" s="67"/>
      <c r="FA30" s="67"/>
      <c r="FK30" s="67"/>
      <c r="FL30" s="67"/>
      <c r="FM30" s="67"/>
      <c r="FW30" s="67"/>
      <c r="FX30" s="67"/>
      <c r="FY30" s="67"/>
      <c r="GI30" s="67"/>
      <c r="GJ30" s="67"/>
    </row>
    <row r="31" spans="1:193">
      <c r="K31" s="67"/>
      <c r="L31" s="67"/>
      <c r="M31" s="67"/>
      <c r="W31" s="67"/>
      <c r="X31" s="67"/>
      <c r="Y31" s="67"/>
      <c r="AI31" s="67"/>
      <c r="AJ31" s="67"/>
      <c r="AK31" s="67"/>
      <c r="AU31" s="67"/>
      <c r="AV31" s="67"/>
      <c r="AW31" s="67"/>
      <c r="BG31" s="67"/>
      <c r="BH31" s="67"/>
      <c r="BI31" s="67"/>
      <c r="BS31" s="67"/>
      <c r="BT31" s="67"/>
      <c r="BU31" s="67"/>
      <c r="CE31" s="67"/>
      <c r="CF31" s="67"/>
      <c r="CG31" s="67"/>
      <c r="CQ31" s="67"/>
      <c r="CR31" s="67"/>
      <c r="CS31" s="67"/>
      <c r="DC31" s="67"/>
      <c r="DD31" s="67"/>
      <c r="DE31" s="67"/>
      <c r="DO31" s="67"/>
      <c r="DP31" s="67"/>
      <c r="DQ31" s="67"/>
      <c r="EA31" s="67"/>
      <c r="EB31" s="67"/>
      <c r="EC31" s="67"/>
      <c r="EM31" s="67"/>
      <c r="EN31" s="67"/>
      <c r="EO31" s="67"/>
      <c r="EY31" s="67"/>
      <c r="EZ31" s="67"/>
      <c r="FA31" s="67"/>
      <c r="FK31" s="67"/>
      <c r="FL31" s="67"/>
      <c r="FM31" s="67"/>
      <c r="FW31" s="67"/>
      <c r="FX31" s="67"/>
      <c r="FY31" s="67"/>
      <c r="GI31" s="67"/>
      <c r="GJ31" s="67"/>
    </row>
    <row r="32" spans="1:193">
      <c r="K32" s="67"/>
      <c r="L32" s="67"/>
      <c r="M32" s="67"/>
      <c r="W32" s="67"/>
      <c r="X32" s="67"/>
      <c r="Y32" s="67"/>
      <c r="AI32" s="67"/>
      <c r="AJ32" s="67"/>
      <c r="AK32" s="67"/>
      <c r="AU32" s="67"/>
      <c r="AV32" s="67"/>
      <c r="AW32" s="67"/>
      <c r="BG32" s="67"/>
      <c r="BH32" s="67"/>
      <c r="BI32" s="67"/>
      <c r="BS32" s="67"/>
      <c r="BT32" s="67"/>
      <c r="BU32" s="67"/>
      <c r="CE32" s="67"/>
      <c r="CF32" s="67"/>
      <c r="CG32" s="67"/>
      <c r="CQ32" s="67"/>
      <c r="CR32" s="67"/>
      <c r="CS32" s="67"/>
      <c r="DC32" s="67"/>
      <c r="DD32" s="67"/>
      <c r="DE32" s="67"/>
      <c r="DO32" s="67"/>
      <c r="DP32" s="67"/>
      <c r="DQ32" s="67"/>
      <c r="EA32" s="67"/>
      <c r="EB32" s="67"/>
      <c r="EC32" s="67"/>
      <c r="EM32" s="67"/>
      <c r="EN32" s="67"/>
      <c r="EO32" s="67"/>
      <c r="EY32" s="67"/>
      <c r="EZ32" s="67"/>
      <c r="FA32" s="67"/>
      <c r="FK32" s="67"/>
      <c r="FL32" s="67"/>
      <c r="FM32" s="67"/>
      <c r="FW32" s="67"/>
      <c r="FX32" s="67"/>
      <c r="FY32" s="67"/>
      <c r="GI32" s="67"/>
      <c r="GJ32" s="67"/>
    </row>
    <row r="33" spans="11:192">
      <c r="K33" s="67"/>
      <c r="L33" s="67"/>
      <c r="M33" s="67"/>
      <c r="W33" s="67"/>
      <c r="X33" s="67"/>
      <c r="Y33" s="67"/>
      <c r="AI33" s="67"/>
      <c r="AJ33" s="67"/>
      <c r="AK33" s="67"/>
      <c r="AU33" s="67"/>
      <c r="AV33" s="67"/>
      <c r="AW33" s="67"/>
      <c r="BG33" s="67"/>
      <c r="BH33" s="67"/>
      <c r="BI33" s="67"/>
      <c r="BS33" s="67"/>
      <c r="BT33" s="67"/>
      <c r="BU33" s="67"/>
      <c r="CE33" s="67"/>
      <c r="CF33" s="67"/>
      <c r="CG33" s="67"/>
      <c r="CQ33" s="67"/>
      <c r="CR33" s="67"/>
      <c r="CS33" s="67"/>
      <c r="DC33" s="67"/>
      <c r="DD33" s="67"/>
      <c r="DE33" s="67"/>
      <c r="DO33" s="67"/>
      <c r="DP33" s="67"/>
      <c r="DQ33" s="67"/>
      <c r="EA33" s="67"/>
      <c r="EB33" s="67"/>
      <c r="EC33" s="67"/>
      <c r="EM33" s="67"/>
      <c r="EN33" s="67"/>
      <c r="EO33" s="67"/>
      <c r="EY33" s="67"/>
      <c r="EZ33" s="67"/>
      <c r="FA33" s="67"/>
      <c r="FK33" s="67"/>
      <c r="FL33" s="67"/>
      <c r="FM33" s="67"/>
      <c r="FW33" s="67"/>
      <c r="FX33" s="67"/>
      <c r="FY33" s="67"/>
      <c r="GI33" s="67"/>
      <c r="GJ33" s="67"/>
    </row>
    <row r="34" spans="11:192">
      <c r="K34" s="67"/>
      <c r="L34" s="67"/>
      <c r="M34" s="67"/>
      <c r="W34" s="67"/>
      <c r="X34" s="67"/>
      <c r="Y34" s="67"/>
      <c r="AI34" s="67"/>
      <c r="AJ34" s="67"/>
      <c r="AK34" s="67"/>
      <c r="AU34" s="67"/>
      <c r="AV34" s="67"/>
      <c r="AW34" s="67"/>
      <c r="BG34" s="67"/>
      <c r="BH34" s="67"/>
      <c r="BI34" s="67"/>
      <c r="BS34" s="67"/>
      <c r="BT34" s="67"/>
      <c r="BU34" s="67"/>
      <c r="CE34" s="67"/>
      <c r="CF34" s="67"/>
      <c r="CG34" s="67"/>
      <c r="CQ34" s="67"/>
      <c r="CR34" s="67"/>
      <c r="CS34" s="67"/>
      <c r="DC34" s="67"/>
      <c r="DD34" s="67"/>
      <c r="DE34" s="67"/>
      <c r="DO34" s="67"/>
      <c r="DP34" s="67"/>
      <c r="DQ34" s="67"/>
      <c r="EA34" s="67"/>
      <c r="EB34" s="67"/>
      <c r="EC34" s="67"/>
      <c r="EM34" s="67"/>
      <c r="EN34" s="67"/>
      <c r="EO34" s="67"/>
      <c r="EY34" s="67"/>
      <c r="EZ34" s="67"/>
      <c r="FA34" s="67"/>
      <c r="FK34" s="67"/>
      <c r="FL34" s="67"/>
      <c r="FM34" s="67"/>
      <c r="FW34" s="67"/>
      <c r="FX34" s="67"/>
      <c r="FY34" s="67"/>
      <c r="GI34" s="67"/>
      <c r="GJ34" s="67"/>
    </row>
    <row r="35" spans="11:192">
      <c r="K35" s="67"/>
      <c r="L35" s="67"/>
      <c r="M35" s="67"/>
      <c r="W35" s="67"/>
      <c r="X35" s="67"/>
      <c r="Y35" s="67"/>
      <c r="AI35" s="67"/>
      <c r="AJ35" s="67"/>
      <c r="AK35" s="67"/>
      <c r="AU35" s="67"/>
      <c r="AV35" s="67"/>
      <c r="AW35" s="67"/>
      <c r="BG35" s="67"/>
      <c r="BH35" s="67"/>
      <c r="BI35" s="67"/>
      <c r="BS35" s="67"/>
      <c r="BT35" s="67"/>
      <c r="BU35" s="67"/>
      <c r="CE35" s="67"/>
      <c r="CF35" s="67"/>
      <c r="CG35" s="67"/>
      <c r="CQ35" s="67"/>
      <c r="CR35" s="67"/>
      <c r="CS35" s="67"/>
      <c r="DC35" s="67"/>
      <c r="DD35" s="67"/>
      <c r="DE35" s="67"/>
      <c r="DO35" s="67"/>
      <c r="DP35" s="67"/>
      <c r="DQ35" s="67"/>
      <c r="EA35" s="67"/>
      <c r="EB35" s="67"/>
      <c r="EC35" s="67"/>
      <c r="EM35" s="67"/>
      <c r="EN35" s="67"/>
      <c r="EO35" s="67"/>
      <c r="EY35" s="67"/>
      <c r="EZ35" s="67"/>
      <c r="FA35" s="67"/>
      <c r="FK35" s="67"/>
      <c r="FL35" s="67"/>
      <c r="FM35" s="67"/>
      <c r="FW35" s="67"/>
      <c r="FX35" s="67"/>
      <c r="FY35" s="67"/>
      <c r="GI35" s="67"/>
      <c r="GJ35" s="67"/>
    </row>
    <row r="36" spans="11:192">
      <c r="K36" s="67"/>
      <c r="L36" s="67"/>
      <c r="M36" s="67"/>
      <c r="W36" s="67"/>
      <c r="X36" s="67"/>
      <c r="Y36" s="67"/>
      <c r="AI36" s="67"/>
      <c r="AJ36" s="67"/>
      <c r="AK36" s="67"/>
      <c r="AU36" s="67"/>
      <c r="AV36" s="67"/>
      <c r="AW36" s="67"/>
      <c r="BG36" s="67"/>
      <c r="BH36" s="67"/>
      <c r="BI36" s="67"/>
      <c r="BS36" s="67"/>
      <c r="BT36" s="67"/>
      <c r="BU36" s="67"/>
      <c r="CE36" s="67"/>
      <c r="CF36" s="67"/>
      <c r="CG36" s="67"/>
      <c r="CQ36" s="67"/>
      <c r="CR36" s="67"/>
      <c r="CS36" s="67"/>
      <c r="DC36" s="67"/>
      <c r="DD36" s="67"/>
      <c r="DE36" s="67"/>
      <c r="DO36" s="67"/>
      <c r="DP36" s="67"/>
      <c r="DQ36" s="67"/>
      <c r="EA36" s="67"/>
      <c r="EB36" s="67"/>
      <c r="EC36" s="67"/>
      <c r="EM36" s="67"/>
      <c r="EN36" s="67"/>
      <c r="EO36" s="67"/>
      <c r="EY36" s="67"/>
      <c r="EZ36" s="67"/>
      <c r="FA36" s="67"/>
      <c r="FK36" s="67"/>
      <c r="FL36" s="67"/>
      <c r="FM36" s="67"/>
      <c r="FW36" s="67"/>
      <c r="FX36" s="67"/>
      <c r="FY36" s="67"/>
      <c r="GI36" s="67"/>
      <c r="GJ36" s="67"/>
    </row>
    <row r="37" spans="11:192">
      <c r="K37" s="67"/>
      <c r="L37" s="67"/>
      <c r="M37" s="67"/>
      <c r="W37" s="67"/>
      <c r="X37" s="67"/>
      <c r="Y37" s="67"/>
      <c r="AI37" s="67"/>
      <c r="AJ37" s="67"/>
      <c r="AK37" s="67"/>
      <c r="AU37" s="67"/>
      <c r="AV37" s="67"/>
      <c r="AW37" s="67"/>
      <c r="BG37" s="67"/>
      <c r="BH37" s="67"/>
      <c r="BI37" s="67"/>
      <c r="BS37" s="67"/>
      <c r="BT37" s="67"/>
      <c r="BU37" s="67"/>
      <c r="CE37" s="67"/>
      <c r="CF37" s="67"/>
      <c r="CG37" s="67"/>
      <c r="CQ37" s="67"/>
      <c r="CR37" s="67"/>
      <c r="CS37" s="67"/>
      <c r="DC37" s="67"/>
      <c r="DD37" s="67"/>
      <c r="DE37" s="67"/>
      <c r="DO37" s="67"/>
      <c r="DP37" s="67"/>
      <c r="DQ37" s="67"/>
      <c r="EA37" s="67"/>
      <c r="EB37" s="67"/>
      <c r="EC37" s="67"/>
      <c r="EM37" s="67"/>
      <c r="EN37" s="67"/>
      <c r="EO37" s="67"/>
      <c r="EY37" s="67"/>
      <c r="EZ37" s="67"/>
      <c r="FA37" s="67"/>
      <c r="FK37" s="67"/>
      <c r="FL37" s="67"/>
      <c r="FM37" s="67"/>
      <c r="FW37" s="67"/>
      <c r="FX37" s="67"/>
      <c r="FY37" s="67"/>
      <c r="GI37" s="67"/>
      <c r="GJ37" s="67"/>
    </row>
    <row r="38" spans="11:192">
      <c r="K38" s="67"/>
      <c r="L38" s="67"/>
      <c r="M38" s="67"/>
      <c r="W38" s="67"/>
      <c r="X38" s="67"/>
      <c r="Y38" s="67"/>
      <c r="AI38" s="67"/>
      <c r="AJ38" s="67"/>
      <c r="AK38" s="67"/>
      <c r="AU38" s="67"/>
      <c r="AV38" s="67"/>
      <c r="AW38" s="67"/>
      <c r="BG38" s="67"/>
      <c r="BH38" s="67"/>
      <c r="BI38" s="67"/>
      <c r="BS38" s="67"/>
      <c r="BT38" s="67"/>
      <c r="BU38" s="67"/>
      <c r="CE38" s="67"/>
      <c r="CF38" s="67"/>
      <c r="CG38" s="67"/>
      <c r="CQ38" s="67"/>
      <c r="CR38" s="67"/>
      <c r="CS38" s="67"/>
      <c r="DC38" s="67"/>
      <c r="DD38" s="67"/>
      <c r="DE38" s="67"/>
      <c r="DO38" s="67"/>
      <c r="DP38" s="67"/>
      <c r="DQ38" s="67"/>
      <c r="EA38" s="67"/>
      <c r="EB38" s="67"/>
      <c r="EC38" s="67"/>
      <c r="EM38" s="67"/>
      <c r="EN38" s="67"/>
      <c r="EO38" s="67"/>
      <c r="EY38" s="67"/>
      <c r="EZ38" s="67"/>
      <c r="FA38" s="67"/>
      <c r="FK38" s="67"/>
      <c r="FL38" s="67"/>
      <c r="FM38" s="67"/>
      <c r="FW38" s="67"/>
      <c r="FX38" s="67"/>
      <c r="FY38" s="67"/>
      <c r="GI38" s="67"/>
      <c r="GJ38" s="67"/>
    </row>
    <row r="39" spans="11:192">
      <c r="K39" s="67"/>
      <c r="L39" s="67"/>
      <c r="M39" s="67"/>
      <c r="W39" s="67"/>
      <c r="X39" s="67"/>
      <c r="Y39" s="67"/>
      <c r="AI39" s="67"/>
      <c r="AJ39" s="67"/>
      <c r="AK39" s="67"/>
      <c r="AU39" s="67"/>
      <c r="AV39" s="67"/>
      <c r="AW39" s="67"/>
      <c r="BG39" s="67"/>
      <c r="BH39" s="67"/>
      <c r="BI39" s="67"/>
      <c r="BS39" s="67"/>
      <c r="BT39" s="67"/>
      <c r="BU39" s="67"/>
      <c r="CE39" s="67"/>
      <c r="CF39" s="67"/>
      <c r="CG39" s="67"/>
      <c r="CQ39" s="67"/>
      <c r="CR39" s="67"/>
      <c r="CS39" s="67"/>
      <c r="DC39" s="67"/>
      <c r="DD39" s="67"/>
      <c r="DE39" s="67"/>
      <c r="DO39" s="67"/>
      <c r="DP39" s="67"/>
      <c r="DQ39" s="67"/>
      <c r="EA39" s="67"/>
      <c r="EB39" s="67"/>
      <c r="EC39" s="67"/>
      <c r="EM39" s="67"/>
      <c r="EN39" s="67"/>
      <c r="EO39" s="67"/>
      <c r="EY39" s="67"/>
      <c r="EZ39" s="67"/>
      <c r="FA39" s="67"/>
      <c r="FK39" s="67"/>
      <c r="FL39" s="67"/>
      <c r="FM39" s="67"/>
      <c r="FW39" s="67"/>
      <c r="FX39" s="67"/>
      <c r="FY39" s="67"/>
      <c r="GI39" s="67"/>
      <c r="GJ39" s="67"/>
    </row>
    <row r="40" spans="11:192">
      <c r="K40" s="67"/>
      <c r="L40" s="67"/>
      <c r="M40" s="67"/>
      <c r="W40" s="67"/>
      <c r="X40" s="67"/>
      <c r="Y40" s="67"/>
      <c r="AI40" s="67"/>
      <c r="AJ40" s="67"/>
      <c r="AK40" s="67"/>
      <c r="AU40" s="67"/>
      <c r="AV40" s="67"/>
      <c r="AW40" s="67"/>
      <c r="BG40" s="67"/>
      <c r="BH40" s="67"/>
      <c r="BI40" s="67"/>
      <c r="BS40" s="67"/>
      <c r="BT40" s="67"/>
      <c r="BU40" s="67"/>
      <c r="CE40" s="67"/>
      <c r="CF40" s="67"/>
      <c r="CG40" s="67"/>
      <c r="CQ40" s="67"/>
      <c r="CR40" s="67"/>
      <c r="CS40" s="67"/>
      <c r="DC40" s="67"/>
      <c r="DD40" s="67"/>
      <c r="DE40" s="67"/>
      <c r="DO40" s="67"/>
      <c r="DP40" s="67"/>
      <c r="DQ40" s="67"/>
      <c r="EA40" s="67"/>
      <c r="EB40" s="67"/>
      <c r="EC40" s="67"/>
      <c r="EM40" s="67"/>
      <c r="EN40" s="67"/>
      <c r="EO40" s="67"/>
      <c r="EY40" s="67"/>
      <c r="EZ40" s="67"/>
      <c r="FA40" s="67"/>
      <c r="FK40" s="67"/>
      <c r="FL40" s="67"/>
      <c r="FM40" s="67"/>
      <c r="FW40" s="67"/>
      <c r="FX40" s="67"/>
      <c r="FY40" s="67"/>
      <c r="GI40" s="67"/>
      <c r="GJ40" s="67"/>
    </row>
    <row r="41" spans="11:192">
      <c r="K41" s="67"/>
      <c r="L41" s="67"/>
      <c r="M41" s="67"/>
      <c r="W41" s="67"/>
      <c r="X41" s="67"/>
      <c r="Y41" s="67"/>
      <c r="AI41" s="67"/>
      <c r="AJ41" s="67"/>
      <c r="AK41" s="67"/>
      <c r="AU41" s="67"/>
      <c r="AV41" s="67"/>
      <c r="AW41" s="67"/>
      <c r="BG41" s="67"/>
      <c r="BH41" s="67"/>
      <c r="BI41" s="67"/>
      <c r="BS41" s="67"/>
      <c r="BT41" s="67"/>
      <c r="BU41" s="67"/>
      <c r="CE41" s="67"/>
      <c r="CF41" s="67"/>
      <c r="CG41" s="67"/>
      <c r="CQ41" s="67"/>
      <c r="CR41" s="67"/>
      <c r="CS41" s="67"/>
      <c r="DC41" s="67"/>
      <c r="DD41" s="67"/>
      <c r="DE41" s="67"/>
      <c r="DO41" s="67"/>
      <c r="DP41" s="67"/>
      <c r="DQ41" s="67"/>
      <c r="EA41" s="67"/>
      <c r="EB41" s="67"/>
      <c r="EC41" s="67"/>
      <c r="EM41" s="67"/>
      <c r="EN41" s="67"/>
      <c r="EO41" s="67"/>
      <c r="EY41" s="67"/>
      <c r="EZ41" s="67"/>
      <c r="FA41" s="67"/>
      <c r="FK41" s="67"/>
      <c r="FL41" s="67"/>
      <c r="FM41" s="67"/>
      <c r="FW41" s="67"/>
      <c r="FX41" s="67"/>
      <c r="FY41" s="67"/>
      <c r="GI41" s="67"/>
      <c r="GJ41" s="67"/>
    </row>
  </sheetData>
  <pageMargins left="0.7" right="0.7" top="0.75" bottom="0.75" header="0.3" footer="0.3"/>
  <pageSetup scale="64" orientation="portrait" r:id="rId1"/>
  <colBreaks count="1" manualBreakCount="1">
    <brk id="9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3399"/>
  </sheetPr>
  <dimension ref="A1:GK41"/>
  <sheetViews>
    <sheetView showZeros="0" zoomScaleNormal="100" zoomScaleSheetLayoutView="80" workbookViewId="0">
      <pane xSplit="1" ySplit="8" topLeftCell="EI9" activePane="bottomRight" state="frozen"/>
      <selection pane="bottomRight" activeCell="FM11" sqref="FM11"/>
      <selection pane="bottomLeft" activeCell="A9" sqref="A9"/>
      <selection pane="topRight" activeCell="B1" sqref="B1"/>
    </sheetView>
  </sheetViews>
  <sheetFormatPr defaultRowHeight="12.6"/>
  <cols>
    <col min="1" max="1" width="15.7109375" customWidth="1"/>
    <col min="2" max="183" width="8" customWidth="1"/>
    <col min="189" max="192" width="8" customWidth="1"/>
  </cols>
  <sheetData>
    <row r="1" spans="1:193" s="14" customFormat="1">
      <c r="A1" s="16" t="s">
        <v>103</v>
      </c>
      <c r="N1" s="2"/>
      <c r="O1" s="2"/>
      <c r="P1" s="2"/>
      <c r="Q1" s="2"/>
      <c r="R1" s="2"/>
      <c r="S1" s="2"/>
      <c r="T1" s="2"/>
      <c r="Z1" s="2"/>
      <c r="AA1" s="2"/>
      <c r="AB1" s="2"/>
      <c r="AC1" s="2"/>
      <c r="AD1" s="2"/>
      <c r="AE1" s="2"/>
      <c r="AF1" s="2"/>
      <c r="AL1" s="2"/>
      <c r="AM1" s="2"/>
      <c r="AN1" s="2"/>
      <c r="AO1" s="2"/>
      <c r="AP1" s="2"/>
      <c r="AQ1" s="2"/>
      <c r="AR1" s="2"/>
      <c r="AX1" s="2"/>
      <c r="AY1" s="2"/>
      <c r="AZ1" s="2"/>
      <c r="BA1" s="2"/>
      <c r="BB1" s="2"/>
      <c r="BC1" s="2"/>
      <c r="BD1" s="2"/>
      <c r="BJ1" s="2"/>
      <c r="BK1" s="2"/>
      <c r="BL1" s="2"/>
      <c r="BM1" s="2"/>
      <c r="BN1" s="2"/>
      <c r="BO1" s="2"/>
      <c r="BP1" s="2"/>
      <c r="BV1" s="2"/>
      <c r="BW1" s="2"/>
      <c r="BX1" s="2"/>
      <c r="BY1" s="2"/>
      <c r="BZ1" s="2"/>
      <c r="CA1" s="2"/>
      <c r="CB1" s="2"/>
      <c r="CH1" s="2"/>
      <c r="CI1" s="2"/>
      <c r="CJ1" s="2"/>
      <c r="CK1" s="2"/>
      <c r="CL1" s="2"/>
      <c r="CM1" s="2"/>
      <c r="CN1" s="2"/>
      <c r="CT1" s="2"/>
      <c r="CU1" s="2"/>
      <c r="CV1" s="2"/>
      <c r="CW1" s="2"/>
      <c r="CX1" s="2"/>
      <c r="CY1" s="2"/>
      <c r="CZ1" s="2"/>
      <c r="DF1" s="2"/>
      <c r="DG1" s="2"/>
      <c r="DH1" s="2"/>
      <c r="DI1" s="2"/>
      <c r="DJ1" s="2"/>
      <c r="DK1" s="2"/>
      <c r="DL1" s="2"/>
      <c r="DR1" s="2"/>
      <c r="DS1" s="2"/>
      <c r="DT1" s="2"/>
      <c r="DU1" s="2"/>
      <c r="DV1" s="2"/>
      <c r="DW1" s="2"/>
      <c r="DX1" s="2"/>
      <c r="ED1" s="2"/>
      <c r="EE1" s="2"/>
      <c r="EF1" s="2"/>
      <c r="EG1" s="2"/>
      <c r="EH1" s="2"/>
      <c r="EI1" s="2"/>
      <c r="EJ1" s="2"/>
      <c r="EP1" s="2"/>
      <c r="EQ1" s="2"/>
      <c r="ER1" s="2"/>
      <c r="ES1" s="2"/>
      <c r="ET1" s="2"/>
      <c r="EU1" s="2"/>
      <c r="EV1" s="2"/>
      <c r="FB1" s="2"/>
      <c r="FC1" s="2"/>
      <c r="FD1" s="2"/>
      <c r="FE1" s="2"/>
      <c r="FF1" s="2"/>
      <c r="FG1" s="2"/>
      <c r="FH1" s="2"/>
      <c r="FN1" s="2"/>
      <c r="FO1" s="2"/>
      <c r="FP1" s="2"/>
      <c r="FQ1" s="2"/>
      <c r="FR1" s="2"/>
      <c r="FS1" s="2"/>
      <c r="FT1" s="2"/>
      <c r="FZ1" s="2"/>
      <c r="GA1" s="2"/>
    </row>
    <row r="2" spans="1:193">
      <c r="A2" s="16" t="s">
        <v>85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G2" s="15"/>
      <c r="GH2" s="15"/>
      <c r="GI2" s="15"/>
      <c r="GJ2" s="15"/>
    </row>
    <row r="3" spans="1:193">
      <c r="A3" s="28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28"/>
      <c r="O3" s="28"/>
      <c r="P3" s="28"/>
      <c r="Q3" s="28"/>
      <c r="R3" s="28"/>
      <c r="S3" s="28"/>
      <c r="T3" s="28"/>
      <c r="U3" s="17"/>
      <c r="V3" s="17"/>
      <c r="W3" s="17"/>
      <c r="X3" s="17"/>
      <c r="Y3" s="17"/>
      <c r="Z3" s="28"/>
      <c r="AA3" s="28"/>
      <c r="AB3" s="28"/>
      <c r="AC3" s="28"/>
      <c r="AD3" s="28"/>
      <c r="AE3" s="28"/>
      <c r="AF3" s="28"/>
      <c r="AG3" s="17"/>
      <c r="AH3" s="17"/>
      <c r="AI3" s="17"/>
      <c r="AJ3" s="17"/>
      <c r="AK3" s="17"/>
      <c r="AL3" s="28"/>
      <c r="AM3" s="28"/>
      <c r="AN3" s="28"/>
      <c r="AO3" s="28"/>
      <c r="AP3" s="28"/>
      <c r="AQ3" s="28"/>
      <c r="AR3" s="28"/>
      <c r="AS3" s="17"/>
      <c r="AT3" s="17"/>
      <c r="AU3" s="17"/>
      <c r="AV3" s="17"/>
      <c r="AW3" s="17"/>
      <c r="AX3" s="28"/>
      <c r="AY3" s="28"/>
      <c r="AZ3" s="28"/>
      <c r="BA3" s="28"/>
      <c r="BB3" s="28"/>
      <c r="BC3" s="28"/>
      <c r="BD3" s="28"/>
      <c r="BE3" s="17"/>
      <c r="BF3" s="17"/>
      <c r="BG3" s="17"/>
      <c r="BH3" s="17"/>
      <c r="BI3" s="17"/>
      <c r="BJ3" s="28"/>
      <c r="BK3" s="28"/>
      <c r="BL3" s="28"/>
      <c r="BM3" s="28"/>
      <c r="BN3" s="28"/>
      <c r="BO3" s="28"/>
      <c r="BP3" s="28"/>
      <c r="BQ3" s="17"/>
      <c r="BR3" s="17"/>
      <c r="BS3" s="17"/>
      <c r="BT3" s="17"/>
      <c r="BU3" s="17"/>
      <c r="BV3" s="28"/>
      <c r="BW3" s="28"/>
      <c r="BX3" s="28"/>
      <c r="BY3" s="28"/>
      <c r="BZ3" s="28"/>
      <c r="CA3" s="28"/>
      <c r="CB3" s="28"/>
      <c r="CC3" s="17"/>
      <c r="CD3" s="17"/>
      <c r="CE3" s="17"/>
      <c r="CF3" s="17"/>
      <c r="CG3" s="17"/>
      <c r="CH3" s="28"/>
      <c r="CI3" s="28"/>
      <c r="CJ3" s="28"/>
      <c r="CK3" s="28"/>
      <c r="CL3" s="28"/>
      <c r="CM3" s="28"/>
      <c r="CN3" s="28"/>
      <c r="CO3" s="17"/>
      <c r="CP3" s="17"/>
      <c r="CQ3" s="17"/>
      <c r="CR3" s="17"/>
      <c r="CS3" s="17"/>
      <c r="CT3" s="28"/>
      <c r="CU3" s="28"/>
      <c r="CV3" s="28"/>
      <c r="CW3" s="28"/>
      <c r="CX3" s="28"/>
      <c r="CY3" s="28"/>
      <c r="CZ3" s="28"/>
      <c r="DA3" s="17"/>
      <c r="DB3" s="17"/>
      <c r="DC3" s="17"/>
      <c r="DD3" s="17"/>
      <c r="DE3" s="17"/>
      <c r="DF3" s="28"/>
      <c r="DG3" s="28"/>
      <c r="DH3" s="28"/>
      <c r="DI3" s="28"/>
      <c r="DJ3" s="28"/>
      <c r="DK3" s="28"/>
      <c r="DL3" s="28"/>
      <c r="DM3" s="17"/>
      <c r="DN3" s="17"/>
      <c r="DO3" s="17"/>
      <c r="DP3" s="17"/>
      <c r="DQ3" s="17"/>
      <c r="DR3" s="28"/>
      <c r="DS3" s="28"/>
      <c r="DT3" s="28"/>
      <c r="DU3" s="28"/>
      <c r="DV3" s="28"/>
      <c r="DW3" s="28"/>
      <c r="DX3" s="28"/>
      <c r="DY3" s="17"/>
      <c r="DZ3" s="17"/>
      <c r="EA3" s="17"/>
      <c r="EB3" s="17"/>
      <c r="EC3" s="17"/>
      <c r="ED3" s="28"/>
      <c r="EE3" s="28"/>
      <c r="EF3" s="28"/>
      <c r="EG3" s="28"/>
      <c r="EH3" s="28"/>
      <c r="EI3" s="28"/>
      <c r="EJ3" s="28"/>
      <c r="EK3" s="17"/>
      <c r="EL3" s="17"/>
      <c r="EM3" s="17"/>
      <c r="EN3" s="17"/>
      <c r="EO3" s="17"/>
      <c r="EP3" s="28"/>
      <c r="EQ3" s="28"/>
      <c r="ER3" s="28"/>
      <c r="ES3" s="28"/>
      <c r="ET3" s="28"/>
      <c r="EU3" s="28"/>
      <c r="EV3" s="28"/>
      <c r="EW3" s="17"/>
      <c r="EX3" s="17"/>
      <c r="EY3" s="17"/>
      <c r="EZ3" s="17"/>
      <c r="FA3" s="17"/>
      <c r="FB3" s="28"/>
      <c r="FC3" s="28"/>
      <c r="FD3" s="28"/>
      <c r="FE3" s="28"/>
      <c r="FF3" s="28"/>
      <c r="FG3" s="28"/>
      <c r="FH3" s="28"/>
      <c r="FI3" s="17"/>
      <c r="FJ3" s="17"/>
      <c r="FK3" s="17"/>
      <c r="FL3" s="17"/>
      <c r="FM3" s="17"/>
      <c r="FN3" s="28"/>
      <c r="FO3" s="28"/>
      <c r="FP3" s="28"/>
      <c r="FQ3" s="28"/>
      <c r="FR3" s="28"/>
      <c r="FS3" s="28"/>
      <c r="FT3" s="28"/>
      <c r="FU3" s="17"/>
      <c r="FV3" s="17"/>
      <c r="FW3" s="17"/>
      <c r="FX3" s="17"/>
      <c r="FY3" s="17"/>
      <c r="FZ3" s="28"/>
      <c r="GA3" s="28"/>
      <c r="GB3" s="28"/>
      <c r="GC3" s="15"/>
      <c r="GD3" s="15"/>
      <c r="GE3" s="15"/>
      <c r="GF3" s="15"/>
      <c r="GG3" s="17"/>
      <c r="GH3" s="17"/>
      <c r="GI3" s="17"/>
      <c r="GJ3" s="17"/>
    </row>
    <row r="4" spans="1:193">
      <c r="A4" s="28"/>
      <c r="B4" s="3" t="s">
        <v>50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29"/>
      <c r="O4" s="29"/>
      <c r="P4" s="29"/>
      <c r="Q4" s="29"/>
      <c r="R4" s="29"/>
      <c r="S4" s="29"/>
      <c r="T4" s="29"/>
      <c r="U4" s="3"/>
      <c r="V4" s="3"/>
      <c r="W4" s="3"/>
      <c r="X4" s="3"/>
      <c r="Y4" s="3"/>
      <c r="Z4" s="29"/>
      <c r="AA4" s="29"/>
      <c r="AB4" s="29"/>
      <c r="AC4" s="29"/>
      <c r="AD4" s="29"/>
      <c r="AE4" s="29"/>
      <c r="AF4" s="29"/>
      <c r="AG4" s="3"/>
      <c r="AH4" s="3"/>
      <c r="AI4" s="3"/>
      <c r="AJ4" s="3"/>
      <c r="AK4" s="3"/>
      <c r="AL4" s="29"/>
      <c r="AM4" s="29"/>
      <c r="AN4" s="29"/>
      <c r="AO4" s="29"/>
      <c r="AP4" s="29"/>
      <c r="AQ4" s="29"/>
      <c r="AR4" s="29"/>
      <c r="AS4" s="3"/>
      <c r="AT4" s="3"/>
      <c r="AU4" s="3"/>
      <c r="AV4" s="3"/>
      <c r="AW4" s="3"/>
      <c r="AX4" s="29"/>
      <c r="AY4" s="29"/>
      <c r="AZ4" s="29"/>
      <c r="BA4" s="29"/>
      <c r="BB4" s="29"/>
      <c r="BC4" s="29"/>
      <c r="BD4" s="29"/>
      <c r="BE4" s="3"/>
      <c r="BF4" s="3"/>
      <c r="BG4" s="3"/>
      <c r="BH4" s="3"/>
      <c r="BI4" s="3"/>
      <c r="BJ4" s="29"/>
      <c r="BK4" s="29"/>
      <c r="BL4" s="29"/>
      <c r="BM4" s="29"/>
      <c r="BN4" s="29"/>
      <c r="BO4" s="29"/>
      <c r="BP4" s="29"/>
      <c r="BQ4" s="3"/>
      <c r="BR4" s="3"/>
      <c r="BS4" s="3"/>
      <c r="BT4" s="3"/>
      <c r="BU4" s="3"/>
      <c r="BV4" s="29"/>
      <c r="BW4" s="29"/>
      <c r="BX4" s="29"/>
      <c r="BY4" s="29"/>
      <c r="BZ4" s="29"/>
      <c r="CA4" s="29"/>
      <c r="CB4" s="29"/>
      <c r="CC4" s="3"/>
      <c r="CD4" s="3"/>
      <c r="CE4" s="3"/>
      <c r="CF4" s="3"/>
      <c r="CG4" s="3"/>
      <c r="CH4" s="29"/>
      <c r="CI4" s="29"/>
      <c r="CJ4" s="72"/>
      <c r="CK4" s="72"/>
      <c r="CL4" s="72"/>
      <c r="CM4" s="72"/>
      <c r="CN4" s="72"/>
      <c r="CO4" s="3"/>
      <c r="CP4" s="3"/>
      <c r="CQ4" s="3"/>
      <c r="CR4" s="3"/>
      <c r="CS4" s="2"/>
      <c r="CT4" s="30"/>
      <c r="CU4" s="30"/>
      <c r="CV4" s="30"/>
      <c r="CW4" s="30"/>
      <c r="CX4" s="30"/>
      <c r="CY4" s="30"/>
      <c r="CZ4" s="30"/>
      <c r="DA4" s="3"/>
      <c r="DB4" s="3"/>
      <c r="DC4" s="3"/>
      <c r="DD4" s="3"/>
      <c r="DE4" s="2"/>
      <c r="DF4" s="30"/>
      <c r="DG4" s="30"/>
      <c r="DH4" s="30"/>
      <c r="DI4" s="30"/>
      <c r="DJ4" s="30"/>
      <c r="DK4" s="30"/>
      <c r="DL4" s="30"/>
      <c r="DM4" s="3"/>
      <c r="DN4" s="3"/>
      <c r="DO4" s="3"/>
      <c r="DP4" s="3"/>
      <c r="DQ4" s="2"/>
      <c r="DR4" s="30"/>
      <c r="DS4" s="30"/>
      <c r="DT4" s="30"/>
      <c r="DU4" s="30"/>
      <c r="DV4" s="30"/>
      <c r="DW4" s="30"/>
      <c r="DX4" s="30"/>
      <c r="DY4" s="3"/>
      <c r="DZ4" s="3"/>
      <c r="EA4" s="3"/>
      <c r="EB4" s="3"/>
      <c r="EC4" s="2"/>
      <c r="ED4" s="30"/>
      <c r="EE4" s="30"/>
      <c r="EF4" s="30"/>
      <c r="EG4" s="30"/>
      <c r="EH4" s="30"/>
      <c r="EI4" s="30"/>
      <c r="EJ4" s="30"/>
      <c r="EK4" s="3"/>
      <c r="EL4" s="3"/>
      <c r="EM4" s="3"/>
      <c r="EN4" s="3"/>
      <c r="EO4" s="2"/>
      <c r="EP4" s="30"/>
      <c r="EQ4" s="30"/>
      <c r="ER4" s="30"/>
      <c r="ES4" s="30"/>
      <c r="ET4" s="30"/>
      <c r="EU4" s="30"/>
      <c r="EV4" s="30"/>
      <c r="EW4" s="3"/>
      <c r="EX4" s="3"/>
      <c r="EY4" s="3"/>
      <c r="EZ4" s="3"/>
      <c r="FA4" s="2"/>
      <c r="FB4" s="31"/>
      <c r="FC4" s="30"/>
      <c r="FD4" s="30"/>
      <c r="FE4" s="30"/>
      <c r="FF4" s="30"/>
      <c r="FG4" s="30"/>
      <c r="FH4" s="30"/>
      <c r="FI4" s="3"/>
      <c r="FJ4" s="3"/>
      <c r="FK4" s="3"/>
      <c r="FL4" s="3"/>
      <c r="FM4" s="2"/>
      <c r="FN4" s="30"/>
      <c r="FO4" s="30"/>
      <c r="FP4" s="30"/>
      <c r="FQ4" s="30"/>
      <c r="FR4" s="30"/>
      <c r="FS4" s="30"/>
      <c r="FT4" s="30"/>
      <c r="FU4" s="3"/>
      <c r="FV4" s="3"/>
      <c r="FW4" s="3"/>
      <c r="FX4" s="3"/>
      <c r="FY4" s="2"/>
      <c r="FZ4" s="30"/>
      <c r="GA4" s="30"/>
      <c r="GB4" s="74"/>
      <c r="GC4" s="98"/>
      <c r="GD4" s="72"/>
      <c r="GE4" s="72"/>
      <c r="GF4" s="72"/>
      <c r="GG4" s="3"/>
      <c r="GH4" s="127"/>
      <c r="GI4" s="3"/>
      <c r="GJ4" s="3"/>
    </row>
    <row r="5" spans="1:193" ht="12.75" customHeight="1">
      <c r="A5" s="1"/>
      <c r="B5" s="18" t="s">
        <v>51</v>
      </c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9"/>
      <c r="CI5" s="19"/>
      <c r="CJ5" s="24"/>
      <c r="CK5" s="24"/>
      <c r="CL5" s="24"/>
      <c r="CM5" s="24"/>
      <c r="CN5" s="24"/>
      <c r="CO5" s="18"/>
      <c r="CP5" s="18"/>
      <c r="CQ5" s="18"/>
      <c r="CR5" s="18"/>
      <c r="CS5" s="18"/>
      <c r="CT5" s="23" t="s">
        <v>4</v>
      </c>
      <c r="CU5" s="52"/>
      <c r="CV5" s="52"/>
      <c r="CW5" s="52"/>
      <c r="CX5" s="52"/>
      <c r="CY5" s="52"/>
      <c r="CZ5" s="52"/>
      <c r="DA5" s="18"/>
      <c r="DB5" s="18"/>
      <c r="DC5" s="18"/>
      <c r="DD5" s="18"/>
      <c r="DE5" s="18"/>
      <c r="DF5" s="52"/>
      <c r="DG5" s="52"/>
      <c r="DH5" s="52"/>
      <c r="DI5" s="52"/>
      <c r="DJ5" s="52"/>
      <c r="DK5" s="52"/>
      <c r="DL5" s="52"/>
      <c r="DM5" s="18"/>
      <c r="DN5" s="18"/>
      <c r="DO5" s="18"/>
      <c r="DP5" s="18"/>
      <c r="DQ5" s="18"/>
      <c r="DR5" s="52"/>
      <c r="DS5" s="52"/>
      <c r="DT5" s="52"/>
      <c r="DU5" s="52"/>
      <c r="DV5" s="52"/>
      <c r="DW5" s="52"/>
      <c r="DX5" s="52"/>
      <c r="DY5" s="18"/>
      <c r="DZ5" s="18"/>
      <c r="EA5" s="18"/>
      <c r="EB5" s="18"/>
      <c r="EC5" s="18"/>
      <c r="ED5" s="22"/>
      <c r="EE5" s="52"/>
      <c r="EF5" s="22"/>
      <c r="EG5" s="52"/>
      <c r="EH5" s="52"/>
      <c r="EI5" s="52"/>
      <c r="EJ5" s="52"/>
      <c r="EK5" s="18"/>
      <c r="EL5" s="18"/>
      <c r="EM5" s="18"/>
      <c r="EN5" s="18"/>
      <c r="EO5" s="18"/>
      <c r="EP5" s="26"/>
      <c r="EQ5" s="25"/>
      <c r="ER5" s="25"/>
      <c r="ES5" s="25"/>
      <c r="ET5" s="25"/>
      <c r="EU5" s="25"/>
      <c r="EV5" s="25"/>
      <c r="EW5" s="18"/>
      <c r="EX5" s="18"/>
      <c r="EY5" s="18"/>
      <c r="EZ5" s="18"/>
      <c r="FA5" s="18"/>
      <c r="FB5" s="73"/>
      <c r="FC5" s="25"/>
      <c r="FD5" s="25"/>
      <c r="FE5" s="25"/>
      <c r="FF5" s="25"/>
      <c r="FG5" s="25"/>
      <c r="FH5" s="25"/>
      <c r="FI5" s="18"/>
      <c r="FJ5" s="18"/>
      <c r="FK5" s="18"/>
      <c r="FL5" s="18"/>
      <c r="FM5" s="18"/>
      <c r="FN5" s="73"/>
      <c r="FO5" s="25"/>
      <c r="FP5" s="25"/>
      <c r="FQ5" s="25"/>
      <c r="FR5" s="25"/>
      <c r="FS5" s="25"/>
      <c r="FT5" s="25"/>
      <c r="FU5" s="18"/>
      <c r="FV5" s="18"/>
      <c r="FW5" s="18"/>
      <c r="FX5" s="18"/>
      <c r="FY5" s="18"/>
      <c r="FZ5" s="73"/>
      <c r="GA5" s="25"/>
      <c r="GB5" s="25"/>
      <c r="GC5" s="55"/>
      <c r="GD5" s="51"/>
      <c r="GE5" s="51"/>
      <c r="GF5" s="51"/>
      <c r="GG5" s="57"/>
      <c r="GH5" s="57"/>
      <c r="GI5" s="52"/>
      <c r="GJ5" s="18"/>
    </row>
    <row r="6" spans="1:193" ht="38.25" customHeight="1">
      <c r="A6" s="2"/>
      <c r="B6" s="18" t="s">
        <v>52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22"/>
      <c r="AM6" s="52"/>
      <c r="AN6" s="52"/>
      <c r="AO6" s="52"/>
      <c r="AP6" s="52"/>
      <c r="AQ6" s="52"/>
      <c r="AR6" s="52"/>
      <c r="AS6" s="18"/>
      <c r="AT6" s="18"/>
      <c r="AU6" s="18"/>
      <c r="AV6" s="18"/>
      <c r="AW6" s="18"/>
      <c r="AX6" s="52" t="s">
        <v>53</v>
      </c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9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24" t="s">
        <v>54</v>
      </c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9"/>
      <c r="EE6" s="57"/>
      <c r="EF6" s="19"/>
      <c r="EG6" s="23"/>
      <c r="EH6" s="52"/>
      <c r="EI6" s="52"/>
      <c r="EJ6" s="52"/>
      <c r="EK6" s="18"/>
      <c r="EL6" s="18"/>
      <c r="EM6" s="18"/>
      <c r="EN6" s="18"/>
      <c r="EO6" s="57"/>
      <c r="EP6" s="53"/>
      <c r="EQ6" s="51"/>
      <c r="ER6" s="51"/>
      <c r="ES6" s="51"/>
      <c r="ET6" s="51"/>
      <c r="EU6" s="51"/>
      <c r="EV6" s="51"/>
      <c r="EW6" s="21"/>
      <c r="EX6" s="52"/>
      <c r="EY6" s="18"/>
      <c r="EZ6" s="18"/>
      <c r="FA6" s="57"/>
      <c r="FB6" s="60"/>
      <c r="FC6" s="51"/>
      <c r="FD6" s="51"/>
      <c r="FE6" s="51"/>
      <c r="FF6" s="51"/>
      <c r="FG6" s="51"/>
      <c r="FH6" s="51"/>
      <c r="FI6" s="21"/>
      <c r="FJ6" s="52"/>
      <c r="FK6" s="18"/>
      <c r="FL6" s="18"/>
      <c r="FM6" s="57"/>
      <c r="FN6" s="60"/>
      <c r="FO6" s="51"/>
      <c r="FP6" s="51"/>
      <c r="FQ6" s="51"/>
      <c r="FR6" s="51"/>
      <c r="FS6" s="51"/>
      <c r="FT6" s="51"/>
      <c r="FU6" s="21"/>
      <c r="FV6" s="21"/>
      <c r="FW6" s="52"/>
      <c r="FX6" s="18"/>
      <c r="FY6" s="57"/>
      <c r="FZ6" s="60"/>
      <c r="GA6" s="51"/>
      <c r="GB6" s="51"/>
      <c r="GC6" s="55"/>
      <c r="GD6" s="56"/>
      <c r="GE6" s="56"/>
      <c r="GF6" s="56"/>
      <c r="GG6" s="21"/>
      <c r="GH6" s="21"/>
      <c r="GI6" s="18"/>
      <c r="GJ6" s="18"/>
    </row>
    <row r="7" spans="1:193">
      <c r="A7" s="3"/>
      <c r="B7" s="52" t="s">
        <v>55</v>
      </c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23" t="s">
        <v>56</v>
      </c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23" t="s">
        <v>57</v>
      </c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23" t="s">
        <v>58</v>
      </c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23" t="s">
        <v>55</v>
      </c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23" t="s">
        <v>56</v>
      </c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23" t="s">
        <v>57</v>
      </c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23" t="s">
        <v>58</v>
      </c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23" t="s">
        <v>55</v>
      </c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23" t="s">
        <v>56</v>
      </c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23" t="s">
        <v>57</v>
      </c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23" t="s">
        <v>58</v>
      </c>
      <c r="EE7" s="52"/>
      <c r="EF7" s="18"/>
      <c r="EG7" s="18"/>
      <c r="EH7" s="18"/>
      <c r="EI7" s="18"/>
      <c r="EJ7" s="18"/>
      <c r="EK7" s="52"/>
      <c r="EL7" s="52"/>
      <c r="EM7" s="52"/>
      <c r="EN7" s="52"/>
      <c r="EO7" s="52"/>
      <c r="EP7" s="23" t="s">
        <v>59</v>
      </c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154" t="s">
        <v>60</v>
      </c>
      <c r="FC7" s="22"/>
      <c r="FD7" s="22"/>
      <c r="FE7" s="22"/>
      <c r="FF7" s="22"/>
      <c r="FG7" s="22"/>
      <c r="FH7" s="22"/>
      <c r="FI7" s="52"/>
      <c r="FJ7" s="52"/>
      <c r="FK7" s="52"/>
      <c r="FL7" s="52"/>
      <c r="FM7" s="52"/>
      <c r="FN7" s="154" t="s">
        <v>61</v>
      </c>
      <c r="FO7" s="22"/>
      <c r="FP7" s="22"/>
      <c r="FQ7" s="22"/>
      <c r="FR7" s="22"/>
      <c r="FS7" s="22"/>
      <c r="FT7" s="22"/>
      <c r="FU7" s="52"/>
      <c r="FV7" s="52"/>
      <c r="FW7" s="52"/>
      <c r="FX7" s="52"/>
      <c r="FY7" s="52"/>
      <c r="FZ7" s="154" t="s">
        <v>62</v>
      </c>
      <c r="GA7" s="52"/>
      <c r="GB7" s="52"/>
      <c r="GC7" s="22"/>
      <c r="GD7" s="52"/>
      <c r="GE7" s="52"/>
      <c r="GF7" s="52"/>
      <c r="GG7" s="52"/>
      <c r="GH7" s="22"/>
      <c r="GI7" s="52"/>
      <c r="GJ7" s="52"/>
    </row>
    <row r="8" spans="1:193">
      <c r="A8" s="2"/>
      <c r="B8" s="51" t="s">
        <v>63</v>
      </c>
      <c r="C8" s="51" t="s">
        <v>64</v>
      </c>
      <c r="D8" s="51" t="s">
        <v>65</v>
      </c>
      <c r="E8" s="51" t="s">
        <v>66</v>
      </c>
      <c r="F8" s="51" t="s">
        <v>67</v>
      </c>
      <c r="G8" s="51" t="s">
        <v>68</v>
      </c>
      <c r="H8" s="51" t="s">
        <v>69</v>
      </c>
      <c r="I8" s="51" t="s">
        <v>70</v>
      </c>
      <c r="J8" s="51" t="s">
        <v>71</v>
      </c>
      <c r="K8" s="138" t="s">
        <v>72</v>
      </c>
      <c r="L8" s="138" t="s">
        <v>73</v>
      </c>
      <c r="M8" s="138" t="s">
        <v>74</v>
      </c>
      <c r="N8" s="53" t="s">
        <v>63</v>
      </c>
      <c r="O8" s="51" t="s">
        <v>64</v>
      </c>
      <c r="P8" s="51" t="s">
        <v>65</v>
      </c>
      <c r="Q8" s="51" t="s">
        <v>66</v>
      </c>
      <c r="R8" s="51" t="s">
        <v>67</v>
      </c>
      <c r="S8" s="51" t="s">
        <v>68</v>
      </c>
      <c r="T8" s="51" t="s">
        <v>69</v>
      </c>
      <c r="U8" s="51" t="s">
        <v>70</v>
      </c>
      <c r="V8" s="51" t="s">
        <v>71</v>
      </c>
      <c r="W8" s="138" t="s">
        <v>72</v>
      </c>
      <c r="X8" s="138" t="s">
        <v>73</v>
      </c>
      <c r="Y8" s="138" t="s">
        <v>74</v>
      </c>
      <c r="Z8" s="53" t="s">
        <v>63</v>
      </c>
      <c r="AA8" s="51" t="s">
        <v>64</v>
      </c>
      <c r="AB8" s="51" t="s">
        <v>65</v>
      </c>
      <c r="AC8" s="51" t="s">
        <v>66</v>
      </c>
      <c r="AD8" s="51" t="s">
        <v>67</v>
      </c>
      <c r="AE8" s="51" t="s">
        <v>68</v>
      </c>
      <c r="AF8" s="51" t="s">
        <v>69</v>
      </c>
      <c r="AG8" s="51" t="s">
        <v>70</v>
      </c>
      <c r="AH8" s="51" t="s">
        <v>71</v>
      </c>
      <c r="AI8" s="138" t="s">
        <v>72</v>
      </c>
      <c r="AJ8" s="138" t="s">
        <v>73</v>
      </c>
      <c r="AK8" s="138" t="s">
        <v>74</v>
      </c>
      <c r="AL8" s="53" t="s">
        <v>63</v>
      </c>
      <c r="AM8" s="51" t="s">
        <v>64</v>
      </c>
      <c r="AN8" s="51" t="s">
        <v>65</v>
      </c>
      <c r="AO8" s="51" t="s">
        <v>66</v>
      </c>
      <c r="AP8" s="51" t="s">
        <v>67</v>
      </c>
      <c r="AQ8" s="51" t="s">
        <v>68</v>
      </c>
      <c r="AR8" s="51" t="s">
        <v>69</v>
      </c>
      <c r="AS8" s="51" t="s">
        <v>70</v>
      </c>
      <c r="AT8" s="51" t="s">
        <v>71</v>
      </c>
      <c r="AU8" s="138" t="s">
        <v>72</v>
      </c>
      <c r="AV8" s="138" t="s">
        <v>73</v>
      </c>
      <c r="AW8" s="138" t="s">
        <v>74</v>
      </c>
      <c r="AX8" s="53" t="s">
        <v>63</v>
      </c>
      <c r="AY8" s="51" t="s">
        <v>64</v>
      </c>
      <c r="AZ8" s="51" t="s">
        <v>65</v>
      </c>
      <c r="BA8" s="51" t="s">
        <v>66</v>
      </c>
      <c r="BB8" s="51" t="s">
        <v>67</v>
      </c>
      <c r="BC8" s="51" t="s">
        <v>68</v>
      </c>
      <c r="BD8" s="51" t="s">
        <v>69</v>
      </c>
      <c r="BE8" s="51" t="s">
        <v>70</v>
      </c>
      <c r="BF8" s="51" t="s">
        <v>71</v>
      </c>
      <c r="BG8" s="138" t="s">
        <v>72</v>
      </c>
      <c r="BH8" s="138" t="s">
        <v>73</v>
      </c>
      <c r="BI8" s="138" t="s">
        <v>74</v>
      </c>
      <c r="BJ8" s="53" t="s">
        <v>63</v>
      </c>
      <c r="BK8" s="51" t="s">
        <v>64</v>
      </c>
      <c r="BL8" s="51" t="s">
        <v>65</v>
      </c>
      <c r="BM8" s="51" t="s">
        <v>66</v>
      </c>
      <c r="BN8" s="51" t="s">
        <v>67</v>
      </c>
      <c r="BO8" s="51" t="s">
        <v>68</v>
      </c>
      <c r="BP8" s="51" t="s">
        <v>69</v>
      </c>
      <c r="BQ8" s="51" t="s">
        <v>70</v>
      </c>
      <c r="BR8" s="51" t="s">
        <v>71</v>
      </c>
      <c r="BS8" s="138" t="s">
        <v>72</v>
      </c>
      <c r="BT8" s="138" t="s">
        <v>73</v>
      </c>
      <c r="BU8" s="138" t="s">
        <v>74</v>
      </c>
      <c r="BV8" s="53" t="s">
        <v>63</v>
      </c>
      <c r="BW8" s="51" t="s">
        <v>64</v>
      </c>
      <c r="BX8" s="51" t="s">
        <v>65</v>
      </c>
      <c r="BY8" s="51" t="s">
        <v>66</v>
      </c>
      <c r="BZ8" s="51" t="s">
        <v>67</v>
      </c>
      <c r="CA8" s="51" t="s">
        <v>68</v>
      </c>
      <c r="CB8" s="51" t="s">
        <v>69</v>
      </c>
      <c r="CC8" s="51" t="s">
        <v>70</v>
      </c>
      <c r="CD8" s="51" t="s">
        <v>71</v>
      </c>
      <c r="CE8" s="138" t="s">
        <v>72</v>
      </c>
      <c r="CF8" s="138" t="s">
        <v>73</v>
      </c>
      <c r="CG8" s="138" t="s">
        <v>74</v>
      </c>
      <c r="CH8" s="53" t="s">
        <v>63</v>
      </c>
      <c r="CI8" s="51" t="s">
        <v>64</v>
      </c>
      <c r="CJ8" s="51" t="s">
        <v>65</v>
      </c>
      <c r="CK8" s="51" t="s">
        <v>66</v>
      </c>
      <c r="CL8" s="51" t="s">
        <v>67</v>
      </c>
      <c r="CM8" s="51" t="s">
        <v>68</v>
      </c>
      <c r="CN8" s="51" t="s">
        <v>69</v>
      </c>
      <c r="CO8" s="51" t="s">
        <v>70</v>
      </c>
      <c r="CP8" s="51" t="s">
        <v>71</v>
      </c>
      <c r="CQ8" s="138" t="s">
        <v>72</v>
      </c>
      <c r="CR8" s="138" t="s">
        <v>73</v>
      </c>
      <c r="CS8" s="138" t="s">
        <v>74</v>
      </c>
      <c r="CT8" s="53" t="s">
        <v>63</v>
      </c>
      <c r="CU8" s="51" t="s">
        <v>64</v>
      </c>
      <c r="CV8" s="51" t="s">
        <v>65</v>
      </c>
      <c r="CW8" s="51" t="s">
        <v>66</v>
      </c>
      <c r="CX8" s="51" t="s">
        <v>67</v>
      </c>
      <c r="CY8" s="51" t="s">
        <v>68</v>
      </c>
      <c r="CZ8" s="51" t="s">
        <v>69</v>
      </c>
      <c r="DA8" s="51" t="s">
        <v>70</v>
      </c>
      <c r="DB8" s="51" t="s">
        <v>71</v>
      </c>
      <c r="DC8" s="138" t="s">
        <v>72</v>
      </c>
      <c r="DD8" s="138" t="s">
        <v>73</v>
      </c>
      <c r="DE8" s="138" t="s">
        <v>74</v>
      </c>
      <c r="DF8" s="53" t="s">
        <v>63</v>
      </c>
      <c r="DG8" s="51" t="s">
        <v>64</v>
      </c>
      <c r="DH8" s="51" t="s">
        <v>65</v>
      </c>
      <c r="DI8" s="51" t="s">
        <v>66</v>
      </c>
      <c r="DJ8" s="51" t="s">
        <v>67</v>
      </c>
      <c r="DK8" s="51" t="s">
        <v>68</v>
      </c>
      <c r="DL8" s="51" t="s">
        <v>69</v>
      </c>
      <c r="DM8" s="51" t="s">
        <v>70</v>
      </c>
      <c r="DN8" s="51" t="s">
        <v>71</v>
      </c>
      <c r="DO8" s="138" t="s">
        <v>72</v>
      </c>
      <c r="DP8" s="138" t="s">
        <v>73</v>
      </c>
      <c r="DQ8" s="138" t="s">
        <v>74</v>
      </c>
      <c r="DR8" s="53" t="s">
        <v>63</v>
      </c>
      <c r="DS8" s="51" t="s">
        <v>64</v>
      </c>
      <c r="DT8" s="51" t="s">
        <v>65</v>
      </c>
      <c r="DU8" s="51" t="s">
        <v>66</v>
      </c>
      <c r="DV8" s="51" t="s">
        <v>67</v>
      </c>
      <c r="DW8" s="51" t="s">
        <v>68</v>
      </c>
      <c r="DX8" s="51" t="s">
        <v>69</v>
      </c>
      <c r="DY8" s="51" t="s">
        <v>70</v>
      </c>
      <c r="DZ8" s="51" t="s">
        <v>71</v>
      </c>
      <c r="EA8" s="138" t="s">
        <v>72</v>
      </c>
      <c r="EB8" s="138" t="s">
        <v>73</v>
      </c>
      <c r="EC8" s="138" t="s">
        <v>74</v>
      </c>
      <c r="ED8" s="32" t="s">
        <v>63</v>
      </c>
      <c r="EE8" s="51" t="s">
        <v>64</v>
      </c>
      <c r="EF8" s="51" t="s">
        <v>65</v>
      </c>
      <c r="EG8" s="51" t="s">
        <v>66</v>
      </c>
      <c r="EH8" s="51" t="s">
        <v>67</v>
      </c>
      <c r="EI8" s="51" t="s">
        <v>68</v>
      </c>
      <c r="EJ8" s="51" t="s">
        <v>69</v>
      </c>
      <c r="EK8" s="51" t="s">
        <v>70</v>
      </c>
      <c r="EL8" s="51" t="s">
        <v>71</v>
      </c>
      <c r="EM8" s="138" t="s">
        <v>72</v>
      </c>
      <c r="EN8" s="138" t="s">
        <v>73</v>
      </c>
      <c r="EO8" s="138" t="s">
        <v>74</v>
      </c>
      <c r="EP8" s="53" t="s">
        <v>63</v>
      </c>
      <c r="EQ8" s="51" t="s">
        <v>64</v>
      </c>
      <c r="ER8" s="51" t="s">
        <v>65</v>
      </c>
      <c r="ES8" s="51" t="s">
        <v>66</v>
      </c>
      <c r="ET8" s="51" t="s">
        <v>67</v>
      </c>
      <c r="EU8" s="51" t="s">
        <v>68</v>
      </c>
      <c r="EV8" s="51" t="s">
        <v>69</v>
      </c>
      <c r="EW8" s="51" t="s">
        <v>70</v>
      </c>
      <c r="EX8" s="51" t="s">
        <v>71</v>
      </c>
      <c r="EY8" s="138" t="s">
        <v>72</v>
      </c>
      <c r="EZ8" s="138" t="s">
        <v>73</v>
      </c>
      <c r="FA8" s="138" t="s">
        <v>74</v>
      </c>
      <c r="FB8" s="61" t="s">
        <v>63</v>
      </c>
      <c r="FC8" s="51" t="s">
        <v>64</v>
      </c>
      <c r="FD8" s="51" t="s">
        <v>65</v>
      </c>
      <c r="FE8" s="51" t="s">
        <v>66</v>
      </c>
      <c r="FF8" s="51" t="s">
        <v>67</v>
      </c>
      <c r="FG8" s="51" t="s">
        <v>68</v>
      </c>
      <c r="FH8" s="51" t="s">
        <v>69</v>
      </c>
      <c r="FI8" s="51" t="s">
        <v>70</v>
      </c>
      <c r="FJ8" s="51" t="s">
        <v>71</v>
      </c>
      <c r="FK8" s="138" t="s">
        <v>72</v>
      </c>
      <c r="FL8" s="138" t="s">
        <v>73</v>
      </c>
      <c r="FM8" s="138" t="s">
        <v>74</v>
      </c>
      <c r="FN8" s="61" t="s">
        <v>63</v>
      </c>
      <c r="FO8" s="51" t="s">
        <v>64</v>
      </c>
      <c r="FP8" s="51" t="s">
        <v>65</v>
      </c>
      <c r="FQ8" s="51" t="s">
        <v>66</v>
      </c>
      <c r="FR8" s="51" t="s">
        <v>67</v>
      </c>
      <c r="FS8" s="51" t="s">
        <v>68</v>
      </c>
      <c r="FT8" s="51" t="s">
        <v>69</v>
      </c>
      <c r="FU8" s="51" t="s">
        <v>70</v>
      </c>
      <c r="FV8" s="51" t="s">
        <v>71</v>
      </c>
      <c r="FW8" s="138" t="s">
        <v>72</v>
      </c>
      <c r="FX8" s="138" t="s">
        <v>73</v>
      </c>
      <c r="FY8" s="138" t="s">
        <v>74</v>
      </c>
      <c r="FZ8" s="61" t="s">
        <v>63</v>
      </c>
      <c r="GA8" s="51" t="s">
        <v>64</v>
      </c>
      <c r="GB8" s="51" t="s">
        <v>65</v>
      </c>
      <c r="GC8" s="144" t="s">
        <v>66</v>
      </c>
      <c r="GD8" s="144" t="s">
        <v>67</v>
      </c>
      <c r="GE8" s="51" t="s">
        <v>68</v>
      </c>
      <c r="GF8" s="51" t="s">
        <v>69</v>
      </c>
      <c r="GG8" s="51" t="s">
        <v>70</v>
      </c>
      <c r="GH8" s="144" t="s">
        <v>71</v>
      </c>
      <c r="GI8" s="138" t="s">
        <v>72</v>
      </c>
      <c r="GJ8" s="138" t="s">
        <v>73</v>
      </c>
      <c r="GK8" s="51" t="s">
        <v>74</v>
      </c>
    </row>
    <row r="9" spans="1:193" ht="12.75" customHeight="1">
      <c r="A9" s="4" t="s">
        <v>90</v>
      </c>
      <c r="B9" s="5"/>
      <c r="C9" s="5"/>
      <c r="D9" s="5"/>
      <c r="E9" s="5"/>
      <c r="F9" s="5"/>
      <c r="G9" s="5"/>
      <c r="H9" s="5"/>
      <c r="I9" s="5"/>
      <c r="J9" s="5"/>
      <c r="K9" s="112"/>
      <c r="L9" s="112"/>
      <c r="M9" s="112"/>
      <c r="N9" s="6"/>
      <c r="O9" s="7"/>
      <c r="P9" s="7"/>
      <c r="Q9" s="7"/>
      <c r="R9" s="7"/>
      <c r="S9" s="7"/>
      <c r="T9" s="7"/>
      <c r="U9" s="5"/>
      <c r="V9" s="5"/>
      <c r="W9" s="112"/>
      <c r="X9" s="112"/>
      <c r="Y9" s="112"/>
      <c r="Z9" s="6"/>
      <c r="AA9" s="7"/>
      <c r="AB9" s="7"/>
      <c r="AC9" s="7"/>
      <c r="AD9" s="7"/>
      <c r="AE9" s="7"/>
      <c r="AF9" s="7"/>
      <c r="AG9" s="5"/>
      <c r="AH9" s="5"/>
      <c r="AI9" s="112"/>
      <c r="AJ9" s="112"/>
      <c r="AK9" s="112"/>
      <c r="AL9" s="6"/>
      <c r="AM9" s="7"/>
      <c r="AN9" s="7"/>
      <c r="AO9" s="7"/>
      <c r="AP9" s="7"/>
      <c r="AQ9" s="7"/>
      <c r="AR9" s="7"/>
      <c r="AS9" s="5"/>
      <c r="AT9" s="5"/>
      <c r="AU9" s="112"/>
      <c r="AV9" s="112"/>
      <c r="AW9" s="112"/>
      <c r="AX9" s="58"/>
      <c r="AY9" s="5"/>
      <c r="AZ9" s="5"/>
      <c r="BA9" s="5"/>
      <c r="BB9" s="5"/>
      <c r="BC9" s="5"/>
      <c r="BD9" s="5"/>
      <c r="BE9" s="5"/>
      <c r="BF9" s="5"/>
      <c r="BG9" s="112"/>
      <c r="BH9" s="112"/>
      <c r="BI9" s="112"/>
      <c r="BJ9" s="6"/>
      <c r="BK9" s="7"/>
      <c r="BL9" s="7"/>
      <c r="BM9" s="7"/>
      <c r="BN9" s="7"/>
      <c r="BO9" s="7"/>
      <c r="BP9" s="7"/>
      <c r="BQ9" s="5"/>
      <c r="BR9" s="5"/>
      <c r="BS9" s="112"/>
      <c r="BT9" s="112"/>
      <c r="BU9" s="112"/>
      <c r="BV9" s="6"/>
      <c r="BW9" s="7"/>
      <c r="BX9" s="7"/>
      <c r="BY9" s="7"/>
      <c r="BZ9" s="7"/>
      <c r="CA9" s="7"/>
      <c r="CB9" s="7"/>
      <c r="CC9" s="5"/>
      <c r="CD9" s="5"/>
      <c r="CE9" s="112"/>
      <c r="CF9" s="112"/>
      <c r="CG9" s="112"/>
      <c r="CH9" s="6"/>
      <c r="CI9" s="7"/>
      <c r="CJ9" s="7"/>
      <c r="CK9" s="7"/>
      <c r="CL9" s="7"/>
      <c r="CM9" s="7"/>
      <c r="CN9" s="7"/>
      <c r="CO9" s="5"/>
      <c r="CP9" s="5"/>
      <c r="CQ9" s="112"/>
      <c r="CR9" s="112"/>
      <c r="CS9" s="112"/>
      <c r="CT9" s="58"/>
      <c r="CU9" s="5"/>
      <c r="CV9" s="5"/>
      <c r="CW9" s="5"/>
      <c r="CX9" s="5"/>
      <c r="CY9" s="5"/>
      <c r="CZ9" s="5"/>
      <c r="DA9" s="5"/>
      <c r="DB9" s="5"/>
      <c r="DC9" s="112"/>
      <c r="DD9" s="112"/>
      <c r="DE9" s="112"/>
      <c r="DF9" s="6"/>
      <c r="DG9" s="7"/>
      <c r="DH9" s="7"/>
      <c r="DI9" s="7"/>
      <c r="DJ9" s="7"/>
      <c r="DK9" s="7"/>
      <c r="DL9" s="7"/>
      <c r="DM9" s="5"/>
      <c r="DN9" s="5"/>
      <c r="DO9" s="112"/>
      <c r="DP9" s="112"/>
      <c r="DQ9" s="112"/>
      <c r="DR9" s="6"/>
      <c r="DS9" s="7"/>
      <c r="DT9" s="7"/>
      <c r="DU9" s="7"/>
      <c r="DV9" s="7"/>
      <c r="DW9" s="7"/>
      <c r="DX9" s="7"/>
      <c r="DY9" s="5"/>
      <c r="DZ9" s="5"/>
      <c r="EA9" s="112"/>
      <c r="EB9" s="112"/>
      <c r="EC9" s="112"/>
      <c r="ED9" s="6"/>
      <c r="EE9" s="7"/>
      <c r="EF9" s="7"/>
      <c r="EG9" s="7"/>
      <c r="EH9" s="7"/>
      <c r="EI9" s="7"/>
      <c r="EJ9" s="7"/>
      <c r="EK9" s="5"/>
      <c r="EL9" s="5"/>
      <c r="EM9" s="112"/>
      <c r="EN9" s="112"/>
      <c r="EO9" s="112"/>
      <c r="EP9" s="6"/>
      <c r="EQ9" s="7"/>
      <c r="ER9" s="7"/>
      <c r="ES9" s="7"/>
      <c r="ET9" s="7"/>
      <c r="EU9" s="7"/>
      <c r="EV9" s="162"/>
      <c r="EW9" s="5"/>
      <c r="EX9" s="5"/>
      <c r="EY9" s="112"/>
      <c r="EZ9" s="112"/>
      <c r="FA9" s="112"/>
      <c r="FB9" s="61"/>
      <c r="FC9" s="7"/>
      <c r="FD9" s="7"/>
      <c r="FE9" s="7"/>
      <c r="FF9" s="7"/>
      <c r="FG9" s="7"/>
      <c r="FH9" s="7"/>
      <c r="FI9" s="5"/>
      <c r="FJ9" s="5"/>
      <c r="FK9" s="112"/>
      <c r="FL9" s="112"/>
      <c r="FM9" s="112"/>
      <c r="FN9" s="61"/>
      <c r="FO9" s="7"/>
      <c r="FP9" s="7"/>
      <c r="FQ9" s="7"/>
      <c r="FR9" s="7"/>
      <c r="FS9" s="7"/>
      <c r="FT9" s="7"/>
      <c r="FU9" s="5"/>
      <c r="FV9" s="5"/>
      <c r="FW9" s="112"/>
      <c r="FX9" s="112"/>
      <c r="FY9" s="112"/>
      <c r="FZ9" s="61"/>
      <c r="GA9" s="7"/>
      <c r="GB9" s="7"/>
      <c r="GC9" s="7"/>
      <c r="GD9" s="75"/>
      <c r="GE9" s="7"/>
      <c r="GF9" s="7"/>
      <c r="GG9" s="5"/>
      <c r="GH9" s="5"/>
      <c r="GI9" s="5"/>
      <c r="GJ9" s="5"/>
      <c r="GK9" s="5"/>
    </row>
    <row r="10" spans="1:193" ht="12.75" customHeight="1">
      <c r="A10" s="4" t="s">
        <v>16</v>
      </c>
      <c r="B10" s="38" t="s">
        <v>75</v>
      </c>
      <c r="C10" s="37" t="s">
        <v>75</v>
      </c>
      <c r="D10" s="37" t="s">
        <v>75</v>
      </c>
      <c r="E10" s="37" t="s">
        <v>75</v>
      </c>
      <c r="F10" s="37" t="s">
        <v>75</v>
      </c>
      <c r="G10" s="37" t="s">
        <v>75</v>
      </c>
      <c r="H10" s="37" t="s">
        <v>75</v>
      </c>
      <c r="I10" s="37" t="s">
        <v>75</v>
      </c>
      <c r="J10" s="37" t="s">
        <v>75</v>
      </c>
      <c r="K10" s="37" t="s">
        <v>75</v>
      </c>
      <c r="L10" s="37" t="s">
        <v>75</v>
      </c>
      <c r="M10" s="37"/>
      <c r="N10" s="38" t="s">
        <v>75</v>
      </c>
      <c r="O10" s="37" t="s">
        <v>75</v>
      </c>
      <c r="P10" s="37" t="s">
        <v>75</v>
      </c>
      <c r="Q10" s="37" t="s">
        <v>75</v>
      </c>
      <c r="R10" s="37" t="s">
        <v>75</v>
      </c>
      <c r="S10" s="37" t="s">
        <v>75</v>
      </c>
      <c r="T10" s="37" t="s">
        <v>75</v>
      </c>
      <c r="U10" s="37" t="s">
        <v>75</v>
      </c>
      <c r="V10" s="37" t="s">
        <v>75</v>
      </c>
      <c r="W10" s="37" t="s">
        <v>75</v>
      </c>
      <c r="X10" s="37" t="s">
        <v>75</v>
      </c>
      <c r="Y10" s="37"/>
      <c r="Z10" s="38" t="s">
        <v>75</v>
      </c>
      <c r="AA10" s="37" t="s">
        <v>75</v>
      </c>
      <c r="AB10" s="37" t="s">
        <v>75</v>
      </c>
      <c r="AC10" s="37" t="s">
        <v>75</v>
      </c>
      <c r="AD10" s="37" t="s">
        <v>75</v>
      </c>
      <c r="AE10" s="37" t="s">
        <v>75</v>
      </c>
      <c r="AF10" s="37" t="s">
        <v>75</v>
      </c>
      <c r="AG10" s="37" t="s">
        <v>75</v>
      </c>
      <c r="AH10" s="37" t="s">
        <v>75</v>
      </c>
      <c r="AI10" s="37" t="s">
        <v>75</v>
      </c>
      <c r="AJ10" s="37" t="s">
        <v>75</v>
      </c>
      <c r="AK10" s="37"/>
      <c r="AL10" s="38" t="s">
        <v>75</v>
      </c>
      <c r="AM10" s="37" t="s">
        <v>75</v>
      </c>
      <c r="AN10" s="37" t="s">
        <v>75</v>
      </c>
      <c r="AO10" s="37" t="s">
        <v>75</v>
      </c>
      <c r="AP10" s="37" t="s">
        <v>75</v>
      </c>
      <c r="AQ10" s="37" t="s">
        <v>75</v>
      </c>
      <c r="AR10" s="37" t="s">
        <v>75</v>
      </c>
      <c r="AS10" s="37" t="s">
        <v>75</v>
      </c>
      <c r="AT10" s="37" t="s">
        <v>75</v>
      </c>
      <c r="AU10" s="37" t="s">
        <v>75</v>
      </c>
      <c r="AV10" s="37" t="s">
        <v>75</v>
      </c>
      <c r="AW10" s="37" t="s">
        <v>75</v>
      </c>
      <c r="AX10" s="38" t="s">
        <v>75</v>
      </c>
      <c r="AY10" s="37" t="s">
        <v>75</v>
      </c>
      <c r="AZ10" s="37" t="s">
        <v>75</v>
      </c>
      <c r="BA10" s="37" t="s">
        <v>75</v>
      </c>
      <c r="BB10" s="37" t="s">
        <v>75</v>
      </c>
      <c r="BC10" s="37" t="s">
        <v>75</v>
      </c>
      <c r="BD10" s="37" t="s">
        <v>75</v>
      </c>
      <c r="BE10" s="37" t="s">
        <v>75</v>
      </c>
      <c r="BF10" s="37" t="s">
        <v>75</v>
      </c>
      <c r="BG10" s="37" t="s">
        <v>75</v>
      </c>
      <c r="BH10" s="37" t="s">
        <v>75</v>
      </c>
      <c r="BI10" s="37" t="s">
        <v>75</v>
      </c>
      <c r="BJ10" s="38" t="s">
        <v>75</v>
      </c>
      <c r="BK10" s="37" t="s">
        <v>75</v>
      </c>
      <c r="BL10" s="37" t="s">
        <v>75</v>
      </c>
      <c r="BM10" s="37" t="s">
        <v>75</v>
      </c>
      <c r="BN10" s="37" t="s">
        <v>75</v>
      </c>
      <c r="BO10" s="37" t="s">
        <v>75</v>
      </c>
      <c r="BP10" s="37" t="s">
        <v>75</v>
      </c>
      <c r="BQ10" s="37" t="s">
        <v>75</v>
      </c>
      <c r="BR10" s="37" t="s">
        <v>75</v>
      </c>
      <c r="BS10" s="37" t="s">
        <v>75</v>
      </c>
      <c r="BT10" s="37" t="s">
        <v>75</v>
      </c>
      <c r="BU10" s="37"/>
      <c r="BV10" s="38" t="s">
        <v>75</v>
      </c>
      <c r="BW10" s="37" t="s">
        <v>75</v>
      </c>
      <c r="BX10" s="37" t="s">
        <v>75</v>
      </c>
      <c r="BY10" s="37" t="s">
        <v>75</v>
      </c>
      <c r="BZ10" s="37" t="s">
        <v>75</v>
      </c>
      <c r="CA10" s="37" t="s">
        <v>75</v>
      </c>
      <c r="CB10" s="37" t="s">
        <v>75</v>
      </c>
      <c r="CC10" s="37" t="s">
        <v>75</v>
      </c>
      <c r="CD10" s="37" t="s">
        <v>75</v>
      </c>
      <c r="CE10" s="37" t="s">
        <v>75</v>
      </c>
      <c r="CF10" s="37" t="s">
        <v>75</v>
      </c>
      <c r="CG10" s="37"/>
      <c r="CH10" s="38" t="s">
        <v>75</v>
      </c>
      <c r="CI10" s="37" t="s">
        <v>75</v>
      </c>
      <c r="CJ10" s="37" t="s">
        <v>75</v>
      </c>
      <c r="CK10" s="37" t="s">
        <v>75</v>
      </c>
      <c r="CL10" s="37" t="s">
        <v>75</v>
      </c>
      <c r="CM10" s="37" t="s">
        <v>75</v>
      </c>
      <c r="CN10" s="37" t="s">
        <v>75</v>
      </c>
      <c r="CO10" s="37" t="s">
        <v>75</v>
      </c>
      <c r="CP10" s="37" t="s">
        <v>75</v>
      </c>
      <c r="CQ10" s="37" t="s">
        <v>75</v>
      </c>
      <c r="CR10" s="37" t="s">
        <v>75</v>
      </c>
      <c r="CS10" s="37" t="s">
        <v>75</v>
      </c>
      <c r="CT10" s="38" t="s">
        <v>75</v>
      </c>
      <c r="CU10" s="37" t="s">
        <v>75</v>
      </c>
      <c r="CV10" s="37" t="s">
        <v>75</v>
      </c>
      <c r="CW10" s="37" t="s">
        <v>75</v>
      </c>
      <c r="CX10" s="37" t="s">
        <v>75</v>
      </c>
      <c r="CY10" s="37" t="s">
        <v>75</v>
      </c>
      <c r="CZ10" s="37" t="s">
        <v>75</v>
      </c>
      <c r="DA10" s="37" t="s">
        <v>75</v>
      </c>
      <c r="DB10" s="37" t="s">
        <v>75</v>
      </c>
      <c r="DC10" s="37" t="s">
        <v>75</v>
      </c>
      <c r="DD10" s="37" t="s">
        <v>75</v>
      </c>
      <c r="DE10" s="37"/>
      <c r="DF10" s="38" t="s">
        <v>75</v>
      </c>
      <c r="DG10" s="37" t="s">
        <v>75</v>
      </c>
      <c r="DH10" s="37" t="s">
        <v>75</v>
      </c>
      <c r="DI10" s="37" t="s">
        <v>75</v>
      </c>
      <c r="DJ10" s="37" t="s">
        <v>75</v>
      </c>
      <c r="DK10" s="37" t="s">
        <v>75</v>
      </c>
      <c r="DL10" s="37" t="s">
        <v>75</v>
      </c>
      <c r="DM10" s="37" t="s">
        <v>75</v>
      </c>
      <c r="DN10" s="37" t="s">
        <v>75</v>
      </c>
      <c r="DO10" s="37" t="s">
        <v>75</v>
      </c>
      <c r="DP10" s="37" t="s">
        <v>75</v>
      </c>
      <c r="DQ10" s="37"/>
      <c r="DR10" s="38" t="s">
        <v>75</v>
      </c>
      <c r="DS10" s="37" t="s">
        <v>75</v>
      </c>
      <c r="DT10" s="37" t="s">
        <v>75</v>
      </c>
      <c r="DU10" s="37" t="s">
        <v>75</v>
      </c>
      <c r="DV10" s="37" t="s">
        <v>75</v>
      </c>
      <c r="DW10" s="37" t="s">
        <v>75</v>
      </c>
      <c r="DX10" s="37" t="s">
        <v>75</v>
      </c>
      <c r="DY10" s="37" t="s">
        <v>75</v>
      </c>
      <c r="DZ10" s="37" t="s">
        <v>75</v>
      </c>
      <c r="EA10" s="37" t="s">
        <v>75</v>
      </c>
      <c r="EB10" s="37" t="s">
        <v>75</v>
      </c>
      <c r="EC10" s="37" t="s">
        <v>75</v>
      </c>
      <c r="ED10" s="38" t="s">
        <v>75</v>
      </c>
      <c r="EE10" s="37" t="s">
        <v>75</v>
      </c>
      <c r="EF10" s="37" t="s">
        <v>75</v>
      </c>
      <c r="EG10" s="37" t="s">
        <v>75</v>
      </c>
      <c r="EH10" s="37" t="s">
        <v>75</v>
      </c>
      <c r="EI10" s="37" t="s">
        <v>75</v>
      </c>
      <c r="EJ10" s="37" t="s">
        <v>75</v>
      </c>
      <c r="EK10" s="37" t="s">
        <v>75</v>
      </c>
      <c r="EL10" s="37" t="s">
        <v>75</v>
      </c>
      <c r="EM10" s="37" t="s">
        <v>75</v>
      </c>
      <c r="EN10" s="37" t="s">
        <v>75</v>
      </c>
      <c r="EO10" s="37" t="s">
        <v>75</v>
      </c>
      <c r="EP10" s="38" t="s">
        <v>75</v>
      </c>
      <c r="EQ10" s="37" t="s">
        <v>75</v>
      </c>
      <c r="ER10" s="37" t="s">
        <v>75</v>
      </c>
      <c r="ES10" s="37" t="s">
        <v>75</v>
      </c>
      <c r="ET10" s="37" t="s">
        <v>75</v>
      </c>
      <c r="EU10" s="37" t="s">
        <v>75</v>
      </c>
      <c r="EV10" s="37" t="s">
        <v>75</v>
      </c>
      <c r="EW10" s="37" t="s">
        <v>75</v>
      </c>
      <c r="EX10" s="37" t="s">
        <v>75</v>
      </c>
      <c r="EY10" s="37" t="s">
        <v>75</v>
      </c>
      <c r="EZ10" s="37" t="s">
        <v>75</v>
      </c>
      <c r="FA10" s="37" t="s">
        <v>75</v>
      </c>
      <c r="FB10" s="49" t="s">
        <v>75</v>
      </c>
      <c r="FC10" s="37" t="s">
        <v>75</v>
      </c>
      <c r="FD10" s="37" t="s">
        <v>75</v>
      </c>
      <c r="FE10" s="37" t="s">
        <v>75</v>
      </c>
      <c r="FF10" s="37" t="s">
        <v>75</v>
      </c>
      <c r="FG10" s="65" t="str">
        <f>IFERROR(G10+BC10+CY10,"—")</f>
        <v>—</v>
      </c>
      <c r="FH10" s="65" t="str">
        <f t="shared" ref="FH10:FM10" si="0">IFERROR(G10+BC10+CY10,"—")</f>
        <v>—</v>
      </c>
      <c r="FI10" s="65" t="str">
        <f t="shared" si="0"/>
        <v>—</v>
      </c>
      <c r="FJ10" s="65" t="str">
        <f t="shared" si="0"/>
        <v>—</v>
      </c>
      <c r="FK10" s="65" t="str">
        <f t="shared" si="0"/>
        <v>—</v>
      </c>
      <c r="FL10" s="65" t="str">
        <f t="shared" si="0"/>
        <v>—</v>
      </c>
      <c r="FM10" s="65" t="str">
        <f t="shared" si="0"/>
        <v>—</v>
      </c>
      <c r="FN10" s="49" t="s">
        <v>75</v>
      </c>
      <c r="FO10" s="37" t="s">
        <v>75</v>
      </c>
      <c r="FP10" s="37" t="s">
        <v>75</v>
      </c>
      <c r="FQ10" s="37" t="s">
        <v>75</v>
      </c>
      <c r="FR10" s="37" t="s">
        <v>75</v>
      </c>
      <c r="FS10" s="65" t="str">
        <f>IFERROR(S10+BO10+DK10,"—")</f>
        <v>—</v>
      </c>
      <c r="FT10" s="65" t="str">
        <f t="shared" ref="FT10:FY10" si="1">IFERROR(R10+BN10+DJ10,"—")</f>
        <v>—</v>
      </c>
      <c r="FU10" s="65" t="str">
        <f t="shared" si="1"/>
        <v>—</v>
      </c>
      <c r="FV10" s="65" t="str">
        <f t="shared" si="1"/>
        <v>—</v>
      </c>
      <c r="FW10" s="65" t="str">
        <f t="shared" si="1"/>
        <v>—</v>
      </c>
      <c r="FX10" s="65" t="str">
        <f t="shared" si="1"/>
        <v>—</v>
      </c>
      <c r="FY10" s="65" t="str">
        <f t="shared" si="1"/>
        <v>—</v>
      </c>
      <c r="FZ10" s="49" t="s">
        <v>75</v>
      </c>
      <c r="GA10" s="37" t="s">
        <v>75</v>
      </c>
      <c r="GB10" s="37" t="s">
        <v>75</v>
      </c>
      <c r="GC10" s="37" t="s">
        <v>75</v>
      </c>
      <c r="GD10" s="37" t="s">
        <v>75</v>
      </c>
      <c r="GE10" s="65" t="str">
        <f t="shared" ref="GE10:GE25" si="2">IFERROR(AE10+CA10+DW10+EU10,"—")</f>
        <v>—</v>
      </c>
      <c r="GF10" s="65" t="str">
        <f t="shared" ref="GF10:GF25" si="3">IFERROR(AF10+CB10+DX10+EV10,"—")</f>
        <v>—</v>
      </c>
      <c r="GG10" s="65" t="str">
        <f t="shared" ref="GG10:GG25" si="4">IFERROR(AG10+CC10+DY10+EW10,"—")</f>
        <v>—</v>
      </c>
      <c r="GH10" s="65" t="str">
        <f t="shared" ref="GH10:GH25" si="5">IFERROR(AH10+CD10+DZ10+EX10,"—")</f>
        <v>—</v>
      </c>
      <c r="GI10" s="65" t="str">
        <f t="shared" ref="GI10:GI25" si="6">IFERROR(AI10+CE10+EA10+EY10,"—")</f>
        <v>—</v>
      </c>
      <c r="GJ10" s="65" t="str">
        <f t="shared" ref="GJ10:GK25" si="7">IFERROR(AJ10+CF10+EB10+EZ10,"—")</f>
        <v>—</v>
      </c>
      <c r="GK10" s="65" t="str">
        <f t="shared" si="7"/>
        <v>—</v>
      </c>
    </row>
    <row r="11" spans="1:193">
      <c r="A11" s="4" t="s">
        <v>17</v>
      </c>
      <c r="B11" s="8">
        <v>126.49494505494505</v>
      </c>
      <c r="C11" s="8">
        <v>126.9937029431896</v>
      </c>
      <c r="D11" s="96">
        <v>136.96691635455682</v>
      </c>
      <c r="E11" s="8">
        <v>137.42802749867795</v>
      </c>
      <c r="F11" s="8">
        <v>136.01399899648771</v>
      </c>
      <c r="G11" s="8">
        <v>136.8583040421793</v>
      </c>
      <c r="H11" s="8">
        <v>136.48687821612353</v>
      </c>
      <c r="I11" s="8">
        <v>135.16802610114192</v>
      </c>
      <c r="J11" s="8">
        <v>134.01448895544738</v>
      </c>
      <c r="K11" s="106">
        <v>133</v>
      </c>
      <c r="L11" s="148">
        <v>132.19999999999999</v>
      </c>
      <c r="M11" s="106">
        <v>131.4</v>
      </c>
      <c r="N11" s="9">
        <v>123.24833333333333</v>
      </c>
      <c r="O11" s="8">
        <v>126.92177419354839</v>
      </c>
      <c r="P11" s="96">
        <v>136.09746835443036</v>
      </c>
      <c r="Q11" s="8">
        <v>135.99940828402367</v>
      </c>
      <c r="R11" s="8">
        <v>137.59868421052633</v>
      </c>
      <c r="S11" s="8">
        <v>135.15732484076435</v>
      </c>
      <c r="T11" s="8">
        <v>139.6024844720497</v>
      </c>
      <c r="U11" s="8">
        <v>135.75757575757575</v>
      </c>
      <c r="V11" s="8">
        <v>142.55733333333333</v>
      </c>
      <c r="W11" s="106">
        <v>138.1</v>
      </c>
      <c r="X11" s="148">
        <v>136.9</v>
      </c>
      <c r="Y11" s="106">
        <v>133.19999999999999</v>
      </c>
      <c r="Z11" s="9">
        <v>96.666666666666671</v>
      </c>
      <c r="AA11" s="8">
        <v>96.38</v>
      </c>
      <c r="AB11" s="8">
        <v>0</v>
      </c>
      <c r="AC11" s="8"/>
      <c r="AD11" s="8"/>
      <c r="AE11" s="8"/>
      <c r="AF11" s="8"/>
      <c r="AG11" s="8"/>
      <c r="AH11" s="8"/>
      <c r="AI11" s="8"/>
      <c r="AJ11" s="8"/>
      <c r="AK11" s="8"/>
      <c r="AL11" s="9">
        <v>125.28320754716979</v>
      </c>
      <c r="AM11" s="8">
        <v>124.70333535844473</v>
      </c>
      <c r="AN11" s="96">
        <v>136.92605591909577</v>
      </c>
      <c r="AO11" s="8">
        <v>137.31082524271844</v>
      </c>
      <c r="AP11" s="8">
        <v>136.12629370629372</v>
      </c>
      <c r="AQ11" s="8">
        <v>136.74854089601317</v>
      </c>
      <c r="AR11" s="8">
        <v>136.68808664259927</v>
      </c>
      <c r="AS11" s="8">
        <v>135.2317206256821</v>
      </c>
      <c r="AT11" s="8">
        <v>134.67821132596686</v>
      </c>
      <c r="AU11" s="106">
        <v>133.4</v>
      </c>
      <c r="AV11" s="148">
        <v>132.6</v>
      </c>
      <c r="AW11" s="106">
        <v>131.5</v>
      </c>
      <c r="AX11" s="9">
        <v>123.05633773308192</v>
      </c>
      <c r="AY11" s="8">
        <v>129.30385648035147</v>
      </c>
      <c r="AZ11" s="96">
        <v>145.23270560190701</v>
      </c>
      <c r="BA11" s="8">
        <v>144.58911832946629</v>
      </c>
      <c r="BB11" s="8">
        <v>135.71191972920695</v>
      </c>
      <c r="BC11" s="8">
        <v>135.39651240777999</v>
      </c>
      <c r="BD11" s="8">
        <v>134.71717921527042</v>
      </c>
      <c r="BE11" s="8">
        <v>134.73025609252375</v>
      </c>
      <c r="BF11" s="8">
        <v>134.16703887510337</v>
      </c>
      <c r="BG11" s="106">
        <v>134.30000000000001</v>
      </c>
      <c r="BH11" s="148">
        <v>132.80000000000001</v>
      </c>
      <c r="BI11" s="106">
        <v>132.19999999999999</v>
      </c>
      <c r="BJ11" s="9">
        <v>109.43614473684211</v>
      </c>
      <c r="BK11" s="8">
        <v>117.93167567567568</v>
      </c>
      <c r="BL11" s="96">
        <v>141.94806517311608</v>
      </c>
      <c r="BM11" s="8">
        <v>139.71518324607331</v>
      </c>
      <c r="BN11" s="8">
        <v>124.17445255474451</v>
      </c>
      <c r="BO11" s="8">
        <v>124.45500000000001</v>
      </c>
      <c r="BP11" s="8">
        <v>125.33148854961831</v>
      </c>
      <c r="BQ11" s="8">
        <v>129.28531914893617</v>
      </c>
      <c r="BR11" s="8">
        <v>131.41046025104603</v>
      </c>
      <c r="BS11" s="106">
        <v>140.1</v>
      </c>
      <c r="BT11" s="148">
        <v>135.9</v>
      </c>
      <c r="BU11" s="106">
        <v>138.80000000000001</v>
      </c>
      <c r="BV11" s="9">
        <v>94.655517241379314</v>
      </c>
      <c r="BW11" s="8">
        <v>88.956346153846155</v>
      </c>
      <c r="BX11" s="8">
        <v>0</v>
      </c>
      <c r="BY11" s="8"/>
      <c r="BZ11" s="8"/>
      <c r="CA11" s="8"/>
      <c r="CB11" s="8"/>
      <c r="CC11" s="8"/>
      <c r="CD11" s="8"/>
      <c r="CE11" s="8"/>
      <c r="CF11" s="8"/>
      <c r="CG11" s="8"/>
      <c r="CH11" s="9">
        <v>121.04717367853289</v>
      </c>
      <c r="CI11" s="8">
        <v>125.39282343200165</v>
      </c>
      <c r="CJ11" s="96">
        <v>144.88854033290656</v>
      </c>
      <c r="CK11" s="8">
        <v>144.01718206020888</v>
      </c>
      <c r="CL11" s="8">
        <v>134.36210503842869</v>
      </c>
      <c r="CM11" s="8">
        <v>134.14060953888782</v>
      </c>
      <c r="CN11" s="8">
        <v>133.77843099828212</v>
      </c>
      <c r="CO11" s="8">
        <v>134.24849397590364</v>
      </c>
      <c r="CP11" s="8">
        <v>133.9190816710576</v>
      </c>
      <c r="CQ11" s="106">
        <v>134.80000000000001</v>
      </c>
      <c r="CR11" s="148">
        <v>133.1</v>
      </c>
      <c r="CS11" s="106">
        <v>132.69999999999999</v>
      </c>
      <c r="CT11" s="9">
        <v>76.095833333333331</v>
      </c>
      <c r="CU11" s="8">
        <v>88.336523076923072</v>
      </c>
      <c r="CV11" s="96">
        <v>95.800836363636364</v>
      </c>
      <c r="CW11" s="8">
        <v>94.75474028332728</v>
      </c>
      <c r="CX11" s="8">
        <v>89.974253731343296</v>
      </c>
      <c r="CY11" s="8">
        <v>89.973825085589795</v>
      </c>
      <c r="CZ11" s="8">
        <v>90.640694789081877</v>
      </c>
      <c r="DA11" s="8">
        <v>89.519119974675519</v>
      </c>
      <c r="DB11" s="8">
        <v>88.573013447432771</v>
      </c>
      <c r="DC11" s="106">
        <v>89.8</v>
      </c>
      <c r="DD11" s="148">
        <v>87.8</v>
      </c>
      <c r="DE11" s="106">
        <v>87.6</v>
      </c>
      <c r="DF11" s="9">
        <v>68.828519230769217</v>
      </c>
      <c r="DG11" s="8">
        <v>76.830881226053634</v>
      </c>
      <c r="DH11" s="96">
        <v>81.814734774066793</v>
      </c>
      <c r="DI11" s="8">
        <v>84.309432387312185</v>
      </c>
      <c r="DJ11" s="8">
        <v>78.902153110047834</v>
      </c>
      <c r="DK11" s="8">
        <v>78.82841648590022</v>
      </c>
      <c r="DL11" s="8">
        <v>78.619040902679828</v>
      </c>
      <c r="DM11" s="8">
        <v>81.352233676975942</v>
      </c>
      <c r="DN11" s="8">
        <v>78.527474892395972</v>
      </c>
      <c r="DO11" s="106">
        <v>78.599999999999994</v>
      </c>
      <c r="DP11" s="148">
        <v>81.099999999999994</v>
      </c>
      <c r="DQ11" s="106">
        <v>76.7</v>
      </c>
      <c r="DR11" s="9">
        <v>105.44729760547322</v>
      </c>
      <c r="DS11" s="8">
        <v>83.343995402298845</v>
      </c>
      <c r="DT11" s="8">
        <v>0</v>
      </c>
      <c r="DU11" s="8"/>
      <c r="DV11" s="8"/>
      <c r="DW11" s="8"/>
      <c r="DX11" s="8"/>
      <c r="DY11" s="8"/>
      <c r="DZ11" s="8"/>
      <c r="EA11" s="8"/>
      <c r="EB11" s="8"/>
      <c r="EC11" s="8"/>
      <c r="ED11" s="9">
        <v>82.622499257057939</v>
      </c>
      <c r="EE11" s="8">
        <v>83.844714841218405</v>
      </c>
      <c r="EF11" s="96">
        <v>92.02221337579617</v>
      </c>
      <c r="EG11" s="8">
        <v>91.587572766388277</v>
      </c>
      <c r="EH11" s="8">
        <v>86.670014278914792</v>
      </c>
      <c r="EI11" s="8">
        <v>86.620017406440383</v>
      </c>
      <c r="EJ11" s="8">
        <v>86.968418785006463</v>
      </c>
      <c r="EK11" s="8">
        <v>86.943736454269597</v>
      </c>
      <c r="EL11" s="8">
        <v>85.571838834119163</v>
      </c>
      <c r="EM11" s="106">
        <v>86.4</v>
      </c>
      <c r="EN11" s="148">
        <v>85.9</v>
      </c>
      <c r="EO11" s="106">
        <v>84.8</v>
      </c>
      <c r="EP11" s="9">
        <v>109.73556603773586</v>
      </c>
      <c r="EQ11" s="8">
        <v>84.549818181818182</v>
      </c>
      <c r="ER11" s="8">
        <v>94.874341085271311</v>
      </c>
      <c r="ES11" s="8">
        <v>63.368354430379753</v>
      </c>
      <c r="ET11" s="8">
        <v>98.868939393939399</v>
      </c>
      <c r="EU11" s="8"/>
      <c r="EV11" s="8"/>
      <c r="EW11" s="8">
        <v>129</v>
      </c>
      <c r="EX11" s="8">
        <v>108.68032786885246</v>
      </c>
      <c r="EY11" s="106">
        <v>105.5</v>
      </c>
      <c r="EZ11" s="148">
        <v>95.7</v>
      </c>
      <c r="FA11" s="106">
        <v>106.5</v>
      </c>
      <c r="FB11" s="62">
        <v>106.85051919956734</v>
      </c>
      <c r="FC11" s="8">
        <v>124.47075386597938</v>
      </c>
      <c r="FD11" s="96">
        <v>127.77869427869427</v>
      </c>
      <c r="FE11" s="8">
        <v>127.75466830466829</v>
      </c>
      <c r="FF11" s="8">
        <v>120.9237082736587</v>
      </c>
      <c r="FG11" s="67">
        <f t="shared" ref="FG11:FG25" si="8">IFERROR(G11+BC11+CY11,"—")</f>
        <v>362.22864153554912</v>
      </c>
      <c r="FH11" s="67">
        <f t="shared" ref="FH11:FH25" si="9">IFERROR(G11+BC11+CY11,"—")</f>
        <v>362.22864153554912</v>
      </c>
      <c r="FI11" s="67">
        <f t="shared" ref="FI11:FI25" si="10">IFERROR(H11+BD11+CZ11,"—")</f>
        <v>361.84475222047581</v>
      </c>
      <c r="FJ11" s="67">
        <f t="shared" ref="FJ11:FJ25" si="11">IFERROR(I11+BE11+DA11,"—")</f>
        <v>359.41740216834114</v>
      </c>
      <c r="FK11" s="67">
        <f t="shared" ref="FK11:FK25" si="12">IFERROR(J11+BF11+DB11,"—")</f>
        <v>356.75454127798355</v>
      </c>
      <c r="FL11" s="67">
        <f t="shared" ref="FL11:FL25" si="13">IFERROR(K11+BG11+DC11,"—")</f>
        <v>357.1</v>
      </c>
      <c r="FM11" s="67">
        <f t="shared" ref="FM11:FM25" si="14">IFERROR(L11+BH11+DD11,"—")</f>
        <v>352.8</v>
      </c>
      <c r="FN11" s="62"/>
      <c r="FO11" s="8">
        <v>103.25646464646462</v>
      </c>
      <c r="FP11" s="96">
        <v>103.10806045340051</v>
      </c>
      <c r="FQ11" s="8">
        <v>105.17701030927836</v>
      </c>
      <c r="FR11" s="8">
        <v>96.164738996929373</v>
      </c>
      <c r="FS11" s="67">
        <f t="shared" ref="FS11:FS25" si="15">IFERROR(S11+BO11+DK11,"—")</f>
        <v>338.44074132666458</v>
      </c>
      <c r="FT11" s="67">
        <f t="shared" ref="FT11:FT25" si="16">IFERROR(R11+BN11+DJ11,"—")</f>
        <v>340.67528987531864</v>
      </c>
      <c r="FU11" s="67">
        <f t="shared" ref="FU11:FU25" si="17">IFERROR(S11+BO11+DK11,"—")</f>
        <v>338.44074132666458</v>
      </c>
      <c r="FV11" s="67">
        <f t="shared" ref="FV11:FV25" si="18">IFERROR(T11+BP11+DL11,"—")</f>
        <v>343.55301392434785</v>
      </c>
      <c r="FW11" s="67">
        <f t="shared" ref="FW11:FW24" si="19">IFERROR(U11+BQ11+DM11,"—")</f>
        <v>346.39512858348792</v>
      </c>
      <c r="FX11" s="67">
        <f t="shared" ref="FX11:FX24" si="20">IFERROR(V11+BR11+DN11,"—")</f>
        <v>352.49526847677532</v>
      </c>
      <c r="FY11" s="67">
        <f t="shared" ref="FY11:FY24" si="21">IFERROR(W11+BS11+DO11,"—")</f>
        <v>356.79999999999995</v>
      </c>
      <c r="FZ11" s="62"/>
      <c r="GA11" s="8">
        <v>122.34041008549487</v>
      </c>
      <c r="GB11" s="96">
        <v>123.91318204242722</v>
      </c>
      <c r="GC11" s="8">
        <v>123.73404626399851</v>
      </c>
      <c r="GD11" s="104">
        <v>116.53797479829571</v>
      </c>
      <c r="GE11" s="67">
        <f t="shared" si="2"/>
        <v>0</v>
      </c>
      <c r="GF11" s="67">
        <f t="shared" si="3"/>
        <v>0</v>
      </c>
      <c r="GG11" s="67">
        <f t="shared" si="4"/>
        <v>129</v>
      </c>
      <c r="GH11" s="67">
        <f t="shared" si="5"/>
        <v>108.68032786885246</v>
      </c>
      <c r="GI11" s="67">
        <f t="shared" si="6"/>
        <v>105.5</v>
      </c>
      <c r="GJ11" s="67">
        <f t="shared" si="7"/>
        <v>95.7</v>
      </c>
      <c r="GK11" s="67">
        <f t="shared" si="7"/>
        <v>106.5</v>
      </c>
    </row>
    <row r="12" spans="1:193" ht="12.75" customHeight="1">
      <c r="A12" s="4" t="s">
        <v>18</v>
      </c>
      <c r="B12" s="38" t="s">
        <v>75</v>
      </c>
      <c r="C12" s="37" t="s">
        <v>75</v>
      </c>
      <c r="D12" s="37" t="s">
        <v>75</v>
      </c>
      <c r="E12" s="37" t="s">
        <v>75</v>
      </c>
      <c r="F12" s="37" t="s">
        <v>75</v>
      </c>
      <c r="G12" s="37" t="s">
        <v>75</v>
      </c>
      <c r="H12" s="37" t="s">
        <v>75</v>
      </c>
      <c r="I12" s="37" t="s">
        <v>75</v>
      </c>
      <c r="J12" s="37" t="s">
        <v>75</v>
      </c>
      <c r="K12" s="37" t="s">
        <v>75</v>
      </c>
      <c r="L12" s="37" t="s">
        <v>75</v>
      </c>
      <c r="M12" s="37"/>
      <c r="N12" s="38" t="s">
        <v>75</v>
      </c>
      <c r="O12" s="37" t="s">
        <v>75</v>
      </c>
      <c r="P12" s="37" t="s">
        <v>75</v>
      </c>
      <c r="Q12" s="37" t="s">
        <v>75</v>
      </c>
      <c r="R12" s="37" t="s">
        <v>75</v>
      </c>
      <c r="S12" s="37" t="s">
        <v>75</v>
      </c>
      <c r="T12" s="37" t="s">
        <v>75</v>
      </c>
      <c r="U12" s="37" t="s">
        <v>75</v>
      </c>
      <c r="V12" s="37" t="s">
        <v>75</v>
      </c>
      <c r="W12" s="37" t="s">
        <v>75</v>
      </c>
      <c r="X12" s="37" t="s">
        <v>75</v>
      </c>
      <c r="Y12" s="37"/>
      <c r="Z12" s="38" t="s">
        <v>75</v>
      </c>
      <c r="AA12" s="37" t="s">
        <v>75</v>
      </c>
      <c r="AB12" s="37" t="s">
        <v>75</v>
      </c>
      <c r="AC12" s="37" t="s">
        <v>75</v>
      </c>
      <c r="AD12" s="37" t="s">
        <v>75</v>
      </c>
      <c r="AE12" s="37" t="s">
        <v>75</v>
      </c>
      <c r="AF12" s="37" t="s">
        <v>75</v>
      </c>
      <c r="AG12" s="37" t="s">
        <v>75</v>
      </c>
      <c r="AH12" s="37" t="s">
        <v>75</v>
      </c>
      <c r="AI12" s="37" t="s">
        <v>75</v>
      </c>
      <c r="AJ12" s="37" t="s">
        <v>75</v>
      </c>
      <c r="AK12" s="37"/>
      <c r="AL12" s="38" t="s">
        <v>75</v>
      </c>
      <c r="AM12" s="37" t="s">
        <v>75</v>
      </c>
      <c r="AN12" s="37" t="s">
        <v>75</v>
      </c>
      <c r="AO12" s="37" t="s">
        <v>75</v>
      </c>
      <c r="AP12" s="37" t="s">
        <v>75</v>
      </c>
      <c r="AQ12" s="37" t="s">
        <v>75</v>
      </c>
      <c r="AR12" s="37" t="s">
        <v>75</v>
      </c>
      <c r="AS12" s="37" t="s">
        <v>75</v>
      </c>
      <c r="AT12" s="37" t="s">
        <v>75</v>
      </c>
      <c r="AU12" s="37" t="s">
        <v>75</v>
      </c>
      <c r="AV12" s="37" t="s">
        <v>75</v>
      </c>
      <c r="AW12" s="37" t="s">
        <v>75</v>
      </c>
      <c r="AX12" s="38" t="s">
        <v>75</v>
      </c>
      <c r="AY12" s="37" t="s">
        <v>75</v>
      </c>
      <c r="AZ12" s="37" t="s">
        <v>75</v>
      </c>
      <c r="BA12" s="37" t="s">
        <v>75</v>
      </c>
      <c r="BB12" s="37" t="s">
        <v>75</v>
      </c>
      <c r="BC12" s="37" t="s">
        <v>75</v>
      </c>
      <c r="BD12" s="37" t="s">
        <v>75</v>
      </c>
      <c r="BE12" s="37" t="s">
        <v>75</v>
      </c>
      <c r="BF12" s="37" t="s">
        <v>75</v>
      </c>
      <c r="BG12" s="37" t="s">
        <v>75</v>
      </c>
      <c r="BH12" s="37" t="s">
        <v>75</v>
      </c>
      <c r="BI12" s="37"/>
      <c r="BJ12" s="38" t="s">
        <v>75</v>
      </c>
      <c r="BK12" s="37" t="s">
        <v>75</v>
      </c>
      <c r="BL12" s="37" t="s">
        <v>75</v>
      </c>
      <c r="BM12" s="37" t="s">
        <v>75</v>
      </c>
      <c r="BN12" s="37" t="s">
        <v>75</v>
      </c>
      <c r="BO12" s="37" t="s">
        <v>75</v>
      </c>
      <c r="BP12" s="37" t="s">
        <v>75</v>
      </c>
      <c r="BQ12" s="37" t="s">
        <v>75</v>
      </c>
      <c r="BR12" s="37" t="s">
        <v>75</v>
      </c>
      <c r="BS12" s="37" t="s">
        <v>75</v>
      </c>
      <c r="BT12" s="37" t="s">
        <v>75</v>
      </c>
      <c r="BU12" s="37"/>
      <c r="BV12" s="38" t="s">
        <v>75</v>
      </c>
      <c r="BW12" s="37" t="s">
        <v>75</v>
      </c>
      <c r="BX12" s="37" t="s">
        <v>75</v>
      </c>
      <c r="BY12" s="37" t="s">
        <v>75</v>
      </c>
      <c r="BZ12" s="37" t="s">
        <v>75</v>
      </c>
      <c r="CA12" s="37" t="s">
        <v>75</v>
      </c>
      <c r="CB12" s="37" t="s">
        <v>75</v>
      </c>
      <c r="CC12" s="37" t="s">
        <v>75</v>
      </c>
      <c r="CD12" s="37" t="s">
        <v>75</v>
      </c>
      <c r="CE12" s="37" t="s">
        <v>75</v>
      </c>
      <c r="CF12" s="37" t="s">
        <v>75</v>
      </c>
      <c r="CG12" s="37"/>
      <c r="CH12" s="38" t="s">
        <v>75</v>
      </c>
      <c r="CI12" s="37" t="s">
        <v>75</v>
      </c>
      <c r="CJ12" s="37" t="s">
        <v>75</v>
      </c>
      <c r="CK12" s="37" t="s">
        <v>75</v>
      </c>
      <c r="CL12" s="37" t="s">
        <v>75</v>
      </c>
      <c r="CM12" s="37" t="s">
        <v>75</v>
      </c>
      <c r="CN12" s="37" t="s">
        <v>75</v>
      </c>
      <c r="CO12" s="37" t="s">
        <v>75</v>
      </c>
      <c r="CP12" s="37" t="s">
        <v>75</v>
      </c>
      <c r="CQ12" s="37" t="s">
        <v>75</v>
      </c>
      <c r="CR12" s="37" t="s">
        <v>75</v>
      </c>
      <c r="CS12" s="37" t="s">
        <v>75</v>
      </c>
      <c r="CT12" s="38" t="s">
        <v>75</v>
      </c>
      <c r="CU12" s="37" t="s">
        <v>75</v>
      </c>
      <c r="CV12" s="37" t="s">
        <v>75</v>
      </c>
      <c r="CW12" s="37" t="s">
        <v>75</v>
      </c>
      <c r="CX12" s="37" t="s">
        <v>75</v>
      </c>
      <c r="CY12" s="37" t="s">
        <v>75</v>
      </c>
      <c r="CZ12" s="37" t="s">
        <v>75</v>
      </c>
      <c r="DA12" s="37" t="s">
        <v>75</v>
      </c>
      <c r="DB12" s="37" t="s">
        <v>75</v>
      </c>
      <c r="DC12" s="37" t="s">
        <v>75</v>
      </c>
      <c r="DD12" s="37" t="s">
        <v>75</v>
      </c>
      <c r="DE12" s="37"/>
      <c r="DF12" s="38" t="s">
        <v>75</v>
      </c>
      <c r="DG12" s="37" t="s">
        <v>75</v>
      </c>
      <c r="DH12" s="37" t="s">
        <v>75</v>
      </c>
      <c r="DI12" s="37" t="s">
        <v>75</v>
      </c>
      <c r="DJ12" s="37" t="s">
        <v>75</v>
      </c>
      <c r="DK12" s="37" t="s">
        <v>75</v>
      </c>
      <c r="DL12" s="37" t="s">
        <v>75</v>
      </c>
      <c r="DM12" s="37" t="s">
        <v>75</v>
      </c>
      <c r="DN12" s="37" t="s">
        <v>75</v>
      </c>
      <c r="DO12" s="37" t="s">
        <v>75</v>
      </c>
      <c r="DP12" s="37" t="s">
        <v>75</v>
      </c>
      <c r="DQ12" s="37"/>
      <c r="DR12" s="38" t="s">
        <v>75</v>
      </c>
      <c r="DS12" s="37" t="s">
        <v>75</v>
      </c>
      <c r="DT12" s="37" t="s">
        <v>75</v>
      </c>
      <c r="DU12" s="37" t="s">
        <v>75</v>
      </c>
      <c r="DV12" s="37" t="s">
        <v>75</v>
      </c>
      <c r="DW12" s="37" t="s">
        <v>75</v>
      </c>
      <c r="DX12" s="37" t="s">
        <v>75</v>
      </c>
      <c r="DY12" s="37" t="s">
        <v>75</v>
      </c>
      <c r="DZ12" s="37" t="s">
        <v>75</v>
      </c>
      <c r="EA12" s="37" t="s">
        <v>75</v>
      </c>
      <c r="EB12" s="37" t="s">
        <v>75</v>
      </c>
      <c r="EC12" s="37" t="s">
        <v>75</v>
      </c>
      <c r="ED12" s="38" t="s">
        <v>75</v>
      </c>
      <c r="EE12" s="37" t="s">
        <v>75</v>
      </c>
      <c r="EF12" s="37" t="s">
        <v>75</v>
      </c>
      <c r="EG12" s="37" t="s">
        <v>75</v>
      </c>
      <c r="EH12" s="37" t="s">
        <v>75</v>
      </c>
      <c r="EI12" s="37" t="s">
        <v>75</v>
      </c>
      <c r="EJ12" s="37" t="s">
        <v>75</v>
      </c>
      <c r="EK12" s="37" t="s">
        <v>75</v>
      </c>
      <c r="EL12" s="37" t="s">
        <v>75</v>
      </c>
      <c r="EM12" s="37" t="s">
        <v>75</v>
      </c>
      <c r="EN12" s="37" t="s">
        <v>75</v>
      </c>
      <c r="EO12" s="37" t="s">
        <v>75</v>
      </c>
      <c r="EP12" s="38" t="s">
        <v>75</v>
      </c>
      <c r="EQ12" s="37" t="s">
        <v>75</v>
      </c>
      <c r="ER12" s="37" t="s">
        <v>75</v>
      </c>
      <c r="ES12" s="37" t="s">
        <v>75</v>
      </c>
      <c r="ET12" s="37" t="s">
        <v>75</v>
      </c>
      <c r="EU12" s="37" t="s">
        <v>75</v>
      </c>
      <c r="EV12" s="37" t="s">
        <v>75</v>
      </c>
      <c r="EW12" s="37" t="s">
        <v>75</v>
      </c>
      <c r="EX12" s="37" t="s">
        <v>75</v>
      </c>
      <c r="EY12" s="37" t="s">
        <v>75</v>
      </c>
      <c r="EZ12" s="37" t="s">
        <v>75</v>
      </c>
      <c r="FA12" s="37" t="s">
        <v>75</v>
      </c>
      <c r="FB12" s="49" t="s">
        <v>75</v>
      </c>
      <c r="FC12" s="37" t="s">
        <v>75</v>
      </c>
      <c r="FD12" s="37" t="s">
        <v>75</v>
      </c>
      <c r="FE12" s="37" t="s">
        <v>75</v>
      </c>
      <c r="FF12" s="37" t="s">
        <v>75</v>
      </c>
      <c r="FG12" s="65" t="str">
        <f t="shared" si="8"/>
        <v>—</v>
      </c>
      <c r="FH12" s="65" t="str">
        <f t="shared" si="9"/>
        <v>—</v>
      </c>
      <c r="FI12" s="65" t="str">
        <f t="shared" si="10"/>
        <v>—</v>
      </c>
      <c r="FJ12" s="65" t="str">
        <f t="shared" si="11"/>
        <v>—</v>
      </c>
      <c r="FK12" s="65" t="str">
        <f t="shared" si="12"/>
        <v>—</v>
      </c>
      <c r="FL12" s="65" t="str">
        <f t="shared" si="13"/>
        <v>—</v>
      </c>
      <c r="FM12" s="65" t="str">
        <f t="shared" si="14"/>
        <v>—</v>
      </c>
      <c r="FN12" s="49" t="s">
        <v>75</v>
      </c>
      <c r="FO12" s="37" t="s">
        <v>75</v>
      </c>
      <c r="FP12" s="37" t="s">
        <v>75</v>
      </c>
      <c r="FQ12" s="37" t="s">
        <v>75</v>
      </c>
      <c r="FR12" s="37" t="s">
        <v>75</v>
      </c>
      <c r="FS12" s="65" t="str">
        <f t="shared" si="15"/>
        <v>—</v>
      </c>
      <c r="FT12" s="65" t="str">
        <f t="shared" si="16"/>
        <v>—</v>
      </c>
      <c r="FU12" s="65" t="str">
        <f t="shared" si="17"/>
        <v>—</v>
      </c>
      <c r="FV12" s="65" t="str">
        <f t="shared" si="18"/>
        <v>—</v>
      </c>
      <c r="FW12" s="65" t="str">
        <f t="shared" si="19"/>
        <v>—</v>
      </c>
      <c r="FX12" s="65" t="str">
        <f t="shared" si="20"/>
        <v>—</v>
      </c>
      <c r="FY12" s="65" t="str">
        <f t="shared" si="21"/>
        <v>—</v>
      </c>
      <c r="FZ12" s="49" t="s">
        <v>75</v>
      </c>
      <c r="GA12" s="37" t="s">
        <v>75</v>
      </c>
      <c r="GB12" s="37" t="s">
        <v>75</v>
      </c>
      <c r="GC12" s="37" t="s">
        <v>75</v>
      </c>
      <c r="GD12" s="37" t="s">
        <v>75</v>
      </c>
      <c r="GE12" s="65" t="str">
        <f t="shared" si="2"/>
        <v>—</v>
      </c>
      <c r="GF12" s="65" t="str">
        <f t="shared" si="3"/>
        <v>—</v>
      </c>
      <c r="GG12" s="65" t="str">
        <f t="shared" si="4"/>
        <v>—</v>
      </c>
      <c r="GH12" s="65" t="str">
        <f t="shared" si="5"/>
        <v>—</v>
      </c>
      <c r="GI12" s="65" t="str">
        <f t="shared" si="6"/>
        <v>—</v>
      </c>
      <c r="GJ12" s="65" t="str">
        <f t="shared" si="7"/>
        <v>—</v>
      </c>
      <c r="GK12" s="65" t="str">
        <f t="shared" si="7"/>
        <v>—</v>
      </c>
    </row>
    <row r="13" spans="1:193">
      <c r="A13" s="4" t="s">
        <v>19</v>
      </c>
      <c r="B13" s="38" t="s">
        <v>75</v>
      </c>
      <c r="C13" s="37" t="s">
        <v>75</v>
      </c>
      <c r="D13" s="37" t="s">
        <v>75</v>
      </c>
      <c r="E13" s="37" t="s">
        <v>75</v>
      </c>
      <c r="F13" s="37" t="s">
        <v>75</v>
      </c>
      <c r="G13" s="37" t="s">
        <v>75</v>
      </c>
      <c r="H13" s="37" t="s">
        <v>75</v>
      </c>
      <c r="I13" s="37" t="s">
        <v>75</v>
      </c>
      <c r="J13" s="37" t="s">
        <v>75</v>
      </c>
      <c r="K13" s="37" t="s">
        <v>75</v>
      </c>
      <c r="L13" s="37" t="s">
        <v>75</v>
      </c>
      <c r="M13" s="37"/>
      <c r="N13" s="38" t="s">
        <v>75</v>
      </c>
      <c r="O13" s="37" t="s">
        <v>75</v>
      </c>
      <c r="P13" s="37" t="s">
        <v>75</v>
      </c>
      <c r="Q13" s="37" t="s">
        <v>75</v>
      </c>
      <c r="R13" s="37" t="s">
        <v>75</v>
      </c>
      <c r="S13" s="37" t="s">
        <v>75</v>
      </c>
      <c r="T13" s="37" t="s">
        <v>75</v>
      </c>
      <c r="U13" s="37" t="s">
        <v>75</v>
      </c>
      <c r="V13" s="37" t="s">
        <v>75</v>
      </c>
      <c r="W13" s="37" t="s">
        <v>75</v>
      </c>
      <c r="X13" s="37" t="s">
        <v>75</v>
      </c>
      <c r="Y13" s="37"/>
      <c r="Z13" s="38" t="s">
        <v>75</v>
      </c>
      <c r="AA13" s="37" t="s">
        <v>75</v>
      </c>
      <c r="AB13" s="37" t="s">
        <v>75</v>
      </c>
      <c r="AC13" s="37" t="s">
        <v>75</v>
      </c>
      <c r="AD13" s="37" t="s">
        <v>75</v>
      </c>
      <c r="AE13" s="37" t="s">
        <v>75</v>
      </c>
      <c r="AF13" s="37" t="s">
        <v>75</v>
      </c>
      <c r="AG13" s="37" t="s">
        <v>75</v>
      </c>
      <c r="AH13" s="37" t="s">
        <v>75</v>
      </c>
      <c r="AI13" s="37" t="s">
        <v>75</v>
      </c>
      <c r="AJ13" s="37" t="s">
        <v>75</v>
      </c>
      <c r="AK13" s="37"/>
      <c r="AL13" s="38" t="s">
        <v>75</v>
      </c>
      <c r="AM13" s="37" t="s">
        <v>75</v>
      </c>
      <c r="AN13" s="37" t="s">
        <v>75</v>
      </c>
      <c r="AO13" s="37" t="s">
        <v>75</v>
      </c>
      <c r="AP13" s="37" t="s">
        <v>75</v>
      </c>
      <c r="AQ13" s="37" t="s">
        <v>75</v>
      </c>
      <c r="AR13" s="37" t="s">
        <v>75</v>
      </c>
      <c r="AS13" s="37" t="s">
        <v>75</v>
      </c>
      <c r="AT13" s="37" t="s">
        <v>75</v>
      </c>
      <c r="AU13" s="37" t="s">
        <v>75</v>
      </c>
      <c r="AV13" s="37" t="s">
        <v>75</v>
      </c>
      <c r="AW13" s="37" t="s">
        <v>75</v>
      </c>
      <c r="AX13" s="38" t="s">
        <v>75</v>
      </c>
      <c r="AY13" s="37" t="s">
        <v>75</v>
      </c>
      <c r="AZ13" s="37" t="s">
        <v>75</v>
      </c>
      <c r="BA13" s="37" t="s">
        <v>75</v>
      </c>
      <c r="BB13" s="37" t="s">
        <v>75</v>
      </c>
      <c r="BC13" s="37" t="s">
        <v>75</v>
      </c>
      <c r="BD13" s="37" t="s">
        <v>75</v>
      </c>
      <c r="BE13" s="37" t="s">
        <v>75</v>
      </c>
      <c r="BF13" s="37" t="s">
        <v>75</v>
      </c>
      <c r="BG13" s="37" t="s">
        <v>75</v>
      </c>
      <c r="BH13" s="37" t="s">
        <v>75</v>
      </c>
      <c r="BI13" s="37"/>
      <c r="BJ13" s="38" t="s">
        <v>75</v>
      </c>
      <c r="BK13" s="37" t="s">
        <v>75</v>
      </c>
      <c r="BL13" s="37" t="s">
        <v>75</v>
      </c>
      <c r="BM13" s="37" t="s">
        <v>75</v>
      </c>
      <c r="BN13" s="37" t="s">
        <v>75</v>
      </c>
      <c r="BO13" s="37" t="s">
        <v>75</v>
      </c>
      <c r="BP13" s="37" t="s">
        <v>75</v>
      </c>
      <c r="BQ13" s="37" t="s">
        <v>75</v>
      </c>
      <c r="BR13" s="37" t="s">
        <v>75</v>
      </c>
      <c r="BS13" s="37" t="s">
        <v>75</v>
      </c>
      <c r="BT13" s="37" t="s">
        <v>75</v>
      </c>
      <c r="BU13" s="37"/>
      <c r="BV13" s="38" t="s">
        <v>75</v>
      </c>
      <c r="BW13" s="37" t="s">
        <v>75</v>
      </c>
      <c r="BX13" s="37" t="s">
        <v>75</v>
      </c>
      <c r="BY13" s="37" t="s">
        <v>75</v>
      </c>
      <c r="BZ13" s="37" t="s">
        <v>75</v>
      </c>
      <c r="CA13" s="37" t="s">
        <v>75</v>
      </c>
      <c r="CB13" s="37" t="s">
        <v>75</v>
      </c>
      <c r="CC13" s="37" t="s">
        <v>75</v>
      </c>
      <c r="CD13" s="37" t="s">
        <v>75</v>
      </c>
      <c r="CE13" s="37" t="s">
        <v>75</v>
      </c>
      <c r="CF13" s="37" t="s">
        <v>75</v>
      </c>
      <c r="CG13" s="37"/>
      <c r="CH13" s="38" t="s">
        <v>75</v>
      </c>
      <c r="CI13" s="37" t="s">
        <v>75</v>
      </c>
      <c r="CJ13" s="37" t="s">
        <v>75</v>
      </c>
      <c r="CK13" s="37" t="s">
        <v>75</v>
      </c>
      <c r="CL13" s="37" t="s">
        <v>75</v>
      </c>
      <c r="CM13" s="37" t="s">
        <v>75</v>
      </c>
      <c r="CN13" s="37" t="s">
        <v>75</v>
      </c>
      <c r="CO13" s="37" t="s">
        <v>75</v>
      </c>
      <c r="CP13" s="37" t="s">
        <v>75</v>
      </c>
      <c r="CQ13" s="37" t="s">
        <v>75</v>
      </c>
      <c r="CR13" s="37" t="s">
        <v>75</v>
      </c>
      <c r="CS13" s="37" t="s">
        <v>75</v>
      </c>
      <c r="CT13" s="38" t="s">
        <v>75</v>
      </c>
      <c r="CU13" s="37" t="s">
        <v>75</v>
      </c>
      <c r="CV13" s="37" t="s">
        <v>75</v>
      </c>
      <c r="CW13" s="37" t="s">
        <v>75</v>
      </c>
      <c r="CX13" s="37" t="s">
        <v>75</v>
      </c>
      <c r="CY13" s="37" t="s">
        <v>75</v>
      </c>
      <c r="CZ13" s="37" t="s">
        <v>75</v>
      </c>
      <c r="DA13" s="37" t="s">
        <v>75</v>
      </c>
      <c r="DB13" s="37" t="s">
        <v>75</v>
      </c>
      <c r="DC13" s="37" t="s">
        <v>75</v>
      </c>
      <c r="DD13" s="37" t="s">
        <v>75</v>
      </c>
      <c r="DE13" s="37"/>
      <c r="DF13" s="38" t="s">
        <v>75</v>
      </c>
      <c r="DG13" s="37" t="s">
        <v>75</v>
      </c>
      <c r="DH13" s="37" t="s">
        <v>75</v>
      </c>
      <c r="DI13" s="37" t="s">
        <v>75</v>
      </c>
      <c r="DJ13" s="37" t="s">
        <v>75</v>
      </c>
      <c r="DK13" s="37" t="s">
        <v>75</v>
      </c>
      <c r="DL13" s="37" t="s">
        <v>75</v>
      </c>
      <c r="DM13" s="37" t="s">
        <v>75</v>
      </c>
      <c r="DN13" s="37" t="s">
        <v>75</v>
      </c>
      <c r="DO13" s="37" t="s">
        <v>75</v>
      </c>
      <c r="DP13" s="37" t="s">
        <v>75</v>
      </c>
      <c r="DQ13" s="37"/>
      <c r="DR13" s="38" t="s">
        <v>75</v>
      </c>
      <c r="DS13" s="37" t="s">
        <v>75</v>
      </c>
      <c r="DT13" s="37" t="s">
        <v>75</v>
      </c>
      <c r="DU13" s="37" t="s">
        <v>75</v>
      </c>
      <c r="DV13" s="37" t="s">
        <v>75</v>
      </c>
      <c r="DW13" s="37" t="s">
        <v>75</v>
      </c>
      <c r="DX13" s="37" t="s">
        <v>75</v>
      </c>
      <c r="DY13" s="37" t="s">
        <v>75</v>
      </c>
      <c r="DZ13" s="37" t="s">
        <v>75</v>
      </c>
      <c r="EA13" s="37" t="s">
        <v>75</v>
      </c>
      <c r="EB13" s="37" t="s">
        <v>75</v>
      </c>
      <c r="EC13" s="37" t="s">
        <v>75</v>
      </c>
      <c r="ED13" s="38" t="s">
        <v>75</v>
      </c>
      <c r="EE13" s="37" t="s">
        <v>75</v>
      </c>
      <c r="EF13" s="37" t="s">
        <v>75</v>
      </c>
      <c r="EG13" s="37" t="s">
        <v>75</v>
      </c>
      <c r="EH13" s="37" t="s">
        <v>75</v>
      </c>
      <c r="EI13" s="37" t="s">
        <v>75</v>
      </c>
      <c r="EJ13" s="37" t="s">
        <v>75</v>
      </c>
      <c r="EK13" s="37" t="s">
        <v>75</v>
      </c>
      <c r="EL13" s="37" t="s">
        <v>75</v>
      </c>
      <c r="EM13" s="37" t="s">
        <v>75</v>
      </c>
      <c r="EN13" s="37" t="s">
        <v>75</v>
      </c>
      <c r="EO13" s="37" t="s">
        <v>75</v>
      </c>
      <c r="EP13" s="38" t="s">
        <v>75</v>
      </c>
      <c r="EQ13" s="37" t="s">
        <v>75</v>
      </c>
      <c r="ER13" s="37" t="s">
        <v>75</v>
      </c>
      <c r="ES13" s="37" t="s">
        <v>75</v>
      </c>
      <c r="ET13" s="37" t="s">
        <v>75</v>
      </c>
      <c r="EU13" s="37" t="s">
        <v>75</v>
      </c>
      <c r="EV13" s="37" t="s">
        <v>75</v>
      </c>
      <c r="EW13" s="37" t="s">
        <v>75</v>
      </c>
      <c r="EX13" s="37" t="s">
        <v>75</v>
      </c>
      <c r="EY13" s="37" t="s">
        <v>75</v>
      </c>
      <c r="EZ13" s="37" t="s">
        <v>75</v>
      </c>
      <c r="FA13" s="37" t="s">
        <v>75</v>
      </c>
      <c r="FB13" s="49" t="s">
        <v>75</v>
      </c>
      <c r="FC13" s="37" t="s">
        <v>75</v>
      </c>
      <c r="FD13" s="37" t="s">
        <v>75</v>
      </c>
      <c r="FE13" s="37" t="s">
        <v>75</v>
      </c>
      <c r="FF13" s="37" t="s">
        <v>75</v>
      </c>
      <c r="FG13" s="65" t="str">
        <f t="shared" si="8"/>
        <v>—</v>
      </c>
      <c r="FH13" s="65" t="str">
        <f t="shared" si="9"/>
        <v>—</v>
      </c>
      <c r="FI13" s="65" t="str">
        <f t="shared" si="10"/>
        <v>—</v>
      </c>
      <c r="FJ13" s="65" t="str">
        <f t="shared" si="11"/>
        <v>—</v>
      </c>
      <c r="FK13" s="65" t="str">
        <f t="shared" si="12"/>
        <v>—</v>
      </c>
      <c r="FL13" s="65" t="str">
        <f t="shared" si="13"/>
        <v>—</v>
      </c>
      <c r="FM13" s="65" t="str">
        <f t="shared" si="14"/>
        <v>—</v>
      </c>
      <c r="FN13" s="49" t="s">
        <v>75</v>
      </c>
      <c r="FO13" s="37" t="s">
        <v>75</v>
      </c>
      <c r="FP13" s="37" t="s">
        <v>75</v>
      </c>
      <c r="FQ13" s="37" t="s">
        <v>75</v>
      </c>
      <c r="FR13" s="37" t="s">
        <v>75</v>
      </c>
      <c r="FS13" s="65" t="str">
        <f t="shared" si="15"/>
        <v>—</v>
      </c>
      <c r="FT13" s="65" t="str">
        <f t="shared" si="16"/>
        <v>—</v>
      </c>
      <c r="FU13" s="65" t="str">
        <f t="shared" si="17"/>
        <v>—</v>
      </c>
      <c r="FV13" s="65" t="str">
        <f t="shared" si="18"/>
        <v>—</v>
      </c>
      <c r="FW13" s="65" t="str">
        <f t="shared" si="19"/>
        <v>—</v>
      </c>
      <c r="FX13" s="65" t="str">
        <f t="shared" si="20"/>
        <v>—</v>
      </c>
      <c r="FY13" s="65" t="str">
        <f t="shared" si="21"/>
        <v>—</v>
      </c>
      <c r="FZ13" s="49" t="s">
        <v>75</v>
      </c>
      <c r="GA13" s="37" t="s">
        <v>75</v>
      </c>
      <c r="GB13" s="37" t="s">
        <v>75</v>
      </c>
      <c r="GC13" s="37" t="s">
        <v>75</v>
      </c>
      <c r="GD13" s="37" t="s">
        <v>75</v>
      </c>
      <c r="GE13" s="65" t="str">
        <f t="shared" si="2"/>
        <v>—</v>
      </c>
      <c r="GF13" s="65" t="str">
        <f t="shared" si="3"/>
        <v>—</v>
      </c>
      <c r="GG13" s="65" t="str">
        <f t="shared" si="4"/>
        <v>—</v>
      </c>
      <c r="GH13" s="65" t="str">
        <f t="shared" si="5"/>
        <v>—</v>
      </c>
      <c r="GI13" s="65" t="str">
        <f t="shared" si="6"/>
        <v>—</v>
      </c>
      <c r="GJ13" s="65" t="str">
        <f t="shared" si="7"/>
        <v>—</v>
      </c>
      <c r="GK13" s="65" t="str">
        <f t="shared" si="7"/>
        <v>—</v>
      </c>
    </row>
    <row r="14" spans="1:193">
      <c r="A14" s="4" t="s">
        <v>20</v>
      </c>
      <c r="B14" s="8">
        <v>133.87158878504673</v>
      </c>
      <c r="C14" s="8">
        <v>131.01018404907978</v>
      </c>
      <c r="D14" s="8">
        <v>133.62569190600524</v>
      </c>
      <c r="E14" s="8">
        <v>134.28093506493508</v>
      </c>
      <c r="F14" s="8">
        <v>127.08049535603715</v>
      </c>
      <c r="G14" s="8">
        <v>131.54657534246576</v>
      </c>
      <c r="H14" s="8">
        <v>134.4093427230047</v>
      </c>
      <c r="I14" s="8">
        <v>131.86782786885243</v>
      </c>
      <c r="J14" s="8">
        <v>135.33420038535647</v>
      </c>
      <c r="K14" s="106">
        <v>132</v>
      </c>
      <c r="L14" s="106">
        <v>129.30000000000001</v>
      </c>
      <c r="M14" s="106">
        <v>132.6</v>
      </c>
      <c r="N14" s="9">
        <v>128.13542372881355</v>
      </c>
      <c r="O14" s="8">
        <v>126.88707692307692</v>
      </c>
      <c r="P14" s="8">
        <v>133.17124999999999</v>
      </c>
      <c r="Q14" s="8">
        <v>127.00891891891892</v>
      </c>
      <c r="R14" s="8">
        <v>122.59677419354838</v>
      </c>
      <c r="S14" s="8">
        <v>134.65789473684211</v>
      </c>
      <c r="T14" s="8">
        <v>135.68240506329113</v>
      </c>
      <c r="U14" s="8">
        <v>125.25555555555556</v>
      </c>
      <c r="V14" s="8">
        <v>135.27235294117648</v>
      </c>
      <c r="W14" s="106">
        <v>130.6</v>
      </c>
      <c r="X14" s="106">
        <v>123.4</v>
      </c>
      <c r="Y14" s="106">
        <v>135.5</v>
      </c>
      <c r="Z14" s="9">
        <v>0</v>
      </c>
      <c r="AA14" s="8">
        <v>0</v>
      </c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9">
        <v>132.98097368421054</v>
      </c>
      <c r="AM14" s="8">
        <v>130.32475703324809</v>
      </c>
      <c r="AN14" s="8">
        <v>133.55378021978024</v>
      </c>
      <c r="AO14" s="8">
        <v>133.10854030501091</v>
      </c>
      <c r="AP14" s="8">
        <v>126.35844155844156</v>
      </c>
      <c r="AQ14" s="8">
        <v>132.08276643990931</v>
      </c>
      <c r="AR14" s="8">
        <v>134.60849504950494</v>
      </c>
      <c r="AS14" s="8">
        <v>130.83823529411765</v>
      </c>
      <c r="AT14" s="8">
        <v>135.32549668874171</v>
      </c>
      <c r="AU14" s="106">
        <v>131.80000000000001</v>
      </c>
      <c r="AV14" s="106">
        <v>128.5</v>
      </c>
      <c r="AW14" s="106">
        <v>104.7</v>
      </c>
      <c r="AX14" s="9">
        <v>138.0367526931721</v>
      </c>
      <c r="AY14" s="8">
        <v>137.6038109912686</v>
      </c>
      <c r="AZ14" s="8">
        <v>136.89272254619547</v>
      </c>
      <c r="BA14" s="8">
        <v>136.79628546456908</v>
      </c>
      <c r="BB14" s="8">
        <v>129.98723376107949</v>
      </c>
      <c r="BC14" s="8">
        <v>136.32366291412026</v>
      </c>
      <c r="BD14" s="8">
        <v>136.92071734344424</v>
      </c>
      <c r="BE14" s="8">
        <v>135.41658215587972</v>
      </c>
      <c r="BF14" s="8">
        <v>134.81978084593473</v>
      </c>
      <c r="BG14" s="106">
        <v>134.19999999999999</v>
      </c>
      <c r="BH14" s="106">
        <v>133.5</v>
      </c>
      <c r="BI14" s="106">
        <v>134.69999999999999</v>
      </c>
      <c r="BJ14" s="9">
        <v>135.39973118279568</v>
      </c>
      <c r="BK14" s="8">
        <v>135.22113675213677</v>
      </c>
      <c r="BL14" s="8">
        <v>135.27912490650709</v>
      </c>
      <c r="BM14" s="8">
        <v>134.3215748541802</v>
      </c>
      <c r="BN14" s="8">
        <v>133.71576086956523</v>
      </c>
      <c r="BO14" s="8">
        <v>142.15281128942996</v>
      </c>
      <c r="BP14" s="8">
        <v>142.32948509485095</v>
      </c>
      <c r="BQ14" s="8">
        <v>135.14188295165391</v>
      </c>
      <c r="BR14" s="8">
        <v>133.71043254376931</v>
      </c>
      <c r="BS14" s="106">
        <v>133.80000000000001</v>
      </c>
      <c r="BT14" s="106">
        <v>134.6</v>
      </c>
      <c r="BU14" s="106">
        <v>139.80000000000001</v>
      </c>
      <c r="BV14" s="9">
        <v>0</v>
      </c>
      <c r="BW14" s="8">
        <v>0</v>
      </c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9">
        <v>137.82682930308866</v>
      </c>
      <c r="CI14" s="8">
        <v>137.41543820528412</v>
      </c>
      <c r="CJ14" s="8">
        <v>136.75416249197175</v>
      </c>
      <c r="CK14" s="8">
        <v>136.5636925138576</v>
      </c>
      <c r="CL14" s="8">
        <v>130.3917914848449</v>
      </c>
      <c r="CM14" s="8">
        <v>136.93069790225911</v>
      </c>
      <c r="CN14" s="8">
        <v>137.4691141396934</v>
      </c>
      <c r="CO14" s="8">
        <v>135.38892503970899</v>
      </c>
      <c r="CP14" s="8">
        <v>134.71309794988611</v>
      </c>
      <c r="CQ14" s="106">
        <v>134.1</v>
      </c>
      <c r="CR14" s="106">
        <v>133.6</v>
      </c>
      <c r="CS14" s="106">
        <v>135.30000000000001</v>
      </c>
      <c r="CT14" s="9">
        <v>94.784918273260715</v>
      </c>
      <c r="CU14" s="8">
        <v>94.837143881943021</v>
      </c>
      <c r="CV14" s="8">
        <v>93.301694964028755</v>
      </c>
      <c r="CW14" s="8">
        <v>93.288960110041259</v>
      </c>
      <c r="CX14" s="8">
        <v>88.374635439681839</v>
      </c>
      <c r="CY14" s="8">
        <v>93.425746119830066</v>
      </c>
      <c r="CZ14" s="8">
        <v>93.828154133506573</v>
      </c>
      <c r="DA14" s="8">
        <v>95.527404692082143</v>
      </c>
      <c r="DB14" s="8">
        <v>95.902039437504897</v>
      </c>
      <c r="DC14" s="106">
        <v>96.6</v>
      </c>
      <c r="DD14" s="106">
        <v>97.6</v>
      </c>
      <c r="DE14" s="106">
        <v>99.9</v>
      </c>
      <c r="DF14" s="9">
        <v>85.002648870636563</v>
      </c>
      <c r="DG14" s="8">
        <v>84.636994977678569</v>
      </c>
      <c r="DH14" s="8">
        <v>83.917475490196082</v>
      </c>
      <c r="DI14" s="8">
        <v>84.245823744769865</v>
      </c>
      <c r="DJ14" s="8">
        <v>80.492051282051278</v>
      </c>
      <c r="DK14" s="8">
        <v>84.43763360616272</v>
      </c>
      <c r="DL14" s="8">
        <v>85.103203473363038</v>
      </c>
      <c r="DM14" s="8">
        <v>86.031366322008836</v>
      </c>
      <c r="DN14" s="8">
        <v>86.985811366384524</v>
      </c>
      <c r="DO14" s="106">
        <v>86.2</v>
      </c>
      <c r="DP14" s="106">
        <v>86.2</v>
      </c>
      <c r="DQ14" s="106">
        <v>92.2</v>
      </c>
      <c r="DR14" s="9">
        <v>0</v>
      </c>
      <c r="DS14" s="8">
        <v>0</v>
      </c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9">
        <v>92.210398363313502</v>
      </c>
      <c r="EE14" s="8">
        <v>92.097124868835252</v>
      </c>
      <c r="EF14" s="8">
        <v>90.857284528623083</v>
      </c>
      <c r="EG14" s="8">
        <v>90.94114603842759</v>
      </c>
      <c r="EH14" s="8">
        <v>86.354124219520216</v>
      </c>
      <c r="EI14" s="8">
        <v>91.045646713839488</v>
      </c>
      <c r="EJ14" s="8">
        <v>91.585196983408736</v>
      </c>
      <c r="EK14" s="8">
        <v>93.16647264047009</v>
      </c>
      <c r="EL14" s="8">
        <v>93.715808230550266</v>
      </c>
      <c r="EM14" s="106">
        <v>94.1</v>
      </c>
      <c r="EN14" s="106">
        <v>94.9</v>
      </c>
      <c r="EO14" s="106">
        <v>98.1</v>
      </c>
      <c r="EP14" s="9">
        <v>59</v>
      </c>
      <c r="EQ14" s="8">
        <v>71.722777777777779</v>
      </c>
      <c r="ER14" s="8">
        <v>125</v>
      </c>
      <c r="ES14" s="8">
        <v>123.4</v>
      </c>
      <c r="ET14" s="8">
        <v>0</v>
      </c>
      <c r="EU14" s="8">
        <v>140.84216666666669</v>
      </c>
      <c r="EV14" s="8">
        <v>141.76976744186047</v>
      </c>
      <c r="EW14" s="8">
        <v>146.62420000000003</v>
      </c>
      <c r="EX14" s="8">
        <v>140.38326530612244</v>
      </c>
      <c r="EY14" s="106">
        <v>150.1</v>
      </c>
      <c r="EZ14" s="106">
        <v>128.19999999999999</v>
      </c>
      <c r="FA14" s="106">
        <v>144.1</v>
      </c>
      <c r="FB14" s="62">
        <v>116.12157477437975</v>
      </c>
      <c r="FC14" s="8">
        <v>119.91449879812762</v>
      </c>
      <c r="FD14" s="8">
        <v>118.69505730601814</v>
      </c>
      <c r="FE14" s="8">
        <v>118.62567726647306</v>
      </c>
      <c r="FF14" s="8">
        <v>112.35435042607266</v>
      </c>
      <c r="FG14" s="67">
        <f t="shared" si="8"/>
        <v>361.29598437641613</v>
      </c>
      <c r="FH14" s="67">
        <f t="shared" si="9"/>
        <v>361.29598437641613</v>
      </c>
      <c r="FI14" s="67">
        <f t="shared" si="10"/>
        <v>365.15821419995552</v>
      </c>
      <c r="FJ14" s="67">
        <f t="shared" si="11"/>
        <v>362.8118147168143</v>
      </c>
      <c r="FK14" s="67">
        <f t="shared" si="12"/>
        <v>366.05602066879612</v>
      </c>
      <c r="FL14" s="67">
        <f t="shared" si="13"/>
        <v>362.79999999999995</v>
      </c>
      <c r="FM14" s="67">
        <f t="shared" si="14"/>
        <v>360.4</v>
      </c>
      <c r="FN14" s="62"/>
      <c r="FO14" s="8">
        <v>97.488146918447825</v>
      </c>
      <c r="FP14" s="8">
        <v>98.130582562487703</v>
      </c>
      <c r="FQ14" s="8">
        <v>99.028281565888648</v>
      </c>
      <c r="FR14" s="8">
        <v>97.820923819372624</v>
      </c>
      <c r="FS14" s="67">
        <f t="shared" si="15"/>
        <v>361.24833963243481</v>
      </c>
      <c r="FT14" s="67">
        <f t="shared" si="16"/>
        <v>336.80458634516492</v>
      </c>
      <c r="FU14" s="67">
        <f t="shared" si="17"/>
        <v>361.24833963243481</v>
      </c>
      <c r="FV14" s="67">
        <f t="shared" si="18"/>
        <v>363.11509363150515</v>
      </c>
      <c r="FW14" s="67">
        <f t="shared" si="19"/>
        <v>346.42880482921828</v>
      </c>
      <c r="FX14" s="67">
        <f t="shared" si="20"/>
        <v>355.96859685133029</v>
      </c>
      <c r="FY14" s="67">
        <f t="shared" si="21"/>
        <v>350.59999999999997</v>
      </c>
      <c r="FZ14" s="62"/>
      <c r="GA14" s="8">
        <v>116.1267310388336</v>
      </c>
      <c r="GB14" s="8">
        <v>115.22622734214197</v>
      </c>
      <c r="GC14" s="8">
        <v>115.25186204714444</v>
      </c>
      <c r="GD14" s="104">
        <v>109.76442041894465</v>
      </c>
      <c r="GE14" s="67">
        <f t="shared" si="2"/>
        <v>140.84216666666669</v>
      </c>
      <c r="GF14" s="67">
        <f t="shared" si="3"/>
        <v>141.76976744186047</v>
      </c>
      <c r="GG14" s="67">
        <f t="shared" si="4"/>
        <v>146.62420000000003</v>
      </c>
      <c r="GH14" s="67">
        <f t="shared" si="5"/>
        <v>140.38326530612244</v>
      </c>
      <c r="GI14" s="67">
        <f t="shared" si="6"/>
        <v>150.1</v>
      </c>
      <c r="GJ14" s="67">
        <f t="shared" si="7"/>
        <v>128.19999999999999</v>
      </c>
      <c r="GK14" s="67">
        <f t="shared" si="7"/>
        <v>144.1</v>
      </c>
    </row>
    <row r="15" spans="1:193">
      <c r="A15" s="4" t="s">
        <v>21</v>
      </c>
      <c r="B15" s="8">
        <v>138.67422920892494</v>
      </c>
      <c r="C15" s="8">
        <v>137.52346178967994</v>
      </c>
      <c r="D15" s="8">
        <v>140.66678132678135</v>
      </c>
      <c r="E15" s="8">
        <v>142.53623438173202</v>
      </c>
      <c r="F15" s="8">
        <v>142.7486464968153</v>
      </c>
      <c r="G15" s="8">
        <v>139.12882625758115</v>
      </c>
      <c r="H15" s="8">
        <v>133.61159627773802</v>
      </c>
      <c r="I15" s="8">
        <v>131.95117004680185</v>
      </c>
      <c r="J15" s="8">
        <v>129.22758721782469</v>
      </c>
      <c r="K15" s="106">
        <v>127.2</v>
      </c>
      <c r="L15" s="106">
        <v>125.4</v>
      </c>
      <c r="M15" s="106">
        <v>122.6</v>
      </c>
      <c r="N15" s="9">
        <v>134.99949999999998</v>
      </c>
      <c r="O15" s="8">
        <v>141.19483870967741</v>
      </c>
      <c r="P15" s="8">
        <v>152.97794117647058</v>
      </c>
      <c r="Q15" s="8">
        <v>147.45507246376815</v>
      </c>
      <c r="R15" s="8">
        <v>142.49857142857141</v>
      </c>
      <c r="S15" s="8">
        <v>135.1</v>
      </c>
      <c r="T15" s="8">
        <v>132.11948051948053</v>
      </c>
      <c r="U15" s="8">
        <v>135.01475409836064</v>
      </c>
      <c r="V15" s="8">
        <v>127.61428571428571</v>
      </c>
      <c r="W15" s="106">
        <v>125</v>
      </c>
      <c r="X15" s="106">
        <v>124.3</v>
      </c>
      <c r="Y15" s="106">
        <v>117.4</v>
      </c>
      <c r="Z15" s="9">
        <v>0</v>
      </c>
      <c r="AA15" s="8">
        <v>0</v>
      </c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9">
        <v>138.60117296222663</v>
      </c>
      <c r="AM15" s="8">
        <v>137.59632522407171</v>
      </c>
      <c r="AN15" s="8">
        <v>141.06485972420353</v>
      </c>
      <c r="AO15" s="8">
        <v>142.6782426778243</v>
      </c>
      <c r="AP15" s="8">
        <v>142.74186676994574</v>
      </c>
      <c r="AQ15" s="8">
        <v>139.03751743375176</v>
      </c>
      <c r="AR15" s="8">
        <v>133.57157784743993</v>
      </c>
      <c r="AS15" s="8">
        <v>132.0083894672382</v>
      </c>
      <c r="AT15" s="8">
        <v>129.19514507325482</v>
      </c>
      <c r="AU15" s="106">
        <v>127.1</v>
      </c>
      <c r="AV15" s="106">
        <v>125.4</v>
      </c>
      <c r="AW15" s="106">
        <v>122.5</v>
      </c>
      <c r="AX15" s="9">
        <v>144.3147102626591</v>
      </c>
      <c r="AY15" s="8">
        <v>143.40555924855494</v>
      </c>
      <c r="AZ15" s="8">
        <v>149.93035842809846</v>
      </c>
      <c r="BA15" s="8">
        <v>147.92198288580701</v>
      </c>
      <c r="BB15" s="8">
        <v>148.70199041115794</v>
      </c>
      <c r="BC15" s="8">
        <v>146.58816550496809</v>
      </c>
      <c r="BD15" s="8">
        <v>138.78102427471876</v>
      </c>
      <c r="BE15" s="8">
        <v>137.10887317847352</v>
      </c>
      <c r="BF15" s="8">
        <v>135.12747747747747</v>
      </c>
      <c r="BG15" s="106">
        <v>133.80000000000001</v>
      </c>
      <c r="BH15" s="106">
        <v>132.9</v>
      </c>
      <c r="BI15" s="106">
        <v>131.69999999999999</v>
      </c>
      <c r="BJ15" s="9">
        <v>138.47726161369189</v>
      </c>
      <c r="BK15" s="8">
        <v>138.05748344370861</v>
      </c>
      <c r="BL15" s="8">
        <v>142.29783197831978</v>
      </c>
      <c r="BM15" s="8">
        <v>137.49804469273741</v>
      </c>
      <c r="BN15" s="8">
        <v>144.04355828220858</v>
      </c>
      <c r="BO15" s="8">
        <v>139.95321336760927</v>
      </c>
      <c r="BP15" s="8">
        <v>141.09882812500001</v>
      </c>
      <c r="BQ15" s="8">
        <v>136.58881118881118</v>
      </c>
      <c r="BR15" s="8">
        <v>136.2379446640316</v>
      </c>
      <c r="BS15" s="106">
        <v>135.19999999999999</v>
      </c>
      <c r="BT15" s="106">
        <v>135.69999999999999</v>
      </c>
      <c r="BU15" s="106">
        <v>133.1</v>
      </c>
      <c r="BV15" s="9">
        <v>0</v>
      </c>
      <c r="BW15" s="8">
        <v>0</v>
      </c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9">
        <v>144.00842206542657</v>
      </c>
      <c r="CI15" s="8">
        <v>143.07697138206967</v>
      </c>
      <c r="CJ15" s="8">
        <v>149.54539365773647</v>
      </c>
      <c r="CK15" s="8">
        <v>147.39903307174887</v>
      </c>
      <c r="CL15" s="8">
        <v>148.49133028159247</v>
      </c>
      <c r="CM15" s="8">
        <v>146.22627593942792</v>
      </c>
      <c r="CN15" s="8">
        <v>138.86564460924129</v>
      </c>
      <c r="CO15" s="8">
        <v>137.08826382153248</v>
      </c>
      <c r="CP15" s="8">
        <v>135.16685353889281</v>
      </c>
      <c r="CQ15" s="106">
        <v>133.9</v>
      </c>
      <c r="CR15" s="106">
        <v>133</v>
      </c>
      <c r="CS15" s="106">
        <v>131.69999999999999</v>
      </c>
      <c r="CT15" s="9">
        <v>99.979338358458961</v>
      </c>
      <c r="CU15" s="8">
        <v>99.908807390817486</v>
      </c>
      <c r="CV15" s="8">
        <v>94.741518807665003</v>
      </c>
      <c r="CW15" s="8">
        <v>94.735414703110294</v>
      </c>
      <c r="CX15" s="8">
        <v>93.468879668049794</v>
      </c>
      <c r="CY15" s="8">
        <v>91.211089906700593</v>
      </c>
      <c r="CZ15" s="8">
        <v>88.409036402569598</v>
      </c>
      <c r="DA15" s="8">
        <v>87.376731418918908</v>
      </c>
      <c r="DB15" s="8">
        <v>85.972279738009732</v>
      </c>
      <c r="DC15" s="106">
        <v>84.7</v>
      </c>
      <c r="DD15" s="106">
        <v>83.4</v>
      </c>
      <c r="DE15" s="106">
        <v>82.7</v>
      </c>
      <c r="DF15" s="9">
        <v>89.156671826625384</v>
      </c>
      <c r="DG15" s="8">
        <v>83.050770370370373</v>
      </c>
      <c r="DH15" s="8">
        <v>88.017948717948727</v>
      </c>
      <c r="DI15" s="8">
        <v>87.745949367088599</v>
      </c>
      <c r="DJ15" s="8">
        <v>87.47001806140878</v>
      </c>
      <c r="DK15" s="8">
        <v>85.264984615384606</v>
      </c>
      <c r="DL15" s="8">
        <v>79.40709438618137</v>
      </c>
      <c r="DM15" s="8">
        <v>80.04481276856967</v>
      </c>
      <c r="DN15" s="8">
        <v>78.199249855741485</v>
      </c>
      <c r="DO15" s="106">
        <v>77.3</v>
      </c>
      <c r="DP15" s="106">
        <v>76.3</v>
      </c>
      <c r="DQ15" s="106">
        <v>72.400000000000006</v>
      </c>
      <c r="DR15" s="9">
        <v>0</v>
      </c>
      <c r="DS15" s="8">
        <v>0</v>
      </c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9">
        <v>97.110465736561324</v>
      </c>
      <c r="EE15" s="8">
        <v>95.28500609508329</v>
      </c>
      <c r="EF15" s="8">
        <v>92.996146435452815</v>
      </c>
      <c r="EG15" s="8">
        <v>92.839234203296712</v>
      </c>
      <c r="EH15" s="8">
        <v>91.807917986331063</v>
      </c>
      <c r="EI15" s="8">
        <v>89.687289071124425</v>
      </c>
      <c r="EJ15" s="8">
        <v>86.089508822126845</v>
      </c>
      <c r="EK15" s="8">
        <v>85.5002670856245</v>
      </c>
      <c r="EL15" s="8">
        <v>83.888973090009273</v>
      </c>
      <c r="EM15" s="106">
        <v>82.7</v>
      </c>
      <c r="EN15" s="106">
        <v>81.5</v>
      </c>
      <c r="EO15" s="106">
        <v>80</v>
      </c>
      <c r="EP15" s="9">
        <v>98.627573680603163</v>
      </c>
      <c r="EQ15" s="8">
        <v>96.877895050685751</v>
      </c>
      <c r="ER15" s="8">
        <v>79.476943346508563</v>
      </c>
      <c r="ES15" s="8">
        <v>83.978763127187861</v>
      </c>
      <c r="ET15" s="8">
        <v>81.484382871536525</v>
      </c>
      <c r="EU15" s="8">
        <v>90.484496124031011</v>
      </c>
      <c r="EV15" s="8">
        <v>96.100539956803459</v>
      </c>
      <c r="EW15" s="8">
        <v>102.54522144522144</v>
      </c>
      <c r="EX15" s="8">
        <v>121.17940663176266</v>
      </c>
      <c r="EY15" s="106">
        <v>122.4</v>
      </c>
      <c r="EZ15" s="106">
        <v>77.599999999999994</v>
      </c>
      <c r="FA15" s="106">
        <v>74</v>
      </c>
      <c r="FB15" s="62">
        <v>124.17024382185805</v>
      </c>
      <c r="FC15" s="8">
        <v>129.73377276885967</v>
      </c>
      <c r="FD15" s="8">
        <v>130.84226663638429</v>
      </c>
      <c r="FE15" s="8">
        <v>130.06811811436708</v>
      </c>
      <c r="FF15" s="8">
        <v>130.16590693948882</v>
      </c>
      <c r="FG15" s="67">
        <f t="shared" si="8"/>
        <v>376.92808166924982</v>
      </c>
      <c r="FH15" s="67">
        <f t="shared" si="9"/>
        <v>376.92808166924982</v>
      </c>
      <c r="FI15" s="67">
        <f t="shared" si="10"/>
        <v>360.80165695502637</v>
      </c>
      <c r="FJ15" s="67">
        <f t="shared" si="11"/>
        <v>356.43677464419426</v>
      </c>
      <c r="FK15" s="67">
        <f t="shared" si="12"/>
        <v>350.32734443331191</v>
      </c>
      <c r="FL15" s="67">
        <f t="shared" si="13"/>
        <v>345.7</v>
      </c>
      <c r="FM15" s="67">
        <f t="shared" si="14"/>
        <v>341.70000000000005</v>
      </c>
      <c r="FN15" s="62"/>
      <c r="FO15" s="8">
        <v>97.62029443838604</v>
      </c>
      <c r="FP15" s="8">
        <v>100.75716519020322</v>
      </c>
      <c r="FQ15" s="8">
        <v>98.67329347284506</v>
      </c>
      <c r="FR15" s="8">
        <v>98.308604764219737</v>
      </c>
      <c r="FS15" s="67">
        <f t="shared" si="15"/>
        <v>360.31819798299387</v>
      </c>
      <c r="FT15" s="67">
        <f t="shared" si="16"/>
        <v>374.01214777218877</v>
      </c>
      <c r="FU15" s="67">
        <f t="shared" si="17"/>
        <v>360.31819798299387</v>
      </c>
      <c r="FV15" s="67">
        <f t="shared" si="18"/>
        <v>352.62540303066191</v>
      </c>
      <c r="FW15" s="67">
        <f t="shared" si="19"/>
        <v>351.64837805574149</v>
      </c>
      <c r="FX15" s="67">
        <f t="shared" si="20"/>
        <v>342.05148023405877</v>
      </c>
      <c r="FY15" s="67">
        <f t="shared" si="21"/>
        <v>337.5</v>
      </c>
      <c r="FZ15" s="62"/>
      <c r="GA15" s="8">
        <v>125.48349354117053</v>
      </c>
      <c r="GB15" s="8">
        <v>127.02594526705445</v>
      </c>
      <c r="GC15" s="8">
        <v>125.96327035830618</v>
      </c>
      <c r="GD15" s="104">
        <v>126.01578214059531</v>
      </c>
      <c r="GE15" s="67">
        <f t="shared" si="2"/>
        <v>90.484496124031011</v>
      </c>
      <c r="GF15" s="67">
        <f t="shared" si="3"/>
        <v>96.100539956803459</v>
      </c>
      <c r="GG15" s="67">
        <f t="shared" si="4"/>
        <v>102.54522144522144</v>
      </c>
      <c r="GH15" s="67">
        <f t="shared" si="5"/>
        <v>121.17940663176266</v>
      </c>
      <c r="GI15" s="67">
        <f t="shared" si="6"/>
        <v>122.4</v>
      </c>
      <c r="GJ15" s="67">
        <f t="shared" si="7"/>
        <v>77.599999999999994</v>
      </c>
      <c r="GK15" s="67">
        <f t="shared" si="7"/>
        <v>74</v>
      </c>
    </row>
    <row r="16" spans="1:193" ht="12.75" customHeight="1">
      <c r="A16" s="4" t="s">
        <v>22</v>
      </c>
      <c r="B16" s="38" t="s">
        <v>75</v>
      </c>
      <c r="C16" s="37" t="s">
        <v>75</v>
      </c>
      <c r="D16" s="37" t="s">
        <v>75</v>
      </c>
      <c r="E16" s="37" t="s">
        <v>75</v>
      </c>
      <c r="F16" s="37" t="s">
        <v>75</v>
      </c>
      <c r="G16" s="37" t="s">
        <v>75</v>
      </c>
      <c r="H16" s="37" t="s">
        <v>75</v>
      </c>
      <c r="I16" s="37" t="s">
        <v>75</v>
      </c>
      <c r="J16" s="37" t="s">
        <v>75</v>
      </c>
      <c r="K16" s="37" t="s">
        <v>75</v>
      </c>
      <c r="L16" s="37" t="s">
        <v>75</v>
      </c>
      <c r="M16" s="37"/>
      <c r="N16" s="38" t="s">
        <v>75</v>
      </c>
      <c r="O16" s="37" t="s">
        <v>75</v>
      </c>
      <c r="P16" s="37" t="s">
        <v>75</v>
      </c>
      <c r="Q16" s="37" t="s">
        <v>75</v>
      </c>
      <c r="R16" s="37" t="s">
        <v>75</v>
      </c>
      <c r="S16" s="37" t="s">
        <v>75</v>
      </c>
      <c r="T16" s="37" t="s">
        <v>75</v>
      </c>
      <c r="U16" s="37" t="s">
        <v>75</v>
      </c>
      <c r="V16" s="37" t="s">
        <v>75</v>
      </c>
      <c r="W16" s="37" t="s">
        <v>75</v>
      </c>
      <c r="X16" s="37" t="s">
        <v>75</v>
      </c>
      <c r="Y16" s="37"/>
      <c r="Z16" s="38" t="s">
        <v>75</v>
      </c>
      <c r="AA16" s="37" t="s">
        <v>75</v>
      </c>
      <c r="AB16" s="37" t="s">
        <v>75</v>
      </c>
      <c r="AC16" s="37" t="s">
        <v>75</v>
      </c>
      <c r="AD16" s="37" t="s">
        <v>75</v>
      </c>
      <c r="AE16" s="37" t="s">
        <v>75</v>
      </c>
      <c r="AF16" s="37" t="s">
        <v>75</v>
      </c>
      <c r="AG16" s="37" t="s">
        <v>75</v>
      </c>
      <c r="AH16" s="37" t="s">
        <v>75</v>
      </c>
      <c r="AI16" s="37" t="s">
        <v>75</v>
      </c>
      <c r="AJ16" s="37" t="s">
        <v>75</v>
      </c>
      <c r="AK16" s="37"/>
      <c r="AL16" s="38" t="s">
        <v>75</v>
      </c>
      <c r="AM16" s="37" t="s">
        <v>75</v>
      </c>
      <c r="AN16" s="37" t="s">
        <v>75</v>
      </c>
      <c r="AO16" s="37" t="s">
        <v>75</v>
      </c>
      <c r="AP16" s="37" t="s">
        <v>75</v>
      </c>
      <c r="AQ16" s="37" t="s">
        <v>75</v>
      </c>
      <c r="AR16" s="37" t="s">
        <v>75</v>
      </c>
      <c r="AS16" s="37" t="s">
        <v>75</v>
      </c>
      <c r="AT16" s="37" t="s">
        <v>75</v>
      </c>
      <c r="AU16" s="37" t="s">
        <v>75</v>
      </c>
      <c r="AV16" s="37" t="s">
        <v>75</v>
      </c>
      <c r="AW16" s="37" t="s">
        <v>75</v>
      </c>
      <c r="AX16" s="38" t="s">
        <v>75</v>
      </c>
      <c r="AY16" s="37" t="s">
        <v>75</v>
      </c>
      <c r="AZ16" s="37" t="s">
        <v>75</v>
      </c>
      <c r="BA16" s="37" t="s">
        <v>75</v>
      </c>
      <c r="BB16" s="37" t="s">
        <v>75</v>
      </c>
      <c r="BC16" s="37" t="s">
        <v>75</v>
      </c>
      <c r="BD16" s="37" t="s">
        <v>75</v>
      </c>
      <c r="BE16" s="37" t="s">
        <v>75</v>
      </c>
      <c r="BF16" s="37" t="s">
        <v>75</v>
      </c>
      <c r="BG16" s="37" t="s">
        <v>75</v>
      </c>
      <c r="BH16" s="37" t="s">
        <v>75</v>
      </c>
      <c r="BI16" s="37"/>
      <c r="BJ16" s="38" t="s">
        <v>75</v>
      </c>
      <c r="BK16" s="37" t="s">
        <v>75</v>
      </c>
      <c r="BL16" s="37" t="s">
        <v>75</v>
      </c>
      <c r="BM16" s="37" t="s">
        <v>75</v>
      </c>
      <c r="BN16" s="37" t="s">
        <v>75</v>
      </c>
      <c r="BO16" s="37" t="s">
        <v>75</v>
      </c>
      <c r="BP16" s="37" t="s">
        <v>75</v>
      </c>
      <c r="BQ16" s="37" t="s">
        <v>75</v>
      </c>
      <c r="BR16" s="37" t="s">
        <v>75</v>
      </c>
      <c r="BS16" s="37" t="s">
        <v>75</v>
      </c>
      <c r="BT16" s="37" t="s">
        <v>75</v>
      </c>
      <c r="BU16" s="37"/>
      <c r="BV16" s="38" t="s">
        <v>75</v>
      </c>
      <c r="BW16" s="37" t="s">
        <v>75</v>
      </c>
      <c r="BX16" s="37" t="s">
        <v>75</v>
      </c>
      <c r="BY16" s="37" t="s">
        <v>75</v>
      </c>
      <c r="BZ16" s="37" t="s">
        <v>75</v>
      </c>
      <c r="CA16" s="37" t="s">
        <v>75</v>
      </c>
      <c r="CB16" s="37" t="s">
        <v>75</v>
      </c>
      <c r="CC16" s="37" t="s">
        <v>75</v>
      </c>
      <c r="CD16" s="37" t="s">
        <v>75</v>
      </c>
      <c r="CE16" s="37" t="s">
        <v>75</v>
      </c>
      <c r="CF16" s="37" t="s">
        <v>75</v>
      </c>
      <c r="CG16" s="37"/>
      <c r="CH16" s="38" t="s">
        <v>75</v>
      </c>
      <c r="CI16" s="37" t="s">
        <v>75</v>
      </c>
      <c r="CJ16" s="37" t="s">
        <v>75</v>
      </c>
      <c r="CK16" s="37" t="s">
        <v>75</v>
      </c>
      <c r="CL16" s="37" t="s">
        <v>75</v>
      </c>
      <c r="CM16" s="37" t="s">
        <v>75</v>
      </c>
      <c r="CN16" s="37" t="s">
        <v>75</v>
      </c>
      <c r="CO16" s="37" t="s">
        <v>75</v>
      </c>
      <c r="CP16" s="37" t="s">
        <v>75</v>
      </c>
      <c r="CQ16" s="37" t="s">
        <v>75</v>
      </c>
      <c r="CR16" s="37" t="s">
        <v>75</v>
      </c>
      <c r="CS16" s="37" t="s">
        <v>75</v>
      </c>
      <c r="CT16" s="38" t="s">
        <v>75</v>
      </c>
      <c r="CU16" s="37" t="s">
        <v>75</v>
      </c>
      <c r="CV16" s="37" t="s">
        <v>75</v>
      </c>
      <c r="CW16" s="37" t="s">
        <v>75</v>
      </c>
      <c r="CX16" s="37" t="s">
        <v>75</v>
      </c>
      <c r="CY16" s="37" t="s">
        <v>75</v>
      </c>
      <c r="CZ16" s="37" t="s">
        <v>75</v>
      </c>
      <c r="DA16" s="37" t="s">
        <v>75</v>
      </c>
      <c r="DB16" s="37" t="s">
        <v>75</v>
      </c>
      <c r="DC16" s="37" t="s">
        <v>75</v>
      </c>
      <c r="DD16" s="37" t="s">
        <v>75</v>
      </c>
      <c r="DE16" s="37"/>
      <c r="DF16" s="38" t="s">
        <v>75</v>
      </c>
      <c r="DG16" s="37" t="s">
        <v>75</v>
      </c>
      <c r="DH16" s="37" t="s">
        <v>75</v>
      </c>
      <c r="DI16" s="37" t="s">
        <v>75</v>
      </c>
      <c r="DJ16" s="37" t="s">
        <v>75</v>
      </c>
      <c r="DK16" s="37" t="s">
        <v>75</v>
      </c>
      <c r="DL16" s="37" t="s">
        <v>75</v>
      </c>
      <c r="DM16" s="37" t="s">
        <v>75</v>
      </c>
      <c r="DN16" s="37" t="s">
        <v>75</v>
      </c>
      <c r="DO16" s="37" t="s">
        <v>75</v>
      </c>
      <c r="DP16" s="37" t="s">
        <v>75</v>
      </c>
      <c r="DQ16" s="37"/>
      <c r="DR16" s="38" t="s">
        <v>75</v>
      </c>
      <c r="DS16" s="37" t="s">
        <v>75</v>
      </c>
      <c r="DT16" s="37" t="s">
        <v>75</v>
      </c>
      <c r="DU16" s="37" t="s">
        <v>75</v>
      </c>
      <c r="DV16" s="37" t="s">
        <v>75</v>
      </c>
      <c r="DW16" s="37" t="s">
        <v>75</v>
      </c>
      <c r="DX16" s="37" t="s">
        <v>75</v>
      </c>
      <c r="DY16" s="37" t="s">
        <v>75</v>
      </c>
      <c r="DZ16" s="37" t="s">
        <v>75</v>
      </c>
      <c r="EA16" s="37" t="s">
        <v>75</v>
      </c>
      <c r="EB16" s="37" t="s">
        <v>75</v>
      </c>
      <c r="EC16" s="37" t="s">
        <v>75</v>
      </c>
      <c r="ED16" s="38" t="s">
        <v>75</v>
      </c>
      <c r="EE16" s="37" t="s">
        <v>75</v>
      </c>
      <c r="EF16" s="37" t="s">
        <v>75</v>
      </c>
      <c r="EG16" s="37" t="s">
        <v>75</v>
      </c>
      <c r="EH16" s="37" t="s">
        <v>75</v>
      </c>
      <c r="EI16" s="37" t="s">
        <v>75</v>
      </c>
      <c r="EJ16" s="37" t="s">
        <v>75</v>
      </c>
      <c r="EK16" s="37" t="s">
        <v>75</v>
      </c>
      <c r="EL16" s="37" t="s">
        <v>75</v>
      </c>
      <c r="EM16" s="37" t="s">
        <v>75</v>
      </c>
      <c r="EN16" s="37" t="s">
        <v>75</v>
      </c>
      <c r="EO16" s="37" t="s">
        <v>75</v>
      </c>
      <c r="EP16" s="38" t="s">
        <v>75</v>
      </c>
      <c r="EQ16" s="37" t="s">
        <v>75</v>
      </c>
      <c r="ER16" s="37" t="s">
        <v>75</v>
      </c>
      <c r="ES16" s="37" t="s">
        <v>75</v>
      </c>
      <c r="ET16" s="37" t="s">
        <v>75</v>
      </c>
      <c r="EU16" s="37" t="s">
        <v>75</v>
      </c>
      <c r="EV16" s="37" t="s">
        <v>75</v>
      </c>
      <c r="EW16" s="37" t="s">
        <v>75</v>
      </c>
      <c r="EX16" s="37" t="s">
        <v>75</v>
      </c>
      <c r="EY16" s="37" t="s">
        <v>75</v>
      </c>
      <c r="EZ16" s="37" t="s">
        <v>75</v>
      </c>
      <c r="FA16" s="37" t="s">
        <v>75</v>
      </c>
      <c r="FB16" s="49" t="s">
        <v>75</v>
      </c>
      <c r="FC16" s="37" t="s">
        <v>75</v>
      </c>
      <c r="FD16" s="37" t="s">
        <v>75</v>
      </c>
      <c r="FE16" s="37" t="s">
        <v>75</v>
      </c>
      <c r="FF16" s="37" t="s">
        <v>75</v>
      </c>
      <c r="FG16" s="65" t="str">
        <f t="shared" si="8"/>
        <v>—</v>
      </c>
      <c r="FH16" s="65" t="str">
        <f t="shared" si="9"/>
        <v>—</v>
      </c>
      <c r="FI16" s="65" t="str">
        <f t="shared" si="10"/>
        <v>—</v>
      </c>
      <c r="FJ16" s="65" t="str">
        <f t="shared" si="11"/>
        <v>—</v>
      </c>
      <c r="FK16" s="65" t="str">
        <f t="shared" si="12"/>
        <v>—</v>
      </c>
      <c r="FL16" s="65" t="str">
        <f t="shared" si="13"/>
        <v>—</v>
      </c>
      <c r="FM16" s="65" t="str">
        <f t="shared" si="14"/>
        <v>—</v>
      </c>
      <c r="FN16" s="49" t="s">
        <v>75</v>
      </c>
      <c r="FO16" s="37" t="s">
        <v>75</v>
      </c>
      <c r="FP16" s="37" t="s">
        <v>75</v>
      </c>
      <c r="FQ16" s="37" t="s">
        <v>75</v>
      </c>
      <c r="FR16" s="37" t="s">
        <v>75</v>
      </c>
      <c r="FS16" s="65" t="str">
        <f t="shared" si="15"/>
        <v>—</v>
      </c>
      <c r="FT16" s="65" t="str">
        <f t="shared" si="16"/>
        <v>—</v>
      </c>
      <c r="FU16" s="65" t="str">
        <f t="shared" si="17"/>
        <v>—</v>
      </c>
      <c r="FV16" s="65" t="str">
        <f t="shared" si="18"/>
        <v>—</v>
      </c>
      <c r="FW16" s="65" t="str">
        <f t="shared" si="19"/>
        <v>—</v>
      </c>
      <c r="FX16" s="65" t="str">
        <f t="shared" si="20"/>
        <v>—</v>
      </c>
      <c r="FY16" s="65" t="str">
        <f t="shared" si="21"/>
        <v>—</v>
      </c>
      <c r="FZ16" s="49" t="s">
        <v>75</v>
      </c>
      <c r="GA16" s="37" t="s">
        <v>75</v>
      </c>
      <c r="GB16" s="37" t="s">
        <v>75</v>
      </c>
      <c r="GC16" s="37" t="s">
        <v>75</v>
      </c>
      <c r="GD16" s="37" t="s">
        <v>75</v>
      </c>
      <c r="GE16" s="65" t="str">
        <f t="shared" si="2"/>
        <v>—</v>
      </c>
      <c r="GF16" s="65" t="str">
        <f t="shared" si="3"/>
        <v>—</v>
      </c>
      <c r="GG16" s="65" t="str">
        <f t="shared" si="4"/>
        <v>—</v>
      </c>
      <c r="GH16" s="65" t="str">
        <f t="shared" si="5"/>
        <v>—</v>
      </c>
      <c r="GI16" s="65" t="str">
        <f t="shared" si="6"/>
        <v>—</v>
      </c>
      <c r="GJ16" s="65" t="str">
        <f t="shared" si="7"/>
        <v>—</v>
      </c>
      <c r="GK16" s="65" t="str">
        <f t="shared" si="7"/>
        <v>—</v>
      </c>
    </row>
    <row r="17" spans="1:193" ht="12.75" customHeight="1">
      <c r="A17" s="4" t="s">
        <v>24</v>
      </c>
      <c r="B17" s="38" t="s">
        <v>75</v>
      </c>
      <c r="C17" s="37" t="s">
        <v>75</v>
      </c>
      <c r="D17" s="37" t="s">
        <v>75</v>
      </c>
      <c r="E17" s="37" t="s">
        <v>75</v>
      </c>
      <c r="F17" s="37" t="s">
        <v>75</v>
      </c>
      <c r="G17" s="37" t="s">
        <v>75</v>
      </c>
      <c r="H17" s="37" t="s">
        <v>75</v>
      </c>
      <c r="I17" s="37" t="s">
        <v>75</v>
      </c>
      <c r="J17" s="37" t="s">
        <v>75</v>
      </c>
      <c r="K17" s="37" t="s">
        <v>75</v>
      </c>
      <c r="L17" s="37" t="s">
        <v>75</v>
      </c>
      <c r="M17" s="37"/>
      <c r="N17" s="38" t="s">
        <v>75</v>
      </c>
      <c r="O17" s="37" t="s">
        <v>75</v>
      </c>
      <c r="P17" s="37" t="s">
        <v>75</v>
      </c>
      <c r="Q17" s="37" t="s">
        <v>75</v>
      </c>
      <c r="R17" s="37" t="s">
        <v>75</v>
      </c>
      <c r="S17" s="37" t="s">
        <v>75</v>
      </c>
      <c r="T17" s="37" t="s">
        <v>75</v>
      </c>
      <c r="U17" s="37" t="s">
        <v>75</v>
      </c>
      <c r="V17" s="37" t="s">
        <v>75</v>
      </c>
      <c r="W17" s="37" t="s">
        <v>75</v>
      </c>
      <c r="X17" s="37" t="s">
        <v>75</v>
      </c>
      <c r="Y17" s="37"/>
      <c r="Z17" s="38" t="s">
        <v>75</v>
      </c>
      <c r="AA17" s="37" t="s">
        <v>75</v>
      </c>
      <c r="AB17" s="37" t="s">
        <v>75</v>
      </c>
      <c r="AC17" s="37" t="s">
        <v>75</v>
      </c>
      <c r="AD17" s="37" t="s">
        <v>75</v>
      </c>
      <c r="AE17" s="37" t="s">
        <v>75</v>
      </c>
      <c r="AF17" s="37" t="s">
        <v>75</v>
      </c>
      <c r="AG17" s="37" t="s">
        <v>75</v>
      </c>
      <c r="AH17" s="37" t="s">
        <v>75</v>
      </c>
      <c r="AI17" s="37" t="s">
        <v>75</v>
      </c>
      <c r="AJ17" s="37" t="s">
        <v>75</v>
      </c>
      <c r="AK17" s="37"/>
      <c r="AL17" s="38" t="s">
        <v>75</v>
      </c>
      <c r="AM17" s="37" t="s">
        <v>75</v>
      </c>
      <c r="AN17" s="37" t="s">
        <v>75</v>
      </c>
      <c r="AO17" s="37" t="s">
        <v>75</v>
      </c>
      <c r="AP17" s="37" t="s">
        <v>75</v>
      </c>
      <c r="AQ17" s="37" t="s">
        <v>75</v>
      </c>
      <c r="AR17" s="37" t="s">
        <v>75</v>
      </c>
      <c r="AS17" s="37" t="s">
        <v>75</v>
      </c>
      <c r="AT17" s="37" t="s">
        <v>75</v>
      </c>
      <c r="AU17" s="37" t="s">
        <v>75</v>
      </c>
      <c r="AV17" s="37" t="s">
        <v>75</v>
      </c>
      <c r="AW17" s="37" t="s">
        <v>75</v>
      </c>
      <c r="AX17" s="38" t="s">
        <v>75</v>
      </c>
      <c r="AY17" s="37" t="s">
        <v>75</v>
      </c>
      <c r="AZ17" s="37" t="s">
        <v>75</v>
      </c>
      <c r="BA17" s="37" t="s">
        <v>75</v>
      </c>
      <c r="BB17" s="37" t="s">
        <v>75</v>
      </c>
      <c r="BC17" s="37" t="s">
        <v>75</v>
      </c>
      <c r="BD17" s="37" t="s">
        <v>75</v>
      </c>
      <c r="BE17" s="37" t="s">
        <v>75</v>
      </c>
      <c r="BF17" s="37" t="s">
        <v>75</v>
      </c>
      <c r="BG17" s="37" t="s">
        <v>75</v>
      </c>
      <c r="BH17" s="37" t="s">
        <v>75</v>
      </c>
      <c r="BI17" s="37"/>
      <c r="BJ17" s="38" t="s">
        <v>75</v>
      </c>
      <c r="BK17" s="37" t="s">
        <v>75</v>
      </c>
      <c r="BL17" s="37" t="s">
        <v>75</v>
      </c>
      <c r="BM17" s="37" t="s">
        <v>75</v>
      </c>
      <c r="BN17" s="37" t="s">
        <v>75</v>
      </c>
      <c r="BO17" s="37" t="s">
        <v>75</v>
      </c>
      <c r="BP17" s="37" t="s">
        <v>75</v>
      </c>
      <c r="BQ17" s="37" t="s">
        <v>75</v>
      </c>
      <c r="BR17" s="37" t="s">
        <v>75</v>
      </c>
      <c r="BS17" s="37" t="s">
        <v>75</v>
      </c>
      <c r="BT17" s="37" t="s">
        <v>75</v>
      </c>
      <c r="BU17" s="37"/>
      <c r="BV17" s="38" t="s">
        <v>75</v>
      </c>
      <c r="BW17" s="37" t="s">
        <v>75</v>
      </c>
      <c r="BX17" s="37" t="s">
        <v>75</v>
      </c>
      <c r="BY17" s="37" t="s">
        <v>75</v>
      </c>
      <c r="BZ17" s="37" t="s">
        <v>75</v>
      </c>
      <c r="CA17" s="37" t="s">
        <v>75</v>
      </c>
      <c r="CB17" s="37" t="s">
        <v>75</v>
      </c>
      <c r="CC17" s="37" t="s">
        <v>75</v>
      </c>
      <c r="CD17" s="37" t="s">
        <v>75</v>
      </c>
      <c r="CE17" s="37" t="s">
        <v>75</v>
      </c>
      <c r="CF17" s="37" t="s">
        <v>75</v>
      </c>
      <c r="CG17" s="37"/>
      <c r="CH17" s="38" t="s">
        <v>75</v>
      </c>
      <c r="CI17" s="37" t="s">
        <v>75</v>
      </c>
      <c r="CJ17" s="37" t="s">
        <v>75</v>
      </c>
      <c r="CK17" s="37" t="s">
        <v>75</v>
      </c>
      <c r="CL17" s="37" t="s">
        <v>75</v>
      </c>
      <c r="CM17" s="37" t="s">
        <v>75</v>
      </c>
      <c r="CN17" s="37" t="s">
        <v>75</v>
      </c>
      <c r="CO17" s="37" t="s">
        <v>75</v>
      </c>
      <c r="CP17" s="37" t="s">
        <v>75</v>
      </c>
      <c r="CQ17" s="37" t="s">
        <v>75</v>
      </c>
      <c r="CR17" s="37" t="s">
        <v>75</v>
      </c>
      <c r="CS17" s="37" t="s">
        <v>75</v>
      </c>
      <c r="CT17" s="38" t="s">
        <v>75</v>
      </c>
      <c r="CU17" s="37" t="s">
        <v>75</v>
      </c>
      <c r="CV17" s="37" t="s">
        <v>75</v>
      </c>
      <c r="CW17" s="37" t="s">
        <v>75</v>
      </c>
      <c r="CX17" s="37" t="s">
        <v>75</v>
      </c>
      <c r="CY17" s="37" t="s">
        <v>75</v>
      </c>
      <c r="CZ17" s="37" t="s">
        <v>75</v>
      </c>
      <c r="DA17" s="37" t="s">
        <v>75</v>
      </c>
      <c r="DB17" s="37" t="s">
        <v>75</v>
      </c>
      <c r="DC17" s="37" t="s">
        <v>75</v>
      </c>
      <c r="DD17" s="37" t="s">
        <v>75</v>
      </c>
      <c r="DE17" s="37"/>
      <c r="DF17" s="38" t="s">
        <v>75</v>
      </c>
      <c r="DG17" s="37" t="s">
        <v>75</v>
      </c>
      <c r="DH17" s="37" t="s">
        <v>75</v>
      </c>
      <c r="DI17" s="37" t="s">
        <v>75</v>
      </c>
      <c r="DJ17" s="37" t="s">
        <v>75</v>
      </c>
      <c r="DK17" s="37" t="s">
        <v>75</v>
      </c>
      <c r="DL17" s="37" t="s">
        <v>75</v>
      </c>
      <c r="DM17" s="37" t="s">
        <v>75</v>
      </c>
      <c r="DN17" s="37" t="s">
        <v>75</v>
      </c>
      <c r="DO17" s="37" t="s">
        <v>75</v>
      </c>
      <c r="DP17" s="37" t="s">
        <v>75</v>
      </c>
      <c r="DQ17" s="37"/>
      <c r="DR17" s="38" t="s">
        <v>75</v>
      </c>
      <c r="DS17" s="37" t="s">
        <v>75</v>
      </c>
      <c r="DT17" s="37" t="s">
        <v>75</v>
      </c>
      <c r="DU17" s="37" t="s">
        <v>75</v>
      </c>
      <c r="DV17" s="37" t="s">
        <v>75</v>
      </c>
      <c r="DW17" s="37" t="s">
        <v>75</v>
      </c>
      <c r="DX17" s="37" t="s">
        <v>75</v>
      </c>
      <c r="DY17" s="37" t="s">
        <v>75</v>
      </c>
      <c r="DZ17" s="37" t="s">
        <v>75</v>
      </c>
      <c r="EA17" s="37" t="s">
        <v>75</v>
      </c>
      <c r="EB17" s="37" t="s">
        <v>75</v>
      </c>
      <c r="EC17" s="37" t="s">
        <v>75</v>
      </c>
      <c r="ED17" s="38" t="s">
        <v>75</v>
      </c>
      <c r="EE17" s="37" t="s">
        <v>75</v>
      </c>
      <c r="EF17" s="37" t="s">
        <v>75</v>
      </c>
      <c r="EG17" s="37" t="s">
        <v>75</v>
      </c>
      <c r="EH17" s="37" t="s">
        <v>75</v>
      </c>
      <c r="EI17" s="37" t="s">
        <v>75</v>
      </c>
      <c r="EJ17" s="37" t="s">
        <v>75</v>
      </c>
      <c r="EK17" s="37" t="s">
        <v>75</v>
      </c>
      <c r="EL17" s="37" t="s">
        <v>75</v>
      </c>
      <c r="EM17" s="37" t="s">
        <v>75</v>
      </c>
      <c r="EN17" s="37" t="s">
        <v>75</v>
      </c>
      <c r="EO17" s="37" t="s">
        <v>75</v>
      </c>
      <c r="EP17" s="38" t="s">
        <v>75</v>
      </c>
      <c r="EQ17" s="37" t="s">
        <v>75</v>
      </c>
      <c r="ER17" s="37" t="s">
        <v>75</v>
      </c>
      <c r="ES17" s="37" t="s">
        <v>75</v>
      </c>
      <c r="ET17" s="37" t="s">
        <v>75</v>
      </c>
      <c r="EU17" s="37" t="s">
        <v>75</v>
      </c>
      <c r="EV17" s="37" t="s">
        <v>75</v>
      </c>
      <c r="EW17" s="37" t="s">
        <v>75</v>
      </c>
      <c r="EX17" s="37" t="s">
        <v>75</v>
      </c>
      <c r="EY17" s="37" t="s">
        <v>75</v>
      </c>
      <c r="EZ17" s="37" t="s">
        <v>75</v>
      </c>
      <c r="FA17" s="37" t="s">
        <v>75</v>
      </c>
      <c r="FB17" s="49" t="s">
        <v>75</v>
      </c>
      <c r="FC17" s="37" t="s">
        <v>75</v>
      </c>
      <c r="FD17" s="37" t="s">
        <v>75</v>
      </c>
      <c r="FE17" s="37" t="s">
        <v>75</v>
      </c>
      <c r="FF17" s="37" t="s">
        <v>75</v>
      </c>
      <c r="FG17" s="65" t="str">
        <f t="shared" si="8"/>
        <v>—</v>
      </c>
      <c r="FH17" s="65" t="str">
        <f t="shared" si="9"/>
        <v>—</v>
      </c>
      <c r="FI17" s="65" t="str">
        <f t="shared" si="10"/>
        <v>—</v>
      </c>
      <c r="FJ17" s="65" t="str">
        <f t="shared" si="11"/>
        <v>—</v>
      </c>
      <c r="FK17" s="65" t="str">
        <f t="shared" si="12"/>
        <v>—</v>
      </c>
      <c r="FL17" s="65" t="str">
        <f t="shared" si="13"/>
        <v>—</v>
      </c>
      <c r="FM17" s="65" t="str">
        <f t="shared" si="14"/>
        <v>—</v>
      </c>
      <c r="FN17" s="49" t="s">
        <v>75</v>
      </c>
      <c r="FO17" s="37" t="s">
        <v>75</v>
      </c>
      <c r="FP17" s="37" t="s">
        <v>75</v>
      </c>
      <c r="FQ17" s="37" t="s">
        <v>75</v>
      </c>
      <c r="FR17" s="37" t="s">
        <v>75</v>
      </c>
      <c r="FS17" s="65" t="str">
        <f t="shared" si="15"/>
        <v>—</v>
      </c>
      <c r="FT17" s="65" t="str">
        <f t="shared" si="16"/>
        <v>—</v>
      </c>
      <c r="FU17" s="65" t="str">
        <f t="shared" si="17"/>
        <v>—</v>
      </c>
      <c r="FV17" s="65" t="str">
        <f t="shared" si="18"/>
        <v>—</v>
      </c>
      <c r="FW17" s="65" t="str">
        <f t="shared" si="19"/>
        <v>—</v>
      </c>
      <c r="FX17" s="65" t="str">
        <f t="shared" si="20"/>
        <v>—</v>
      </c>
      <c r="FY17" s="65" t="str">
        <f t="shared" si="21"/>
        <v>—</v>
      </c>
      <c r="FZ17" s="49" t="s">
        <v>75</v>
      </c>
      <c r="GA17" s="37" t="s">
        <v>75</v>
      </c>
      <c r="GB17" s="37" t="s">
        <v>75</v>
      </c>
      <c r="GC17" s="37" t="s">
        <v>75</v>
      </c>
      <c r="GD17" s="37" t="s">
        <v>75</v>
      </c>
      <c r="GE17" s="65" t="str">
        <f t="shared" si="2"/>
        <v>—</v>
      </c>
      <c r="GF17" s="65" t="str">
        <f t="shared" si="3"/>
        <v>—</v>
      </c>
      <c r="GG17" s="65" t="str">
        <f t="shared" si="4"/>
        <v>—</v>
      </c>
      <c r="GH17" s="65" t="str">
        <f t="shared" si="5"/>
        <v>—</v>
      </c>
      <c r="GI17" s="65" t="str">
        <f t="shared" si="6"/>
        <v>—</v>
      </c>
      <c r="GJ17" s="65" t="str">
        <f t="shared" si="7"/>
        <v>—</v>
      </c>
      <c r="GK17" s="65" t="str">
        <f t="shared" si="7"/>
        <v>—</v>
      </c>
    </row>
    <row r="18" spans="1:193" ht="12.75" customHeight="1">
      <c r="A18" s="4" t="s">
        <v>25</v>
      </c>
      <c r="B18" s="38" t="s">
        <v>75</v>
      </c>
      <c r="C18" s="37" t="s">
        <v>75</v>
      </c>
      <c r="D18" s="37" t="s">
        <v>75</v>
      </c>
      <c r="E18" s="37" t="s">
        <v>75</v>
      </c>
      <c r="F18" s="37" t="s">
        <v>75</v>
      </c>
      <c r="G18" s="37" t="s">
        <v>75</v>
      </c>
      <c r="H18" s="37" t="s">
        <v>75</v>
      </c>
      <c r="I18" s="37" t="s">
        <v>75</v>
      </c>
      <c r="J18" s="37" t="s">
        <v>75</v>
      </c>
      <c r="K18" s="37" t="s">
        <v>75</v>
      </c>
      <c r="L18" s="37" t="s">
        <v>75</v>
      </c>
      <c r="M18" s="37"/>
      <c r="N18" s="38" t="s">
        <v>75</v>
      </c>
      <c r="O18" s="37" t="s">
        <v>75</v>
      </c>
      <c r="P18" s="37" t="s">
        <v>75</v>
      </c>
      <c r="Q18" s="37" t="s">
        <v>75</v>
      </c>
      <c r="R18" s="37" t="s">
        <v>75</v>
      </c>
      <c r="S18" s="37" t="s">
        <v>75</v>
      </c>
      <c r="T18" s="37" t="s">
        <v>75</v>
      </c>
      <c r="U18" s="37" t="s">
        <v>75</v>
      </c>
      <c r="V18" s="37" t="s">
        <v>75</v>
      </c>
      <c r="W18" s="37" t="s">
        <v>75</v>
      </c>
      <c r="X18" s="37" t="s">
        <v>75</v>
      </c>
      <c r="Y18" s="37"/>
      <c r="Z18" s="38" t="s">
        <v>75</v>
      </c>
      <c r="AA18" s="37" t="s">
        <v>75</v>
      </c>
      <c r="AB18" s="37" t="s">
        <v>75</v>
      </c>
      <c r="AC18" s="37" t="s">
        <v>75</v>
      </c>
      <c r="AD18" s="37" t="s">
        <v>75</v>
      </c>
      <c r="AE18" s="37" t="s">
        <v>75</v>
      </c>
      <c r="AF18" s="37" t="s">
        <v>75</v>
      </c>
      <c r="AG18" s="37" t="s">
        <v>75</v>
      </c>
      <c r="AH18" s="37" t="s">
        <v>75</v>
      </c>
      <c r="AI18" s="37" t="s">
        <v>75</v>
      </c>
      <c r="AJ18" s="37" t="s">
        <v>75</v>
      </c>
      <c r="AK18" s="37"/>
      <c r="AL18" s="38" t="s">
        <v>75</v>
      </c>
      <c r="AM18" s="37" t="s">
        <v>75</v>
      </c>
      <c r="AN18" s="37" t="s">
        <v>75</v>
      </c>
      <c r="AO18" s="37" t="s">
        <v>75</v>
      </c>
      <c r="AP18" s="37" t="s">
        <v>75</v>
      </c>
      <c r="AQ18" s="37" t="s">
        <v>75</v>
      </c>
      <c r="AR18" s="37" t="s">
        <v>75</v>
      </c>
      <c r="AS18" s="37" t="s">
        <v>75</v>
      </c>
      <c r="AT18" s="37" t="s">
        <v>75</v>
      </c>
      <c r="AU18" s="37" t="s">
        <v>75</v>
      </c>
      <c r="AV18" s="37" t="s">
        <v>75</v>
      </c>
      <c r="AW18" s="37" t="s">
        <v>75</v>
      </c>
      <c r="AX18" s="38" t="s">
        <v>75</v>
      </c>
      <c r="AY18" s="37" t="s">
        <v>75</v>
      </c>
      <c r="AZ18" s="37" t="s">
        <v>75</v>
      </c>
      <c r="BA18" s="37" t="s">
        <v>75</v>
      </c>
      <c r="BB18" s="37" t="s">
        <v>75</v>
      </c>
      <c r="BC18" s="37" t="s">
        <v>75</v>
      </c>
      <c r="BD18" s="37" t="s">
        <v>75</v>
      </c>
      <c r="BE18" s="37" t="s">
        <v>75</v>
      </c>
      <c r="BF18" s="37" t="s">
        <v>75</v>
      </c>
      <c r="BG18" s="37" t="s">
        <v>75</v>
      </c>
      <c r="BH18" s="37" t="s">
        <v>75</v>
      </c>
      <c r="BI18" s="37"/>
      <c r="BJ18" s="38" t="s">
        <v>75</v>
      </c>
      <c r="BK18" s="37" t="s">
        <v>75</v>
      </c>
      <c r="BL18" s="37" t="s">
        <v>75</v>
      </c>
      <c r="BM18" s="37" t="s">
        <v>75</v>
      </c>
      <c r="BN18" s="37" t="s">
        <v>75</v>
      </c>
      <c r="BO18" s="37" t="s">
        <v>75</v>
      </c>
      <c r="BP18" s="37" t="s">
        <v>75</v>
      </c>
      <c r="BQ18" s="37" t="s">
        <v>75</v>
      </c>
      <c r="BR18" s="37" t="s">
        <v>75</v>
      </c>
      <c r="BS18" s="37" t="s">
        <v>75</v>
      </c>
      <c r="BT18" s="37" t="s">
        <v>75</v>
      </c>
      <c r="BU18" s="37"/>
      <c r="BV18" s="38" t="s">
        <v>75</v>
      </c>
      <c r="BW18" s="37" t="s">
        <v>75</v>
      </c>
      <c r="BX18" s="37" t="s">
        <v>75</v>
      </c>
      <c r="BY18" s="37" t="s">
        <v>75</v>
      </c>
      <c r="BZ18" s="37" t="s">
        <v>75</v>
      </c>
      <c r="CA18" s="37" t="s">
        <v>75</v>
      </c>
      <c r="CB18" s="37" t="s">
        <v>75</v>
      </c>
      <c r="CC18" s="37" t="s">
        <v>75</v>
      </c>
      <c r="CD18" s="37" t="s">
        <v>75</v>
      </c>
      <c r="CE18" s="37" t="s">
        <v>75</v>
      </c>
      <c r="CF18" s="37" t="s">
        <v>75</v>
      </c>
      <c r="CG18" s="37"/>
      <c r="CH18" s="38" t="s">
        <v>75</v>
      </c>
      <c r="CI18" s="37" t="s">
        <v>75</v>
      </c>
      <c r="CJ18" s="37" t="s">
        <v>75</v>
      </c>
      <c r="CK18" s="37" t="s">
        <v>75</v>
      </c>
      <c r="CL18" s="37" t="s">
        <v>75</v>
      </c>
      <c r="CM18" s="37" t="s">
        <v>75</v>
      </c>
      <c r="CN18" s="37" t="s">
        <v>75</v>
      </c>
      <c r="CO18" s="37" t="s">
        <v>75</v>
      </c>
      <c r="CP18" s="37" t="s">
        <v>75</v>
      </c>
      <c r="CQ18" s="37" t="s">
        <v>75</v>
      </c>
      <c r="CR18" s="37" t="s">
        <v>75</v>
      </c>
      <c r="CS18" s="37" t="s">
        <v>75</v>
      </c>
      <c r="CT18" s="38" t="s">
        <v>75</v>
      </c>
      <c r="CU18" s="37" t="s">
        <v>75</v>
      </c>
      <c r="CV18" s="37" t="s">
        <v>75</v>
      </c>
      <c r="CW18" s="37" t="s">
        <v>75</v>
      </c>
      <c r="CX18" s="37" t="s">
        <v>75</v>
      </c>
      <c r="CY18" s="37" t="s">
        <v>75</v>
      </c>
      <c r="CZ18" s="37" t="s">
        <v>75</v>
      </c>
      <c r="DA18" s="37" t="s">
        <v>75</v>
      </c>
      <c r="DB18" s="37" t="s">
        <v>75</v>
      </c>
      <c r="DC18" s="37" t="s">
        <v>75</v>
      </c>
      <c r="DD18" s="37" t="s">
        <v>75</v>
      </c>
      <c r="DE18" s="37"/>
      <c r="DF18" s="38" t="s">
        <v>75</v>
      </c>
      <c r="DG18" s="37" t="s">
        <v>75</v>
      </c>
      <c r="DH18" s="37" t="s">
        <v>75</v>
      </c>
      <c r="DI18" s="37" t="s">
        <v>75</v>
      </c>
      <c r="DJ18" s="37" t="s">
        <v>75</v>
      </c>
      <c r="DK18" s="37" t="s">
        <v>75</v>
      </c>
      <c r="DL18" s="37" t="s">
        <v>75</v>
      </c>
      <c r="DM18" s="37" t="s">
        <v>75</v>
      </c>
      <c r="DN18" s="37" t="s">
        <v>75</v>
      </c>
      <c r="DO18" s="37" t="s">
        <v>75</v>
      </c>
      <c r="DP18" s="37" t="s">
        <v>75</v>
      </c>
      <c r="DQ18" s="37"/>
      <c r="DR18" s="38" t="s">
        <v>75</v>
      </c>
      <c r="DS18" s="37" t="s">
        <v>75</v>
      </c>
      <c r="DT18" s="37" t="s">
        <v>75</v>
      </c>
      <c r="DU18" s="37" t="s">
        <v>75</v>
      </c>
      <c r="DV18" s="37" t="s">
        <v>75</v>
      </c>
      <c r="DW18" s="37" t="s">
        <v>75</v>
      </c>
      <c r="DX18" s="37" t="s">
        <v>75</v>
      </c>
      <c r="DY18" s="37" t="s">
        <v>75</v>
      </c>
      <c r="DZ18" s="37" t="s">
        <v>75</v>
      </c>
      <c r="EA18" s="37" t="s">
        <v>75</v>
      </c>
      <c r="EB18" s="37" t="s">
        <v>75</v>
      </c>
      <c r="EC18" s="37" t="s">
        <v>75</v>
      </c>
      <c r="ED18" s="38" t="s">
        <v>75</v>
      </c>
      <c r="EE18" s="37" t="s">
        <v>75</v>
      </c>
      <c r="EF18" s="37" t="s">
        <v>75</v>
      </c>
      <c r="EG18" s="37" t="s">
        <v>75</v>
      </c>
      <c r="EH18" s="37" t="s">
        <v>75</v>
      </c>
      <c r="EI18" s="37" t="s">
        <v>75</v>
      </c>
      <c r="EJ18" s="37" t="s">
        <v>75</v>
      </c>
      <c r="EK18" s="37" t="s">
        <v>75</v>
      </c>
      <c r="EL18" s="37" t="s">
        <v>75</v>
      </c>
      <c r="EM18" s="37" t="s">
        <v>75</v>
      </c>
      <c r="EN18" s="37" t="s">
        <v>75</v>
      </c>
      <c r="EO18" s="37" t="s">
        <v>75</v>
      </c>
      <c r="EP18" s="38" t="s">
        <v>75</v>
      </c>
      <c r="EQ18" s="37" t="s">
        <v>75</v>
      </c>
      <c r="ER18" s="37" t="s">
        <v>75</v>
      </c>
      <c r="ES18" s="37" t="s">
        <v>75</v>
      </c>
      <c r="ET18" s="37" t="s">
        <v>75</v>
      </c>
      <c r="EU18" s="37" t="s">
        <v>75</v>
      </c>
      <c r="EV18" s="37" t="s">
        <v>75</v>
      </c>
      <c r="EW18" s="37" t="s">
        <v>75</v>
      </c>
      <c r="EX18" s="37" t="s">
        <v>75</v>
      </c>
      <c r="EY18" s="37" t="s">
        <v>75</v>
      </c>
      <c r="EZ18" s="37" t="s">
        <v>75</v>
      </c>
      <c r="FA18" s="37" t="s">
        <v>75</v>
      </c>
      <c r="FB18" s="49" t="s">
        <v>75</v>
      </c>
      <c r="FC18" s="37" t="s">
        <v>75</v>
      </c>
      <c r="FD18" s="37" t="s">
        <v>75</v>
      </c>
      <c r="FE18" s="37" t="s">
        <v>75</v>
      </c>
      <c r="FF18" s="37" t="s">
        <v>75</v>
      </c>
      <c r="FG18" s="65" t="str">
        <f t="shared" si="8"/>
        <v>—</v>
      </c>
      <c r="FH18" s="65" t="str">
        <f t="shared" si="9"/>
        <v>—</v>
      </c>
      <c r="FI18" s="65" t="str">
        <f t="shared" si="10"/>
        <v>—</v>
      </c>
      <c r="FJ18" s="65" t="str">
        <f t="shared" si="11"/>
        <v>—</v>
      </c>
      <c r="FK18" s="65" t="str">
        <f t="shared" si="12"/>
        <v>—</v>
      </c>
      <c r="FL18" s="65" t="str">
        <f t="shared" si="13"/>
        <v>—</v>
      </c>
      <c r="FM18" s="65" t="str">
        <f t="shared" si="14"/>
        <v>—</v>
      </c>
      <c r="FN18" s="49" t="s">
        <v>75</v>
      </c>
      <c r="FO18" s="37" t="s">
        <v>75</v>
      </c>
      <c r="FP18" s="37" t="s">
        <v>75</v>
      </c>
      <c r="FQ18" s="37" t="s">
        <v>75</v>
      </c>
      <c r="FR18" s="37" t="s">
        <v>75</v>
      </c>
      <c r="FS18" s="65" t="str">
        <f t="shared" si="15"/>
        <v>—</v>
      </c>
      <c r="FT18" s="65" t="str">
        <f t="shared" si="16"/>
        <v>—</v>
      </c>
      <c r="FU18" s="65" t="str">
        <f t="shared" si="17"/>
        <v>—</v>
      </c>
      <c r="FV18" s="65" t="str">
        <f t="shared" si="18"/>
        <v>—</v>
      </c>
      <c r="FW18" s="65" t="str">
        <f t="shared" si="19"/>
        <v>—</v>
      </c>
      <c r="FX18" s="65" t="str">
        <f t="shared" si="20"/>
        <v>—</v>
      </c>
      <c r="FY18" s="65" t="str">
        <f t="shared" si="21"/>
        <v>—</v>
      </c>
      <c r="FZ18" s="49" t="s">
        <v>75</v>
      </c>
      <c r="GA18" s="37" t="s">
        <v>75</v>
      </c>
      <c r="GB18" s="37" t="s">
        <v>75</v>
      </c>
      <c r="GC18" s="37" t="s">
        <v>75</v>
      </c>
      <c r="GD18" s="37" t="s">
        <v>75</v>
      </c>
      <c r="GE18" s="65" t="str">
        <f t="shared" si="2"/>
        <v>—</v>
      </c>
      <c r="GF18" s="65" t="str">
        <f t="shared" si="3"/>
        <v>—</v>
      </c>
      <c r="GG18" s="65" t="str">
        <f t="shared" si="4"/>
        <v>—</v>
      </c>
      <c r="GH18" s="65" t="str">
        <f t="shared" si="5"/>
        <v>—</v>
      </c>
      <c r="GI18" s="65" t="str">
        <f t="shared" si="6"/>
        <v>—</v>
      </c>
      <c r="GJ18" s="65" t="str">
        <f t="shared" si="7"/>
        <v>—</v>
      </c>
      <c r="GK18" s="65" t="str">
        <f t="shared" si="7"/>
        <v>—</v>
      </c>
    </row>
    <row r="19" spans="1:193">
      <c r="A19" s="4" t="s">
        <v>26</v>
      </c>
      <c r="B19" s="8">
        <v>162.24302325581397</v>
      </c>
      <c r="C19" s="8">
        <v>155.48055555555558</v>
      </c>
      <c r="D19" s="8">
        <v>147.49999999999997</v>
      </c>
      <c r="E19" s="8">
        <v>137.72043010752688</v>
      </c>
      <c r="F19" s="8">
        <v>142.54893617021276</v>
      </c>
      <c r="G19" s="8">
        <v>141.09274193548387</v>
      </c>
      <c r="H19" s="8">
        <v>142.82059800664453</v>
      </c>
      <c r="I19" s="8">
        <v>136.35273972602741</v>
      </c>
      <c r="J19" s="8">
        <v>137.35</v>
      </c>
      <c r="K19" s="106">
        <v>136.5</v>
      </c>
      <c r="L19" s="106">
        <v>134.30000000000001</v>
      </c>
      <c r="M19" s="106">
        <v>128.9</v>
      </c>
      <c r="N19" s="9">
        <v>125</v>
      </c>
      <c r="O19" s="8">
        <v>136</v>
      </c>
      <c r="P19" s="8">
        <v>123.5</v>
      </c>
      <c r="Q19" s="8">
        <v>112.66666666666667</v>
      </c>
      <c r="R19" s="8">
        <v>122</v>
      </c>
      <c r="S19" s="8"/>
      <c r="T19" s="8">
        <v>141.80000000000001</v>
      </c>
      <c r="U19" s="8">
        <v>107.69230769230769</v>
      </c>
      <c r="V19" s="137">
        <v>97.066666666666663</v>
      </c>
      <c r="W19" s="106">
        <v>137.19999999999999</v>
      </c>
      <c r="X19" s="132">
        <v>94.5</v>
      </c>
      <c r="Y19" s="132">
        <v>41.3</v>
      </c>
      <c r="Z19" s="9">
        <v>143.12857142857143</v>
      </c>
      <c r="AA19" s="8">
        <v>0</v>
      </c>
      <c r="AB19" s="8"/>
      <c r="AC19" s="8">
        <v>154</v>
      </c>
      <c r="AD19" s="8">
        <v>159.5</v>
      </c>
      <c r="AE19" s="8">
        <v>135</v>
      </c>
      <c r="AF19" s="8"/>
      <c r="AG19" s="8">
        <v>94</v>
      </c>
      <c r="AH19" s="137">
        <v>57</v>
      </c>
      <c r="AI19" s="106">
        <v>17</v>
      </c>
      <c r="AJ19" s="106">
        <v>31</v>
      </c>
      <c r="AK19" s="106">
        <v>22</v>
      </c>
      <c r="AL19" s="9">
        <v>159.32783505154637</v>
      </c>
      <c r="AM19" s="8">
        <v>155.12636363636366</v>
      </c>
      <c r="AN19" s="8">
        <v>145.80088495575222</v>
      </c>
      <c r="AO19" s="8">
        <v>137.41052631578947</v>
      </c>
      <c r="AP19" s="8">
        <v>142.51882845188285</v>
      </c>
      <c r="AQ19" s="8">
        <v>141.0199203187251</v>
      </c>
      <c r="AR19" s="8">
        <v>142.80392156862746</v>
      </c>
      <c r="AS19" s="8">
        <v>134.73051948051949</v>
      </c>
      <c r="AT19" s="8">
        <v>135.03716216216216</v>
      </c>
      <c r="AU19" s="106">
        <v>134.9</v>
      </c>
      <c r="AV19" s="106">
        <v>129.30000000000001</v>
      </c>
      <c r="AW19" s="106">
        <v>123.3</v>
      </c>
      <c r="AX19" s="9">
        <v>144.59014426887913</v>
      </c>
      <c r="AY19" s="8">
        <v>145.06432651834035</v>
      </c>
      <c r="AZ19" s="8">
        <v>140.65122712645891</v>
      </c>
      <c r="BA19" s="8">
        <v>135.23297040759351</v>
      </c>
      <c r="BB19" s="8">
        <v>135.22090121159869</v>
      </c>
      <c r="BC19" s="8">
        <v>134.78360343183985</v>
      </c>
      <c r="BD19" s="8">
        <v>133.47977799008234</v>
      </c>
      <c r="BE19" s="8">
        <v>132.08651466949453</v>
      </c>
      <c r="BF19" s="8">
        <v>131.73825765804909</v>
      </c>
      <c r="BG19" s="106">
        <v>131.30000000000001</v>
      </c>
      <c r="BH19" s="106">
        <v>130.80000000000001</v>
      </c>
      <c r="BI19" s="106">
        <v>128</v>
      </c>
      <c r="BJ19" s="9">
        <v>119.21931818181817</v>
      </c>
      <c r="BK19" s="8">
        <v>126.36630434782612</v>
      </c>
      <c r="BL19" s="8">
        <v>120.51509433962266</v>
      </c>
      <c r="BM19" s="8">
        <v>139.07692307692307</v>
      </c>
      <c r="BN19" s="8">
        <v>134.9041095890411</v>
      </c>
      <c r="BO19" s="8">
        <v>137.62820512820514</v>
      </c>
      <c r="BP19" s="8">
        <v>134.15942028985506</v>
      </c>
      <c r="BQ19" s="137">
        <v>94.274647887323937</v>
      </c>
      <c r="BR19" s="137">
        <v>78.280821917808225</v>
      </c>
      <c r="BS19" s="106">
        <v>111.4</v>
      </c>
      <c r="BT19" s="106">
        <v>92.2</v>
      </c>
      <c r="BU19" s="106">
        <v>85.5</v>
      </c>
      <c r="BV19" s="9">
        <v>138.49215686274511</v>
      </c>
      <c r="BW19" s="8">
        <v>145.16250000000002</v>
      </c>
      <c r="BX19" s="8">
        <v>147.76060606060608</v>
      </c>
      <c r="BY19" s="8">
        <v>164.2258064516129</v>
      </c>
      <c r="BZ19" s="8">
        <v>132.68181818181819</v>
      </c>
      <c r="CA19" s="8">
        <v>138.28571428571428</v>
      </c>
      <c r="CB19" s="8">
        <v>148.11111111111111</v>
      </c>
      <c r="CC19" s="137">
        <v>116.18840579710145</v>
      </c>
      <c r="CD19" s="137">
        <v>111.35</v>
      </c>
      <c r="CE19" s="106">
        <v>101.2</v>
      </c>
      <c r="CF19" s="106">
        <v>95.4</v>
      </c>
      <c r="CG19" s="106">
        <v>24.6</v>
      </c>
      <c r="CH19" s="9">
        <v>144.45670443814925</v>
      </c>
      <c r="CI19" s="8">
        <v>144.97881474103582</v>
      </c>
      <c r="CJ19" s="8">
        <v>140.56058683206109</v>
      </c>
      <c r="CK19" s="8">
        <v>135.29073748496344</v>
      </c>
      <c r="CL19" s="8">
        <v>135.21733236941984</v>
      </c>
      <c r="CM19" s="8">
        <v>134.79695408532177</v>
      </c>
      <c r="CN19" s="8">
        <v>133.49383723037883</v>
      </c>
      <c r="CO19" s="8">
        <v>131.8034408790439</v>
      </c>
      <c r="CP19" s="8">
        <v>131.33225764812187</v>
      </c>
      <c r="CQ19" s="106">
        <v>130.9</v>
      </c>
      <c r="CR19" s="106">
        <v>130.1</v>
      </c>
      <c r="CS19" s="106">
        <v>127.6</v>
      </c>
      <c r="CT19" s="9">
        <v>96.472773207990599</v>
      </c>
      <c r="CU19" s="8">
        <v>98.810960605034438</v>
      </c>
      <c r="CV19" s="8">
        <v>97.450118076427643</v>
      </c>
      <c r="CW19" s="8">
        <v>92.139449165557494</v>
      </c>
      <c r="CX19" s="8">
        <v>94.771285140562256</v>
      </c>
      <c r="CY19" s="8">
        <v>93.20317701892894</v>
      </c>
      <c r="CZ19" s="8">
        <v>93.149146789855749</v>
      </c>
      <c r="DA19" s="137">
        <v>88.148094241790233</v>
      </c>
      <c r="DB19" s="137">
        <v>87.665075441138868</v>
      </c>
      <c r="DC19" s="106">
        <v>87.9</v>
      </c>
      <c r="DD19" s="106">
        <v>87.1</v>
      </c>
      <c r="DE19" s="106">
        <v>85.9</v>
      </c>
      <c r="DF19" s="9">
        <v>70.90305651672432</v>
      </c>
      <c r="DG19" s="8">
        <v>69.791480038948393</v>
      </c>
      <c r="DH19" s="8">
        <v>72.906660088801175</v>
      </c>
      <c r="DI19" s="8">
        <v>71.081545064377679</v>
      </c>
      <c r="DJ19" s="8">
        <v>70.708211754897874</v>
      </c>
      <c r="DK19" s="8">
        <v>67.830559112249247</v>
      </c>
      <c r="DL19" s="8">
        <v>63.842796446504444</v>
      </c>
      <c r="DM19" s="8">
        <v>63.445740956826135</v>
      </c>
      <c r="DN19" s="8">
        <v>60.565378900445765</v>
      </c>
      <c r="DO19" s="106">
        <v>60.8</v>
      </c>
      <c r="DP19" s="106">
        <v>60.4</v>
      </c>
      <c r="DQ19" s="106">
        <v>60.8</v>
      </c>
      <c r="DR19" s="9">
        <v>91.616165413533821</v>
      </c>
      <c r="DS19" s="8">
        <v>98.752469135802471</v>
      </c>
      <c r="DT19" s="8">
        <v>109.53719008264461</v>
      </c>
      <c r="DU19" s="8">
        <v>72.96419437340154</v>
      </c>
      <c r="DV19" s="8">
        <v>77.383275261324044</v>
      </c>
      <c r="DW19" s="8">
        <v>76.221052631578942</v>
      </c>
      <c r="DX19" s="8">
        <v>60.10144927536232</v>
      </c>
      <c r="DY19" s="8">
        <v>60.359788359788361</v>
      </c>
      <c r="DZ19" s="8">
        <v>63.607142857142854</v>
      </c>
      <c r="EA19" s="106">
        <v>62.6</v>
      </c>
      <c r="EB19" s="106">
        <v>57.7</v>
      </c>
      <c r="EC19" s="106">
        <v>34</v>
      </c>
      <c r="ED19" s="9">
        <v>92.131217887725981</v>
      </c>
      <c r="EE19" s="8">
        <v>93.428072234762979</v>
      </c>
      <c r="EF19" s="8">
        <v>93.23805826936497</v>
      </c>
      <c r="EG19" s="8">
        <v>87.924357405140753</v>
      </c>
      <c r="EH19" s="8">
        <v>89.811798197058351</v>
      </c>
      <c r="EI19" s="8">
        <v>88.39904951709336</v>
      </c>
      <c r="EJ19" s="8">
        <v>86.977766171752592</v>
      </c>
      <c r="EK19" s="8">
        <v>83.148331273176765</v>
      </c>
      <c r="EL19" s="8">
        <v>82.424363111996158</v>
      </c>
      <c r="EM19" s="106">
        <v>82.4</v>
      </c>
      <c r="EN19" s="106">
        <v>81.599999999999994</v>
      </c>
      <c r="EO19" s="106">
        <v>81.2</v>
      </c>
      <c r="EP19" s="9">
        <v>103.09965397923875</v>
      </c>
      <c r="EQ19" s="8">
        <v>105.26929392446634</v>
      </c>
      <c r="ER19" s="8">
        <v>106.11744386873922</v>
      </c>
      <c r="ES19" s="8">
        <v>105.1907514450867</v>
      </c>
      <c r="ET19" s="8">
        <v>113.16412213740458</v>
      </c>
      <c r="EU19" s="8">
        <v>110.32653061224489</v>
      </c>
      <c r="EV19" s="8">
        <v>100.07142857142857</v>
      </c>
      <c r="EW19" s="8">
        <v>77.505429864253401</v>
      </c>
      <c r="EX19" s="8">
        <v>83.671363636363637</v>
      </c>
      <c r="EY19" s="106">
        <v>82.4</v>
      </c>
      <c r="EZ19" s="106">
        <v>72.099999999999994</v>
      </c>
      <c r="FA19" s="106"/>
      <c r="FB19" s="62">
        <v>125.53242305021986</v>
      </c>
      <c r="FC19" s="8">
        <v>130.93599903191233</v>
      </c>
      <c r="FD19" s="8">
        <v>127.36697308379075</v>
      </c>
      <c r="FE19" s="8">
        <v>121.86258546668786</v>
      </c>
      <c r="FF19" s="8">
        <v>122.77500620501365</v>
      </c>
      <c r="FG19" s="67">
        <f t="shared" si="8"/>
        <v>369.07952238625268</v>
      </c>
      <c r="FH19" s="67">
        <f t="shared" si="9"/>
        <v>369.07952238625268</v>
      </c>
      <c r="FI19" s="67">
        <f t="shared" si="10"/>
        <v>369.44952278658263</v>
      </c>
      <c r="FJ19" s="67">
        <f t="shared" si="11"/>
        <v>356.58734863731218</v>
      </c>
      <c r="FK19" s="67">
        <f t="shared" si="12"/>
        <v>356.75333309918796</v>
      </c>
      <c r="FL19" s="67">
        <f t="shared" si="13"/>
        <v>355.70000000000005</v>
      </c>
      <c r="FM19" s="67">
        <f t="shared" si="14"/>
        <v>352.20000000000005</v>
      </c>
      <c r="FN19" s="62"/>
      <c r="FO19" s="8">
        <v>72.276256983240231</v>
      </c>
      <c r="FP19" s="8">
        <v>75.452779075198507</v>
      </c>
      <c r="FQ19" s="8">
        <v>73.962574167047009</v>
      </c>
      <c r="FR19" s="8">
        <v>72.643896523848014</v>
      </c>
      <c r="FS19" s="67">
        <f t="shared" si="15"/>
        <v>205.4587642404544</v>
      </c>
      <c r="FT19" s="67">
        <f t="shared" si="16"/>
        <v>327.61232134393902</v>
      </c>
      <c r="FU19" s="67">
        <f t="shared" si="17"/>
        <v>205.4587642404544</v>
      </c>
      <c r="FV19" s="67">
        <f t="shared" si="18"/>
        <v>339.80221673635953</v>
      </c>
      <c r="FW19" s="67">
        <f t="shared" si="19"/>
        <v>265.41269653645776</v>
      </c>
      <c r="FX19" s="67">
        <f t="shared" si="20"/>
        <v>235.91286748492064</v>
      </c>
      <c r="FY19" s="67">
        <f t="shared" si="21"/>
        <v>309.39999999999998</v>
      </c>
      <c r="FZ19" s="62"/>
      <c r="GA19" s="8">
        <v>126.8807344469119</v>
      </c>
      <c r="GB19" s="8">
        <v>123.93466942531576</v>
      </c>
      <c r="GC19" s="8">
        <v>118.74244856701154</v>
      </c>
      <c r="GD19" s="104">
        <v>119.20143491039013</v>
      </c>
      <c r="GE19" s="67">
        <f t="shared" si="2"/>
        <v>459.83329752953813</v>
      </c>
      <c r="GF19" s="67">
        <f t="shared" si="3"/>
        <v>308.28398895790201</v>
      </c>
      <c r="GG19" s="67">
        <f t="shared" si="4"/>
        <v>348.05362402114321</v>
      </c>
      <c r="GH19" s="67">
        <f t="shared" si="5"/>
        <v>315.62850649350651</v>
      </c>
      <c r="GI19" s="67">
        <f t="shared" si="6"/>
        <v>263.20000000000005</v>
      </c>
      <c r="GJ19" s="67">
        <f t="shared" si="7"/>
        <v>256.20000000000005</v>
      </c>
      <c r="GK19" s="67">
        <f t="shared" si="7"/>
        <v>80.599999999999994</v>
      </c>
    </row>
    <row r="20" spans="1:193" ht="12.75" customHeight="1">
      <c r="A20" s="4" t="s">
        <v>27</v>
      </c>
      <c r="B20" s="38" t="s">
        <v>75</v>
      </c>
      <c r="C20" s="37" t="s">
        <v>75</v>
      </c>
      <c r="D20" s="37" t="s">
        <v>75</v>
      </c>
      <c r="E20" s="37" t="s">
        <v>75</v>
      </c>
      <c r="F20" s="37" t="s">
        <v>75</v>
      </c>
      <c r="G20" s="37" t="s">
        <v>75</v>
      </c>
      <c r="H20" s="37" t="s">
        <v>75</v>
      </c>
      <c r="I20" s="37" t="s">
        <v>75</v>
      </c>
      <c r="J20" s="37" t="s">
        <v>75</v>
      </c>
      <c r="K20" s="37" t="s">
        <v>75</v>
      </c>
      <c r="L20" s="37" t="s">
        <v>75</v>
      </c>
      <c r="M20" s="37"/>
      <c r="N20" s="38" t="s">
        <v>75</v>
      </c>
      <c r="O20" s="37" t="s">
        <v>75</v>
      </c>
      <c r="P20" s="37" t="s">
        <v>75</v>
      </c>
      <c r="Q20" s="37" t="s">
        <v>75</v>
      </c>
      <c r="R20" s="37" t="s">
        <v>75</v>
      </c>
      <c r="S20" s="37" t="s">
        <v>75</v>
      </c>
      <c r="T20" s="37" t="s">
        <v>75</v>
      </c>
      <c r="U20" s="37" t="s">
        <v>75</v>
      </c>
      <c r="V20" s="37" t="s">
        <v>75</v>
      </c>
      <c r="W20" s="37" t="s">
        <v>75</v>
      </c>
      <c r="X20" s="37" t="s">
        <v>75</v>
      </c>
      <c r="Y20" s="37"/>
      <c r="Z20" s="38" t="s">
        <v>75</v>
      </c>
      <c r="AA20" s="37" t="s">
        <v>75</v>
      </c>
      <c r="AB20" s="37" t="s">
        <v>75</v>
      </c>
      <c r="AC20" s="37" t="s">
        <v>75</v>
      </c>
      <c r="AD20" s="37" t="s">
        <v>75</v>
      </c>
      <c r="AE20" s="37" t="s">
        <v>75</v>
      </c>
      <c r="AF20" s="37" t="s">
        <v>75</v>
      </c>
      <c r="AG20" s="37" t="s">
        <v>75</v>
      </c>
      <c r="AH20" s="37" t="s">
        <v>75</v>
      </c>
      <c r="AI20" s="37" t="s">
        <v>75</v>
      </c>
      <c r="AJ20" s="37" t="s">
        <v>75</v>
      </c>
      <c r="AK20" s="37"/>
      <c r="AL20" s="38" t="s">
        <v>75</v>
      </c>
      <c r="AM20" s="37" t="s">
        <v>75</v>
      </c>
      <c r="AN20" s="37" t="s">
        <v>75</v>
      </c>
      <c r="AO20" s="37" t="s">
        <v>75</v>
      </c>
      <c r="AP20" s="37" t="s">
        <v>75</v>
      </c>
      <c r="AQ20" s="37" t="s">
        <v>75</v>
      </c>
      <c r="AR20" s="37" t="s">
        <v>75</v>
      </c>
      <c r="AS20" s="37" t="s">
        <v>75</v>
      </c>
      <c r="AT20" s="37" t="s">
        <v>75</v>
      </c>
      <c r="AU20" s="37" t="s">
        <v>75</v>
      </c>
      <c r="AV20" s="37" t="s">
        <v>75</v>
      </c>
      <c r="AW20" s="37" t="s">
        <v>75</v>
      </c>
      <c r="AX20" s="38" t="s">
        <v>75</v>
      </c>
      <c r="AY20" s="37" t="s">
        <v>75</v>
      </c>
      <c r="AZ20" s="37" t="s">
        <v>75</v>
      </c>
      <c r="BA20" s="37" t="s">
        <v>75</v>
      </c>
      <c r="BB20" s="37" t="s">
        <v>75</v>
      </c>
      <c r="BC20" s="37" t="s">
        <v>75</v>
      </c>
      <c r="BD20" s="37" t="s">
        <v>75</v>
      </c>
      <c r="BE20" s="37" t="s">
        <v>75</v>
      </c>
      <c r="BF20" s="37" t="s">
        <v>75</v>
      </c>
      <c r="BG20" s="37" t="s">
        <v>75</v>
      </c>
      <c r="BH20" s="37" t="s">
        <v>75</v>
      </c>
      <c r="BI20" s="37"/>
      <c r="BJ20" s="38" t="s">
        <v>75</v>
      </c>
      <c r="BK20" s="37" t="s">
        <v>75</v>
      </c>
      <c r="BL20" s="37" t="s">
        <v>75</v>
      </c>
      <c r="BM20" s="37" t="s">
        <v>75</v>
      </c>
      <c r="BN20" s="37" t="s">
        <v>75</v>
      </c>
      <c r="BO20" s="37" t="s">
        <v>75</v>
      </c>
      <c r="BP20" s="37" t="s">
        <v>75</v>
      </c>
      <c r="BQ20" s="37" t="s">
        <v>75</v>
      </c>
      <c r="BR20" s="37" t="s">
        <v>75</v>
      </c>
      <c r="BS20" s="37" t="s">
        <v>75</v>
      </c>
      <c r="BT20" s="37" t="s">
        <v>75</v>
      </c>
      <c r="BU20" s="37"/>
      <c r="BV20" s="38" t="s">
        <v>75</v>
      </c>
      <c r="BW20" s="37" t="s">
        <v>75</v>
      </c>
      <c r="BX20" s="37" t="s">
        <v>75</v>
      </c>
      <c r="BY20" s="37" t="s">
        <v>75</v>
      </c>
      <c r="BZ20" s="37" t="s">
        <v>75</v>
      </c>
      <c r="CA20" s="37" t="s">
        <v>75</v>
      </c>
      <c r="CB20" s="37" t="s">
        <v>75</v>
      </c>
      <c r="CC20" s="37" t="s">
        <v>75</v>
      </c>
      <c r="CD20" s="37" t="s">
        <v>75</v>
      </c>
      <c r="CE20" s="37" t="s">
        <v>75</v>
      </c>
      <c r="CF20" s="37" t="s">
        <v>75</v>
      </c>
      <c r="CG20" s="37"/>
      <c r="CH20" s="38" t="s">
        <v>75</v>
      </c>
      <c r="CI20" s="37" t="s">
        <v>75</v>
      </c>
      <c r="CJ20" s="37" t="s">
        <v>75</v>
      </c>
      <c r="CK20" s="37" t="s">
        <v>75</v>
      </c>
      <c r="CL20" s="37" t="s">
        <v>75</v>
      </c>
      <c r="CM20" s="37" t="s">
        <v>75</v>
      </c>
      <c r="CN20" s="37" t="s">
        <v>75</v>
      </c>
      <c r="CO20" s="37" t="s">
        <v>75</v>
      </c>
      <c r="CP20" s="37" t="s">
        <v>75</v>
      </c>
      <c r="CQ20" s="37" t="s">
        <v>75</v>
      </c>
      <c r="CR20" s="37" t="s">
        <v>75</v>
      </c>
      <c r="CS20" s="37" t="s">
        <v>75</v>
      </c>
      <c r="CT20" s="38" t="s">
        <v>75</v>
      </c>
      <c r="CU20" s="37" t="s">
        <v>75</v>
      </c>
      <c r="CV20" s="37" t="s">
        <v>75</v>
      </c>
      <c r="CW20" s="37" t="s">
        <v>75</v>
      </c>
      <c r="CX20" s="37" t="s">
        <v>75</v>
      </c>
      <c r="CY20" s="37" t="s">
        <v>75</v>
      </c>
      <c r="CZ20" s="37" t="s">
        <v>75</v>
      </c>
      <c r="DA20" s="37" t="s">
        <v>75</v>
      </c>
      <c r="DB20" s="37" t="s">
        <v>75</v>
      </c>
      <c r="DC20" s="37" t="s">
        <v>75</v>
      </c>
      <c r="DD20" s="37" t="s">
        <v>75</v>
      </c>
      <c r="DE20" s="37"/>
      <c r="DF20" s="38" t="s">
        <v>75</v>
      </c>
      <c r="DG20" s="37" t="s">
        <v>75</v>
      </c>
      <c r="DH20" s="37" t="s">
        <v>75</v>
      </c>
      <c r="DI20" s="37" t="s">
        <v>75</v>
      </c>
      <c r="DJ20" s="37" t="s">
        <v>75</v>
      </c>
      <c r="DK20" s="37" t="s">
        <v>75</v>
      </c>
      <c r="DL20" s="37" t="s">
        <v>75</v>
      </c>
      <c r="DM20" s="37" t="s">
        <v>75</v>
      </c>
      <c r="DN20" s="37" t="s">
        <v>75</v>
      </c>
      <c r="DO20" s="37" t="s">
        <v>75</v>
      </c>
      <c r="DP20" s="37" t="s">
        <v>75</v>
      </c>
      <c r="DQ20" s="37"/>
      <c r="DR20" s="38" t="s">
        <v>75</v>
      </c>
      <c r="DS20" s="37" t="s">
        <v>75</v>
      </c>
      <c r="DT20" s="37" t="s">
        <v>75</v>
      </c>
      <c r="DU20" s="37" t="s">
        <v>75</v>
      </c>
      <c r="DV20" s="37" t="s">
        <v>75</v>
      </c>
      <c r="DW20" s="37" t="s">
        <v>75</v>
      </c>
      <c r="DX20" s="37" t="s">
        <v>75</v>
      </c>
      <c r="DY20" s="37" t="s">
        <v>75</v>
      </c>
      <c r="DZ20" s="37" t="s">
        <v>75</v>
      </c>
      <c r="EA20" s="37" t="s">
        <v>75</v>
      </c>
      <c r="EB20" s="37" t="s">
        <v>75</v>
      </c>
      <c r="EC20" s="37" t="s">
        <v>75</v>
      </c>
      <c r="ED20" s="38" t="s">
        <v>75</v>
      </c>
      <c r="EE20" s="37" t="s">
        <v>75</v>
      </c>
      <c r="EF20" s="37" t="s">
        <v>75</v>
      </c>
      <c r="EG20" s="37" t="s">
        <v>75</v>
      </c>
      <c r="EH20" s="37" t="s">
        <v>75</v>
      </c>
      <c r="EI20" s="37" t="s">
        <v>75</v>
      </c>
      <c r="EJ20" s="37" t="s">
        <v>75</v>
      </c>
      <c r="EK20" s="37" t="s">
        <v>75</v>
      </c>
      <c r="EL20" s="37" t="s">
        <v>75</v>
      </c>
      <c r="EM20" s="37" t="s">
        <v>75</v>
      </c>
      <c r="EN20" s="37" t="s">
        <v>75</v>
      </c>
      <c r="EO20" s="37" t="s">
        <v>75</v>
      </c>
      <c r="EP20" s="38" t="s">
        <v>75</v>
      </c>
      <c r="EQ20" s="37" t="s">
        <v>75</v>
      </c>
      <c r="ER20" s="37" t="s">
        <v>75</v>
      </c>
      <c r="ES20" s="37" t="s">
        <v>75</v>
      </c>
      <c r="ET20" s="37" t="s">
        <v>75</v>
      </c>
      <c r="EU20" s="37" t="s">
        <v>75</v>
      </c>
      <c r="EV20" s="37" t="s">
        <v>75</v>
      </c>
      <c r="EW20" s="37" t="s">
        <v>75</v>
      </c>
      <c r="EX20" s="37" t="s">
        <v>75</v>
      </c>
      <c r="EY20" s="37" t="s">
        <v>75</v>
      </c>
      <c r="EZ20" s="37" t="s">
        <v>75</v>
      </c>
      <c r="FA20" s="37" t="s">
        <v>75</v>
      </c>
      <c r="FB20" s="49" t="s">
        <v>75</v>
      </c>
      <c r="FC20" s="37" t="s">
        <v>75</v>
      </c>
      <c r="FD20" s="37" t="s">
        <v>75</v>
      </c>
      <c r="FE20" s="37" t="s">
        <v>75</v>
      </c>
      <c r="FF20" s="37" t="s">
        <v>75</v>
      </c>
      <c r="FG20" s="65" t="str">
        <f t="shared" si="8"/>
        <v>—</v>
      </c>
      <c r="FH20" s="65" t="str">
        <f t="shared" si="9"/>
        <v>—</v>
      </c>
      <c r="FI20" s="65" t="str">
        <f t="shared" si="10"/>
        <v>—</v>
      </c>
      <c r="FJ20" s="65" t="str">
        <f t="shared" si="11"/>
        <v>—</v>
      </c>
      <c r="FK20" s="65" t="str">
        <f t="shared" si="12"/>
        <v>—</v>
      </c>
      <c r="FL20" s="65" t="str">
        <f t="shared" si="13"/>
        <v>—</v>
      </c>
      <c r="FM20" s="65" t="str">
        <f t="shared" si="14"/>
        <v>—</v>
      </c>
      <c r="FN20" s="49" t="s">
        <v>75</v>
      </c>
      <c r="FO20" s="37" t="s">
        <v>75</v>
      </c>
      <c r="FP20" s="37" t="s">
        <v>75</v>
      </c>
      <c r="FQ20" s="37" t="s">
        <v>75</v>
      </c>
      <c r="FR20" s="37" t="s">
        <v>75</v>
      </c>
      <c r="FS20" s="65" t="str">
        <f t="shared" si="15"/>
        <v>—</v>
      </c>
      <c r="FT20" s="65" t="str">
        <f t="shared" si="16"/>
        <v>—</v>
      </c>
      <c r="FU20" s="65" t="str">
        <f t="shared" si="17"/>
        <v>—</v>
      </c>
      <c r="FV20" s="65" t="str">
        <f t="shared" si="18"/>
        <v>—</v>
      </c>
      <c r="FW20" s="65" t="str">
        <f t="shared" si="19"/>
        <v>—</v>
      </c>
      <c r="FX20" s="65" t="str">
        <f t="shared" si="20"/>
        <v>—</v>
      </c>
      <c r="FY20" s="65" t="str">
        <f t="shared" si="21"/>
        <v>—</v>
      </c>
      <c r="FZ20" s="49" t="s">
        <v>75</v>
      </c>
      <c r="GA20" s="37" t="s">
        <v>75</v>
      </c>
      <c r="GB20" s="37" t="s">
        <v>75</v>
      </c>
      <c r="GC20" s="37" t="s">
        <v>75</v>
      </c>
      <c r="GD20" s="37" t="s">
        <v>75</v>
      </c>
      <c r="GE20" s="65" t="str">
        <f t="shared" si="2"/>
        <v>—</v>
      </c>
      <c r="GF20" s="65" t="str">
        <f t="shared" si="3"/>
        <v>—</v>
      </c>
      <c r="GG20" s="65" t="str">
        <f t="shared" si="4"/>
        <v>—</v>
      </c>
      <c r="GH20" s="65" t="str">
        <f t="shared" si="5"/>
        <v>—</v>
      </c>
      <c r="GI20" s="65" t="str">
        <f t="shared" si="6"/>
        <v>—</v>
      </c>
      <c r="GJ20" s="65" t="str">
        <f t="shared" si="7"/>
        <v>—</v>
      </c>
      <c r="GK20" s="65" t="str">
        <f t="shared" si="7"/>
        <v>—</v>
      </c>
    </row>
    <row r="21" spans="1:193" ht="12.75" customHeight="1">
      <c r="A21" s="4" t="s">
        <v>28</v>
      </c>
      <c r="B21" s="38" t="s">
        <v>75</v>
      </c>
      <c r="C21" s="37" t="s">
        <v>75</v>
      </c>
      <c r="D21" s="37" t="s">
        <v>75</v>
      </c>
      <c r="E21" s="37" t="s">
        <v>75</v>
      </c>
      <c r="F21" s="37" t="s">
        <v>75</v>
      </c>
      <c r="G21" s="37" t="s">
        <v>75</v>
      </c>
      <c r="H21" s="37" t="s">
        <v>75</v>
      </c>
      <c r="I21" s="37" t="s">
        <v>75</v>
      </c>
      <c r="J21" s="37" t="s">
        <v>75</v>
      </c>
      <c r="K21" s="37" t="s">
        <v>75</v>
      </c>
      <c r="L21" s="37" t="s">
        <v>75</v>
      </c>
      <c r="M21" s="37"/>
      <c r="N21" s="38" t="s">
        <v>75</v>
      </c>
      <c r="O21" s="37" t="s">
        <v>75</v>
      </c>
      <c r="P21" s="37" t="s">
        <v>75</v>
      </c>
      <c r="Q21" s="37" t="s">
        <v>75</v>
      </c>
      <c r="R21" s="37" t="s">
        <v>75</v>
      </c>
      <c r="S21" s="37" t="s">
        <v>75</v>
      </c>
      <c r="T21" s="37" t="s">
        <v>75</v>
      </c>
      <c r="U21" s="37" t="s">
        <v>75</v>
      </c>
      <c r="V21" s="37" t="s">
        <v>75</v>
      </c>
      <c r="W21" s="37" t="s">
        <v>75</v>
      </c>
      <c r="X21" s="37" t="s">
        <v>75</v>
      </c>
      <c r="Y21" s="37"/>
      <c r="Z21" s="38" t="s">
        <v>75</v>
      </c>
      <c r="AA21" s="37" t="s">
        <v>75</v>
      </c>
      <c r="AB21" s="37" t="s">
        <v>75</v>
      </c>
      <c r="AC21" s="37" t="s">
        <v>75</v>
      </c>
      <c r="AD21" s="37" t="s">
        <v>75</v>
      </c>
      <c r="AE21" s="37" t="s">
        <v>75</v>
      </c>
      <c r="AF21" s="37" t="s">
        <v>75</v>
      </c>
      <c r="AG21" s="37" t="s">
        <v>75</v>
      </c>
      <c r="AH21" s="37" t="s">
        <v>75</v>
      </c>
      <c r="AI21" s="37" t="s">
        <v>75</v>
      </c>
      <c r="AJ21" s="37" t="s">
        <v>75</v>
      </c>
      <c r="AK21" s="37"/>
      <c r="AL21" s="38" t="s">
        <v>75</v>
      </c>
      <c r="AM21" s="37" t="s">
        <v>75</v>
      </c>
      <c r="AN21" s="37" t="s">
        <v>75</v>
      </c>
      <c r="AO21" s="37" t="s">
        <v>75</v>
      </c>
      <c r="AP21" s="37" t="s">
        <v>75</v>
      </c>
      <c r="AQ21" s="37" t="s">
        <v>75</v>
      </c>
      <c r="AR21" s="37" t="s">
        <v>75</v>
      </c>
      <c r="AS21" s="37" t="s">
        <v>75</v>
      </c>
      <c r="AT21" s="37" t="s">
        <v>75</v>
      </c>
      <c r="AU21" s="37" t="s">
        <v>75</v>
      </c>
      <c r="AV21" s="37" t="s">
        <v>75</v>
      </c>
      <c r="AW21" s="37" t="s">
        <v>75</v>
      </c>
      <c r="AX21" s="38" t="s">
        <v>75</v>
      </c>
      <c r="AY21" s="37" t="s">
        <v>75</v>
      </c>
      <c r="AZ21" s="37" t="s">
        <v>75</v>
      </c>
      <c r="BA21" s="37" t="s">
        <v>75</v>
      </c>
      <c r="BB21" s="37" t="s">
        <v>75</v>
      </c>
      <c r="BC21" s="37" t="s">
        <v>75</v>
      </c>
      <c r="BD21" s="37" t="s">
        <v>75</v>
      </c>
      <c r="BE21" s="37" t="s">
        <v>75</v>
      </c>
      <c r="BF21" s="37" t="s">
        <v>75</v>
      </c>
      <c r="BG21" s="37" t="s">
        <v>75</v>
      </c>
      <c r="BH21" s="37" t="s">
        <v>75</v>
      </c>
      <c r="BI21" s="37"/>
      <c r="BJ21" s="38" t="s">
        <v>75</v>
      </c>
      <c r="BK21" s="37" t="s">
        <v>75</v>
      </c>
      <c r="BL21" s="37" t="s">
        <v>75</v>
      </c>
      <c r="BM21" s="37" t="s">
        <v>75</v>
      </c>
      <c r="BN21" s="37" t="s">
        <v>75</v>
      </c>
      <c r="BO21" s="37" t="s">
        <v>75</v>
      </c>
      <c r="BP21" s="37" t="s">
        <v>75</v>
      </c>
      <c r="BQ21" s="37" t="s">
        <v>75</v>
      </c>
      <c r="BR21" s="37" t="s">
        <v>75</v>
      </c>
      <c r="BS21" s="37" t="s">
        <v>75</v>
      </c>
      <c r="BT21" s="37" t="s">
        <v>75</v>
      </c>
      <c r="BU21" s="37"/>
      <c r="BV21" s="38" t="s">
        <v>75</v>
      </c>
      <c r="BW21" s="37" t="s">
        <v>75</v>
      </c>
      <c r="BX21" s="37" t="s">
        <v>75</v>
      </c>
      <c r="BY21" s="37" t="s">
        <v>75</v>
      </c>
      <c r="BZ21" s="37" t="s">
        <v>75</v>
      </c>
      <c r="CA21" s="37" t="s">
        <v>75</v>
      </c>
      <c r="CB21" s="37" t="s">
        <v>75</v>
      </c>
      <c r="CC21" s="37" t="s">
        <v>75</v>
      </c>
      <c r="CD21" s="37" t="s">
        <v>75</v>
      </c>
      <c r="CE21" s="37" t="s">
        <v>75</v>
      </c>
      <c r="CF21" s="37" t="s">
        <v>75</v>
      </c>
      <c r="CG21" s="37"/>
      <c r="CH21" s="38" t="s">
        <v>75</v>
      </c>
      <c r="CI21" s="37" t="s">
        <v>75</v>
      </c>
      <c r="CJ21" s="37" t="s">
        <v>75</v>
      </c>
      <c r="CK21" s="37" t="s">
        <v>75</v>
      </c>
      <c r="CL21" s="37" t="s">
        <v>75</v>
      </c>
      <c r="CM21" s="37" t="s">
        <v>75</v>
      </c>
      <c r="CN21" s="37" t="s">
        <v>75</v>
      </c>
      <c r="CO21" s="37" t="s">
        <v>75</v>
      </c>
      <c r="CP21" s="37" t="s">
        <v>75</v>
      </c>
      <c r="CQ21" s="37" t="s">
        <v>75</v>
      </c>
      <c r="CR21" s="37" t="s">
        <v>75</v>
      </c>
      <c r="CS21" s="37" t="s">
        <v>75</v>
      </c>
      <c r="CT21" s="38" t="s">
        <v>75</v>
      </c>
      <c r="CU21" s="37" t="s">
        <v>75</v>
      </c>
      <c r="CV21" s="37" t="s">
        <v>75</v>
      </c>
      <c r="CW21" s="37" t="s">
        <v>75</v>
      </c>
      <c r="CX21" s="37" t="s">
        <v>75</v>
      </c>
      <c r="CY21" s="37" t="s">
        <v>75</v>
      </c>
      <c r="CZ21" s="37" t="s">
        <v>75</v>
      </c>
      <c r="DA21" s="37" t="s">
        <v>75</v>
      </c>
      <c r="DB21" s="37" t="s">
        <v>75</v>
      </c>
      <c r="DC21" s="37" t="s">
        <v>75</v>
      </c>
      <c r="DD21" s="37" t="s">
        <v>75</v>
      </c>
      <c r="DE21" s="37"/>
      <c r="DF21" s="38" t="s">
        <v>75</v>
      </c>
      <c r="DG21" s="37" t="s">
        <v>75</v>
      </c>
      <c r="DH21" s="37" t="s">
        <v>75</v>
      </c>
      <c r="DI21" s="37" t="s">
        <v>75</v>
      </c>
      <c r="DJ21" s="37" t="s">
        <v>75</v>
      </c>
      <c r="DK21" s="37" t="s">
        <v>75</v>
      </c>
      <c r="DL21" s="37" t="s">
        <v>75</v>
      </c>
      <c r="DM21" s="37" t="s">
        <v>75</v>
      </c>
      <c r="DN21" s="37" t="s">
        <v>75</v>
      </c>
      <c r="DO21" s="37" t="s">
        <v>75</v>
      </c>
      <c r="DP21" s="37" t="s">
        <v>75</v>
      </c>
      <c r="DQ21" s="37"/>
      <c r="DR21" s="38" t="s">
        <v>75</v>
      </c>
      <c r="DS21" s="37" t="s">
        <v>75</v>
      </c>
      <c r="DT21" s="37" t="s">
        <v>75</v>
      </c>
      <c r="DU21" s="37" t="s">
        <v>75</v>
      </c>
      <c r="DV21" s="37" t="s">
        <v>75</v>
      </c>
      <c r="DW21" s="37" t="s">
        <v>75</v>
      </c>
      <c r="DX21" s="37" t="s">
        <v>75</v>
      </c>
      <c r="DY21" s="37" t="s">
        <v>75</v>
      </c>
      <c r="DZ21" s="37" t="s">
        <v>75</v>
      </c>
      <c r="EA21" s="37" t="s">
        <v>75</v>
      </c>
      <c r="EB21" s="37" t="s">
        <v>75</v>
      </c>
      <c r="EC21" s="37" t="s">
        <v>75</v>
      </c>
      <c r="ED21" s="38" t="s">
        <v>75</v>
      </c>
      <c r="EE21" s="37" t="s">
        <v>75</v>
      </c>
      <c r="EF21" s="37" t="s">
        <v>75</v>
      </c>
      <c r="EG21" s="37" t="s">
        <v>75</v>
      </c>
      <c r="EH21" s="37" t="s">
        <v>75</v>
      </c>
      <c r="EI21" s="37" t="s">
        <v>75</v>
      </c>
      <c r="EJ21" s="37" t="s">
        <v>75</v>
      </c>
      <c r="EK21" s="37" t="s">
        <v>75</v>
      </c>
      <c r="EL21" s="37" t="s">
        <v>75</v>
      </c>
      <c r="EM21" s="37" t="s">
        <v>75</v>
      </c>
      <c r="EN21" s="37" t="s">
        <v>75</v>
      </c>
      <c r="EO21" s="37" t="s">
        <v>75</v>
      </c>
      <c r="EP21" s="38" t="s">
        <v>75</v>
      </c>
      <c r="EQ21" s="37" t="s">
        <v>75</v>
      </c>
      <c r="ER21" s="37" t="s">
        <v>75</v>
      </c>
      <c r="ES21" s="37" t="s">
        <v>75</v>
      </c>
      <c r="ET21" s="37" t="s">
        <v>75</v>
      </c>
      <c r="EU21" s="37" t="s">
        <v>75</v>
      </c>
      <c r="EV21" s="37" t="s">
        <v>75</v>
      </c>
      <c r="EW21" s="37" t="s">
        <v>75</v>
      </c>
      <c r="EX21" s="37" t="s">
        <v>75</v>
      </c>
      <c r="EY21" s="37" t="s">
        <v>75</v>
      </c>
      <c r="EZ21" s="37" t="s">
        <v>75</v>
      </c>
      <c r="FA21" s="37" t="s">
        <v>75</v>
      </c>
      <c r="FB21" s="49" t="s">
        <v>75</v>
      </c>
      <c r="FC21" s="37" t="s">
        <v>75</v>
      </c>
      <c r="FD21" s="37" t="s">
        <v>75</v>
      </c>
      <c r="FE21" s="37" t="s">
        <v>75</v>
      </c>
      <c r="FF21" s="37" t="s">
        <v>75</v>
      </c>
      <c r="FG21" s="65" t="str">
        <f t="shared" si="8"/>
        <v>—</v>
      </c>
      <c r="FH21" s="65" t="str">
        <f t="shared" si="9"/>
        <v>—</v>
      </c>
      <c r="FI21" s="65" t="str">
        <f t="shared" si="10"/>
        <v>—</v>
      </c>
      <c r="FJ21" s="65" t="str">
        <f t="shared" si="11"/>
        <v>—</v>
      </c>
      <c r="FK21" s="65" t="str">
        <f t="shared" si="12"/>
        <v>—</v>
      </c>
      <c r="FL21" s="65" t="str">
        <f t="shared" si="13"/>
        <v>—</v>
      </c>
      <c r="FM21" s="65" t="str">
        <f t="shared" si="14"/>
        <v>—</v>
      </c>
      <c r="FN21" s="49" t="s">
        <v>75</v>
      </c>
      <c r="FO21" s="37" t="s">
        <v>75</v>
      </c>
      <c r="FP21" s="37" t="s">
        <v>75</v>
      </c>
      <c r="FQ21" s="37" t="s">
        <v>75</v>
      </c>
      <c r="FR21" s="37" t="s">
        <v>75</v>
      </c>
      <c r="FS21" s="65" t="str">
        <f t="shared" si="15"/>
        <v>—</v>
      </c>
      <c r="FT21" s="65" t="str">
        <f t="shared" si="16"/>
        <v>—</v>
      </c>
      <c r="FU21" s="65" t="str">
        <f t="shared" si="17"/>
        <v>—</v>
      </c>
      <c r="FV21" s="65" t="str">
        <f t="shared" si="18"/>
        <v>—</v>
      </c>
      <c r="FW21" s="65" t="str">
        <f t="shared" si="19"/>
        <v>—</v>
      </c>
      <c r="FX21" s="65" t="str">
        <f t="shared" si="20"/>
        <v>—</v>
      </c>
      <c r="FY21" s="65" t="str">
        <f t="shared" si="21"/>
        <v>—</v>
      </c>
      <c r="FZ21" s="49" t="s">
        <v>75</v>
      </c>
      <c r="GA21" s="37" t="s">
        <v>75</v>
      </c>
      <c r="GB21" s="37" t="s">
        <v>75</v>
      </c>
      <c r="GC21" s="37" t="s">
        <v>75</v>
      </c>
      <c r="GD21" s="37" t="s">
        <v>75</v>
      </c>
      <c r="GE21" s="65" t="str">
        <f t="shared" si="2"/>
        <v>—</v>
      </c>
      <c r="GF21" s="65" t="str">
        <f t="shared" si="3"/>
        <v>—</v>
      </c>
      <c r="GG21" s="65" t="str">
        <f t="shared" si="4"/>
        <v>—</v>
      </c>
      <c r="GH21" s="65" t="str">
        <f t="shared" si="5"/>
        <v>—</v>
      </c>
      <c r="GI21" s="65" t="str">
        <f t="shared" si="6"/>
        <v>—</v>
      </c>
      <c r="GJ21" s="65" t="str">
        <f t="shared" si="7"/>
        <v>—</v>
      </c>
      <c r="GK21" s="65" t="str">
        <f t="shared" si="7"/>
        <v>—</v>
      </c>
    </row>
    <row r="22" spans="1:193">
      <c r="A22" s="4" t="s">
        <v>29</v>
      </c>
      <c r="B22" s="38" t="s">
        <v>75</v>
      </c>
      <c r="C22" s="37" t="s">
        <v>75</v>
      </c>
      <c r="D22" s="37" t="s">
        <v>75</v>
      </c>
      <c r="E22" s="37" t="s">
        <v>75</v>
      </c>
      <c r="F22" s="37" t="s">
        <v>75</v>
      </c>
      <c r="G22" s="37" t="s">
        <v>75</v>
      </c>
      <c r="H22" s="37" t="s">
        <v>75</v>
      </c>
      <c r="I22" s="37" t="s">
        <v>75</v>
      </c>
      <c r="J22" s="37" t="s">
        <v>75</v>
      </c>
      <c r="K22" s="37" t="s">
        <v>75</v>
      </c>
      <c r="L22" s="37" t="s">
        <v>75</v>
      </c>
      <c r="M22" s="37"/>
      <c r="N22" s="38" t="s">
        <v>75</v>
      </c>
      <c r="O22" s="37" t="s">
        <v>75</v>
      </c>
      <c r="P22" s="37" t="s">
        <v>75</v>
      </c>
      <c r="Q22" s="37" t="s">
        <v>75</v>
      </c>
      <c r="R22" s="37" t="s">
        <v>75</v>
      </c>
      <c r="S22" s="37" t="s">
        <v>75</v>
      </c>
      <c r="T22" s="37" t="s">
        <v>75</v>
      </c>
      <c r="U22" s="37" t="s">
        <v>75</v>
      </c>
      <c r="V22" s="37" t="s">
        <v>75</v>
      </c>
      <c r="W22" s="37" t="s">
        <v>75</v>
      </c>
      <c r="X22" s="37" t="s">
        <v>75</v>
      </c>
      <c r="Y22" s="37"/>
      <c r="Z22" s="38" t="s">
        <v>75</v>
      </c>
      <c r="AA22" s="37" t="s">
        <v>75</v>
      </c>
      <c r="AB22" s="37" t="s">
        <v>75</v>
      </c>
      <c r="AC22" s="37" t="s">
        <v>75</v>
      </c>
      <c r="AD22" s="37" t="s">
        <v>75</v>
      </c>
      <c r="AE22" s="37" t="s">
        <v>75</v>
      </c>
      <c r="AF22" s="37" t="s">
        <v>75</v>
      </c>
      <c r="AG22" s="37" t="s">
        <v>75</v>
      </c>
      <c r="AH22" s="37" t="s">
        <v>75</v>
      </c>
      <c r="AI22" s="37" t="s">
        <v>75</v>
      </c>
      <c r="AJ22" s="37" t="s">
        <v>75</v>
      </c>
      <c r="AK22" s="37"/>
      <c r="AL22" s="38" t="s">
        <v>75</v>
      </c>
      <c r="AM22" s="37" t="s">
        <v>75</v>
      </c>
      <c r="AN22" s="37" t="s">
        <v>75</v>
      </c>
      <c r="AO22" s="37" t="s">
        <v>75</v>
      </c>
      <c r="AP22" s="37" t="s">
        <v>75</v>
      </c>
      <c r="AQ22" s="37" t="s">
        <v>75</v>
      </c>
      <c r="AR22" s="37" t="s">
        <v>75</v>
      </c>
      <c r="AS22" s="37" t="s">
        <v>75</v>
      </c>
      <c r="AT22" s="37" t="s">
        <v>75</v>
      </c>
      <c r="AU22" s="37" t="s">
        <v>75</v>
      </c>
      <c r="AV22" s="37" t="s">
        <v>75</v>
      </c>
      <c r="AW22" s="37" t="s">
        <v>75</v>
      </c>
      <c r="AX22" s="38" t="s">
        <v>75</v>
      </c>
      <c r="AY22" s="37" t="s">
        <v>75</v>
      </c>
      <c r="AZ22" s="37" t="s">
        <v>75</v>
      </c>
      <c r="BA22" s="37" t="s">
        <v>75</v>
      </c>
      <c r="BB22" s="37" t="s">
        <v>75</v>
      </c>
      <c r="BC22" s="37" t="s">
        <v>75</v>
      </c>
      <c r="BD22" s="37" t="s">
        <v>75</v>
      </c>
      <c r="BE22" s="37" t="s">
        <v>75</v>
      </c>
      <c r="BF22" s="37" t="s">
        <v>75</v>
      </c>
      <c r="BG22" s="37" t="s">
        <v>75</v>
      </c>
      <c r="BH22" s="37" t="s">
        <v>75</v>
      </c>
      <c r="BI22" s="37"/>
      <c r="BJ22" s="38" t="s">
        <v>75</v>
      </c>
      <c r="BK22" s="37" t="s">
        <v>75</v>
      </c>
      <c r="BL22" s="37" t="s">
        <v>75</v>
      </c>
      <c r="BM22" s="37" t="s">
        <v>75</v>
      </c>
      <c r="BN22" s="37" t="s">
        <v>75</v>
      </c>
      <c r="BO22" s="37" t="s">
        <v>75</v>
      </c>
      <c r="BP22" s="37" t="s">
        <v>75</v>
      </c>
      <c r="BQ22" s="37" t="s">
        <v>75</v>
      </c>
      <c r="BR22" s="37" t="s">
        <v>75</v>
      </c>
      <c r="BS22" s="37" t="s">
        <v>75</v>
      </c>
      <c r="BT22" s="37" t="s">
        <v>75</v>
      </c>
      <c r="BU22" s="37"/>
      <c r="BV22" s="38" t="s">
        <v>75</v>
      </c>
      <c r="BW22" s="37" t="s">
        <v>75</v>
      </c>
      <c r="BX22" s="37" t="s">
        <v>75</v>
      </c>
      <c r="BY22" s="37" t="s">
        <v>75</v>
      </c>
      <c r="BZ22" s="37" t="s">
        <v>75</v>
      </c>
      <c r="CA22" s="37" t="s">
        <v>75</v>
      </c>
      <c r="CB22" s="37" t="s">
        <v>75</v>
      </c>
      <c r="CC22" s="37" t="s">
        <v>75</v>
      </c>
      <c r="CD22" s="37" t="s">
        <v>75</v>
      </c>
      <c r="CE22" s="37" t="s">
        <v>75</v>
      </c>
      <c r="CF22" s="37" t="s">
        <v>75</v>
      </c>
      <c r="CG22" s="37"/>
      <c r="CH22" s="38" t="s">
        <v>75</v>
      </c>
      <c r="CI22" s="37" t="s">
        <v>75</v>
      </c>
      <c r="CJ22" s="37" t="s">
        <v>75</v>
      </c>
      <c r="CK22" s="37" t="s">
        <v>75</v>
      </c>
      <c r="CL22" s="37" t="s">
        <v>75</v>
      </c>
      <c r="CM22" s="37" t="s">
        <v>75</v>
      </c>
      <c r="CN22" s="37" t="s">
        <v>75</v>
      </c>
      <c r="CO22" s="37" t="s">
        <v>75</v>
      </c>
      <c r="CP22" s="37" t="s">
        <v>75</v>
      </c>
      <c r="CQ22" s="37" t="s">
        <v>75</v>
      </c>
      <c r="CR22" s="37" t="s">
        <v>75</v>
      </c>
      <c r="CS22" s="37" t="s">
        <v>75</v>
      </c>
      <c r="CT22" s="38" t="s">
        <v>75</v>
      </c>
      <c r="CU22" s="37" t="s">
        <v>75</v>
      </c>
      <c r="CV22" s="37" t="s">
        <v>75</v>
      </c>
      <c r="CW22" s="37" t="s">
        <v>75</v>
      </c>
      <c r="CX22" s="37" t="s">
        <v>75</v>
      </c>
      <c r="CY22" s="37" t="s">
        <v>75</v>
      </c>
      <c r="CZ22" s="37" t="s">
        <v>75</v>
      </c>
      <c r="DA22" s="37" t="s">
        <v>75</v>
      </c>
      <c r="DB22" s="37" t="s">
        <v>75</v>
      </c>
      <c r="DC22" s="37" t="s">
        <v>75</v>
      </c>
      <c r="DD22" s="37" t="s">
        <v>75</v>
      </c>
      <c r="DE22" s="37"/>
      <c r="DF22" s="38" t="s">
        <v>75</v>
      </c>
      <c r="DG22" s="37" t="s">
        <v>75</v>
      </c>
      <c r="DH22" s="37" t="s">
        <v>75</v>
      </c>
      <c r="DI22" s="37" t="s">
        <v>75</v>
      </c>
      <c r="DJ22" s="37" t="s">
        <v>75</v>
      </c>
      <c r="DK22" s="37" t="s">
        <v>75</v>
      </c>
      <c r="DL22" s="37" t="s">
        <v>75</v>
      </c>
      <c r="DM22" s="37" t="s">
        <v>75</v>
      </c>
      <c r="DN22" s="37" t="s">
        <v>75</v>
      </c>
      <c r="DO22" s="37" t="s">
        <v>75</v>
      </c>
      <c r="DP22" s="37" t="s">
        <v>75</v>
      </c>
      <c r="DQ22" s="37"/>
      <c r="DR22" s="38" t="s">
        <v>75</v>
      </c>
      <c r="DS22" s="37" t="s">
        <v>75</v>
      </c>
      <c r="DT22" s="37" t="s">
        <v>75</v>
      </c>
      <c r="DU22" s="37" t="s">
        <v>75</v>
      </c>
      <c r="DV22" s="37" t="s">
        <v>75</v>
      </c>
      <c r="DW22" s="37" t="s">
        <v>75</v>
      </c>
      <c r="DX22" s="37" t="s">
        <v>75</v>
      </c>
      <c r="DY22" s="37" t="s">
        <v>75</v>
      </c>
      <c r="DZ22" s="37" t="s">
        <v>75</v>
      </c>
      <c r="EA22" s="37" t="s">
        <v>75</v>
      </c>
      <c r="EB22" s="37" t="s">
        <v>75</v>
      </c>
      <c r="EC22" s="37" t="s">
        <v>75</v>
      </c>
      <c r="ED22" s="38" t="s">
        <v>75</v>
      </c>
      <c r="EE22" s="37" t="s">
        <v>75</v>
      </c>
      <c r="EF22" s="37" t="s">
        <v>75</v>
      </c>
      <c r="EG22" s="37" t="s">
        <v>75</v>
      </c>
      <c r="EH22" s="37" t="s">
        <v>75</v>
      </c>
      <c r="EI22" s="37" t="s">
        <v>75</v>
      </c>
      <c r="EJ22" s="37" t="s">
        <v>75</v>
      </c>
      <c r="EK22" s="37" t="s">
        <v>75</v>
      </c>
      <c r="EL22" s="37" t="s">
        <v>75</v>
      </c>
      <c r="EM22" s="37" t="s">
        <v>75</v>
      </c>
      <c r="EN22" s="37" t="s">
        <v>75</v>
      </c>
      <c r="EO22" s="37" t="s">
        <v>75</v>
      </c>
      <c r="EP22" s="38" t="s">
        <v>75</v>
      </c>
      <c r="EQ22" s="37" t="s">
        <v>75</v>
      </c>
      <c r="ER22" s="37" t="s">
        <v>75</v>
      </c>
      <c r="ES22" s="37" t="s">
        <v>75</v>
      </c>
      <c r="ET22" s="37" t="s">
        <v>75</v>
      </c>
      <c r="EU22" s="37" t="s">
        <v>75</v>
      </c>
      <c r="EV22" s="37" t="s">
        <v>75</v>
      </c>
      <c r="EW22" s="37" t="s">
        <v>75</v>
      </c>
      <c r="EX22" s="37" t="s">
        <v>75</v>
      </c>
      <c r="EY22" s="37" t="s">
        <v>75</v>
      </c>
      <c r="EZ22" s="37" t="s">
        <v>75</v>
      </c>
      <c r="FA22" s="37" t="s">
        <v>75</v>
      </c>
      <c r="FB22" s="49" t="s">
        <v>75</v>
      </c>
      <c r="FC22" s="37" t="s">
        <v>75</v>
      </c>
      <c r="FD22" s="37" t="s">
        <v>75</v>
      </c>
      <c r="FE22" s="37" t="s">
        <v>75</v>
      </c>
      <c r="FF22" s="37" t="s">
        <v>75</v>
      </c>
      <c r="FG22" s="65" t="str">
        <f t="shared" si="8"/>
        <v>—</v>
      </c>
      <c r="FH22" s="65" t="str">
        <f t="shared" si="9"/>
        <v>—</v>
      </c>
      <c r="FI22" s="65" t="str">
        <f t="shared" si="10"/>
        <v>—</v>
      </c>
      <c r="FJ22" s="65" t="str">
        <f t="shared" si="11"/>
        <v>—</v>
      </c>
      <c r="FK22" s="65" t="str">
        <f t="shared" si="12"/>
        <v>—</v>
      </c>
      <c r="FL22" s="65" t="str">
        <f t="shared" si="13"/>
        <v>—</v>
      </c>
      <c r="FM22" s="65" t="str">
        <f t="shared" si="14"/>
        <v>—</v>
      </c>
      <c r="FN22" s="49" t="s">
        <v>75</v>
      </c>
      <c r="FO22" s="37" t="s">
        <v>75</v>
      </c>
      <c r="FP22" s="37" t="s">
        <v>75</v>
      </c>
      <c r="FQ22" s="37" t="s">
        <v>75</v>
      </c>
      <c r="FR22" s="37" t="s">
        <v>75</v>
      </c>
      <c r="FS22" s="65" t="str">
        <f t="shared" si="15"/>
        <v>—</v>
      </c>
      <c r="FT22" s="65" t="str">
        <f t="shared" si="16"/>
        <v>—</v>
      </c>
      <c r="FU22" s="65" t="str">
        <f t="shared" si="17"/>
        <v>—</v>
      </c>
      <c r="FV22" s="65" t="str">
        <f t="shared" si="18"/>
        <v>—</v>
      </c>
      <c r="FW22" s="65" t="str">
        <f t="shared" si="19"/>
        <v>—</v>
      </c>
      <c r="FX22" s="65" t="str">
        <f t="shared" si="20"/>
        <v>—</v>
      </c>
      <c r="FY22" s="65" t="str">
        <f t="shared" si="21"/>
        <v>—</v>
      </c>
      <c r="FZ22" s="49" t="s">
        <v>75</v>
      </c>
      <c r="GA22" s="37" t="s">
        <v>75</v>
      </c>
      <c r="GB22" s="37" t="s">
        <v>75</v>
      </c>
      <c r="GC22" s="37" t="s">
        <v>75</v>
      </c>
      <c r="GD22" s="37" t="s">
        <v>75</v>
      </c>
      <c r="GE22" s="65" t="str">
        <f t="shared" si="2"/>
        <v>—</v>
      </c>
      <c r="GF22" s="65" t="str">
        <f t="shared" si="3"/>
        <v>—</v>
      </c>
      <c r="GG22" s="65" t="str">
        <f t="shared" si="4"/>
        <v>—</v>
      </c>
      <c r="GH22" s="65" t="str">
        <f t="shared" si="5"/>
        <v>—</v>
      </c>
      <c r="GI22" s="65" t="str">
        <f t="shared" si="6"/>
        <v>—</v>
      </c>
      <c r="GJ22" s="65" t="str">
        <f t="shared" si="7"/>
        <v>—</v>
      </c>
      <c r="GK22" s="65" t="str">
        <f t="shared" si="7"/>
        <v>—</v>
      </c>
    </row>
    <row r="23" spans="1:193">
      <c r="A23" s="4" t="s">
        <v>30</v>
      </c>
      <c r="B23" s="38" t="s">
        <v>75</v>
      </c>
      <c r="C23" s="8">
        <v>123.14023944130363</v>
      </c>
      <c r="D23" s="8">
        <v>122.19769367238318</v>
      </c>
      <c r="E23" s="8">
        <v>122.14457673115643</v>
      </c>
      <c r="F23" s="8">
        <v>121.99839770880099</v>
      </c>
      <c r="G23" s="8">
        <v>121.4330890336591</v>
      </c>
      <c r="H23" s="8">
        <v>120.77859865328418</v>
      </c>
      <c r="I23" s="8">
        <v>120.12937492324697</v>
      </c>
      <c r="J23" s="8">
        <v>119.27644732316864</v>
      </c>
      <c r="K23" s="106">
        <v>118.2</v>
      </c>
      <c r="L23" s="106">
        <v>117.6</v>
      </c>
      <c r="M23" s="106">
        <v>114.8</v>
      </c>
      <c r="N23" s="38" t="s">
        <v>75</v>
      </c>
      <c r="O23" s="8">
        <v>120.70867430441899</v>
      </c>
      <c r="P23" s="8">
        <v>121.26080536912752</v>
      </c>
      <c r="Q23" s="8">
        <v>118.41580756013745</v>
      </c>
      <c r="R23" s="8">
        <v>118.80735455543361</v>
      </c>
      <c r="S23" s="8">
        <v>116.92131822863027</v>
      </c>
      <c r="T23" s="8">
        <v>115.25863453815263</v>
      </c>
      <c r="U23" s="8">
        <v>119.28509513742071</v>
      </c>
      <c r="V23" s="8">
        <v>118.46491978609627</v>
      </c>
      <c r="W23" s="106">
        <v>114.8</v>
      </c>
      <c r="X23" s="106">
        <v>114</v>
      </c>
      <c r="Y23" s="106">
        <v>111.8</v>
      </c>
      <c r="Z23" s="38" t="s">
        <v>75</v>
      </c>
      <c r="AA23" s="8">
        <v>0</v>
      </c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38" t="s">
        <v>75</v>
      </c>
      <c r="AM23" s="8">
        <v>122.98599460132891</v>
      </c>
      <c r="AN23" s="8">
        <v>122.13360572950141</v>
      </c>
      <c r="AO23" s="8">
        <v>121.87983897202344</v>
      </c>
      <c r="AP23" s="8">
        <v>121.78819956616053</v>
      </c>
      <c r="AQ23" s="8">
        <v>121.15417329852932</v>
      </c>
      <c r="AR23" s="8">
        <v>120.45013143744771</v>
      </c>
      <c r="AS23" s="8">
        <v>120.08302576601673</v>
      </c>
      <c r="AT23" s="8">
        <v>119.23516674827268</v>
      </c>
      <c r="AU23" s="106">
        <v>118</v>
      </c>
      <c r="AV23" s="106">
        <v>117.4</v>
      </c>
      <c r="AW23" s="106">
        <v>114.6</v>
      </c>
      <c r="AX23" s="38" t="s">
        <v>75</v>
      </c>
      <c r="AY23" s="8">
        <v>134.19583875162544</v>
      </c>
      <c r="AZ23" s="8">
        <v>133.85058727402719</v>
      </c>
      <c r="BA23" s="8">
        <v>133.69495668316836</v>
      </c>
      <c r="BB23" s="8">
        <v>133.0193337115156</v>
      </c>
      <c r="BC23" s="8">
        <v>132.1689056255764</v>
      </c>
      <c r="BD23" s="8">
        <v>130.63903681870411</v>
      </c>
      <c r="BE23" s="8">
        <v>129.90202829960882</v>
      </c>
      <c r="BF23" s="8">
        <v>128.73785838111752</v>
      </c>
      <c r="BG23" s="106">
        <v>127.8</v>
      </c>
      <c r="BH23" s="106">
        <v>127.1</v>
      </c>
      <c r="BI23" s="106">
        <v>126.2</v>
      </c>
      <c r="BJ23" s="38" t="s">
        <v>75</v>
      </c>
      <c r="BK23" s="8">
        <v>133.19201759899434</v>
      </c>
      <c r="BL23" s="8">
        <v>130.91668797953966</v>
      </c>
      <c r="BM23" s="8">
        <v>132.68141191709842</v>
      </c>
      <c r="BN23" s="8">
        <v>136.69705232129698</v>
      </c>
      <c r="BO23" s="8">
        <v>134.97360126083532</v>
      </c>
      <c r="BP23" s="8">
        <v>133.16341072858287</v>
      </c>
      <c r="BQ23" s="8">
        <v>132.76650563607083</v>
      </c>
      <c r="BR23" s="8">
        <v>132.17227488151661</v>
      </c>
      <c r="BS23" s="106">
        <v>132.30000000000001</v>
      </c>
      <c r="BT23" s="106">
        <v>130.5</v>
      </c>
      <c r="BU23" s="106">
        <v>130.80000000000001</v>
      </c>
      <c r="BV23" s="38" t="s">
        <v>75</v>
      </c>
      <c r="BW23" s="8">
        <v>0</v>
      </c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38" t="s">
        <v>75</v>
      </c>
      <c r="CI23" s="8">
        <v>134.12184850590688</v>
      </c>
      <c r="CJ23" s="8">
        <v>133.63359027712102</v>
      </c>
      <c r="CK23" s="8">
        <v>133.62020920901796</v>
      </c>
      <c r="CL23" s="8">
        <v>133.25987083092343</v>
      </c>
      <c r="CM23" s="8">
        <v>132.34012604031369</v>
      </c>
      <c r="CN23" s="8">
        <v>130.7872989748895</v>
      </c>
      <c r="CO23" s="8">
        <v>130.06411681625579</v>
      </c>
      <c r="CP23" s="8">
        <v>128.92083070319407</v>
      </c>
      <c r="CQ23" s="106">
        <v>128.1</v>
      </c>
      <c r="CR23" s="106">
        <v>127.3</v>
      </c>
      <c r="CS23" s="106">
        <v>126.5</v>
      </c>
      <c r="CT23" s="38" t="s">
        <v>75</v>
      </c>
      <c r="CU23" s="8">
        <v>89.676648278612262</v>
      </c>
      <c r="CV23" s="8">
        <v>88.367190136275127</v>
      </c>
      <c r="CW23" s="8">
        <v>87.053368444151857</v>
      </c>
      <c r="CX23" s="8">
        <v>86.23783231689265</v>
      </c>
      <c r="CY23" s="8">
        <v>85.564996057127814</v>
      </c>
      <c r="CZ23" s="8">
        <v>85.242915899677854</v>
      </c>
      <c r="DA23" s="8">
        <v>83.792041406945685</v>
      </c>
      <c r="DB23" s="8">
        <v>83.986918485814726</v>
      </c>
      <c r="DC23" s="106">
        <v>83.6</v>
      </c>
      <c r="DD23" s="106">
        <v>83.1</v>
      </c>
      <c r="DE23" s="106">
        <v>82</v>
      </c>
      <c r="DF23" s="38" t="s">
        <v>75</v>
      </c>
      <c r="DG23" s="8">
        <v>70.911557006156812</v>
      </c>
      <c r="DH23" s="8">
        <v>68.971886568415172</v>
      </c>
      <c r="DI23" s="8">
        <v>66.685366011381262</v>
      </c>
      <c r="DJ23" s="8">
        <v>66.962113080379424</v>
      </c>
      <c r="DK23" s="8">
        <v>66.790761485210808</v>
      </c>
      <c r="DL23" s="8">
        <v>65.769763349514577</v>
      </c>
      <c r="DM23" s="8">
        <v>64.473352729762112</v>
      </c>
      <c r="DN23" s="8">
        <v>65.330257419423447</v>
      </c>
      <c r="DO23" s="106">
        <v>66.099999999999994</v>
      </c>
      <c r="DP23" s="106">
        <v>66.099999999999994</v>
      </c>
      <c r="DQ23" s="106">
        <v>66.400000000000006</v>
      </c>
      <c r="DR23" s="38" t="s">
        <v>75</v>
      </c>
      <c r="DS23" s="8">
        <v>0</v>
      </c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38" t="s">
        <v>75</v>
      </c>
      <c r="EE23" s="8">
        <v>83.870938425171545</v>
      </c>
      <c r="EF23" s="8">
        <v>82.21519595896936</v>
      </c>
      <c r="EG23" s="8">
        <v>80.403224035639639</v>
      </c>
      <c r="EH23" s="8">
        <v>80.035789727320193</v>
      </c>
      <c r="EI23" s="8">
        <v>79.613898142791598</v>
      </c>
      <c r="EJ23" s="8">
        <v>78.980865594754931</v>
      </c>
      <c r="EK23" s="8">
        <v>77.458228747778904</v>
      </c>
      <c r="EL23" s="8">
        <v>77.665942877736754</v>
      </c>
      <c r="EM23" s="106">
        <v>77.599999999999994</v>
      </c>
      <c r="EN23" s="106">
        <v>77.099999999999994</v>
      </c>
      <c r="EO23" s="106">
        <v>76.400000000000006</v>
      </c>
      <c r="EP23" s="38" t="s">
        <v>75</v>
      </c>
      <c r="EQ23" s="8">
        <v>70.885156971375821</v>
      </c>
      <c r="ER23" s="8">
        <v>69.602363558229484</v>
      </c>
      <c r="ES23" s="8">
        <v>64.71390616167325</v>
      </c>
      <c r="ET23" s="8">
        <v>60.802254135611719</v>
      </c>
      <c r="EU23" s="8">
        <v>58.621121297602258</v>
      </c>
      <c r="EV23" s="8">
        <v>54.194261733470356</v>
      </c>
      <c r="EW23" s="8">
        <v>51.529740259740265</v>
      </c>
      <c r="EX23" s="8">
        <v>52.964851226727006</v>
      </c>
      <c r="EY23" s="106">
        <v>51.2</v>
      </c>
      <c r="EZ23" s="106">
        <v>51.7</v>
      </c>
      <c r="FA23" s="106">
        <v>50.2</v>
      </c>
      <c r="FB23" s="49" t="s">
        <v>75</v>
      </c>
      <c r="FC23" s="8">
        <v>109.84332481770349</v>
      </c>
      <c r="FD23" s="8">
        <v>108.74606593116209</v>
      </c>
      <c r="FE23" s="8">
        <v>107.86723060241728</v>
      </c>
      <c r="FF23" s="8">
        <v>106.95461657184357</v>
      </c>
      <c r="FG23" s="67">
        <f t="shared" si="8"/>
        <v>339.16699071636333</v>
      </c>
      <c r="FH23" s="67">
        <f t="shared" si="9"/>
        <v>339.16699071636333</v>
      </c>
      <c r="FI23" s="67">
        <f t="shared" si="10"/>
        <v>336.66055137166614</v>
      </c>
      <c r="FJ23" s="67">
        <f t="shared" si="11"/>
        <v>333.82344462980143</v>
      </c>
      <c r="FK23" s="67">
        <f t="shared" si="12"/>
        <v>332.00122419010086</v>
      </c>
      <c r="FL23" s="67">
        <f t="shared" si="13"/>
        <v>329.6</v>
      </c>
      <c r="FM23" s="67">
        <f t="shared" si="14"/>
        <v>327.79999999999995</v>
      </c>
      <c r="FN23" s="49" t="s">
        <v>75</v>
      </c>
      <c r="FO23" s="8">
        <v>79.169814448766161</v>
      </c>
      <c r="FP23" s="8">
        <v>77.142036569228921</v>
      </c>
      <c r="FQ23" s="8">
        <v>74.909658296515858</v>
      </c>
      <c r="FR23" s="8">
        <v>74.717488519571418</v>
      </c>
      <c r="FS23" s="67">
        <f t="shared" si="15"/>
        <v>318.68568097467642</v>
      </c>
      <c r="FT23" s="67">
        <f t="shared" si="16"/>
        <v>322.46651995710999</v>
      </c>
      <c r="FU23" s="67">
        <f t="shared" si="17"/>
        <v>318.68568097467642</v>
      </c>
      <c r="FV23" s="67">
        <f t="shared" si="18"/>
        <v>314.19180861625006</v>
      </c>
      <c r="FW23" s="67">
        <f t="shared" si="19"/>
        <v>316.52495350325364</v>
      </c>
      <c r="FX23" s="67">
        <f t="shared" si="20"/>
        <v>315.96745208703635</v>
      </c>
      <c r="FY23" s="67">
        <f t="shared" si="21"/>
        <v>313.20000000000005</v>
      </c>
      <c r="FZ23" s="49" t="s">
        <v>75</v>
      </c>
      <c r="GA23" s="8">
        <v>103.41127958283191</v>
      </c>
      <c r="GB23" s="8">
        <v>101.93744395780962</v>
      </c>
      <c r="GC23" s="8">
        <v>100.5551845647993</v>
      </c>
      <c r="GD23" s="104">
        <v>99.966212372600125</v>
      </c>
      <c r="GE23" s="67">
        <f t="shared" si="2"/>
        <v>58.621121297602258</v>
      </c>
      <c r="GF23" s="67">
        <f t="shared" si="3"/>
        <v>54.194261733470356</v>
      </c>
      <c r="GG23" s="67">
        <f t="shared" si="4"/>
        <v>51.529740259740265</v>
      </c>
      <c r="GH23" s="67">
        <f t="shared" si="5"/>
        <v>52.964851226727006</v>
      </c>
      <c r="GI23" s="67">
        <f t="shared" si="6"/>
        <v>51.2</v>
      </c>
      <c r="GJ23" s="67">
        <f t="shared" si="7"/>
        <v>51.7</v>
      </c>
      <c r="GK23" s="67">
        <f t="shared" si="7"/>
        <v>50.2</v>
      </c>
    </row>
    <row r="24" spans="1:193">
      <c r="A24" s="10" t="s">
        <v>31</v>
      </c>
      <c r="B24" s="8">
        <v>126.90845070422536</v>
      </c>
      <c r="C24" s="8">
        <v>129.51807228915627</v>
      </c>
      <c r="D24" s="8">
        <v>123.78571428571431</v>
      </c>
      <c r="E24" s="8">
        <v>138.00616211745248</v>
      </c>
      <c r="F24" s="8">
        <v>135.48850574712648</v>
      </c>
      <c r="G24" s="8">
        <v>145.32897894736843</v>
      </c>
      <c r="H24" s="8">
        <v>146.41847826086953</v>
      </c>
      <c r="I24" s="8">
        <v>145.47021276595746</v>
      </c>
      <c r="J24" s="8">
        <v>137.79956896551721</v>
      </c>
      <c r="K24" s="106">
        <v>134.9</v>
      </c>
      <c r="L24" s="106">
        <v>140.1</v>
      </c>
      <c r="M24" s="106">
        <v>137.19999999999999</v>
      </c>
      <c r="N24" s="9">
        <v>120.16666666666667</v>
      </c>
      <c r="O24" s="8">
        <v>116.87499999999997</v>
      </c>
      <c r="P24" s="8">
        <v>85.999999999999929</v>
      </c>
      <c r="Q24" s="8">
        <v>74.75</v>
      </c>
      <c r="R24" s="8">
        <v>70.041666666666671</v>
      </c>
      <c r="S24" s="8">
        <v>121.875</v>
      </c>
      <c r="T24" s="8">
        <v>101.71428571428571</v>
      </c>
      <c r="U24" s="8">
        <v>135</v>
      </c>
      <c r="V24" s="8">
        <v>107.95</v>
      </c>
      <c r="W24" s="106">
        <v>116</v>
      </c>
      <c r="X24" s="106">
        <v>118.8</v>
      </c>
      <c r="Y24" s="106">
        <v>108.8</v>
      </c>
      <c r="Z24" s="9">
        <v>0</v>
      </c>
      <c r="AA24" s="8">
        <v>0</v>
      </c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9">
        <v>126.38311688311688</v>
      </c>
      <c r="AM24" s="8">
        <v>128.40659340659309</v>
      </c>
      <c r="AN24" s="8">
        <v>120.06439393939392</v>
      </c>
      <c r="AO24" s="8">
        <v>129.72965492451476</v>
      </c>
      <c r="AP24" s="8">
        <v>131.26612903225811</v>
      </c>
      <c r="AQ24" s="8">
        <v>144.53392881355933</v>
      </c>
      <c r="AR24" s="8">
        <v>144.78010471204186</v>
      </c>
      <c r="AS24" s="8">
        <v>145.33823529411765</v>
      </c>
      <c r="AT24" s="8">
        <v>136.56611570247932</v>
      </c>
      <c r="AU24" s="106">
        <v>134.6</v>
      </c>
      <c r="AV24" s="106">
        <v>139.80000000000001</v>
      </c>
      <c r="AW24" s="106">
        <v>136.80000000000001</v>
      </c>
      <c r="AX24" s="9">
        <v>123.5235043181119</v>
      </c>
      <c r="AY24" s="8">
        <v>123.63791234319295</v>
      </c>
      <c r="AZ24" s="8">
        <v>123.64662145189654</v>
      </c>
      <c r="BA24" s="8">
        <v>137.29776819087775</v>
      </c>
      <c r="BB24" s="8">
        <v>136.40770201195821</v>
      </c>
      <c r="BC24" s="8">
        <v>136.0709076987045</v>
      </c>
      <c r="BD24" s="8">
        <v>136.37353525952858</v>
      </c>
      <c r="BE24" s="8">
        <v>134.75316383022331</v>
      </c>
      <c r="BF24" s="8">
        <v>128.23022581567241</v>
      </c>
      <c r="BG24" s="106">
        <v>125.5</v>
      </c>
      <c r="BH24" s="106">
        <v>127.2</v>
      </c>
      <c r="BI24" s="106">
        <v>126.2</v>
      </c>
      <c r="BJ24" s="9">
        <v>114.8890052356021</v>
      </c>
      <c r="BK24" s="8">
        <v>115.77847113884525</v>
      </c>
      <c r="BL24" s="8">
        <v>117.57973333333315</v>
      </c>
      <c r="BM24" s="8">
        <v>112.44851557044829</v>
      </c>
      <c r="BN24" s="8">
        <v>119.31506024096356</v>
      </c>
      <c r="BO24" s="8">
        <v>120.05767012802276</v>
      </c>
      <c r="BP24" s="8">
        <v>122.3005780346821</v>
      </c>
      <c r="BQ24" s="8">
        <v>122.09984756097545</v>
      </c>
      <c r="BR24" s="8">
        <v>119.83146258503413</v>
      </c>
      <c r="BS24" s="106">
        <v>122.1</v>
      </c>
      <c r="BT24" s="106">
        <v>121.1</v>
      </c>
      <c r="BU24" s="106">
        <v>117.8</v>
      </c>
      <c r="BV24" s="9">
        <v>0</v>
      </c>
      <c r="BW24" s="8">
        <v>0</v>
      </c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9">
        <v>122.72633237072239</v>
      </c>
      <c r="CI24" s="8">
        <v>122.9281487743021</v>
      </c>
      <c r="CJ24" s="8">
        <v>123.12433425160698</v>
      </c>
      <c r="CK24" s="8">
        <v>135.10717345917149</v>
      </c>
      <c r="CL24" s="8">
        <v>135.80735108859801</v>
      </c>
      <c r="CM24" s="8">
        <v>135.59291075538192</v>
      </c>
      <c r="CN24" s="8">
        <v>135.97328510953088</v>
      </c>
      <c r="CO24" s="8">
        <v>134.42168443752229</v>
      </c>
      <c r="CP24" s="8">
        <v>128.03329345615506</v>
      </c>
      <c r="CQ24" s="106">
        <v>125.5</v>
      </c>
      <c r="CR24" s="106">
        <v>127.1</v>
      </c>
      <c r="CS24" s="106">
        <v>126</v>
      </c>
      <c r="CT24" s="9">
        <v>81.879386634116571</v>
      </c>
      <c r="CU24" s="8">
        <v>81.783268482490215</v>
      </c>
      <c r="CV24" s="8">
        <v>81.479047198941331</v>
      </c>
      <c r="CW24" s="8">
        <v>90.765340383450194</v>
      </c>
      <c r="CX24" s="8">
        <v>90.421864444944887</v>
      </c>
      <c r="CY24" s="8">
        <v>89.234534934253091</v>
      </c>
      <c r="CZ24" s="8">
        <v>88.799064918314684</v>
      </c>
      <c r="DA24" s="8">
        <v>88.18942068106314</v>
      </c>
      <c r="DB24" s="8">
        <v>85.120605934841251</v>
      </c>
      <c r="DC24" s="106">
        <v>81</v>
      </c>
      <c r="DD24" s="106">
        <v>83</v>
      </c>
      <c r="DE24" s="106">
        <v>83</v>
      </c>
      <c r="DF24" s="9">
        <v>70.66052104208417</v>
      </c>
      <c r="DG24" s="8">
        <v>71.210824540836242</v>
      </c>
      <c r="DH24" s="8">
        <v>70.834875444839867</v>
      </c>
      <c r="DI24" s="8">
        <v>67.555551973905679</v>
      </c>
      <c r="DJ24" s="8">
        <v>68.702464788732414</v>
      </c>
      <c r="DK24" s="8">
        <v>67.915427304832733</v>
      </c>
      <c r="DL24" s="8">
        <v>67.874112636062435</v>
      </c>
      <c r="DM24" s="8">
        <v>68.796504100129468</v>
      </c>
      <c r="DN24" s="8">
        <v>68.170627802690603</v>
      </c>
      <c r="DO24" s="106">
        <v>66.400000000000006</v>
      </c>
      <c r="DP24" s="106">
        <v>69</v>
      </c>
      <c r="DQ24" s="106">
        <v>69.7</v>
      </c>
      <c r="DR24" s="9">
        <v>0</v>
      </c>
      <c r="DS24" s="8">
        <v>0</v>
      </c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9">
        <v>78.361447423544192</v>
      </c>
      <c r="EE24" s="8">
        <v>78.771816562778227</v>
      </c>
      <c r="EF24" s="8">
        <v>78.366975340755388</v>
      </c>
      <c r="EG24" s="8">
        <v>84.012724063598782</v>
      </c>
      <c r="EH24" s="8">
        <v>85.99775865160484</v>
      </c>
      <c r="EI24" s="8">
        <v>85.220648703412081</v>
      </c>
      <c r="EJ24" s="8">
        <v>84.926381711482847</v>
      </c>
      <c r="EK24" s="8">
        <v>84.42898987362959</v>
      </c>
      <c r="EL24" s="8">
        <v>81.93570104482643</v>
      </c>
      <c r="EM24" s="106">
        <v>78.400000000000006</v>
      </c>
      <c r="EN24" s="106">
        <v>80.5</v>
      </c>
      <c r="EO24" s="106">
        <v>80.5</v>
      </c>
      <c r="EP24" s="9">
        <v>0</v>
      </c>
      <c r="EQ24" s="8">
        <v>78.191224268688984</v>
      </c>
      <c r="ER24" s="8">
        <v>85.258722013745725</v>
      </c>
      <c r="ES24" s="8">
        <v>100.9460013607614</v>
      </c>
      <c r="ET24" s="8">
        <v>100.65930902111332</v>
      </c>
      <c r="EU24" s="8">
        <v>95.609779634146335</v>
      </c>
      <c r="EV24" s="8">
        <v>91.811523437499915</v>
      </c>
      <c r="EW24" s="8">
        <v>90.092356687897905</v>
      </c>
      <c r="EX24" s="8">
        <v>81.293147751605872</v>
      </c>
      <c r="EY24" s="106">
        <v>75.8</v>
      </c>
      <c r="EZ24" s="106">
        <v>78</v>
      </c>
      <c r="FA24" s="106">
        <v>76.7</v>
      </c>
      <c r="FB24" s="62">
        <v>108.76155326379786</v>
      </c>
      <c r="FC24" s="8">
        <v>113.26548552880675</v>
      </c>
      <c r="FD24" s="8">
        <v>112.95640260950607</v>
      </c>
      <c r="FE24" s="8">
        <v>125.00417506348269</v>
      </c>
      <c r="FF24" s="8">
        <v>123.54883580656784</v>
      </c>
      <c r="FG24" s="67">
        <f t="shared" si="8"/>
        <v>370.63442158032598</v>
      </c>
      <c r="FH24" s="67">
        <f t="shared" si="9"/>
        <v>370.63442158032598</v>
      </c>
      <c r="FI24" s="67">
        <f t="shared" si="10"/>
        <v>371.59107843871277</v>
      </c>
      <c r="FJ24" s="67">
        <f t="shared" si="11"/>
        <v>368.4127972772439</v>
      </c>
      <c r="FK24" s="67">
        <f t="shared" si="12"/>
        <v>351.15040071603084</v>
      </c>
      <c r="FL24" s="67">
        <f t="shared" si="13"/>
        <v>341.4</v>
      </c>
      <c r="FM24" s="67">
        <f t="shared" si="14"/>
        <v>350.3</v>
      </c>
      <c r="FN24" s="62"/>
      <c r="FO24" s="8">
        <v>90.379844097995402</v>
      </c>
      <c r="FP24" s="8">
        <v>89.532992762877768</v>
      </c>
      <c r="FQ24" s="8">
        <v>85.263324713915964</v>
      </c>
      <c r="FR24" s="8">
        <v>82.221283783783704</v>
      </c>
      <c r="FS24" s="67">
        <f t="shared" si="15"/>
        <v>309.84809743285552</v>
      </c>
      <c r="FT24" s="67">
        <f t="shared" si="16"/>
        <v>258.05919169636263</v>
      </c>
      <c r="FU24" s="67">
        <f t="shared" si="17"/>
        <v>309.84809743285552</v>
      </c>
      <c r="FV24" s="67">
        <f t="shared" si="18"/>
        <v>291.88897638503022</v>
      </c>
      <c r="FW24" s="67">
        <f t="shared" si="19"/>
        <v>325.89635166110492</v>
      </c>
      <c r="FX24" s="67">
        <f t="shared" si="20"/>
        <v>295.95209038772475</v>
      </c>
      <c r="FY24" s="67">
        <f t="shared" si="21"/>
        <v>304.5</v>
      </c>
      <c r="FZ24" s="62"/>
      <c r="GA24" s="8">
        <v>109.88188613388616</v>
      </c>
      <c r="GB24" s="8">
        <v>109.46551724137932</v>
      </c>
      <c r="GC24" s="8">
        <v>118.94969174355586</v>
      </c>
      <c r="GD24" s="104">
        <v>119.86611226488503</v>
      </c>
      <c r="GE24" s="67">
        <f t="shared" si="2"/>
        <v>95.609779634146335</v>
      </c>
      <c r="GF24" s="67">
        <f t="shared" si="3"/>
        <v>91.811523437499915</v>
      </c>
      <c r="GG24" s="67">
        <f t="shared" si="4"/>
        <v>90.092356687897905</v>
      </c>
      <c r="GH24" s="67">
        <f t="shared" si="5"/>
        <v>81.293147751605872</v>
      </c>
      <c r="GI24" s="67">
        <f t="shared" si="6"/>
        <v>75.8</v>
      </c>
      <c r="GJ24" s="67">
        <f t="shared" si="7"/>
        <v>78</v>
      </c>
      <c r="GK24" s="67">
        <f t="shared" si="7"/>
        <v>76.7</v>
      </c>
    </row>
    <row r="25" spans="1:193">
      <c r="A25" s="11" t="s">
        <v>32</v>
      </c>
      <c r="B25" s="81" t="s">
        <v>75</v>
      </c>
      <c r="C25" s="82" t="s">
        <v>75</v>
      </c>
      <c r="D25" s="82" t="s">
        <v>75</v>
      </c>
      <c r="E25" s="82" t="s">
        <v>75</v>
      </c>
      <c r="F25" s="82" t="s">
        <v>75</v>
      </c>
      <c r="G25" s="82" t="s">
        <v>75</v>
      </c>
      <c r="H25" s="82" t="s">
        <v>75</v>
      </c>
      <c r="I25" s="82" t="s">
        <v>75</v>
      </c>
      <c r="J25" s="82" t="s">
        <v>75</v>
      </c>
      <c r="K25" s="82" t="s">
        <v>75</v>
      </c>
      <c r="L25" s="82" t="s">
        <v>75</v>
      </c>
      <c r="M25" s="82"/>
      <c r="N25" s="81" t="s">
        <v>75</v>
      </c>
      <c r="O25" s="82" t="s">
        <v>75</v>
      </c>
      <c r="P25" s="82" t="s">
        <v>75</v>
      </c>
      <c r="Q25" s="82" t="s">
        <v>75</v>
      </c>
      <c r="R25" s="82" t="s">
        <v>75</v>
      </c>
      <c r="S25" s="82" t="s">
        <v>75</v>
      </c>
      <c r="T25" s="82" t="s">
        <v>75</v>
      </c>
      <c r="U25" s="82" t="s">
        <v>75</v>
      </c>
      <c r="V25" s="82" t="s">
        <v>75</v>
      </c>
      <c r="W25" s="82" t="s">
        <v>75</v>
      </c>
      <c r="X25" s="82" t="s">
        <v>75</v>
      </c>
      <c r="Y25" s="82"/>
      <c r="Z25" s="81" t="s">
        <v>75</v>
      </c>
      <c r="AA25" s="82" t="s">
        <v>75</v>
      </c>
      <c r="AB25" s="82" t="s">
        <v>75</v>
      </c>
      <c r="AC25" s="82" t="s">
        <v>75</v>
      </c>
      <c r="AD25" s="82" t="s">
        <v>75</v>
      </c>
      <c r="AE25" s="82" t="s">
        <v>75</v>
      </c>
      <c r="AF25" s="82" t="s">
        <v>75</v>
      </c>
      <c r="AG25" s="82" t="s">
        <v>75</v>
      </c>
      <c r="AH25" s="82" t="s">
        <v>75</v>
      </c>
      <c r="AI25" s="82" t="s">
        <v>75</v>
      </c>
      <c r="AJ25" s="82" t="s">
        <v>75</v>
      </c>
      <c r="AK25" s="82"/>
      <c r="AL25" s="81" t="s">
        <v>75</v>
      </c>
      <c r="AM25" s="82" t="s">
        <v>75</v>
      </c>
      <c r="AN25" s="82" t="s">
        <v>75</v>
      </c>
      <c r="AO25" s="82" t="s">
        <v>75</v>
      </c>
      <c r="AP25" s="82" t="s">
        <v>75</v>
      </c>
      <c r="AQ25" s="82" t="s">
        <v>75</v>
      </c>
      <c r="AR25" s="82" t="s">
        <v>75</v>
      </c>
      <c r="AS25" s="82" t="s">
        <v>75</v>
      </c>
      <c r="AT25" s="82" t="s">
        <v>75</v>
      </c>
      <c r="AU25" s="82" t="s">
        <v>75</v>
      </c>
      <c r="AV25" s="82" t="s">
        <v>75</v>
      </c>
      <c r="AW25" s="82" t="s">
        <v>75</v>
      </c>
      <c r="AX25" s="81" t="s">
        <v>75</v>
      </c>
      <c r="AY25" s="82" t="s">
        <v>75</v>
      </c>
      <c r="AZ25" s="82" t="s">
        <v>75</v>
      </c>
      <c r="BA25" s="82" t="s">
        <v>75</v>
      </c>
      <c r="BB25" s="82" t="s">
        <v>75</v>
      </c>
      <c r="BC25" s="82" t="s">
        <v>75</v>
      </c>
      <c r="BD25" s="82" t="s">
        <v>75</v>
      </c>
      <c r="BE25" s="82" t="s">
        <v>75</v>
      </c>
      <c r="BF25" s="82" t="s">
        <v>75</v>
      </c>
      <c r="BG25" s="82" t="s">
        <v>75</v>
      </c>
      <c r="BH25" s="82" t="s">
        <v>75</v>
      </c>
      <c r="BI25" s="82"/>
      <c r="BJ25" s="81" t="s">
        <v>75</v>
      </c>
      <c r="BK25" s="82" t="s">
        <v>75</v>
      </c>
      <c r="BL25" s="82" t="s">
        <v>75</v>
      </c>
      <c r="BM25" s="82" t="s">
        <v>75</v>
      </c>
      <c r="BN25" s="82" t="s">
        <v>75</v>
      </c>
      <c r="BO25" s="82" t="s">
        <v>75</v>
      </c>
      <c r="BP25" s="82" t="s">
        <v>75</v>
      </c>
      <c r="BQ25" s="82" t="s">
        <v>75</v>
      </c>
      <c r="BR25" s="82" t="s">
        <v>75</v>
      </c>
      <c r="BS25" s="82" t="s">
        <v>75</v>
      </c>
      <c r="BT25" s="82" t="s">
        <v>75</v>
      </c>
      <c r="BU25" s="82"/>
      <c r="BV25" s="81" t="s">
        <v>75</v>
      </c>
      <c r="BW25" s="82" t="s">
        <v>75</v>
      </c>
      <c r="BX25" s="82" t="s">
        <v>75</v>
      </c>
      <c r="BY25" s="82" t="s">
        <v>75</v>
      </c>
      <c r="BZ25" s="82" t="s">
        <v>75</v>
      </c>
      <c r="CA25" s="82" t="s">
        <v>75</v>
      </c>
      <c r="CB25" s="82" t="s">
        <v>75</v>
      </c>
      <c r="CC25" s="82" t="s">
        <v>75</v>
      </c>
      <c r="CD25" s="82" t="s">
        <v>75</v>
      </c>
      <c r="CE25" s="82" t="s">
        <v>75</v>
      </c>
      <c r="CF25" s="82" t="s">
        <v>75</v>
      </c>
      <c r="CG25" s="82"/>
      <c r="CH25" s="81" t="s">
        <v>75</v>
      </c>
      <c r="CI25" s="82" t="s">
        <v>75</v>
      </c>
      <c r="CJ25" s="82" t="s">
        <v>75</v>
      </c>
      <c r="CK25" s="82" t="s">
        <v>75</v>
      </c>
      <c r="CL25" s="82" t="s">
        <v>75</v>
      </c>
      <c r="CM25" s="82" t="s">
        <v>75</v>
      </c>
      <c r="CN25" s="82" t="s">
        <v>75</v>
      </c>
      <c r="CO25" s="82" t="s">
        <v>75</v>
      </c>
      <c r="CP25" s="82" t="s">
        <v>75</v>
      </c>
      <c r="CQ25" s="82" t="s">
        <v>75</v>
      </c>
      <c r="CR25" s="82" t="s">
        <v>75</v>
      </c>
      <c r="CS25" s="82" t="s">
        <v>75</v>
      </c>
      <c r="CT25" s="81" t="s">
        <v>75</v>
      </c>
      <c r="CU25" s="82" t="s">
        <v>75</v>
      </c>
      <c r="CV25" s="82" t="s">
        <v>75</v>
      </c>
      <c r="CW25" s="82" t="s">
        <v>75</v>
      </c>
      <c r="CX25" s="82" t="s">
        <v>75</v>
      </c>
      <c r="CY25" s="82" t="s">
        <v>75</v>
      </c>
      <c r="CZ25" s="82" t="s">
        <v>75</v>
      </c>
      <c r="DA25" s="82" t="s">
        <v>75</v>
      </c>
      <c r="DB25" s="82" t="s">
        <v>75</v>
      </c>
      <c r="DC25" s="82" t="s">
        <v>75</v>
      </c>
      <c r="DD25" s="82" t="s">
        <v>75</v>
      </c>
      <c r="DE25" s="82"/>
      <c r="DF25" s="81" t="s">
        <v>75</v>
      </c>
      <c r="DG25" s="82" t="s">
        <v>75</v>
      </c>
      <c r="DH25" s="82" t="s">
        <v>75</v>
      </c>
      <c r="DI25" s="82" t="s">
        <v>75</v>
      </c>
      <c r="DJ25" s="82" t="s">
        <v>75</v>
      </c>
      <c r="DK25" s="82" t="s">
        <v>75</v>
      </c>
      <c r="DL25" s="82" t="s">
        <v>75</v>
      </c>
      <c r="DM25" s="82" t="s">
        <v>75</v>
      </c>
      <c r="DN25" s="82" t="s">
        <v>75</v>
      </c>
      <c r="DO25" s="82" t="s">
        <v>75</v>
      </c>
      <c r="DP25" s="82" t="s">
        <v>75</v>
      </c>
      <c r="DQ25" s="82"/>
      <c r="DR25" s="81" t="s">
        <v>75</v>
      </c>
      <c r="DS25" s="82" t="s">
        <v>75</v>
      </c>
      <c r="DT25" s="82" t="s">
        <v>75</v>
      </c>
      <c r="DU25" s="82" t="s">
        <v>75</v>
      </c>
      <c r="DV25" s="82" t="s">
        <v>75</v>
      </c>
      <c r="DW25" s="82" t="s">
        <v>75</v>
      </c>
      <c r="DX25" s="82" t="s">
        <v>75</v>
      </c>
      <c r="DY25" s="82" t="s">
        <v>75</v>
      </c>
      <c r="DZ25" s="82" t="s">
        <v>75</v>
      </c>
      <c r="EA25" s="82" t="s">
        <v>75</v>
      </c>
      <c r="EB25" s="82" t="s">
        <v>75</v>
      </c>
      <c r="EC25" s="82" t="s">
        <v>75</v>
      </c>
      <c r="ED25" s="81" t="s">
        <v>75</v>
      </c>
      <c r="EE25" s="82" t="s">
        <v>75</v>
      </c>
      <c r="EF25" s="82" t="s">
        <v>75</v>
      </c>
      <c r="EG25" s="82" t="s">
        <v>75</v>
      </c>
      <c r="EH25" s="82" t="s">
        <v>75</v>
      </c>
      <c r="EI25" s="82" t="s">
        <v>75</v>
      </c>
      <c r="EJ25" s="82" t="s">
        <v>75</v>
      </c>
      <c r="EK25" s="82" t="s">
        <v>75</v>
      </c>
      <c r="EL25" s="82" t="s">
        <v>75</v>
      </c>
      <c r="EM25" s="82" t="s">
        <v>75</v>
      </c>
      <c r="EN25" s="82" t="s">
        <v>75</v>
      </c>
      <c r="EO25" s="82" t="s">
        <v>75</v>
      </c>
      <c r="EP25" s="81" t="s">
        <v>75</v>
      </c>
      <c r="EQ25" s="82" t="s">
        <v>75</v>
      </c>
      <c r="ER25" s="82" t="s">
        <v>75</v>
      </c>
      <c r="ES25" s="82" t="s">
        <v>75</v>
      </c>
      <c r="ET25" s="82" t="s">
        <v>75</v>
      </c>
      <c r="EU25" s="82" t="s">
        <v>75</v>
      </c>
      <c r="EV25" s="82" t="s">
        <v>75</v>
      </c>
      <c r="EW25" s="82" t="s">
        <v>75</v>
      </c>
      <c r="EX25" s="82" t="s">
        <v>75</v>
      </c>
      <c r="EY25" s="82" t="s">
        <v>75</v>
      </c>
      <c r="EZ25" s="82" t="s">
        <v>75</v>
      </c>
      <c r="FA25" s="82" t="s">
        <v>75</v>
      </c>
      <c r="FB25" s="83" t="s">
        <v>75</v>
      </c>
      <c r="FC25" s="82" t="s">
        <v>75</v>
      </c>
      <c r="FD25" s="82" t="s">
        <v>75</v>
      </c>
      <c r="FE25" s="82" t="s">
        <v>75</v>
      </c>
      <c r="FF25" s="82" t="s">
        <v>75</v>
      </c>
      <c r="FG25" s="84" t="str">
        <f t="shared" si="8"/>
        <v>—</v>
      </c>
      <c r="FH25" s="84" t="str">
        <f t="shared" si="9"/>
        <v>—</v>
      </c>
      <c r="FI25" s="84" t="str">
        <f t="shared" si="10"/>
        <v>—</v>
      </c>
      <c r="FJ25" s="84" t="str">
        <f t="shared" si="11"/>
        <v>—</v>
      </c>
      <c r="FK25" s="84" t="str">
        <f t="shared" si="12"/>
        <v>—</v>
      </c>
      <c r="FL25" s="84" t="str">
        <f t="shared" si="13"/>
        <v>—</v>
      </c>
      <c r="FM25" s="84" t="str">
        <f t="shared" si="14"/>
        <v>—</v>
      </c>
      <c r="FN25" s="83" t="s">
        <v>75</v>
      </c>
      <c r="FO25" s="82" t="s">
        <v>75</v>
      </c>
      <c r="FP25" s="82" t="s">
        <v>75</v>
      </c>
      <c r="FQ25" s="82" t="s">
        <v>75</v>
      </c>
      <c r="FR25" s="82" t="s">
        <v>75</v>
      </c>
      <c r="FS25" s="84" t="str">
        <f t="shared" si="15"/>
        <v>—</v>
      </c>
      <c r="FT25" s="84" t="str">
        <f t="shared" si="16"/>
        <v>—</v>
      </c>
      <c r="FU25" s="84" t="str">
        <f t="shared" si="17"/>
        <v>—</v>
      </c>
      <c r="FV25" s="84" t="str">
        <f t="shared" si="18"/>
        <v>—</v>
      </c>
      <c r="FW25" s="84" t="str">
        <f>IFERROR(U25+BQ25+DM25,"—")</f>
        <v>—</v>
      </c>
      <c r="FX25" s="84" cm="1">
        <f t="array" aca="1" ref="FX25" ca="1">IFERRO+FY8+FX7:FX25+FX12:FX25+FX11:FX25</f>
        <v>0</v>
      </c>
      <c r="FY25" s="84" cm="1">
        <f t="array" aca="1" ref="FY25" ca="1">IFERRO+FZ8+FY7:FY25+FY12:FY25+FY11:FY25</f>
        <v>0</v>
      </c>
      <c r="FZ25" s="83" t="s">
        <v>75</v>
      </c>
      <c r="GA25" s="82" t="s">
        <v>75</v>
      </c>
      <c r="GB25" s="82" t="s">
        <v>75</v>
      </c>
      <c r="GC25" s="82" t="s">
        <v>75</v>
      </c>
      <c r="GD25" s="82" t="s">
        <v>75</v>
      </c>
      <c r="GE25" s="84" t="str">
        <f t="shared" si="2"/>
        <v>—</v>
      </c>
      <c r="GF25" s="84" t="str">
        <f t="shared" si="3"/>
        <v>—</v>
      </c>
      <c r="GG25" s="84" t="str">
        <f t="shared" si="4"/>
        <v>—</v>
      </c>
      <c r="GH25" s="84" t="str">
        <f t="shared" si="5"/>
        <v>—</v>
      </c>
      <c r="GI25" s="84" t="str">
        <f t="shared" si="6"/>
        <v>—</v>
      </c>
      <c r="GJ25" s="84" t="str">
        <f t="shared" si="7"/>
        <v>—</v>
      </c>
      <c r="GK25" s="84" t="str">
        <f t="shared" si="7"/>
        <v>—</v>
      </c>
    </row>
    <row r="26" spans="1:193">
      <c r="FF26" s="117" t="s">
        <v>104</v>
      </c>
      <c r="FG26" s="124"/>
      <c r="FH26" s="124"/>
    </row>
    <row r="27" spans="1:193">
      <c r="B27" s="141" t="s">
        <v>105</v>
      </c>
      <c r="C27" t="s">
        <v>77</v>
      </c>
      <c r="D27" t="s">
        <v>78</v>
      </c>
      <c r="E27" t="s">
        <v>87</v>
      </c>
      <c r="F27" t="s">
        <v>87</v>
      </c>
      <c r="G27" t="s">
        <v>98</v>
      </c>
      <c r="H27" t="s">
        <v>79</v>
      </c>
      <c r="I27" t="s">
        <v>80</v>
      </c>
      <c r="J27" t="s">
        <v>80</v>
      </c>
      <c r="K27" t="s">
        <v>81</v>
      </c>
      <c r="L27" t="s">
        <v>82</v>
      </c>
      <c r="U27" t="s">
        <v>80</v>
      </c>
      <c r="V27" t="s">
        <v>80</v>
      </c>
      <c r="W27" t="s">
        <v>81</v>
      </c>
      <c r="X27" t="s">
        <v>82</v>
      </c>
      <c r="AG27" t="s">
        <v>80</v>
      </c>
      <c r="AH27" t="s">
        <v>80</v>
      </c>
      <c r="AI27" t="s">
        <v>81</v>
      </c>
      <c r="AJ27" t="s">
        <v>82</v>
      </c>
      <c r="AS27" t="s">
        <v>80</v>
      </c>
      <c r="AT27" t="s">
        <v>80</v>
      </c>
      <c r="AU27" t="s">
        <v>81</v>
      </c>
      <c r="AV27" t="s">
        <v>82</v>
      </c>
      <c r="BE27" t="s">
        <v>80</v>
      </c>
      <c r="BF27" t="s">
        <v>80</v>
      </c>
      <c r="BG27" t="s">
        <v>81</v>
      </c>
      <c r="BH27" t="s">
        <v>82</v>
      </c>
      <c r="BQ27" t="s">
        <v>80</v>
      </c>
      <c r="BR27" t="s">
        <v>80</v>
      </c>
      <c r="BS27" t="s">
        <v>81</v>
      </c>
      <c r="BT27" t="s">
        <v>82</v>
      </c>
      <c r="CC27" t="s">
        <v>80</v>
      </c>
      <c r="CD27" t="s">
        <v>80</v>
      </c>
      <c r="CE27" t="s">
        <v>81</v>
      </c>
      <c r="CF27" t="s">
        <v>82</v>
      </c>
      <c r="CO27" t="s">
        <v>80</v>
      </c>
      <c r="CP27" t="s">
        <v>80</v>
      </c>
      <c r="CQ27" t="s">
        <v>81</v>
      </c>
      <c r="CR27" t="s">
        <v>82</v>
      </c>
      <c r="DA27" t="s">
        <v>80</v>
      </c>
      <c r="DB27" t="s">
        <v>80</v>
      </c>
      <c r="DC27" t="s">
        <v>81</v>
      </c>
      <c r="DD27" t="s">
        <v>82</v>
      </c>
      <c r="DM27" t="s">
        <v>80</v>
      </c>
      <c r="DN27" t="s">
        <v>80</v>
      </c>
      <c r="DO27" t="s">
        <v>81</v>
      </c>
      <c r="DP27" t="s">
        <v>82</v>
      </c>
      <c r="DY27" t="s">
        <v>80</v>
      </c>
      <c r="DZ27" t="s">
        <v>80</v>
      </c>
      <c r="EA27" t="s">
        <v>81</v>
      </c>
      <c r="EB27" t="s">
        <v>82</v>
      </c>
      <c r="EK27" t="s">
        <v>80</v>
      </c>
      <c r="EL27" t="s">
        <v>80</v>
      </c>
      <c r="EM27" t="s">
        <v>81</v>
      </c>
      <c r="EN27" t="s">
        <v>82</v>
      </c>
      <c r="EW27" t="s">
        <v>80</v>
      </c>
      <c r="EX27" t="s">
        <v>80</v>
      </c>
      <c r="EY27" t="s">
        <v>81</v>
      </c>
      <c r="EZ27" t="s">
        <v>82</v>
      </c>
      <c r="FI27" t="s">
        <v>80</v>
      </c>
      <c r="FJ27" t="s">
        <v>80</v>
      </c>
      <c r="FK27" t="s">
        <v>81</v>
      </c>
      <c r="FL27" t="s">
        <v>82</v>
      </c>
      <c r="FU27" t="s">
        <v>80</v>
      </c>
      <c r="FV27" t="s">
        <v>80</v>
      </c>
      <c r="FW27" t="s">
        <v>81</v>
      </c>
      <c r="FX27" t="s">
        <v>82</v>
      </c>
      <c r="GG27" t="s">
        <v>80</v>
      </c>
      <c r="GH27" t="s">
        <v>80</v>
      </c>
      <c r="GI27" t="s">
        <v>81</v>
      </c>
      <c r="GJ27" t="s">
        <v>82</v>
      </c>
    </row>
    <row r="28" spans="1:193">
      <c r="K28" s="67"/>
      <c r="L28" s="67"/>
      <c r="M28" s="67"/>
      <c r="W28" s="67"/>
      <c r="X28" s="67"/>
      <c r="Y28" s="67"/>
      <c r="AI28" s="67"/>
      <c r="AJ28" s="67"/>
      <c r="AK28" s="67"/>
      <c r="AU28" s="67"/>
      <c r="AV28" s="67"/>
      <c r="AW28" s="67"/>
      <c r="BG28" s="67"/>
      <c r="BH28" s="67"/>
      <c r="BI28" s="67"/>
      <c r="BS28" s="67"/>
      <c r="BT28" s="67"/>
      <c r="BU28" s="67"/>
      <c r="CE28" s="67"/>
      <c r="CF28" s="67"/>
      <c r="CG28" s="67"/>
      <c r="CQ28" s="67"/>
      <c r="CR28" s="67"/>
      <c r="CS28" s="67"/>
      <c r="DC28" s="67"/>
      <c r="DD28" s="67"/>
      <c r="DE28" s="67"/>
      <c r="DO28" s="67"/>
      <c r="DP28" s="67"/>
      <c r="DQ28" s="67"/>
      <c r="EA28" s="67"/>
      <c r="EB28" s="67"/>
      <c r="EC28" s="67"/>
      <c r="EM28" s="67"/>
      <c r="EN28" s="67"/>
      <c r="EO28" s="67"/>
      <c r="EY28" s="67"/>
      <c r="EZ28" s="67"/>
      <c r="FA28" s="67"/>
      <c r="FK28" s="67"/>
      <c r="FL28" s="67"/>
      <c r="FM28" s="67"/>
      <c r="FW28" s="67"/>
      <c r="FX28" s="67"/>
      <c r="FY28" s="67"/>
      <c r="GI28" s="67"/>
      <c r="GJ28" s="67"/>
    </row>
    <row r="29" spans="1:193">
      <c r="K29" s="67"/>
      <c r="L29" s="67"/>
      <c r="M29" s="67"/>
      <c r="W29" s="67"/>
      <c r="X29" s="67"/>
      <c r="Y29" s="67"/>
      <c r="AI29" s="67"/>
      <c r="AJ29" s="67"/>
      <c r="AK29" s="67"/>
      <c r="AU29" s="67"/>
      <c r="AV29" s="67"/>
      <c r="AW29" s="67"/>
      <c r="BG29" s="67"/>
      <c r="BH29" s="67"/>
      <c r="BI29" s="67"/>
      <c r="BS29" s="67"/>
      <c r="BT29" s="67"/>
      <c r="BU29" s="67"/>
      <c r="CE29" s="67"/>
      <c r="CF29" s="67"/>
      <c r="CG29" s="67"/>
      <c r="CQ29" s="67"/>
      <c r="CR29" s="67"/>
      <c r="CS29" s="67"/>
      <c r="DC29" s="67"/>
      <c r="DD29" s="67"/>
      <c r="DE29" s="67"/>
      <c r="DO29" s="67"/>
      <c r="DP29" s="67"/>
      <c r="DQ29" s="67"/>
      <c r="EA29" s="67"/>
      <c r="EB29" s="67"/>
      <c r="EC29" s="67"/>
      <c r="EM29" s="67"/>
      <c r="EN29" s="67"/>
      <c r="EO29" s="67"/>
      <c r="EY29" s="67"/>
      <c r="EZ29" s="67"/>
      <c r="FA29" s="67"/>
      <c r="FK29" s="67"/>
      <c r="FL29" s="67"/>
      <c r="FM29" s="67"/>
      <c r="FW29" s="67"/>
      <c r="FX29" s="67"/>
      <c r="FY29" s="67"/>
      <c r="GI29" s="67"/>
      <c r="GJ29" s="67"/>
    </row>
    <row r="30" spans="1:193">
      <c r="K30" s="67"/>
      <c r="L30" s="67"/>
      <c r="M30" s="67"/>
      <c r="W30" s="67"/>
      <c r="X30" s="67"/>
      <c r="Y30" s="67"/>
      <c r="AI30" s="67"/>
      <c r="AJ30" s="67"/>
      <c r="AK30" s="67"/>
      <c r="AU30" s="67"/>
      <c r="AV30" s="67"/>
      <c r="AW30" s="67"/>
      <c r="BG30" s="67"/>
      <c r="BH30" s="67"/>
      <c r="BI30" s="67"/>
      <c r="BS30" s="67"/>
      <c r="BT30" s="67"/>
      <c r="BU30" s="67"/>
      <c r="CE30" s="67"/>
      <c r="CF30" s="67"/>
      <c r="CG30" s="67"/>
      <c r="CQ30" s="67"/>
      <c r="CR30" s="67"/>
      <c r="CS30" s="67"/>
      <c r="DC30" s="67"/>
      <c r="DD30" s="67"/>
      <c r="DE30" s="67"/>
      <c r="DO30" s="67"/>
      <c r="DP30" s="67"/>
      <c r="DQ30" s="67"/>
      <c r="EA30" s="67"/>
      <c r="EB30" s="67"/>
      <c r="EC30" s="67"/>
      <c r="EM30" s="67"/>
      <c r="EN30" s="67"/>
      <c r="EO30" s="67"/>
      <c r="EY30" s="67"/>
      <c r="EZ30" s="67"/>
      <c r="FA30" s="67"/>
      <c r="FK30" s="67"/>
      <c r="FL30" s="67"/>
      <c r="FM30" s="67"/>
      <c r="FW30" s="67"/>
      <c r="FX30" s="67"/>
      <c r="FY30" s="67"/>
      <c r="GI30" s="67"/>
      <c r="GJ30" s="67"/>
    </row>
    <row r="31" spans="1:193">
      <c r="K31" s="67"/>
      <c r="L31" s="67"/>
      <c r="M31" s="67"/>
      <c r="W31" s="67"/>
      <c r="X31" s="67"/>
      <c r="Y31" s="67"/>
      <c r="AI31" s="67"/>
      <c r="AJ31" s="67"/>
      <c r="AK31" s="67"/>
      <c r="AU31" s="67"/>
      <c r="AV31" s="67"/>
      <c r="AW31" s="67"/>
      <c r="BG31" s="67"/>
      <c r="BH31" s="67"/>
      <c r="BI31" s="67"/>
      <c r="BS31" s="67"/>
      <c r="BT31" s="67"/>
      <c r="BU31" s="67"/>
      <c r="CE31" s="67"/>
      <c r="CF31" s="67"/>
      <c r="CG31" s="67"/>
      <c r="CQ31" s="67"/>
      <c r="CR31" s="67"/>
      <c r="CS31" s="67"/>
      <c r="DC31" s="67"/>
      <c r="DD31" s="67"/>
      <c r="DE31" s="67"/>
      <c r="DO31" s="67"/>
      <c r="DP31" s="67"/>
      <c r="DQ31" s="67"/>
      <c r="EA31" s="67"/>
      <c r="EB31" s="67"/>
      <c r="EC31" s="67"/>
      <c r="EM31" s="67"/>
      <c r="EN31" s="67"/>
      <c r="EO31" s="67"/>
      <c r="EY31" s="67"/>
      <c r="EZ31" s="67"/>
      <c r="FA31" s="67"/>
      <c r="FK31" s="67"/>
      <c r="FL31" s="67"/>
      <c r="FM31" s="67"/>
      <c r="FW31" s="67"/>
      <c r="FX31" s="67"/>
      <c r="FY31" s="67"/>
      <c r="GI31" s="67"/>
      <c r="GJ31" s="67"/>
    </row>
    <row r="32" spans="1:193">
      <c r="K32" s="67"/>
      <c r="L32" s="67"/>
      <c r="M32" s="67"/>
      <c r="W32" s="67"/>
      <c r="X32" s="67"/>
      <c r="Y32" s="67"/>
      <c r="AI32" s="67"/>
      <c r="AJ32" s="67"/>
      <c r="AK32" s="67"/>
      <c r="AU32" s="67"/>
      <c r="AV32" s="67"/>
      <c r="AW32" s="67"/>
      <c r="BG32" s="67"/>
      <c r="BH32" s="67"/>
      <c r="BI32" s="67"/>
      <c r="BS32" s="67"/>
      <c r="BT32" s="67"/>
      <c r="BU32" s="67"/>
      <c r="CE32" s="67"/>
      <c r="CF32" s="67"/>
      <c r="CG32" s="67"/>
      <c r="CQ32" s="67"/>
      <c r="CR32" s="67"/>
      <c r="CS32" s="67"/>
      <c r="DC32" s="67"/>
      <c r="DD32" s="67"/>
      <c r="DE32" s="67"/>
      <c r="DO32" s="67"/>
      <c r="DP32" s="67"/>
      <c r="DQ32" s="67"/>
      <c r="EA32" s="67"/>
      <c r="EB32" s="67"/>
      <c r="EC32" s="67"/>
      <c r="EM32" s="67"/>
      <c r="EN32" s="67"/>
      <c r="EO32" s="67"/>
      <c r="EY32" s="67"/>
      <c r="EZ32" s="67"/>
      <c r="FA32" s="67"/>
      <c r="FK32" s="67"/>
      <c r="FL32" s="67"/>
      <c r="FM32" s="67"/>
      <c r="FW32" s="67"/>
      <c r="FX32" s="67"/>
      <c r="FY32" s="67"/>
      <c r="GI32" s="67"/>
      <c r="GJ32" s="67"/>
    </row>
    <row r="33" spans="11:192">
      <c r="K33" s="67"/>
      <c r="L33" s="67"/>
      <c r="M33" s="67"/>
      <c r="W33" s="67"/>
      <c r="X33" s="67"/>
      <c r="Y33" s="67"/>
      <c r="AI33" s="67"/>
      <c r="AJ33" s="67"/>
      <c r="AK33" s="67"/>
      <c r="AU33" s="67"/>
      <c r="AV33" s="67"/>
      <c r="AW33" s="67"/>
      <c r="BG33" s="67"/>
      <c r="BH33" s="67"/>
      <c r="BI33" s="67"/>
      <c r="BS33" s="67"/>
      <c r="BT33" s="67"/>
      <c r="BU33" s="67"/>
      <c r="CE33" s="67"/>
      <c r="CF33" s="67"/>
      <c r="CG33" s="67"/>
      <c r="CQ33" s="67"/>
      <c r="CR33" s="67"/>
      <c r="CS33" s="67"/>
      <c r="DC33" s="67"/>
      <c r="DD33" s="67"/>
      <c r="DE33" s="67"/>
      <c r="DO33" s="67"/>
      <c r="DP33" s="67"/>
      <c r="DQ33" s="67"/>
      <c r="EA33" s="67"/>
      <c r="EB33" s="67"/>
      <c r="EC33" s="67"/>
      <c r="EM33" s="67"/>
      <c r="EN33" s="67"/>
      <c r="EO33" s="67"/>
      <c r="EY33" s="67"/>
      <c r="EZ33" s="67"/>
      <c r="FA33" s="67"/>
      <c r="FK33" s="67"/>
      <c r="FL33" s="67"/>
      <c r="FM33" s="67"/>
      <c r="FW33" s="67"/>
      <c r="FX33" s="67"/>
      <c r="FY33" s="67"/>
      <c r="GI33" s="67"/>
      <c r="GJ33" s="67"/>
    </row>
    <row r="34" spans="11:192">
      <c r="K34" s="67"/>
      <c r="L34" s="67"/>
      <c r="M34" s="67"/>
      <c r="W34" s="67"/>
      <c r="X34" s="67"/>
      <c r="Y34" s="67"/>
      <c r="AI34" s="67"/>
      <c r="AJ34" s="67"/>
      <c r="AK34" s="67"/>
      <c r="AU34" s="67"/>
      <c r="AV34" s="67"/>
      <c r="AW34" s="67"/>
      <c r="BG34" s="67"/>
      <c r="BH34" s="67"/>
      <c r="BI34" s="67"/>
      <c r="BS34" s="67"/>
      <c r="BT34" s="67"/>
      <c r="BU34" s="67"/>
      <c r="CE34" s="67"/>
      <c r="CF34" s="67"/>
      <c r="CG34" s="67"/>
      <c r="CQ34" s="67"/>
      <c r="CR34" s="67"/>
      <c r="CS34" s="67"/>
      <c r="DC34" s="67"/>
      <c r="DD34" s="67"/>
      <c r="DE34" s="67"/>
      <c r="DO34" s="67"/>
      <c r="DP34" s="67"/>
      <c r="DQ34" s="67"/>
      <c r="EA34" s="67"/>
      <c r="EB34" s="67"/>
      <c r="EC34" s="67"/>
      <c r="EM34" s="67"/>
      <c r="EN34" s="67"/>
      <c r="EO34" s="67"/>
      <c r="EY34" s="67"/>
      <c r="EZ34" s="67"/>
      <c r="FA34" s="67"/>
      <c r="FK34" s="67"/>
      <c r="FL34" s="67"/>
      <c r="FM34" s="67"/>
      <c r="FW34" s="67"/>
      <c r="FX34" s="67"/>
      <c r="FY34" s="67"/>
      <c r="GI34" s="67"/>
      <c r="GJ34" s="67"/>
    </row>
    <row r="35" spans="11:192">
      <c r="K35" s="67"/>
      <c r="L35" s="67"/>
      <c r="M35" s="67"/>
      <c r="W35" s="67"/>
      <c r="X35" s="67"/>
      <c r="Y35" s="67"/>
      <c r="AI35" s="67"/>
      <c r="AJ35" s="67"/>
      <c r="AK35" s="67"/>
      <c r="AU35" s="67"/>
      <c r="AV35" s="67"/>
      <c r="AW35" s="67"/>
      <c r="BG35" s="67"/>
      <c r="BH35" s="67"/>
      <c r="BI35" s="67"/>
      <c r="BS35" s="67"/>
      <c r="BT35" s="67"/>
      <c r="BU35" s="67"/>
      <c r="CE35" s="67"/>
      <c r="CF35" s="67"/>
      <c r="CG35" s="67"/>
      <c r="CQ35" s="67"/>
      <c r="CR35" s="67"/>
      <c r="CS35" s="67"/>
      <c r="DC35" s="67"/>
      <c r="DD35" s="67"/>
      <c r="DE35" s="67"/>
      <c r="DO35" s="67"/>
      <c r="DP35" s="67"/>
      <c r="DQ35" s="67"/>
      <c r="EA35" s="67"/>
      <c r="EB35" s="67"/>
      <c r="EC35" s="67"/>
      <c r="EM35" s="67"/>
      <c r="EN35" s="67"/>
      <c r="EO35" s="67"/>
      <c r="EY35" s="67"/>
      <c r="EZ35" s="67"/>
      <c r="FA35" s="67"/>
      <c r="FK35" s="67"/>
      <c r="FL35" s="67"/>
      <c r="FM35" s="67"/>
      <c r="FW35" s="67"/>
      <c r="FX35" s="67"/>
      <c r="FY35" s="67"/>
      <c r="GI35" s="67"/>
      <c r="GJ35" s="67"/>
    </row>
    <row r="36" spans="11:192">
      <c r="K36" s="67"/>
      <c r="L36" s="67"/>
      <c r="M36" s="67"/>
      <c r="W36" s="67"/>
      <c r="X36" s="67"/>
      <c r="Y36" s="67"/>
      <c r="AI36" s="67"/>
      <c r="AJ36" s="67"/>
      <c r="AK36" s="67"/>
      <c r="AU36" s="67"/>
      <c r="AV36" s="67"/>
      <c r="AW36" s="67"/>
      <c r="BG36" s="67"/>
      <c r="BH36" s="67"/>
      <c r="BI36" s="67"/>
      <c r="BS36" s="67"/>
      <c r="BT36" s="67"/>
      <c r="BU36" s="67"/>
      <c r="CE36" s="67"/>
      <c r="CF36" s="67"/>
      <c r="CG36" s="67"/>
      <c r="CQ36" s="67"/>
      <c r="CR36" s="67"/>
      <c r="CS36" s="67"/>
      <c r="DC36" s="67"/>
      <c r="DD36" s="67"/>
      <c r="DE36" s="67"/>
      <c r="DO36" s="67"/>
      <c r="DP36" s="67"/>
      <c r="DQ36" s="67"/>
      <c r="EA36" s="67"/>
      <c r="EB36" s="67"/>
      <c r="EC36" s="67"/>
      <c r="EM36" s="67"/>
      <c r="EN36" s="67"/>
      <c r="EO36" s="67"/>
      <c r="EY36" s="67"/>
      <c r="EZ36" s="67"/>
      <c r="FA36" s="67"/>
      <c r="FK36" s="67"/>
      <c r="FL36" s="67"/>
      <c r="FM36" s="67"/>
      <c r="FW36" s="67"/>
      <c r="FX36" s="67"/>
      <c r="FY36" s="67"/>
      <c r="GI36" s="67"/>
      <c r="GJ36" s="67"/>
    </row>
    <row r="37" spans="11:192">
      <c r="K37" s="67"/>
      <c r="L37" s="67"/>
      <c r="M37" s="67"/>
      <c r="W37" s="67"/>
      <c r="X37" s="67"/>
      <c r="Y37" s="67"/>
      <c r="AI37" s="67"/>
      <c r="AJ37" s="67"/>
      <c r="AK37" s="67"/>
      <c r="AU37" s="67"/>
      <c r="AV37" s="67"/>
      <c r="AW37" s="67"/>
      <c r="BG37" s="67"/>
      <c r="BH37" s="67"/>
      <c r="BI37" s="67"/>
      <c r="BS37" s="67"/>
      <c r="BT37" s="67"/>
      <c r="BU37" s="67"/>
      <c r="CE37" s="67"/>
      <c r="CF37" s="67"/>
      <c r="CG37" s="67"/>
      <c r="CQ37" s="67"/>
      <c r="CR37" s="67"/>
      <c r="CS37" s="67"/>
      <c r="DC37" s="67"/>
      <c r="DD37" s="67"/>
      <c r="DE37" s="67"/>
      <c r="DO37" s="67"/>
      <c r="DP37" s="67"/>
      <c r="DQ37" s="67"/>
      <c r="EA37" s="67"/>
      <c r="EB37" s="67"/>
      <c r="EC37" s="67"/>
      <c r="EM37" s="67"/>
      <c r="EN37" s="67"/>
      <c r="EO37" s="67"/>
      <c r="EY37" s="67"/>
      <c r="EZ37" s="67"/>
      <c r="FA37" s="67"/>
      <c r="FK37" s="67"/>
      <c r="FL37" s="67"/>
      <c r="FM37" s="67"/>
      <c r="FW37" s="67"/>
      <c r="FX37" s="67"/>
      <c r="FY37" s="67"/>
      <c r="GI37" s="67"/>
      <c r="GJ37" s="67"/>
    </row>
    <row r="38" spans="11:192">
      <c r="K38" s="67"/>
      <c r="L38" s="67"/>
      <c r="M38" s="67"/>
      <c r="W38" s="67"/>
      <c r="X38" s="67"/>
      <c r="Y38" s="67"/>
      <c r="AI38" s="67"/>
      <c r="AJ38" s="67"/>
      <c r="AK38" s="67"/>
      <c r="AU38" s="67"/>
      <c r="AV38" s="67"/>
      <c r="AW38" s="67"/>
      <c r="BG38" s="67"/>
      <c r="BH38" s="67"/>
      <c r="BI38" s="67"/>
      <c r="BS38" s="67"/>
      <c r="BT38" s="67"/>
      <c r="BU38" s="67"/>
      <c r="CE38" s="67"/>
      <c r="CF38" s="67"/>
      <c r="CG38" s="67"/>
      <c r="CQ38" s="67"/>
      <c r="CR38" s="67"/>
      <c r="CS38" s="67"/>
      <c r="DC38" s="67"/>
      <c r="DD38" s="67"/>
      <c r="DE38" s="67"/>
      <c r="DO38" s="67"/>
      <c r="DP38" s="67"/>
      <c r="DQ38" s="67"/>
      <c r="EA38" s="67"/>
      <c r="EB38" s="67"/>
      <c r="EC38" s="67"/>
      <c r="EM38" s="67"/>
      <c r="EN38" s="67"/>
      <c r="EO38" s="67"/>
      <c r="EY38" s="67"/>
      <c r="EZ38" s="67"/>
      <c r="FA38" s="67"/>
      <c r="FK38" s="67"/>
      <c r="FL38" s="67"/>
      <c r="FM38" s="67"/>
      <c r="FW38" s="67"/>
      <c r="FX38" s="67"/>
      <c r="FY38" s="67"/>
      <c r="GI38" s="67"/>
      <c r="GJ38" s="67"/>
    </row>
    <row r="39" spans="11:192">
      <c r="K39" s="67"/>
      <c r="L39" s="67"/>
      <c r="M39" s="67"/>
      <c r="W39" s="67"/>
      <c r="X39" s="67"/>
      <c r="Y39" s="67"/>
      <c r="AI39" s="67"/>
      <c r="AJ39" s="67"/>
      <c r="AK39" s="67"/>
      <c r="AU39" s="67"/>
      <c r="AV39" s="67"/>
      <c r="AW39" s="67"/>
      <c r="BG39" s="67"/>
      <c r="BH39" s="67"/>
      <c r="BI39" s="67"/>
      <c r="BS39" s="67"/>
      <c r="BT39" s="67"/>
      <c r="BU39" s="67"/>
      <c r="CE39" s="67"/>
      <c r="CF39" s="67"/>
      <c r="CG39" s="67"/>
      <c r="CQ39" s="67"/>
      <c r="CR39" s="67"/>
      <c r="CS39" s="67"/>
      <c r="DC39" s="67"/>
      <c r="DD39" s="67"/>
      <c r="DE39" s="67"/>
      <c r="DO39" s="67"/>
      <c r="DP39" s="67"/>
      <c r="DQ39" s="67"/>
      <c r="EA39" s="67"/>
      <c r="EB39" s="67"/>
      <c r="EC39" s="67"/>
      <c r="EM39" s="67"/>
      <c r="EN39" s="67"/>
      <c r="EO39" s="67"/>
      <c r="EY39" s="67"/>
      <c r="EZ39" s="67"/>
      <c r="FA39" s="67"/>
      <c r="FK39" s="67"/>
      <c r="FL39" s="67"/>
      <c r="FM39" s="67"/>
      <c r="FW39" s="67"/>
      <c r="FX39" s="67"/>
      <c r="FY39" s="67"/>
      <c r="GI39" s="67"/>
      <c r="GJ39" s="67"/>
    </row>
    <row r="40" spans="11:192">
      <c r="K40" s="67"/>
      <c r="L40" s="67"/>
      <c r="M40" s="67"/>
      <c r="W40" s="67"/>
      <c r="X40" s="67"/>
      <c r="Y40" s="67"/>
      <c r="AI40" s="67"/>
      <c r="AJ40" s="67"/>
      <c r="AK40" s="67"/>
      <c r="AU40" s="67"/>
      <c r="AV40" s="67"/>
      <c r="AW40" s="67"/>
      <c r="BG40" s="67"/>
      <c r="BH40" s="67"/>
      <c r="BI40" s="67"/>
      <c r="BS40" s="67"/>
      <c r="BT40" s="67"/>
      <c r="BU40" s="67"/>
      <c r="CE40" s="67"/>
      <c r="CF40" s="67"/>
      <c r="CG40" s="67"/>
      <c r="CQ40" s="67"/>
      <c r="CR40" s="67"/>
      <c r="CS40" s="67"/>
      <c r="DC40" s="67"/>
      <c r="DD40" s="67"/>
      <c r="DE40" s="67"/>
      <c r="DO40" s="67"/>
      <c r="DP40" s="67"/>
      <c r="DQ40" s="67"/>
      <c r="EA40" s="67"/>
      <c r="EB40" s="67"/>
      <c r="EC40" s="67"/>
      <c r="EM40" s="67"/>
      <c r="EN40" s="67"/>
      <c r="EO40" s="67"/>
      <c r="EY40" s="67"/>
      <c r="EZ40" s="67"/>
      <c r="FA40" s="67"/>
      <c r="FK40" s="67"/>
      <c r="FL40" s="67"/>
      <c r="FM40" s="67"/>
      <c r="FW40" s="67"/>
      <c r="FX40" s="67"/>
      <c r="FY40" s="67"/>
      <c r="GI40" s="67"/>
      <c r="GJ40" s="67"/>
    </row>
    <row r="41" spans="11:192">
      <c r="K41" s="67"/>
      <c r="L41" s="67"/>
      <c r="M41" s="67"/>
      <c r="W41" s="67"/>
      <c r="X41" s="67"/>
      <c r="Y41" s="67"/>
      <c r="AI41" s="67"/>
      <c r="AJ41" s="67"/>
      <c r="AK41" s="67"/>
      <c r="AU41" s="67"/>
      <c r="AV41" s="67"/>
      <c r="AW41" s="67"/>
      <c r="BG41" s="67"/>
      <c r="BH41" s="67"/>
      <c r="BI41" s="67"/>
      <c r="BS41" s="67"/>
      <c r="BT41" s="67"/>
      <c r="BU41" s="67"/>
      <c r="CE41" s="67"/>
      <c r="CF41" s="67"/>
      <c r="CG41" s="67"/>
      <c r="CQ41" s="67"/>
      <c r="CR41" s="67"/>
      <c r="CS41" s="67"/>
      <c r="DC41" s="67"/>
      <c r="DD41" s="67"/>
      <c r="DE41" s="67"/>
      <c r="DO41" s="67"/>
      <c r="DP41" s="67"/>
      <c r="DQ41" s="67"/>
      <c r="EA41" s="67"/>
      <c r="EB41" s="67"/>
      <c r="EC41" s="67"/>
      <c r="EM41" s="67"/>
      <c r="EN41" s="67"/>
      <c r="EO41" s="67"/>
      <c r="EY41" s="67"/>
      <c r="EZ41" s="67"/>
      <c r="FA41" s="67"/>
      <c r="FK41" s="67"/>
      <c r="FL41" s="67"/>
      <c r="FM41" s="67"/>
      <c r="FW41" s="67"/>
      <c r="FX41" s="67"/>
      <c r="FY41" s="67"/>
      <c r="GI41" s="67"/>
      <c r="GJ41" s="67"/>
    </row>
  </sheetData>
  <pageMargins left="0.7" right="0.7" top="0.75" bottom="0.75" header="0.3" footer="0.3"/>
  <pageSetup scale="64" orientation="portrait" r:id="rId1"/>
  <colBreaks count="1" manualBreakCount="1">
    <brk id="97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8" ma:contentTypeDescription="Create a new document." ma:contentTypeScope="" ma:versionID="55b26c83f5843aa33aabf03f8d651484">
  <xsd:schema xmlns:xsd="http://www.w3.org/2001/XMLSchema" xmlns:xs="http://www.w3.org/2001/XMLSchema" xmlns:p="http://schemas.microsoft.com/office/2006/metadata/properties" xmlns:ns1="http://schemas.microsoft.com/sharepoint/v3" xmlns:ns2="d3553cee-4ecc-4eb5-80d8-f24f98131822" xmlns:ns3="fc2f2499-f938-4cc0-a2cd-f3e7b3a200ae" targetNamespace="http://schemas.microsoft.com/office/2006/metadata/properties" ma:root="true" ma:fieldsID="415400e8cda373a00b52e8852c7512ad" ns1:_="" ns2:_="" ns3:_="">
    <xsd:import namespace="http://schemas.microsoft.com/sharepoint/v3"/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57d8738-f617-483e-b1e9-cf95238b6ec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ca6a8f7f-71d7-4f3a-9b22-3a2166d4d588}" ma:internalName="TaxCatchAll" ma:showField="CatchAllData" ma:web="fc2f2499-f938-4cc0-a2cd-f3e7b3a200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553cee-4ecc-4eb5-80d8-f24f98131822">
      <Terms xmlns="http://schemas.microsoft.com/office/infopath/2007/PartnerControls"/>
    </lcf76f155ced4ddcb4097134ff3c332f>
    <TaxCatchAll xmlns="fc2f2499-f938-4cc0-a2cd-f3e7b3a200ae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4FDE75-D962-44E8-BE7A-0D3C2BF57CA7}"/>
</file>

<file path=customXml/itemProps2.xml><?xml version="1.0" encoding="utf-8"?>
<ds:datastoreItem xmlns:ds="http://schemas.openxmlformats.org/officeDocument/2006/customXml" ds:itemID="{E2D8707F-A65F-4605-831A-97A1D4306432}"/>
</file>

<file path=customXml/itemProps3.xml><?xml version="1.0" encoding="utf-8"?>
<ds:datastoreItem xmlns:ds="http://schemas.openxmlformats.org/officeDocument/2006/customXml" ds:itemID="{37A85BD9-88BC-4FB8-97E1-42373FD4F7AA}"/>
</file>

<file path=docMetadata/LabelInfo.xml><?xml version="1.0" encoding="utf-8"?>
<clbl:labelList xmlns:clbl="http://schemas.microsoft.com/office/2020/mipLabelMetadata">
  <clbl:label id="{00260771-a9fd-4aa8-a138-a40ac53a5467}" enabled="1" method="Privileged" siteId="{eb20950b-168c-497a-9845-2b099844f3e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SREB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Lisa Cowan</dc:creator>
  <cp:keywords/>
  <dc:description/>
  <cp:lastModifiedBy>MJ Kim</cp:lastModifiedBy>
  <cp:revision/>
  <dcterms:created xsi:type="dcterms:W3CDTF">2011-05-17T15:26:22Z</dcterms:created>
  <dcterms:modified xsi:type="dcterms:W3CDTF">2024-09-13T20:24:06Z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2019-04-11T21:53:11.8341812Z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  <property fmtid="{D5CDD505-2E9C-101B-9397-08002B2CF9AE}" pid="11" name="MediaServiceImageTags">
    <vt:lpwstr/>
  </property>
</Properties>
</file>