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codeName="ThisWorkbook"/>
  <mc:AlternateContent xmlns:mc="http://schemas.openxmlformats.org/markup-compatibility/2006">
    <mc:Choice Requires="x15">
      <x15ac:absPath xmlns:x15ac="http://schemas.microsoft.com/office/spreadsheetml/2010/11/ac" url="https://appriver3651005261.sharepoint.com/sites/FactBook2020updates/Shared Documents/FactBooks/5_FacultyAdms/"/>
    </mc:Choice>
  </mc:AlternateContent>
  <xr:revisionPtr revIDLastSave="965" documentId="8_{8B69DCA3-9BC1-4607-8445-C4B61D42889D}" xr6:coauthVersionLast="47" xr6:coauthVersionMax="47" xr10:uidLastSave="{84C9662E-8B35-4AE7-BAC0-DDE57C8B72E9}"/>
  <bookViews>
    <workbookView xWindow="-120" yWindow="-120" windowWidth="29040" windowHeight="15840" xr2:uid="{00000000-000D-0000-FFFF-FFFF00000000}"/>
  </bookViews>
  <sheets>
    <sheet name="TABLE 73" sheetId="4" r:id="rId1"/>
    <sheet name="DATA" sheetId="1" r:id="rId2"/>
    <sheet name="Distribution Trends" sheetId="3" r:id="rId3"/>
  </sheets>
  <definedNames>
    <definedName name="ca">'Distribution Trends'!$BC$2</definedName>
    <definedName name="_xlnm.Print_Area" localSheetId="0">'TABLE 73'!$A$1:$Q$74</definedName>
    <definedName name="TABLE" localSheetId="0">'TABLE 73'!$A$1:$O$75</definedName>
    <definedName name="TAB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 i="4" l="1"/>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4" i="4"/>
  <c r="Q45" i="4"/>
  <c r="Q46" i="4"/>
  <c r="Q47" i="4"/>
  <c r="Q48" i="4"/>
  <c r="Q49" i="4"/>
  <c r="Q50" i="4"/>
  <c r="Q51" i="4"/>
  <c r="Q52" i="4"/>
  <c r="Q53" i="4"/>
  <c r="Q54" i="4"/>
  <c r="Q55" i="4"/>
  <c r="Q58" i="4"/>
  <c r="Q59" i="4"/>
  <c r="Q60" i="4"/>
  <c r="Q61" i="4"/>
  <c r="Q62" i="4"/>
  <c r="Q63" i="4"/>
  <c r="Q64" i="4"/>
  <c r="Q65" i="4"/>
  <c r="Q66" i="4"/>
  <c r="Q67"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8" i="4"/>
  <c r="O10" i="4"/>
  <c r="O27" i="4"/>
  <c r="O28" i="4"/>
  <c r="O29" i="4"/>
  <c r="O30" i="4"/>
  <c r="O31" i="4"/>
  <c r="O32" i="4"/>
  <c r="O33" i="4"/>
  <c r="O34" i="4"/>
  <c r="O35" i="4"/>
  <c r="O36" i="4"/>
  <c r="O37" i="4"/>
  <c r="O38" i="4"/>
  <c r="O39" i="4"/>
  <c r="O40" i="4"/>
  <c r="O41" i="4"/>
  <c r="O43" i="4"/>
  <c r="O45" i="4"/>
  <c r="O46" i="4"/>
  <c r="O47" i="4"/>
  <c r="O48" i="4"/>
  <c r="O49" i="4"/>
  <c r="O51" i="4"/>
  <c r="O52" i="4"/>
  <c r="O54" i="4"/>
  <c r="O55" i="4"/>
  <c r="O56" i="4"/>
  <c r="O57" i="4"/>
  <c r="O58" i="4"/>
  <c r="O59" i="4"/>
  <c r="O60" i="4"/>
  <c r="O61" i="4"/>
  <c r="O62" i="4"/>
  <c r="O63" i="4"/>
  <c r="O64" i="4"/>
  <c r="O65" i="4"/>
  <c r="O66" i="4"/>
  <c r="O67"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8" i="4"/>
  <c r="M9" i="4"/>
  <c r="M11" i="4"/>
  <c r="M12" i="4"/>
  <c r="M13" i="4"/>
  <c r="M14" i="4"/>
  <c r="M15" i="4"/>
  <c r="M16" i="4"/>
  <c r="M17" i="4"/>
  <c r="M18" i="4"/>
  <c r="M19" i="4"/>
  <c r="M20" i="4"/>
  <c r="M21" i="4"/>
  <c r="M22" i="4"/>
  <c r="M23" i="4"/>
  <c r="M24" i="4"/>
  <c r="M25" i="4"/>
  <c r="M26" i="4"/>
  <c r="M27" i="4"/>
  <c r="M29" i="4"/>
  <c r="M30" i="4"/>
  <c r="M31" i="4"/>
  <c r="M32" i="4"/>
  <c r="M33" i="4"/>
  <c r="M34" i="4"/>
  <c r="M35" i="4"/>
  <c r="M36" i="4"/>
  <c r="M37" i="4"/>
  <c r="M38" i="4"/>
  <c r="M39" i="4"/>
  <c r="M40" i="4"/>
  <c r="M41" i="4"/>
  <c r="M42" i="4"/>
  <c r="M44" i="4"/>
  <c r="M45" i="4"/>
  <c r="M46" i="4"/>
  <c r="M47" i="4"/>
  <c r="M48" i="4"/>
  <c r="M49" i="4"/>
  <c r="M50" i="4"/>
  <c r="M51" i="4"/>
  <c r="M52" i="4"/>
  <c r="M53" i="4"/>
  <c r="M54" i="4"/>
  <c r="M55" i="4"/>
  <c r="M56" i="4"/>
  <c r="M58" i="4"/>
  <c r="M59" i="4"/>
  <c r="M60" i="4"/>
  <c r="M61" i="4"/>
  <c r="M62" i="4"/>
  <c r="M63" i="4"/>
  <c r="M64" i="4"/>
  <c r="M65" i="4"/>
  <c r="M66" i="4"/>
  <c r="M67" i="4"/>
  <c r="M8" i="4"/>
  <c r="K8" i="4"/>
  <c r="K9" i="4"/>
  <c r="K11" i="4"/>
  <c r="K12" i="4"/>
  <c r="K13" i="4"/>
  <c r="K14" i="4"/>
  <c r="K15" i="4"/>
  <c r="K16" i="4"/>
  <c r="K17" i="4"/>
  <c r="K18" i="4"/>
  <c r="K19" i="4"/>
  <c r="K20" i="4"/>
  <c r="K21" i="4"/>
  <c r="K22" i="4"/>
  <c r="K23" i="4"/>
  <c r="K24" i="4"/>
  <c r="K25" i="4"/>
  <c r="K26" i="4"/>
  <c r="K27" i="4"/>
  <c r="K29" i="4"/>
  <c r="K30" i="4"/>
  <c r="K31" i="4"/>
  <c r="K32" i="4"/>
  <c r="K33" i="4"/>
  <c r="K34" i="4"/>
  <c r="K35" i="4"/>
  <c r="K36" i="4"/>
  <c r="K37" i="4"/>
  <c r="K38" i="4"/>
  <c r="K39" i="4"/>
  <c r="K40" i="4"/>
  <c r="K41" i="4"/>
  <c r="K42" i="4"/>
  <c r="K44" i="4"/>
  <c r="K45" i="4"/>
  <c r="K46" i="4"/>
  <c r="K47" i="4"/>
  <c r="K48" i="4"/>
  <c r="K49" i="4"/>
  <c r="K50" i="4"/>
  <c r="K51" i="4"/>
  <c r="K52" i="4"/>
  <c r="K53" i="4"/>
  <c r="K54" i="4"/>
  <c r="K55" i="4"/>
  <c r="K56" i="4"/>
  <c r="K58" i="4"/>
  <c r="K59" i="4"/>
  <c r="K60" i="4"/>
  <c r="K61" i="4"/>
  <c r="K62" i="4"/>
  <c r="K63" i="4"/>
  <c r="K64" i="4"/>
  <c r="K65" i="4"/>
  <c r="K66" i="4"/>
  <c r="K67" i="4"/>
  <c r="L8" i="4"/>
  <c r="L9" i="4"/>
  <c r="L11" i="4"/>
  <c r="L12" i="4"/>
  <c r="L13" i="4"/>
  <c r="L14" i="4"/>
  <c r="L15" i="4"/>
  <c r="L16" i="4"/>
  <c r="L17" i="4"/>
  <c r="L18" i="4"/>
  <c r="L19" i="4"/>
  <c r="L20" i="4"/>
  <c r="L21" i="4"/>
  <c r="L22" i="4"/>
  <c r="L23" i="4"/>
  <c r="L24" i="4"/>
  <c r="L25" i="4"/>
  <c r="L26" i="4"/>
  <c r="L27" i="4"/>
  <c r="L29" i="4"/>
  <c r="L30" i="4"/>
  <c r="L31" i="4"/>
  <c r="L32" i="4"/>
  <c r="L33" i="4"/>
  <c r="L34" i="4"/>
  <c r="L35" i="4"/>
  <c r="L36" i="4"/>
  <c r="L37" i="4"/>
  <c r="L38" i="4"/>
  <c r="L39" i="4"/>
  <c r="L40" i="4"/>
  <c r="L41" i="4"/>
  <c r="L42" i="4"/>
  <c r="L44" i="4"/>
  <c r="L45" i="4"/>
  <c r="L46" i="4"/>
  <c r="L47" i="4"/>
  <c r="L48" i="4"/>
  <c r="L49" i="4"/>
  <c r="L50" i="4"/>
  <c r="L51" i="4"/>
  <c r="L52" i="4"/>
  <c r="L53" i="4"/>
  <c r="L54" i="4"/>
  <c r="L55" i="4"/>
  <c r="L56" i="4"/>
  <c r="L58" i="4"/>
  <c r="L59" i="4"/>
  <c r="L60" i="4"/>
  <c r="L61" i="4"/>
  <c r="L62" i="4"/>
  <c r="L63" i="4"/>
  <c r="L64" i="4"/>
  <c r="L65" i="4"/>
  <c r="L66" i="4"/>
  <c r="L67" i="4"/>
  <c r="J8" i="4"/>
  <c r="J9" i="4"/>
  <c r="J11" i="4"/>
  <c r="J12" i="4"/>
  <c r="J13" i="4"/>
  <c r="J14" i="4"/>
  <c r="J15" i="4"/>
  <c r="J16" i="4"/>
  <c r="J17" i="4"/>
  <c r="J18" i="4"/>
  <c r="J19" i="4"/>
  <c r="J20" i="4"/>
  <c r="J21" i="4"/>
  <c r="J22" i="4"/>
  <c r="J23" i="4"/>
  <c r="J24" i="4"/>
  <c r="J25" i="4"/>
  <c r="J26" i="4"/>
  <c r="J27" i="4"/>
  <c r="J29" i="4"/>
  <c r="J30" i="4"/>
  <c r="J31" i="4"/>
  <c r="J32" i="4"/>
  <c r="J33" i="4"/>
  <c r="J34" i="4"/>
  <c r="J35" i="4"/>
  <c r="J36" i="4"/>
  <c r="J37" i="4"/>
  <c r="J38" i="4"/>
  <c r="J39" i="4"/>
  <c r="J40" i="4"/>
  <c r="J41" i="4"/>
  <c r="J42" i="4"/>
  <c r="J44" i="4"/>
  <c r="J45" i="4"/>
  <c r="J46" i="4"/>
  <c r="J47" i="4"/>
  <c r="J48" i="4"/>
  <c r="J49" i="4"/>
  <c r="J50" i="4"/>
  <c r="J51" i="4"/>
  <c r="J52" i="4"/>
  <c r="J53" i="4"/>
  <c r="J54" i="4"/>
  <c r="J55" i="4"/>
  <c r="J56" i="4"/>
  <c r="J58" i="4"/>
  <c r="J59" i="4"/>
  <c r="J60" i="4"/>
  <c r="J61" i="4"/>
  <c r="J62" i="4"/>
  <c r="J63" i="4"/>
  <c r="J64" i="4"/>
  <c r="J65" i="4"/>
  <c r="J66" i="4"/>
  <c r="J67" i="4"/>
  <c r="I9" i="4"/>
  <c r="I11" i="4"/>
  <c r="I12" i="4"/>
  <c r="I13" i="4"/>
  <c r="I14" i="4"/>
  <c r="I15" i="4"/>
  <c r="I16" i="4"/>
  <c r="I17" i="4"/>
  <c r="I18" i="4"/>
  <c r="I19" i="4"/>
  <c r="I20" i="4"/>
  <c r="I21" i="4"/>
  <c r="I22" i="4"/>
  <c r="I23" i="4"/>
  <c r="I24" i="4"/>
  <c r="I25" i="4"/>
  <c r="I26" i="4"/>
  <c r="I27" i="4"/>
  <c r="I29" i="4"/>
  <c r="I30" i="4"/>
  <c r="I31" i="4"/>
  <c r="I32" i="4"/>
  <c r="I33" i="4"/>
  <c r="I34" i="4"/>
  <c r="I35" i="4"/>
  <c r="I36" i="4"/>
  <c r="I37" i="4"/>
  <c r="I38" i="4"/>
  <c r="I39" i="4"/>
  <c r="I40" i="4"/>
  <c r="I41" i="4"/>
  <c r="I42" i="4"/>
  <c r="I44" i="4"/>
  <c r="I45" i="4"/>
  <c r="I46" i="4"/>
  <c r="I47" i="4"/>
  <c r="I48" i="4"/>
  <c r="I49" i="4"/>
  <c r="I50" i="4"/>
  <c r="I51" i="4"/>
  <c r="I52" i="4"/>
  <c r="I53" i="4"/>
  <c r="I54" i="4"/>
  <c r="I55" i="4"/>
  <c r="I56" i="4"/>
  <c r="I58" i="4"/>
  <c r="I59" i="4"/>
  <c r="I60" i="4"/>
  <c r="I61" i="4"/>
  <c r="I62" i="4"/>
  <c r="I63" i="4"/>
  <c r="I64" i="4"/>
  <c r="I65" i="4"/>
  <c r="I66" i="4"/>
  <c r="I67" i="4"/>
  <c r="I8" i="4"/>
  <c r="H9" i="4"/>
  <c r="H11" i="4"/>
  <c r="H12" i="4"/>
  <c r="H13" i="4"/>
  <c r="H14" i="4"/>
  <c r="H15" i="4"/>
  <c r="H16" i="4"/>
  <c r="H17" i="4"/>
  <c r="H18" i="4"/>
  <c r="H19" i="4"/>
  <c r="H20" i="4"/>
  <c r="H21" i="4"/>
  <c r="H22" i="4"/>
  <c r="H23" i="4"/>
  <c r="H24" i="4"/>
  <c r="H25" i="4"/>
  <c r="H26" i="4"/>
  <c r="H27" i="4"/>
  <c r="H29" i="4"/>
  <c r="H30" i="4"/>
  <c r="H31" i="4"/>
  <c r="H32" i="4"/>
  <c r="H33" i="4"/>
  <c r="H34" i="4"/>
  <c r="H35" i="4"/>
  <c r="H36" i="4"/>
  <c r="H37" i="4"/>
  <c r="H38" i="4"/>
  <c r="H39" i="4"/>
  <c r="H40" i="4"/>
  <c r="H41" i="4"/>
  <c r="H42" i="4"/>
  <c r="H44" i="4"/>
  <c r="H45" i="4"/>
  <c r="H46" i="4"/>
  <c r="H47" i="4"/>
  <c r="H48" i="4"/>
  <c r="H49" i="4"/>
  <c r="H50" i="4"/>
  <c r="H51" i="4"/>
  <c r="H52" i="4"/>
  <c r="H53" i="4"/>
  <c r="H54" i="4"/>
  <c r="H55" i="4"/>
  <c r="H56" i="4"/>
  <c r="H58" i="4"/>
  <c r="H59" i="4"/>
  <c r="H60" i="4"/>
  <c r="H61" i="4"/>
  <c r="H62" i="4"/>
  <c r="H63" i="4"/>
  <c r="H64" i="4"/>
  <c r="H65" i="4"/>
  <c r="H66" i="4"/>
  <c r="H67" i="4"/>
  <c r="H8"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9" i="4"/>
  <c r="G8" i="4"/>
  <c r="F11" i="4"/>
  <c r="F12" i="4"/>
  <c r="F13" i="4"/>
  <c r="F14" i="4"/>
  <c r="F15" i="4"/>
  <c r="F16" i="4"/>
  <c r="F17" i="4"/>
  <c r="F18" i="4"/>
  <c r="F19" i="4"/>
  <c r="F20" i="4"/>
  <c r="F21" i="4"/>
  <c r="F22" i="4"/>
  <c r="F23" i="4"/>
  <c r="F24" i="4"/>
  <c r="F25" i="4"/>
  <c r="F26" i="4"/>
  <c r="F27" i="4"/>
  <c r="F29" i="4"/>
  <c r="F30" i="4"/>
  <c r="F31" i="4"/>
  <c r="F32" i="4"/>
  <c r="F33" i="4"/>
  <c r="F34" i="4"/>
  <c r="F35" i="4"/>
  <c r="F36" i="4"/>
  <c r="F37" i="4"/>
  <c r="F38" i="4"/>
  <c r="F39" i="4"/>
  <c r="F40" i="4"/>
  <c r="F41" i="4"/>
  <c r="F42" i="4"/>
  <c r="F44" i="4"/>
  <c r="F45" i="4"/>
  <c r="F46" i="4"/>
  <c r="F47" i="4"/>
  <c r="F48" i="4"/>
  <c r="F49" i="4"/>
  <c r="F50" i="4"/>
  <c r="F51" i="4"/>
  <c r="F52" i="4"/>
  <c r="F53" i="4"/>
  <c r="F54" i="4"/>
  <c r="F55" i="4"/>
  <c r="F56" i="4"/>
  <c r="F58" i="4"/>
  <c r="F59" i="4"/>
  <c r="F60" i="4"/>
  <c r="F61" i="4"/>
  <c r="F62" i="4"/>
  <c r="F63" i="4"/>
  <c r="F64" i="4"/>
  <c r="F65" i="4"/>
  <c r="F66" i="4"/>
  <c r="F67" i="4"/>
  <c r="F8" i="4"/>
  <c r="F9" i="4"/>
  <c r="E9" i="4"/>
  <c r="E11" i="4"/>
  <c r="E12" i="4"/>
  <c r="E13" i="4"/>
  <c r="E14" i="4"/>
  <c r="E15" i="4"/>
  <c r="E16" i="4"/>
  <c r="E17" i="4"/>
  <c r="E18" i="4"/>
  <c r="E19" i="4"/>
  <c r="E20" i="4"/>
  <c r="E21" i="4"/>
  <c r="E22" i="4"/>
  <c r="E23" i="4"/>
  <c r="E24" i="4"/>
  <c r="E25" i="4"/>
  <c r="E26" i="4"/>
  <c r="E27" i="4"/>
  <c r="E29" i="4"/>
  <c r="E30" i="4"/>
  <c r="E31" i="4"/>
  <c r="E32" i="4"/>
  <c r="E33" i="4"/>
  <c r="E34" i="4"/>
  <c r="E35" i="4"/>
  <c r="E36" i="4"/>
  <c r="E37" i="4"/>
  <c r="E38" i="4"/>
  <c r="E39" i="4"/>
  <c r="E40" i="4"/>
  <c r="E41" i="4"/>
  <c r="E42" i="4"/>
  <c r="E44" i="4"/>
  <c r="E45" i="4"/>
  <c r="E46" i="4"/>
  <c r="E47" i="4"/>
  <c r="E48" i="4"/>
  <c r="E49" i="4"/>
  <c r="E50" i="4"/>
  <c r="E51" i="4"/>
  <c r="E52" i="4"/>
  <c r="E53" i="4"/>
  <c r="E54" i="4"/>
  <c r="E55" i="4"/>
  <c r="E56" i="4"/>
  <c r="E58" i="4"/>
  <c r="E59" i="4"/>
  <c r="E60" i="4"/>
  <c r="E61" i="4"/>
  <c r="E62" i="4"/>
  <c r="E63" i="4"/>
  <c r="E64" i="4"/>
  <c r="E65" i="4"/>
  <c r="E66" i="4"/>
  <c r="E67" i="4"/>
  <c r="E8" i="4"/>
  <c r="EL8" i="3"/>
  <c r="EL26" i="3"/>
  <c r="EL41" i="3"/>
  <c r="EL55" i="3"/>
  <c r="CW65" i="3"/>
  <c r="CW9" i="3"/>
  <c r="CW10" i="3"/>
  <c r="CW11" i="3"/>
  <c r="CW12" i="3"/>
  <c r="CW13" i="3"/>
  <c r="CW14" i="3"/>
  <c r="CW15" i="3"/>
  <c r="CW16" i="3"/>
  <c r="CW17" i="3"/>
  <c r="CW18" i="3"/>
  <c r="CW19" i="3"/>
  <c r="CW20" i="3"/>
  <c r="CW21" i="3"/>
  <c r="CW22" i="3"/>
  <c r="CW23" i="3"/>
  <c r="CW24" i="3"/>
  <c r="CW27" i="3"/>
  <c r="CW28" i="3"/>
  <c r="CW29" i="3"/>
  <c r="CW30" i="3"/>
  <c r="CW31" i="3"/>
  <c r="CW32" i="3"/>
  <c r="CW33" i="3"/>
  <c r="CW34" i="3"/>
  <c r="CW35" i="3"/>
  <c r="CW36" i="3"/>
  <c r="CW37" i="3"/>
  <c r="CW38" i="3"/>
  <c r="CW39" i="3"/>
  <c r="CW42" i="3"/>
  <c r="CW43" i="3"/>
  <c r="CW44" i="3"/>
  <c r="CW45" i="3"/>
  <c r="CW46" i="3"/>
  <c r="CW47" i="3"/>
  <c r="CW48" i="3"/>
  <c r="CW49" i="3"/>
  <c r="CW50" i="3"/>
  <c r="CW51" i="3"/>
  <c r="CW52" i="3"/>
  <c r="CW53" i="3"/>
  <c r="CW56" i="3"/>
  <c r="CW57" i="3"/>
  <c r="CW58" i="3"/>
  <c r="CW59" i="3"/>
  <c r="CW60" i="3"/>
  <c r="CW61" i="3"/>
  <c r="CW62" i="3"/>
  <c r="CW63" i="3"/>
  <c r="CW64" i="3"/>
  <c r="CV9" i="3"/>
  <c r="CV10" i="3"/>
  <c r="CV11" i="3"/>
  <c r="CV12" i="3"/>
  <c r="CV13" i="3"/>
  <c r="CV14" i="3"/>
  <c r="CV15" i="3"/>
  <c r="CV16" i="3"/>
  <c r="CV17" i="3"/>
  <c r="CV18" i="3"/>
  <c r="CV19" i="3"/>
  <c r="CV20" i="3"/>
  <c r="CV21" i="3"/>
  <c r="CV22" i="3"/>
  <c r="CV23" i="3"/>
  <c r="CV24" i="3"/>
  <c r="CV27" i="3"/>
  <c r="CV28" i="3"/>
  <c r="CV29" i="3"/>
  <c r="CV30" i="3"/>
  <c r="CV31" i="3"/>
  <c r="CV32" i="3"/>
  <c r="CV33" i="3"/>
  <c r="CV34" i="3"/>
  <c r="CV35" i="3"/>
  <c r="CV36" i="3"/>
  <c r="CV37" i="3"/>
  <c r="CV38" i="3"/>
  <c r="CV39" i="3"/>
  <c r="CV42" i="3"/>
  <c r="CV43" i="3"/>
  <c r="CV44" i="3"/>
  <c r="CV45" i="3"/>
  <c r="CV46" i="3"/>
  <c r="CV47" i="3"/>
  <c r="CV48" i="3"/>
  <c r="CV49" i="3"/>
  <c r="CV50" i="3"/>
  <c r="CV51" i="3"/>
  <c r="CV52" i="3"/>
  <c r="CV53" i="3"/>
  <c r="CV56" i="3"/>
  <c r="CV57" i="3"/>
  <c r="CV58" i="3"/>
  <c r="CV59" i="3"/>
  <c r="CV60" i="3"/>
  <c r="CV61" i="3"/>
  <c r="CV62" i="3"/>
  <c r="CV63" i="3"/>
  <c r="CV64" i="3"/>
  <c r="CV65" i="3"/>
  <c r="CU9" i="3"/>
  <c r="CU10" i="3"/>
  <c r="CU11" i="3"/>
  <c r="CU12" i="3"/>
  <c r="CU13" i="3"/>
  <c r="CU14" i="3"/>
  <c r="CU15" i="3"/>
  <c r="CU16" i="3"/>
  <c r="CU17" i="3"/>
  <c r="CU18" i="3"/>
  <c r="CU19" i="3"/>
  <c r="CU20" i="3"/>
  <c r="CU21" i="3"/>
  <c r="CU22" i="3"/>
  <c r="CU23" i="3"/>
  <c r="CU24" i="3"/>
  <c r="CU27" i="3"/>
  <c r="CU28" i="3"/>
  <c r="CU29" i="3"/>
  <c r="CU30" i="3"/>
  <c r="CU31" i="3"/>
  <c r="CU32" i="3"/>
  <c r="CU33" i="3"/>
  <c r="CU34" i="3"/>
  <c r="CU35" i="3"/>
  <c r="CU36" i="3"/>
  <c r="CU37" i="3"/>
  <c r="CU38" i="3"/>
  <c r="CU39" i="3"/>
  <c r="CU42" i="3"/>
  <c r="CU43" i="3"/>
  <c r="CU44" i="3"/>
  <c r="CU45" i="3"/>
  <c r="CU46" i="3"/>
  <c r="CU47" i="3"/>
  <c r="CU48" i="3"/>
  <c r="CU49" i="3"/>
  <c r="CU50" i="3"/>
  <c r="CU51" i="3"/>
  <c r="CU52" i="3"/>
  <c r="CU53" i="3"/>
  <c r="CU56" i="3"/>
  <c r="CU57" i="3"/>
  <c r="CU58" i="3"/>
  <c r="CU59" i="3"/>
  <c r="CU60" i="3"/>
  <c r="CU61" i="3"/>
  <c r="CU62" i="3"/>
  <c r="CU63" i="3"/>
  <c r="CU64" i="3"/>
  <c r="CU65" i="3"/>
  <c r="EX54" i="1"/>
  <c r="EX40" i="1"/>
  <c r="EX25" i="1"/>
  <c r="EX7" i="1"/>
  <c r="EW54" i="1"/>
  <c r="EW40" i="1"/>
  <c r="EW25" i="1"/>
  <c r="EW7" i="1"/>
  <c r="EV7" i="1"/>
  <c r="EV25" i="1"/>
  <c r="EV40" i="1"/>
  <c r="EV54" i="1"/>
  <c r="DX8" i="3"/>
  <c r="DX26" i="3"/>
  <c r="DX41" i="3"/>
  <c r="DX55" i="3"/>
  <c r="CT9" i="3"/>
  <c r="CT10" i="3"/>
  <c r="CT11" i="3"/>
  <c r="CT12" i="3"/>
  <c r="CT13" i="3"/>
  <c r="CT14" i="3"/>
  <c r="CT15" i="3"/>
  <c r="CT16" i="3"/>
  <c r="CT17" i="3"/>
  <c r="CT18" i="3"/>
  <c r="CT19" i="3"/>
  <c r="CT20" i="3"/>
  <c r="CT21" i="3"/>
  <c r="CT22" i="3"/>
  <c r="CT23" i="3"/>
  <c r="CT24" i="3"/>
  <c r="CT27" i="3"/>
  <c r="CT28" i="3"/>
  <c r="CT29" i="3"/>
  <c r="CT30" i="3"/>
  <c r="CT31" i="3"/>
  <c r="CT32" i="3"/>
  <c r="CT33" i="3"/>
  <c r="CT34" i="3"/>
  <c r="CT35" i="3"/>
  <c r="CT36" i="3"/>
  <c r="CT37" i="3"/>
  <c r="CT38" i="3"/>
  <c r="CT39" i="3"/>
  <c r="CT42" i="3"/>
  <c r="CT43" i="3"/>
  <c r="CT44" i="3"/>
  <c r="CT45" i="3"/>
  <c r="CT46" i="3"/>
  <c r="CT47" i="3"/>
  <c r="CT48" i="3"/>
  <c r="CT49" i="3"/>
  <c r="CT50" i="3"/>
  <c r="CT51" i="3"/>
  <c r="CT52" i="3"/>
  <c r="CT53" i="3"/>
  <c r="CT56" i="3"/>
  <c r="CT57" i="3"/>
  <c r="CT58" i="3"/>
  <c r="CT59" i="3"/>
  <c r="CT60" i="3"/>
  <c r="CT61" i="3"/>
  <c r="CT62" i="3"/>
  <c r="CT63" i="3"/>
  <c r="CT64" i="3"/>
  <c r="CT65" i="3"/>
  <c r="CF9" i="3"/>
  <c r="CF10" i="3"/>
  <c r="CF11" i="3"/>
  <c r="CF12" i="3"/>
  <c r="CF13" i="3"/>
  <c r="CF14" i="3"/>
  <c r="CF15" i="3"/>
  <c r="CF16" i="3"/>
  <c r="CF17" i="3"/>
  <c r="CF18" i="3"/>
  <c r="CF19" i="3"/>
  <c r="CF20" i="3"/>
  <c r="CF21" i="3"/>
  <c r="CF22" i="3"/>
  <c r="CF23" i="3"/>
  <c r="CF24" i="3"/>
  <c r="CF27" i="3"/>
  <c r="CF28" i="3"/>
  <c r="CF29" i="3"/>
  <c r="CF30" i="3"/>
  <c r="CF31" i="3"/>
  <c r="CF32" i="3"/>
  <c r="CF33" i="3"/>
  <c r="CF34" i="3"/>
  <c r="CF35" i="3"/>
  <c r="CF36" i="3"/>
  <c r="CF37" i="3"/>
  <c r="CF38" i="3"/>
  <c r="CF39" i="3"/>
  <c r="CF42" i="3"/>
  <c r="CF43" i="3"/>
  <c r="CF44" i="3"/>
  <c r="CF45" i="3"/>
  <c r="CF46" i="3"/>
  <c r="CF47" i="3"/>
  <c r="CF48" i="3"/>
  <c r="CF49" i="3"/>
  <c r="CF50" i="3"/>
  <c r="CF51" i="3"/>
  <c r="CF52" i="3"/>
  <c r="CF53" i="3"/>
  <c r="CF56" i="3"/>
  <c r="CF57" i="3"/>
  <c r="CF58" i="3"/>
  <c r="CF59" i="3"/>
  <c r="CF60" i="3"/>
  <c r="CF61" i="3"/>
  <c r="CF62" i="3"/>
  <c r="CF63" i="3"/>
  <c r="CF64" i="3"/>
  <c r="CF65" i="3"/>
  <c r="BR9" i="3"/>
  <c r="O11" i="4" s="1"/>
  <c r="BR10" i="3"/>
  <c r="O12" i="4" s="1"/>
  <c r="BR11" i="3"/>
  <c r="O13" i="4" s="1"/>
  <c r="BR12" i="3"/>
  <c r="O14" i="4" s="1"/>
  <c r="BR13" i="3"/>
  <c r="O15" i="4" s="1"/>
  <c r="BR14" i="3"/>
  <c r="O16" i="4" s="1"/>
  <c r="BR15" i="3"/>
  <c r="O17" i="4" s="1"/>
  <c r="BR16" i="3"/>
  <c r="O18" i="4" s="1"/>
  <c r="BR17" i="3"/>
  <c r="O19" i="4" s="1"/>
  <c r="BR18" i="3"/>
  <c r="O20" i="4" s="1"/>
  <c r="BR19" i="3"/>
  <c r="O21" i="4" s="1"/>
  <c r="BR20" i="3"/>
  <c r="O22" i="4" s="1"/>
  <c r="BR21" i="3"/>
  <c r="O23" i="4" s="1"/>
  <c r="BR22" i="3"/>
  <c r="O24" i="4" s="1"/>
  <c r="BR23" i="3"/>
  <c r="O25" i="4" s="1"/>
  <c r="BR24" i="3"/>
  <c r="O26" i="4" s="1"/>
  <c r="BR25" i="3"/>
  <c r="BR27" i="3"/>
  <c r="BR28" i="3"/>
  <c r="BR29" i="3"/>
  <c r="BR30" i="3"/>
  <c r="BR31" i="3"/>
  <c r="BR32" i="3"/>
  <c r="BR33" i="3"/>
  <c r="BR34" i="3"/>
  <c r="BR35" i="3"/>
  <c r="BR36" i="3"/>
  <c r="BR37" i="3"/>
  <c r="BR38" i="3"/>
  <c r="BR39" i="3"/>
  <c r="BR42" i="3"/>
  <c r="O44" i="4" s="1"/>
  <c r="BR43" i="3"/>
  <c r="BR44" i="3"/>
  <c r="BR45" i="3"/>
  <c r="BR46" i="3"/>
  <c r="BR47" i="3"/>
  <c r="BR48" i="3"/>
  <c r="O50" i="4" s="1"/>
  <c r="BR49" i="3"/>
  <c r="BR50" i="3"/>
  <c r="BR51" i="3"/>
  <c r="O53" i="4" s="1"/>
  <c r="BR52" i="3"/>
  <c r="BR53" i="3"/>
  <c r="BR56" i="3"/>
  <c r="BR57" i="3"/>
  <c r="BR58" i="3"/>
  <c r="BR59" i="3"/>
  <c r="BR60" i="3"/>
  <c r="BR61" i="3"/>
  <c r="BR62" i="3"/>
  <c r="BR63" i="3"/>
  <c r="BR64" i="3"/>
  <c r="BR65" i="3"/>
  <c r="BD9" i="3"/>
  <c r="BD10" i="3"/>
  <c r="BD11" i="3"/>
  <c r="BD12" i="3"/>
  <c r="BD13" i="3"/>
  <c r="BD14" i="3"/>
  <c r="BD15" i="3"/>
  <c r="BD16" i="3"/>
  <c r="BD17" i="3"/>
  <c r="BD18" i="3"/>
  <c r="BD19" i="3"/>
  <c r="BD20" i="3"/>
  <c r="BD21" i="3"/>
  <c r="BD22" i="3"/>
  <c r="BD23" i="3"/>
  <c r="BD24" i="3"/>
  <c r="BD27" i="3"/>
  <c r="BD28" i="3"/>
  <c r="BD29" i="3"/>
  <c r="BD30" i="3"/>
  <c r="BD31" i="3"/>
  <c r="BD32" i="3"/>
  <c r="BD33" i="3"/>
  <c r="BD34" i="3"/>
  <c r="BD35" i="3"/>
  <c r="BD36" i="3"/>
  <c r="BD37" i="3"/>
  <c r="BD38" i="3"/>
  <c r="BD39" i="3"/>
  <c r="BD42" i="3"/>
  <c r="BD43" i="3"/>
  <c r="BD44" i="3"/>
  <c r="BD45" i="3"/>
  <c r="BD46" i="3"/>
  <c r="BD47" i="3"/>
  <c r="BD48" i="3"/>
  <c r="BD49" i="3"/>
  <c r="BD50" i="3"/>
  <c r="BD51" i="3"/>
  <c r="BD52" i="3"/>
  <c r="BD53" i="3"/>
  <c r="BD56" i="3"/>
  <c r="BD57" i="3"/>
  <c r="BD58" i="3"/>
  <c r="BD59" i="3"/>
  <c r="BD60" i="3"/>
  <c r="BD61" i="3"/>
  <c r="BD62" i="3"/>
  <c r="BD63" i="3"/>
  <c r="BD64" i="3"/>
  <c r="BD65" i="3"/>
  <c r="AP9" i="3"/>
  <c r="EL9" i="3" s="1"/>
  <c r="AP10" i="3"/>
  <c r="EL10" i="3" s="1"/>
  <c r="AP11" i="3"/>
  <c r="EL11" i="3" s="1"/>
  <c r="AP12" i="3"/>
  <c r="EL12" i="3" s="1"/>
  <c r="AP13" i="3"/>
  <c r="EL13" i="3" s="1"/>
  <c r="AP14" i="3"/>
  <c r="EL14" i="3" s="1"/>
  <c r="AP15" i="3"/>
  <c r="EL15" i="3" s="1"/>
  <c r="AP16" i="3"/>
  <c r="EL16" i="3" s="1"/>
  <c r="AP17" i="3"/>
  <c r="EL17" i="3" s="1"/>
  <c r="AP18" i="3"/>
  <c r="EL18" i="3" s="1"/>
  <c r="AP19" i="3"/>
  <c r="EL19" i="3" s="1"/>
  <c r="AP20" i="3"/>
  <c r="EL20" i="3" s="1"/>
  <c r="AP21" i="3"/>
  <c r="EL21" i="3" s="1"/>
  <c r="AP22" i="3"/>
  <c r="EL22" i="3" s="1"/>
  <c r="AP23" i="3"/>
  <c r="EL23" i="3" s="1"/>
  <c r="AP24" i="3"/>
  <c r="EL24" i="3" s="1"/>
  <c r="AP27" i="3"/>
  <c r="EL27" i="3" s="1"/>
  <c r="AP28" i="3"/>
  <c r="EL28" i="3" s="1"/>
  <c r="AP29" i="3"/>
  <c r="EL29" i="3" s="1"/>
  <c r="AP30" i="3"/>
  <c r="EL30" i="3" s="1"/>
  <c r="AP31" i="3"/>
  <c r="EL31" i="3" s="1"/>
  <c r="AP32" i="3"/>
  <c r="EL32" i="3" s="1"/>
  <c r="AP33" i="3"/>
  <c r="EL33" i="3" s="1"/>
  <c r="AP34" i="3"/>
  <c r="EL34" i="3" s="1"/>
  <c r="AP35" i="3"/>
  <c r="EL35" i="3" s="1"/>
  <c r="AP36" i="3"/>
  <c r="EL36" i="3" s="1"/>
  <c r="AP37" i="3"/>
  <c r="EL37" i="3" s="1"/>
  <c r="AP38" i="3"/>
  <c r="EL38" i="3" s="1"/>
  <c r="AP39" i="3"/>
  <c r="EL39" i="3" s="1"/>
  <c r="AP42" i="3"/>
  <c r="EL42" i="3" s="1"/>
  <c r="AP43" i="3"/>
  <c r="EL43" i="3" s="1"/>
  <c r="AP44" i="3"/>
  <c r="EL44" i="3" s="1"/>
  <c r="AP45" i="3"/>
  <c r="EL45" i="3" s="1"/>
  <c r="AP46" i="3"/>
  <c r="EL46" i="3" s="1"/>
  <c r="AP47" i="3"/>
  <c r="EL47" i="3" s="1"/>
  <c r="AP48" i="3"/>
  <c r="EL48" i="3" s="1"/>
  <c r="AP49" i="3"/>
  <c r="EL49" i="3" s="1"/>
  <c r="AP50" i="3"/>
  <c r="EL50" i="3" s="1"/>
  <c r="AP51" i="3"/>
  <c r="EL51" i="3" s="1"/>
  <c r="AP52" i="3"/>
  <c r="EL52" i="3" s="1"/>
  <c r="AP53" i="3"/>
  <c r="EL53" i="3" s="1"/>
  <c r="AP56" i="3"/>
  <c r="EL56" i="3" s="1"/>
  <c r="AP57" i="3"/>
  <c r="EL57" i="3" s="1"/>
  <c r="AP58" i="3"/>
  <c r="EL58" i="3" s="1"/>
  <c r="AP59" i="3"/>
  <c r="EL59" i="3" s="1"/>
  <c r="AP60" i="3"/>
  <c r="EL60" i="3" s="1"/>
  <c r="AP61" i="3"/>
  <c r="EL61" i="3" s="1"/>
  <c r="AP62" i="3"/>
  <c r="EL62" i="3" s="1"/>
  <c r="AP63" i="3"/>
  <c r="EL63" i="3" s="1"/>
  <c r="AP64" i="3"/>
  <c r="EL64" i="3" s="1"/>
  <c r="AP65" i="3"/>
  <c r="EL65" i="3" s="1"/>
  <c r="AC9" i="3"/>
  <c r="AC10" i="3"/>
  <c r="AC11" i="3"/>
  <c r="AC12" i="3"/>
  <c r="AC13" i="3"/>
  <c r="AC14" i="3"/>
  <c r="AC15" i="3"/>
  <c r="AC16" i="3"/>
  <c r="AC17" i="3"/>
  <c r="AC18" i="3"/>
  <c r="AC19" i="3"/>
  <c r="AC20" i="3"/>
  <c r="AC21" i="3"/>
  <c r="AC22" i="3"/>
  <c r="AC23" i="3"/>
  <c r="AC24" i="3"/>
  <c r="AC27" i="3"/>
  <c r="AC28" i="3"/>
  <c r="AC29" i="3"/>
  <c r="AC30" i="3"/>
  <c r="AC31" i="3"/>
  <c r="AC32" i="3"/>
  <c r="AC33" i="3"/>
  <c r="AC34" i="3"/>
  <c r="AC35" i="3"/>
  <c r="AC36" i="3"/>
  <c r="AC37" i="3"/>
  <c r="AC38" i="3"/>
  <c r="AC39" i="3"/>
  <c r="AC42" i="3"/>
  <c r="AC43" i="3"/>
  <c r="AC44" i="3"/>
  <c r="AC45" i="3"/>
  <c r="AC46" i="3"/>
  <c r="AC47" i="3"/>
  <c r="AC48" i="3"/>
  <c r="AC49" i="3"/>
  <c r="AC50" i="3"/>
  <c r="AC51" i="3"/>
  <c r="AC52" i="3"/>
  <c r="AC53" i="3"/>
  <c r="AC56" i="3"/>
  <c r="AC57" i="3"/>
  <c r="AC58" i="3"/>
  <c r="AC59" i="3"/>
  <c r="AC60" i="3"/>
  <c r="AC61" i="3"/>
  <c r="AC62" i="3"/>
  <c r="AC63" i="3"/>
  <c r="AC64" i="3"/>
  <c r="AC65" i="3"/>
  <c r="O9" i="3"/>
  <c r="O10" i="3"/>
  <c r="O11" i="3"/>
  <c r="O12" i="3"/>
  <c r="O13" i="3"/>
  <c r="O14" i="3"/>
  <c r="O15" i="3"/>
  <c r="O16" i="3"/>
  <c r="O17" i="3"/>
  <c r="O18" i="3"/>
  <c r="O19" i="3"/>
  <c r="O20" i="3"/>
  <c r="O21" i="3"/>
  <c r="O22" i="3"/>
  <c r="O23" i="3"/>
  <c r="O24" i="3"/>
  <c r="O27" i="3"/>
  <c r="O28" i="3"/>
  <c r="O29" i="3"/>
  <c r="O30" i="3"/>
  <c r="O31" i="3"/>
  <c r="O32" i="3"/>
  <c r="O33" i="3"/>
  <c r="O34" i="3"/>
  <c r="O35" i="3"/>
  <c r="O36" i="3"/>
  <c r="O37" i="3"/>
  <c r="O38" i="3"/>
  <c r="O39" i="3"/>
  <c r="O42" i="3"/>
  <c r="O43" i="3"/>
  <c r="O44" i="3"/>
  <c r="O45" i="3"/>
  <c r="O46" i="3"/>
  <c r="O47" i="3"/>
  <c r="O48" i="3"/>
  <c r="O49" i="3"/>
  <c r="O50" i="3"/>
  <c r="O51" i="3"/>
  <c r="O52" i="3"/>
  <c r="O53" i="3"/>
  <c r="O56" i="3"/>
  <c r="O57" i="3"/>
  <c r="O58" i="3"/>
  <c r="O59" i="3"/>
  <c r="O60" i="3"/>
  <c r="O61" i="3"/>
  <c r="O62" i="3"/>
  <c r="O63" i="3"/>
  <c r="O64" i="3"/>
  <c r="O65" i="3"/>
  <c r="D67" i="4"/>
  <c r="D58" i="4"/>
  <c r="D59" i="4"/>
  <c r="D60" i="4"/>
  <c r="D61" i="4"/>
  <c r="D62" i="4"/>
  <c r="D63" i="4"/>
  <c r="D64" i="4"/>
  <c r="D65" i="4"/>
  <c r="D66" i="4"/>
  <c r="D29" i="4"/>
  <c r="D30" i="4"/>
  <c r="D31" i="4"/>
  <c r="D32" i="4"/>
  <c r="D33" i="4"/>
  <c r="D34" i="4"/>
  <c r="D35" i="4"/>
  <c r="D36" i="4"/>
  <c r="D37" i="4"/>
  <c r="D38" i="4"/>
  <c r="D39" i="4"/>
  <c r="D40" i="4"/>
  <c r="D41" i="4"/>
  <c r="D44" i="4"/>
  <c r="D45" i="4"/>
  <c r="D46" i="4"/>
  <c r="D47" i="4"/>
  <c r="D48" i="4"/>
  <c r="D49" i="4"/>
  <c r="D50" i="4"/>
  <c r="D51" i="4"/>
  <c r="D52" i="4"/>
  <c r="D53" i="4"/>
  <c r="D54" i="4"/>
  <c r="D55" i="4"/>
  <c r="D13" i="4"/>
  <c r="D14" i="4"/>
  <c r="D15" i="4"/>
  <c r="D16" i="4"/>
  <c r="D17" i="4"/>
  <c r="D18" i="4"/>
  <c r="D19" i="4"/>
  <c r="D20" i="4"/>
  <c r="D21" i="4"/>
  <c r="D22" i="4"/>
  <c r="D23" i="4"/>
  <c r="D24" i="4"/>
  <c r="D25" i="4"/>
  <c r="D26" i="4"/>
  <c r="D11" i="4"/>
  <c r="D12" i="4"/>
  <c r="C11" i="4"/>
  <c r="C12" i="4"/>
  <c r="C13" i="4"/>
  <c r="C14" i="4"/>
  <c r="C15" i="4"/>
  <c r="C16" i="4"/>
  <c r="C17" i="4"/>
  <c r="C18" i="4"/>
  <c r="C19" i="4"/>
  <c r="C20" i="4"/>
  <c r="C21" i="4"/>
  <c r="C22" i="4"/>
  <c r="C23" i="4"/>
  <c r="C24" i="4"/>
  <c r="C25" i="4"/>
  <c r="C26" i="4"/>
  <c r="C29" i="4"/>
  <c r="C30" i="4"/>
  <c r="C31" i="4"/>
  <c r="C32" i="4"/>
  <c r="C33" i="4"/>
  <c r="C34" i="4"/>
  <c r="C35" i="4"/>
  <c r="C36" i="4"/>
  <c r="C37" i="4"/>
  <c r="C38" i="4"/>
  <c r="C39" i="4"/>
  <c r="C40" i="4"/>
  <c r="C41" i="4"/>
  <c r="C44" i="4"/>
  <c r="C45" i="4"/>
  <c r="C46" i="4"/>
  <c r="C47" i="4"/>
  <c r="C48" i="4"/>
  <c r="C49" i="4"/>
  <c r="C50" i="4"/>
  <c r="C51" i="4"/>
  <c r="C52" i="4"/>
  <c r="C53" i="4"/>
  <c r="C54" i="4"/>
  <c r="C55" i="4"/>
  <c r="C58" i="4"/>
  <c r="C59" i="4"/>
  <c r="C60" i="4"/>
  <c r="C61" i="4"/>
  <c r="C62" i="4"/>
  <c r="C63" i="4"/>
  <c r="C64" i="4"/>
  <c r="C65" i="4"/>
  <c r="C66" i="4"/>
  <c r="C67" i="4"/>
  <c r="EF40" i="1"/>
  <c r="EF25" i="1"/>
  <c r="EU54" i="1"/>
  <c r="EU40" i="1"/>
  <c r="EU25" i="1"/>
  <c r="EU7" i="1"/>
  <c r="EF54" i="1"/>
  <c r="EF7" i="1"/>
  <c r="DQ54" i="1"/>
  <c r="DQ40" i="1"/>
  <c r="DQ7" i="1"/>
  <c r="DB54" i="1"/>
  <c r="Q56" i="4" s="1"/>
  <c r="DB40" i="1"/>
  <c r="Q42" i="4" s="1"/>
  <c r="DB7" i="1"/>
  <c r="CM54" i="1"/>
  <c r="CM40" i="1"/>
  <c r="CM25" i="1"/>
  <c r="CM7" i="1"/>
  <c r="BX54" i="1"/>
  <c r="BX40" i="1"/>
  <c r="BX25" i="1"/>
  <c r="BX7" i="1"/>
  <c r="BI54" i="1"/>
  <c r="BI40" i="1"/>
  <c r="BI25" i="1"/>
  <c r="BI7" i="1"/>
  <c r="AT54" i="1"/>
  <c r="AT40" i="1"/>
  <c r="AT25" i="1"/>
  <c r="AT7" i="1"/>
  <c r="AE54" i="1"/>
  <c r="AE40" i="1"/>
  <c r="AE25" i="1"/>
  <c r="AE7" i="1"/>
  <c r="P54" i="1"/>
  <c r="P40" i="1"/>
  <c r="P25" i="1"/>
  <c r="P7" i="1"/>
  <c r="DB6" i="1" l="1"/>
  <c r="Q9" i="4"/>
  <c r="CU54" i="3"/>
  <c r="CU40" i="3"/>
  <c r="CU25" i="3"/>
  <c r="EV6" i="1"/>
  <c r="CU7" i="3"/>
  <c r="EW6" i="1"/>
  <c r="CV7" i="3"/>
  <c r="CV25" i="3"/>
  <c r="CV40" i="3"/>
  <c r="CV54" i="3"/>
  <c r="EX6" i="1"/>
  <c r="CW7" i="3"/>
  <c r="CW25" i="3"/>
  <c r="CW40" i="3"/>
  <c r="CW54" i="3"/>
  <c r="EX26" i="1"/>
  <c r="EX41" i="1"/>
  <c r="EW26" i="1"/>
  <c r="EW41" i="1"/>
  <c r="P6" i="1"/>
  <c r="C9" i="4"/>
  <c r="C27" i="4"/>
  <c r="C42" i="4"/>
  <c r="C56" i="4"/>
  <c r="AE6" i="1"/>
  <c r="AT6" i="1"/>
  <c r="O7" i="3"/>
  <c r="O25" i="3"/>
  <c r="O40" i="3"/>
  <c r="O54" i="3"/>
  <c r="BI6" i="1"/>
  <c r="BI8" i="1" s="1"/>
  <c r="AC7" i="3"/>
  <c r="DX7" i="3" s="1"/>
  <c r="AC25" i="3"/>
  <c r="DX25" i="3" s="1"/>
  <c r="AC40" i="3"/>
  <c r="DX40" i="3" s="1"/>
  <c r="AC54" i="3"/>
  <c r="DX54" i="3" s="1"/>
  <c r="BX6" i="1"/>
  <c r="AP7" i="3"/>
  <c r="AP25" i="3"/>
  <c r="AP40" i="3"/>
  <c r="AP54" i="3"/>
  <c r="CM6" i="1"/>
  <c r="BD7" i="3"/>
  <c r="BD25" i="3"/>
  <c r="BD40" i="3"/>
  <c r="BD54" i="3"/>
  <c r="DQ6" i="1"/>
  <c r="BR7" i="3"/>
  <c r="O9" i="4" s="1"/>
  <c r="BR40" i="3"/>
  <c r="O42" i="4" s="1"/>
  <c r="BR54" i="3"/>
  <c r="EF6" i="1"/>
  <c r="CF7" i="3"/>
  <c r="CF54" i="3"/>
  <c r="EU6" i="1"/>
  <c r="CT7" i="3"/>
  <c r="CT25" i="3"/>
  <c r="CT40" i="3"/>
  <c r="CT54" i="3"/>
  <c r="CF25" i="3"/>
  <c r="CF40" i="3"/>
  <c r="DX65" i="3"/>
  <c r="DX64" i="3"/>
  <c r="DX63" i="3"/>
  <c r="DX62" i="3"/>
  <c r="DX61" i="3"/>
  <c r="DX60" i="3"/>
  <c r="DX59" i="3"/>
  <c r="DX58" i="3"/>
  <c r="DX57" i="3"/>
  <c r="DX56" i="3"/>
  <c r="DX53" i="3"/>
  <c r="DX52" i="3"/>
  <c r="DX51" i="3"/>
  <c r="DX50" i="3"/>
  <c r="DX49" i="3"/>
  <c r="DX48" i="3"/>
  <c r="DX47" i="3"/>
  <c r="DX46" i="3"/>
  <c r="DX45" i="3"/>
  <c r="DX44" i="3"/>
  <c r="DX43" i="3"/>
  <c r="DX42" i="3"/>
  <c r="DX39" i="3"/>
  <c r="DX38" i="3"/>
  <c r="DX37" i="3"/>
  <c r="DX36" i="3"/>
  <c r="DX35" i="3"/>
  <c r="DX34" i="3"/>
  <c r="DX33" i="3"/>
  <c r="DX32" i="3"/>
  <c r="DX31" i="3"/>
  <c r="DX30" i="3"/>
  <c r="DX29" i="3"/>
  <c r="DX28" i="3"/>
  <c r="DX27" i="3"/>
  <c r="DX24" i="3"/>
  <c r="DX23" i="3"/>
  <c r="DX22" i="3"/>
  <c r="DX21" i="3"/>
  <c r="DX20" i="3"/>
  <c r="DX19" i="3"/>
  <c r="DX18" i="3"/>
  <c r="DX17" i="3"/>
  <c r="DX16" i="3"/>
  <c r="DX15" i="3"/>
  <c r="DX14" i="3"/>
  <c r="DX13" i="3"/>
  <c r="DX12" i="3"/>
  <c r="DX11" i="3"/>
  <c r="DX10" i="3"/>
  <c r="DX9" i="3"/>
  <c r="EF41" i="1"/>
  <c r="BI55" i="1"/>
  <c r="AC6" i="3"/>
  <c r="EF26" i="1"/>
  <c r="EU26" i="1"/>
  <c r="EU41" i="1"/>
  <c r="EF55" i="1"/>
  <c r="DQ41" i="1"/>
  <c r="DQ55" i="1"/>
  <c r="DB41" i="1"/>
  <c r="Q43" i="4" s="1"/>
  <c r="DB55" i="1"/>
  <c r="Q57" i="4" s="1"/>
  <c r="CM26" i="1"/>
  <c r="CM41" i="1"/>
  <c r="BX26" i="1"/>
  <c r="BX41" i="1"/>
  <c r="BI26" i="1"/>
  <c r="BI41" i="1"/>
  <c r="AT26" i="1"/>
  <c r="AT41" i="1"/>
  <c r="AE26" i="1"/>
  <c r="AE41" i="1"/>
  <c r="P26" i="1"/>
  <c r="P41" i="1"/>
  <c r="EK8" i="3"/>
  <c r="EK26" i="3"/>
  <c r="EK41" i="3"/>
  <c r="EK55" i="3"/>
  <c r="DU8" i="3"/>
  <c r="DV8" i="3"/>
  <c r="DW8" i="3"/>
  <c r="DU26" i="3"/>
  <c r="DV26" i="3"/>
  <c r="DW26" i="3"/>
  <c r="DU41" i="3"/>
  <c r="DV41" i="3"/>
  <c r="DW41" i="3"/>
  <c r="DU55" i="3"/>
  <c r="DV55" i="3"/>
  <c r="DW55" i="3"/>
  <c r="DJ9" i="3"/>
  <c r="DJ10" i="3"/>
  <c r="DJ11" i="3"/>
  <c r="DJ12" i="3"/>
  <c r="DJ13" i="3"/>
  <c r="DJ14" i="3"/>
  <c r="DJ15" i="3"/>
  <c r="DJ16" i="3"/>
  <c r="DJ17" i="3"/>
  <c r="DJ18" i="3"/>
  <c r="DJ19" i="3"/>
  <c r="DJ20" i="3"/>
  <c r="DJ21" i="3"/>
  <c r="DJ22" i="3"/>
  <c r="DJ23" i="3"/>
  <c r="DJ24" i="3"/>
  <c r="DJ27" i="3"/>
  <c r="DJ28" i="3"/>
  <c r="DJ29" i="3"/>
  <c r="DJ30" i="3"/>
  <c r="DJ31" i="3"/>
  <c r="DJ32" i="3"/>
  <c r="DJ33" i="3"/>
  <c r="DJ34" i="3"/>
  <c r="DJ35" i="3"/>
  <c r="DJ36" i="3"/>
  <c r="DJ37" i="3"/>
  <c r="DJ38" i="3"/>
  <c r="DJ39" i="3"/>
  <c r="DJ42" i="3"/>
  <c r="DJ43" i="3"/>
  <c r="DJ44" i="3"/>
  <c r="DJ45" i="3"/>
  <c r="DJ46" i="3"/>
  <c r="DJ47" i="3"/>
  <c r="DJ48" i="3"/>
  <c r="DJ49" i="3"/>
  <c r="DJ50" i="3"/>
  <c r="DJ51" i="3"/>
  <c r="DJ52" i="3"/>
  <c r="DJ53" i="3"/>
  <c r="DJ56" i="3"/>
  <c r="DJ57" i="3"/>
  <c r="DJ58" i="3"/>
  <c r="DJ59" i="3"/>
  <c r="DJ60" i="3"/>
  <c r="DJ61" i="3"/>
  <c r="DJ62" i="3"/>
  <c r="DJ63" i="3"/>
  <c r="DJ64" i="3"/>
  <c r="DJ65" i="3"/>
  <c r="CS9" i="3"/>
  <c r="CS10" i="3"/>
  <c r="CS11" i="3"/>
  <c r="CS12" i="3"/>
  <c r="CS13" i="3"/>
  <c r="CS14" i="3"/>
  <c r="CS15" i="3"/>
  <c r="CS16" i="3"/>
  <c r="CS17" i="3"/>
  <c r="CS18" i="3"/>
  <c r="CS19" i="3"/>
  <c r="CS20" i="3"/>
  <c r="CS21" i="3"/>
  <c r="CS22" i="3"/>
  <c r="CS23" i="3"/>
  <c r="CS24" i="3"/>
  <c r="CS27" i="3"/>
  <c r="CS28" i="3"/>
  <c r="CS29" i="3"/>
  <c r="CS30" i="3"/>
  <c r="CS31" i="3"/>
  <c r="CS32" i="3"/>
  <c r="CS33" i="3"/>
  <c r="CS34" i="3"/>
  <c r="CS35" i="3"/>
  <c r="CS36" i="3"/>
  <c r="CS37" i="3"/>
  <c r="CS38" i="3"/>
  <c r="CS39" i="3"/>
  <c r="CS42" i="3"/>
  <c r="CS43" i="3"/>
  <c r="CS44" i="3"/>
  <c r="CS45" i="3"/>
  <c r="CS46" i="3"/>
  <c r="CS47" i="3"/>
  <c r="CS48" i="3"/>
  <c r="CS49" i="3"/>
  <c r="CS50" i="3"/>
  <c r="CS51" i="3"/>
  <c r="CS52" i="3"/>
  <c r="CS53" i="3"/>
  <c r="CS56" i="3"/>
  <c r="CS57" i="3"/>
  <c r="CS58" i="3"/>
  <c r="CS59" i="3"/>
  <c r="CS60" i="3"/>
  <c r="CS61" i="3"/>
  <c r="CS62" i="3"/>
  <c r="CS63" i="3"/>
  <c r="CS64" i="3"/>
  <c r="CS65" i="3"/>
  <c r="CE9" i="3"/>
  <c r="CE10" i="3"/>
  <c r="CE11" i="3"/>
  <c r="CE12" i="3"/>
  <c r="CE13" i="3"/>
  <c r="CE14" i="3"/>
  <c r="CE15" i="3"/>
  <c r="CE16" i="3"/>
  <c r="CE17" i="3"/>
  <c r="CE18" i="3"/>
  <c r="CE19" i="3"/>
  <c r="CE20" i="3"/>
  <c r="CE21" i="3"/>
  <c r="CE22" i="3"/>
  <c r="CE23" i="3"/>
  <c r="CE24" i="3"/>
  <c r="CE27" i="3"/>
  <c r="CE28" i="3"/>
  <c r="CE29" i="3"/>
  <c r="CE30" i="3"/>
  <c r="CE31" i="3"/>
  <c r="CE32" i="3"/>
  <c r="CE33" i="3"/>
  <c r="CE34" i="3"/>
  <c r="CE35" i="3"/>
  <c r="CE36" i="3"/>
  <c r="CE37" i="3"/>
  <c r="CE38" i="3"/>
  <c r="CE39" i="3"/>
  <c r="CE42" i="3"/>
  <c r="CE43" i="3"/>
  <c r="CE44" i="3"/>
  <c r="CE45" i="3"/>
  <c r="CE46" i="3"/>
  <c r="CE47" i="3"/>
  <c r="CE48" i="3"/>
  <c r="CE49" i="3"/>
  <c r="CE50" i="3"/>
  <c r="CE51" i="3"/>
  <c r="CE52" i="3"/>
  <c r="CE53" i="3"/>
  <c r="CE56" i="3"/>
  <c r="CE57" i="3"/>
  <c r="CE58" i="3"/>
  <c r="CE59" i="3"/>
  <c r="CE60" i="3"/>
  <c r="CE61" i="3"/>
  <c r="CE62" i="3"/>
  <c r="CE63" i="3"/>
  <c r="CE64" i="3"/>
  <c r="CE65" i="3"/>
  <c r="BQ9" i="3"/>
  <c r="BQ10" i="3"/>
  <c r="BQ11" i="3"/>
  <c r="BQ12" i="3"/>
  <c r="BQ13" i="3"/>
  <c r="BQ14" i="3"/>
  <c r="BQ15" i="3"/>
  <c r="BQ16" i="3"/>
  <c r="BQ17" i="3"/>
  <c r="BQ18" i="3"/>
  <c r="BQ19" i="3"/>
  <c r="BQ20" i="3"/>
  <c r="BQ21" i="3"/>
  <c r="BQ22" i="3"/>
  <c r="BQ23" i="3"/>
  <c r="BQ24" i="3"/>
  <c r="BQ25" i="3"/>
  <c r="BQ27" i="3"/>
  <c r="BQ28" i="3"/>
  <c r="BQ29" i="3"/>
  <c r="BQ30" i="3"/>
  <c r="BQ31" i="3"/>
  <c r="BQ32" i="3"/>
  <c r="BQ33" i="3"/>
  <c r="BQ34" i="3"/>
  <c r="BQ35" i="3"/>
  <c r="BQ36" i="3"/>
  <c r="BQ37" i="3"/>
  <c r="BQ38" i="3"/>
  <c r="BQ39" i="3"/>
  <c r="BQ42" i="3"/>
  <c r="BQ43" i="3"/>
  <c r="BQ44" i="3"/>
  <c r="BQ45" i="3"/>
  <c r="BQ46" i="3"/>
  <c r="BQ47" i="3"/>
  <c r="BQ48" i="3"/>
  <c r="BQ49" i="3"/>
  <c r="BQ50" i="3"/>
  <c r="BQ51" i="3"/>
  <c r="BQ52" i="3"/>
  <c r="BQ53" i="3"/>
  <c r="BQ56" i="3"/>
  <c r="BQ57" i="3"/>
  <c r="BQ58" i="3"/>
  <c r="BQ59" i="3"/>
  <c r="BQ60" i="3"/>
  <c r="BQ61" i="3"/>
  <c r="BQ62" i="3"/>
  <c r="BQ63" i="3"/>
  <c r="BQ64" i="3"/>
  <c r="BQ65" i="3"/>
  <c r="BC9" i="3"/>
  <c r="BC10" i="3"/>
  <c r="BC11" i="3"/>
  <c r="BC12" i="3"/>
  <c r="BC13" i="3"/>
  <c r="BC14" i="3"/>
  <c r="BC15" i="3"/>
  <c r="BC16" i="3"/>
  <c r="BC17" i="3"/>
  <c r="T19" i="4" s="1"/>
  <c r="BC18" i="3"/>
  <c r="BC19" i="3"/>
  <c r="BC20" i="3"/>
  <c r="BC21" i="3"/>
  <c r="BC22" i="3"/>
  <c r="BC23" i="3"/>
  <c r="BC24" i="3"/>
  <c r="BC27" i="3"/>
  <c r="BC28" i="3"/>
  <c r="BC29" i="3"/>
  <c r="BC30" i="3"/>
  <c r="BC31" i="3"/>
  <c r="BC32" i="3"/>
  <c r="BC33" i="3"/>
  <c r="BC34" i="3"/>
  <c r="BC35" i="3"/>
  <c r="BC36" i="3"/>
  <c r="BC37" i="3"/>
  <c r="BC38" i="3"/>
  <c r="BC39" i="3"/>
  <c r="BC42" i="3"/>
  <c r="BC43" i="3"/>
  <c r="BC44" i="3"/>
  <c r="BC45" i="3"/>
  <c r="BC46" i="3"/>
  <c r="BC47" i="3"/>
  <c r="BC48" i="3"/>
  <c r="BC49" i="3"/>
  <c r="BC50" i="3"/>
  <c r="BC51" i="3"/>
  <c r="BC52" i="3"/>
  <c r="BC53" i="3"/>
  <c r="BC56" i="3"/>
  <c r="BC57" i="3"/>
  <c r="BC58" i="3"/>
  <c r="BC59" i="3"/>
  <c r="BC60" i="3"/>
  <c r="BC61" i="3"/>
  <c r="BC62" i="3"/>
  <c r="BC63" i="3"/>
  <c r="BC64" i="3"/>
  <c r="BC65" i="3"/>
  <c r="AO9" i="3"/>
  <c r="EK9" i="3" s="1"/>
  <c r="AO10" i="3"/>
  <c r="EK10" i="3" s="1"/>
  <c r="AO11" i="3"/>
  <c r="EK11" i="3" s="1"/>
  <c r="AO12" i="3"/>
  <c r="EK12" i="3" s="1"/>
  <c r="AO13" i="3"/>
  <c r="EK13" i="3" s="1"/>
  <c r="AO14" i="3"/>
  <c r="EK14" i="3" s="1"/>
  <c r="AO15" i="3"/>
  <c r="EK15" i="3" s="1"/>
  <c r="AO16" i="3"/>
  <c r="EK16" i="3" s="1"/>
  <c r="AO17" i="3"/>
  <c r="EK17" i="3" s="1"/>
  <c r="AO18" i="3"/>
  <c r="EK18" i="3" s="1"/>
  <c r="AO19" i="3"/>
  <c r="EK19" i="3" s="1"/>
  <c r="AO20" i="3"/>
  <c r="EK20" i="3" s="1"/>
  <c r="AO21" i="3"/>
  <c r="EK21" i="3" s="1"/>
  <c r="AO22" i="3"/>
  <c r="EK22" i="3" s="1"/>
  <c r="AO23" i="3"/>
  <c r="EK23" i="3" s="1"/>
  <c r="AO24" i="3"/>
  <c r="EK24" i="3" s="1"/>
  <c r="AO27" i="3"/>
  <c r="EK27" i="3" s="1"/>
  <c r="AO28" i="3"/>
  <c r="EK28" i="3" s="1"/>
  <c r="AO29" i="3"/>
  <c r="EK29" i="3" s="1"/>
  <c r="AO30" i="3"/>
  <c r="EK30" i="3" s="1"/>
  <c r="AO31" i="3"/>
  <c r="EK31" i="3" s="1"/>
  <c r="AO32" i="3"/>
  <c r="EK32" i="3" s="1"/>
  <c r="AO33" i="3"/>
  <c r="EK33" i="3" s="1"/>
  <c r="AO34" i="3"/>
  <c r="EK34" i="3" s="1"/>
  <c r="AO35" i="3"/>
  <c r="EK35" i="3" s="1"/>
  <c r="AO36" i="3"/>
  <c r="EK36" i="3" s="1"/>
  <c r="AO37" i="3"/>
  <c r="EK37" i="3" s="1"/>
  <c r="AO38" i="3"/>
  <c r="EK38" i="3" s="1"/>
  <c r="AO39" i="3"/>
  <c r="EK39" i="3" s="1"/>
  <c r="AO42" i="3"/>
  <c r="EK42" i="3" s="1"/>
  <c r="AO43" i="3"/>
  <c r="EK43" i="3" s="1"/>
  <c r="AO44" i="3"/>
  <c r="EK44" i="3" s="1"/>
  <c r="AO45" i="3"/>
  <c r="EK45" i="3" s="1"/>
  <c r="AO46" i="3"/>
  <c r="EK46" i="3" s="1"/>
  <c r="AO47" i="3"/>
  <c r="EK47" i="3" s="1"/>
  <c r="AO48" i="3"/>
  <c r="EK48" i="3" s="1"/>
  <c r="AO49" i="3"/>
  <c r="EK49" i="3" s="1"/>
  <c r="AO50" i="3"/>
  <c r="EK50" i="3" s="1"/>
  <c r="AO51" i="3"/>
  <c r="EK51" i="3" s="1"/>
  <c r="AO52" i="3"/>
  <c r="EK52" i="3" s="1"/>
  <c r="AO53" i="3"/>
  <c r="EK53" i="3" s="1"/>
  <c r="AO56" i="3"/>
  <c r="EK56" i="3" s="1"/>
  <c r="AO57" i="3"/>
  <c r="EK57" i="3" s="1"/>
  <c r="AO58" i="3"/>
  <c r="EK58" i="3" s="1"/>
  <c r="AO59" i="3"/>
  <c r="EK59" i="3" s="1"/>
  <c r="AO60" i="3"/>
  <c r="EK60" i="3" s="1"/>
  <c r="AO61" i="3"/>
  <c r="EK61" i="3" s="1"/>
  <c r="AO62" i="3"/>
  <c r="EK62" i="3" s="1"/>
  <c r="AO63" i="3"/>
  <c r="EK63" i="3" s="1"/>
  <c r="AO64" i="3"/>
  <c r="EK64" i="3" s="1"/>
  <c r="AO65" i="3"/>
  <c r="EK65" i="3" s="1"/>
  <c r="AB9" i="3"/>
  <c r="AB10" i="3"/>
  <c r="AB11" i="3"/>
  <c r="AB12" i="3"/>
  <c r="AB13" i="3"/>
  <c r="AB14" i="3"/>
  <c r="AB15" i="3"/>
  <c r="AB16" i="3"/>
  <c r="AB17" i="3"/>
  <c r="AB18" i="3"/>
  <c r="AB19" i="3"/>
  <c r="AB20" i="3"/>
  <c r="AB21" i="3"/>
  <c r="AB22" i="3"/>
  <c r="AB23" i="3"/>
  <c r="AB24" i="3"/>
  <c r="AB27" i="3"/>
  <c r="AB28" i="3"/>
  <c r="AB29" i="3"/>
  <c r="AB30" i="3"/>
  <c r="AB31" i="3"/>
  <c r="AB32" i="3"/>
  <c r="AB33" i="3"/>
  <c r="AB34" i="3"/>
  <c r="AB35" i="3"/>
  <c r="AB36" i="3"/>
  <c r="AB37" i="3"/>
  <c r="AB38" i="3"/>
  <c r="AB39" i="3"/>
  <c r="AB42" i="3"/>
  <c r="AB43" i="3"/>
  <c r="AB44" i="3"/>
  <c r="AB45" i="3"/>
  <c r="AB46" i="3"/>
  <c r="AB47" i="3"/>
  <c r="AB48" i="3"/>
  <c r="AB49" i="3"/>
  <c r="AB50" i="3"/>
  <c r="AB51" i="3"/>
  <c r="AB52" i="3"/>
  <c r="AB53" i="3"/>
  <c r="AB56" i="3"/>
  <c r="AB57" i="3"/>
  <c r="AB58" i="3"/>
  <c r="AB59" i="3"/>
  <c r="AB60" i="3"/>
  <c r="AB61" i="3"/>
  <c r="AB62" i="3"/>
  <c r="AB63" i="3"/>
  <c r="AB64" i="3"/>
  <c r="AB65" i="3"/>
  <c r="N9" i="3"/>
  <c r="N10" i="3"/>
  <c r="N11" i="3"/>
  <c r="N12" i="3"/>
  <c r="N13" i="3"/>
  <c r="N14" i="3"/>
  <c r="N15" i="3"/>
  <c r="N16" i="3"/>
  <c r="N17" i="3"/>
  <c r="N18" i="3"/>
  <c r="N19" i="3"/>
  <c r="N20" i="3"/>
  <c r="N21" i="3"/>
  <c r="N22" i="3"/>
  <c r="N23" i="3"/>
  <c r="N24" i="3"/>
  <c r="N27" i="3"/>
  <c r="N28" i="3"/>
  <c r="N29" i="3"/>
  <c r="N30" i="3"/>
  <c r="N31" i="3"/>
  <c r="N32" i="3"/>
  <c r="N33" i="3"/>
  <c r="N34" i="3"/>
  <c r="N35" i="3"/>
  <c r="N36" i="3"/>
  <c r="N37" i="3"/>
  <c r="N38" i="3"/>
  <c r="N39" i="3"/>
  <c r="N42" i="3"/>
  <c r="N43" i="3"/>
  <c r="N44" i="3"/>
  <c r="N45" i="3"/>
  <c r="N46" i="3"/>
  <c r="N47" i="3"/>
  <c r="N48" i="3"/>
  <c r="N49" i="3"/>
  <c r="N50" i="3"/>
  <c r="N51" i="3"/>
  <c r="N52" i="3"/>
  <c r="N53" i="3"/>
  <c r="N56" i="3"/>
  <c r="N57" i="3"/>
  <c r="N58" i="3"/>
  <c r="N59" i="3"/>
  <c r="N60" i="3"/>
  <c r="N61" i="3"/>
  <c r="N62" i="3"/>
  <c r="N63" i="3"/>
  <c r="N64" i="3"/>
  <c r="N65" i="3"/>
  <c r="DP54" i="1"/>
  <c r="DP40" i="1"/>
  <c r="DP7" i="1"/>
  <c r="DA54" i="1"/>
  <c r="DA40" i="1"/>
  <c r="DA7" i="1"/>
  <c r="FL54" i="1"/>
  <c r="FL40" i="1"/>
  <c r="FL25" i="1"/>
  <c r="FL7" i="1"/>
  <c r="ET54" i="1"/>
  <c r="ET40" i="1"/>
  <c r="ET25" i="1"/>
  <c r="ET7" i="1"/>
  <c r="EE54" i="1"/>
  <c r="EE40" i="1"/>
  <c r="EE25" i="1"/>
  <c r="EE7" i="1"/>
  <c r="CL54" i="1"/>
  <c r="CL40" i="1"/>
  <c r="CL25" i="1"/>
  <c r="CL7" i="1"/>
  <c r="CL6" i="1"/>
  <c r="BW54" i="1"/>
  <c r="BH54" i="1"/>
  <c r="BW40" i="1"/>
  <c r="BH40" i="1"/>
  <c r="BW25" i="1"/>
  <c r="BH25" i="1"/>
  <c r="BW7" i="1"/>
  <c r="BH7" i="1"/>
  <c r="AS7" i="1"/>
  <c r="AS25" i="1"/>
  <c r="AS40" i="1"/>
  <c r="AS54" i="1"/>
  <c r="O54" i="1"/>
  <c r="O40" i="1"/>
  <c r="O25" i="1"/>
  <c r="O7" i="1"/>
  <c r="AD54" i="1"/>
  <c r="AD40" i="1"/>
  <c r="AD25" i="1"/>
  <c r="AD7" i="1"/>
  <c r="FH54" i="1"/>
  <c r="FH40" i="1"/>
  <c r="FH25" i="1"/>
  <c r="FH7" i="1"/>
  <c r="EP54" i="1"/>
  <c r="EP40" i="1"/>
  <c r="EP25" i="1"/>
  <c r="EP7" i="1"/>
  <c r="EA54" i="1"/>
  <c r="EA40" i="1"/>
  <c r="EA25" i="1"/>
  <c r="EA7" i="1"/>
  <c r="DL54" i="1"/>
  <c r="DL40" i="1"/>
  <c r="DL25" i="1"/>
  <c r="DL7" i="1"/>
  <c r="DL6" i="1" s="1"/>
  <c r="CW54" i="1"/>
  <c r="CW40" i="1"/>
  <c r="CW25" i="1"/>
  <c r="CW7" i="1"/>
  <c r="CH54" i="1"/>
  <c r="CH40" i="1"/>
  <c r="CH25" i="1"/>
  <c r="CH7" i="1"/>
  <c r="CH6" i="1" s="1"/>
  <c r="BS54" i="1"/>
  <c r="BS40" i="1"/>
  <c r="BS25" i="1"/>
  <c r="BS7" i="1"/>
  <c r="BD54" i="1"/>
  <c r="BD40" i="1"/>
  <c r="BD25" i="1"/>
  <c r="BD7" i="1"/>
  <c r="BD6" i="1" s="1"/>
  <c r="AO54" i="1"/>
  <c r="AO40" i="1"/>
  <c r="AO25" i="1"/>
  <c r="AO7" i="1"/>
  <c r="Z54" i="1"/>
  <c r="Z40" i="1"/>
  <c r="Z25" i="1"/>
  <c r="Z7" i="1"/>
  <c r="Z6" i="1" s="1"/>
  <c r="Z55" i="1" s="1"/>
  <c r="K54" i="1"/>
  <c r="K40" i="1"/>
  <c r="K25" i="1"/>
  <c r="K7" i="1"/>
  <c r="Q8" i="4" l="1"/>
  <c r="DB8" i="1"/>
  <c r="EL54" i="3"/>
  <c r="EL40" i="3"/>
  <c r="EL25" i="3"/>
  <c r="EL7" i="3"/>
  <c r="EF8" i="1"/>
  <c r="CF6" i="3"/>
  <c r="EX55" i="1"/>
  <c r="CW6" i="3"/>
  <c r="EX8" i="1"/>
  <c r="EW55" i="1"/>
  <c r="CV6" i="3"/>
  <c r="EW8" i="1"/>
  <c r="CU6" i="3"/>
  <c r="EV8" i="1"/>
  <c r="EV26" i="1"/>
  <c r="EV41" i="1"/>
  <c r="EV55" i="1"/>
  <c r="C43" i="4"/>
  <c r="C28" i="4"/>
  <c r="EU55" i="1"/>
  <c r="CT6" i="3"/>
  <c r="EU8" i="1"/>
  <c r="BR6" i="3"/>
  <c r="O8" i="4" s="1"/>
  <c r="DQ8" i="1"/>
  <c r="CM55" i="1"/>
  <c r="BD6" i="3"/>
  <c r="CM8" i="1"/>
  <c r="BX55" i="1"/>
  <c r="AP6" i="3"/>
  <c r="EL6" i="3" s="1"/>
  <c r="BX8" i="1"/>
  <c r="AT55" i="1"/>
  <c r="O6" i="3"/>
  <c r="DX6" i="3" s="1"/>
  <c r="AT8" i="1"/>
  <c r="AE55" i="1"/>
  <c r="AE8" i="1"/>
  <c r="P55" i="1"/>
  <c r="C8" i="4"/>
  <c r="P8" i="1"/>
  <c r="C10" i="4" s="1"/>
  <c r="N54" i="3"/>
  <c r="N40" i="3"/>
  <c r="N25" i="3"/>
  <c r="AS6" i="1"/>
  <c r="N7" i="3"/>
  <c r="AB7" i="3"/>
  <c r="AO7" i="3"/>
  <c r="AB25" i="3"/>
  <c r="AO25" i="3"/>
  <c r="AB40" i="3"/>
  <c r="AO40" i="3"/>
  <c r="AB54" i="3"/>
  <c r="AO54" i="3"/>
  <c r="CL55" i="1"/>
  <c r="CL8" i="1"/>
  <c r="BC7" i="3"/>
  <c r="CL26" i="1"/>
  <c r="BC25" i="3"/>
  <c r="CL41" i="1"/>
  <c r="BC40" i="3"/>
  <c r="BC54" i="3"/>
  <c r="EE6" i="1"/>
  <c r="CE7" i="3"/>
  <c r="CE25" i="3"/>
  <c r="EE41" i="1"/>
  <c r="CE40" i="3"/>
  <c r="CE54" i="3"/>
  <c r="ET6" i="1"/>
  <c r="CS7" i="3"/>
  <c r="CS25" i="3"/>
  <c r="CS40" i="3"/>
  <c r="ET55" i="1"/>
  <c r="CS54" i="3"/>
  <c r="FL6" i="1"/>
  <c r="DJ7" i="3"/>
  <c r="DJ25" i="3"/>
  <c r="DJ40" i="3"/>
  <c r="DJ54" i="3"/>
  <c r="BQ7" i="3"/>
  <c r="BQ40" i="3"/>
  <c r="BQ54" i="3"/>
  <c r="DW65" i="3"/>
  <c r="DW64" i="3"/>
  <c r="DW63" i="3"/>
  <c r="DW62" i="3"/>
  <c r="DW61" i="3"/>
  <c r="DW60" i="3"/>
  <c r="DW59" i="3"/>
  <c r="DW58" i="3"/>
  <c r="DW57" i="3"/>
  <c r="DW56" i="3"/>
  <c r="DW53" i="3"/>
  <c r="DW52" i="3"/>
  <c r="DW51" i="3"/>
  <c r="DW50" i="3"/>
  <c r="DW49" i="3"/>
  <c r="DW48" i="3"/>
  <c r="DW47" i="3"/>
  <c r="DW46" i="3"/>
  <c r="DW45" i="3"/>
  <c r="DW44" i="3"/>
  <c r="DW43" i="3"/>
  <c r="DW42" i="3"/>
  <c r="DW39" i="3"/>
  <c r="DW38" i="3"/>
  <c r="DW37" i="3"/>
  <c r="DW36" i="3"/>
  <c r="DW35" i="3"/>
  <c r="DW34" i="3"/>
  <c r="DW33" i="3"/>
  <c r="DW32" i="3"/>
  <c r="DW31" i="3"/>
  <c r="DW30" i="3"/>
  <c r="DW29" i="3"/>
  <c r="DW28" i="3"/>
  <c r="DW27" i="3"/>
  <c r="DW24" i="3"/>
  <c r="DW23" i="3"/>
  <c r="DW22" i="3"/>
  <c r="DW21" i="3"/>
  <c r="DW20" i="3"/>
  <c r="DW19" i="3"/>
  <c r="DW18" i="3"/>
  <c r="DW17" i="3"/>
  <c r="DW16" i="3"/>
  <c r="DW15" i="3"/>
  <c r="DW14" i="3"/>
  <c r="DW13" i="3"/>
  <c r="DW12" i="3"/>
  <c r="DW11" i="3"/>
  <c r="DW10" i="3"/>
  <c r="DW9" i="3"/>
  <c r="DP6" i="1"/>
  <c r="DA6" i="1"/>
  <c r="FL26" i="1"/>
  <c r="FL55" i="1"/>
  <c r="FL8" i="1"/>
  <c r="ET26" i="1"/>
  <c r="ET41" i="1"/>
  <c r="ET8" i="1"/>
  <c r="EE26" i="1"/>
  <c r="EE55" i="1"/>
  <c r="EE8" i="1"/>
  <c r="BW6" i="1"/>
  <c r="BH6" i="1"/>
  <c r="AS26" i="1"/>
  <c r="AS55" i="1"/>
  <c r="AS41" i="1"/>
  <c r="AS8" i="1"/>
  <c r="AD6" i="1"/>
  <c r="O6" i="1"/>
  <c r="AO6" i="1"/>
  <c r="AO55" i="1" s="1"/>
  <c r="CW6" i="1"/>
  <c r="EA6" i="1"/>
  <c r="EA41" i="1" s="1"/>
  <c r="FH6" i="1"/>
  <c r="FH55" i="1" s="1"/>
  <c r="BS6" i="1"/>
  <c r="BS55" i="1" s="1"/>
  <c r="EP6" i="1"/>
  <c r="EP8" i="1" s="1"/>
  <c r="EA26" i="1"/>
  <c r="EA8" i="1"/>
  <c r="DL26" i="1"/>
  <c r="DL41" i="1"/>
  <c r="DL55" i="1"/>
  <c r="DL8" i="1"/>
  <c r="CW26" i="1"/>
  <c r="CW41" i="1"/>
  <c r="CW55" i="1"/>
  <c r="CW8" i="1"/>
  <c r="CH26" i="1"/>
  <c r="CH41" i="1"/>
  <c r="CH55" i="1"/>
  <c r="CH8" i="1"/>
  <c r="BS26" i="1"/>
  <c r="BD26" i="1"/>
  <c r="BD41" i="1"/>
  <c r="BD55" i="1"/>
  <c r="BD8" i="1"/>
  <c r="Z26" i="1"/>
  <c r="Z41" i="1"/>
  <c r="Z8" i="1"/>
  <c r="K6" i="1"/>
  <c r="K26" i="1" s="1"/>
  <c r="Q10" i="4" l="1"/>
  <c r="C57" i="4"/>
  <c r="O41" i="1"/>
  <c r="AD55" i="1"/>
  <c r="BC6" i="3"/>
  <c r="AB6" i="3"/>
  <c r="BW26" i="1"/>
  <c r="AO6" i="3"/>
  <c r="DA41" i="1"/>
  <c r="DA55" i="1"/>
  <c r="DP41" i="1"/>
  <c r="BQ6" i="3"/>
  <c r="FL41" i="1"/>
  <c r="DJ6" i="3"/>
  <c r="CS6" i="3"/>
  <c r="CE6" i="3"/>
  <c r="EK54" i="3"/>
  <c r="DW54" i="3"/>
  <c r="EK40" i="3"/>
  <c r="DW40" i="3"/>
  <c r="EK25" i="3"/>
  <c r="DW25" i="3"/>
  <c r="EK7" i="3"/>
  <c r="DW7" i="3"/>
  <c r="N6" i="3"/>
  <c r="DP55" i="1"/>
  <c r="DP8" i="1"/>
  <c r="DA8" i="1"/>
  <c r="BW55" i="1"/>
  <c r="BH8" i="1"/>
  <c r="BH55" i="1"/>
  <c r="BW41" i="1"/>
  <c r="BW8" i="1"/>
  <c r="BH26" i="1"/>
  <c r="BH41" i="1"/>
  <c r="AD26" i="1"/>
  <c r="AD8" i="1"/>
  <c r="AD41" i="1"/>
  <c r="O55" i="1"/>
  <c r="O8" i="1"/>
  <c r="O26" i="1"/>
  <c r="BS8" i="1"/>
  <c r="FH8" i="1"/>
  <c r="BS41" i="1"/>
  <c r="AO41" i="1"/>
  <c r="FH41" i="1"/>
  <c r="EA55" i="1"/>
  <c r="AO26" i="1"/>
  <c r="FH26" i="1"/>
  <c r="AO8" i="1"/>
  <c r="EP41" i="1"/>
  <c r="EP55" i="1"/>
  <c r="EP26" i="1"/>
  <c r="K55" i="1"/>
  <c r="K41" i="1"/>
  <c r="K8" i="1"/>
  <c r="EK6" i="3" l="1"/>
  <c r="DW6" i="3"/>
  <c r="T8" i="4"/>
  <c r="DI9" i="3"/>
  <c r="DI10" i="3"/>
  <c r="DI11" i="3"/>
  <c r="DI12" i="3"/>
  <c r="DI13" i="3"/>
  <c r="DI14" i="3"/>
  <c r="DI15" i="3"/>
  <c r="DI16" i="3"/>
  <c r="DI17" i="3"/>
  <c r="DI18" i="3"/>
  <c r="DI19" i="3"/>
  <c r="DI20" i="3"/>
  <c r="DI21" i="3"/>
  <c r="DI22" i="3"/>
  <c r="DI23" i="3"/>
  <c r="DI24" i="3"/>
  <c r="DI27" i="3"/>
  <c r="DI28" i="3"/>
  <c r="DI29" i="3"/>
  <c r="DI30" i="3"/>
  <c r="DI31" i="3"/>
  <c r="DI32" i="3"/>
  <c r="DI33" i="3"/>
  <c r="DI34" i="3"/>
  <c r="DI35" i="3"/>
  <c r="DI36" i="3"/>
  <c r="DI37" i="3"/>
  <c r="DI38" i="3"/>
  <c r="DI39" i="3"/>
  <c r="DI42" i="3"/>
  <c r="DI43" i="3"/>
  <c r="DI44" i="3"/>
  <c r="DI45" i="3"/>
  <c r="DI46" i="3"/>
  <c r="DI47" i="3"/>
  <c r="DI48" i="3"/>
  <c r="DI49" i="3"/>
  <c r="DI50" i="3"/>
  <c r="DI51" i="3"/>
  <c r="DI52" i="3"/>
  <c r="DI53" i="3"/>
  <c r="DI56" i="3"/>
  <c r="DI57" i="3"/>
  <c r="DI58" i="3"/>
  <c r="DI59" i="3"/>
  <c r="DI60" i="3"/>
  <c r="DI61" i="3"/>
  <c r="DI62" i="3"/>
  <c r="DI63" i="3"/>
  <c r="DI64" i="3"/>
  <c r="DI65" i="3"/>
  <c r="CR9" i="3"/>
  <c r="CR10" i="3"/>
  <c r="CR11" i="3"/>
  <c r="CR12" i="3"/>
  <c r="CR13" i="3"/>
  <c r="CR14" i="3"/>
  <c r="CR15" i="3"/>
  <c r="CR16" i="3"/>
  <c r="CR17" i="3"/>
  <c r="CR18" i="3"/>
  <c r="CR19" i="3"/>
  <c r="CR20" i="3"/>
  <c r="CR21" i="3"/>
  <c r="CR22" i="3"/>
  <c r="CR23" i="3"/>
  <c r="CR24" i="3"/>
  <c r="CR27" i="3"/>
  <c r="CR28" i="3"/>
  <c r="CR29" i="3"/>
  <c r="CR30" i="3"/>
  <c r="CR31" i="3"/>
  <c r="CR32" i="3"/>
  <c r="CR33" i="3"/>
  <c r="CR34" i="3"/>
  <c r="CR35" i="3"/>
  <c r="CR36" i="3"/>
  <c r="CR37" i="3"/>
  <c r="CR38" i="3"/>
  <c r="CR39" i="3"/>
  <c r="CR42" i="3"/>
  <c r="CR43" i="3"/>
  <c r="CR44" i="3"/>
  <c r="CR45" i="3"/>
  <c r="CR46" i="3"/>
  <c r="CR47" i="3"/>
  <c r="CR48" i="3"/>
  <c r="CR49" i="3"/>
  <c r="CR50" i="3"/>
  <c r="CR51" i="3"/>
  <c r="CR52" i="3"/>
  <c r="CR53" i="3"/>
  <c r="CR56" i="3"/>
  <c r="CR57" i="3"/>
  <c r="CR58" i="3"/>
  <c r="CR59" i="3"/>
  <c r="CR60" i="3"/>
  <c r="CR61" i="3"/>
  <c r="CR62" i="3"/>
  <c r="CR63" i="3"/>
  <c r="CR64" i="3"/>
  <c r="CR65" i="3"/>
  <c r="CD9" i="3"/>
  <c r="CD10" i="3"/>
  <c r="CD11" i="3"/>
  <c r="CD12" i="3"/>
  <c r="CD13" i="3"/>
  <c r="CD14" i="3"/>
  <c r="CD15" i="3"/>
  <c r="CD16" i="3"/>
  <c r="CD17" i="3"/>
  <c r="CD18" i="3"/>
  <c r="CD19" i="3"/>
  <c r="CD20" i="3"/>
  <c r="CD21" i="3"/>
  <c r="CD22" i="3"/>
  <c r="CD23" i="3"/>
  <c r="CD24" i="3"/>
  <c r="CD27" i="3"/>
  <c r="CD28" i="3"/>
  <c r="CD29" i="3"/>
  <c r="CD30" i="3"/>
  <c r="CD31" i="3"/>
  <c r="CD32" i="3"/>
  <c r="CD33" i="3"/>
  <c r="CD34" i="3"/>
  <c r="CD35" i="3"/>
  <c r="CD36" i="3"/>
  <c r="CD37" i="3"/>
  <c r="CD38" i="3"/>
  <c r="CD39" i="3"/>
  <c r="CD42" i="3"/>
  <c r="CD43" i="3"/>
  <c r="CD44" i="3"/>
  <c r="CD45" i="3"/>
  <c r="CD46" i="3"/>
  <c r="CD47" i="3"/>
  <c r="CD48" i="3"/>
  <c r="CD49" i="3"/>
  <c r="CD50" i="3"/>
  <c r="CD51" i="3"/>
  <c r="CD52" i="3"/>
  <c r="CD53" i="3"/>
  <c r="CD56" i="3"/>
  <c r="CD57" i="3"/>
  <c r="CD58" i="3"/>
  <c r="CD59" i="3"/>
  <c r="CD60" i="3"/>
  <c r="CD61" i="3"/>
  <c r="CD62" i="3"/>
  <c r="CD63" i="3"/>
  <c r="CD64" i="3"/>
  <c r="CD65" i="3"/>
  <c r="BP9" i="3"/>
  <c r="BP10" i="3"/>
  <c r="BP11" i="3"/>
  <c r="BP12" i="3"/>
  <c r="BP13" i="3"/>
  <c r="BP14" i="3"/>
  <c r="BP15" i="3"/>
  <c r="BP16" i="3"/>
  <c r="BP17" i="3"/>
  <c r="BP18" i="3"/>
  <c r="BP19" i="3"/>
  <c r="BP20" i="3"/>
  <c r="BP21" i="3"/>
  <c r="BP22" i="3"/>
  <c r="BP23" i="3"/>
  <c r="BP24" i="3"/>
  <c r="BP25" i="3"/>
  <c r="BP27" i="3"/>
  <c r="BP28" i="3"/>
  <c r="BP29" i="3"/>
  <c r="BP30" i="3"/>
  <c r="BP31" i="3"/>
  <c r="BP32" i="3"/>
  <c r="BP33" i="3"/>
  <c r="BP34" i="3"/>
  <c r="BP35" i="3"/>
  <c r="BP36" i="3"/>
  <c r="BP37" i="3"/>
  <c r="BP38" i="3"/>
  <c r="BP39" i="3"/>
  <c r="BP42" i="3"/>
  <c r="BP43" i="3"/>
  <c r="BP44" i="3"/>
  <c r="BP45" i="3"/>
  <c r="BP46" i="3"/>
  <c r="BP47" i="3"/>
  <c r="BP48" i="3"/>
  <c r="BP49" i="3"/>
  <c r="BP50" i="3"/>
  <c r="BP51" i="3"/>
  <c r="BP52" i="3"/>
  <c r="BP53" i="3"/>
  <c r="BP56" i="3"/>
  <c r="BP57" i="3"/>
  <c r="BP58" i="3"/>
  <c r="BP59" i="3"/>
  <c r="BP60" i="3"/>
  <c r="BP61" i="3"/>
  <c r="BP62" i="3"/>
  <c r="BP63" i="3"/>
  <c r="BP64" i="3"/>
  <c r="BP65" i="3"/>
  <c r="BB9" i="3"/>
  <c r="BB10" i="3"/>
  <c r="BB11" i="3"/>
  <c r="BB12" i="3"/>
  <c r="BB13" i="3"/>
  <c r="BB14" i="3"/>
  <c r="BB15" i="3"/>
  <c r="BB16" i="3"/>
  <c r="BB17" i="3"/>
  <c r="BB18" i="3"/>
  <c r="BB19" i="3"/>
  <c r="BB20" i="3"/>
  <c r="BB21" i="3"/>
  <c r="BB22" i="3"/>
  <c r="BB23" i="3"/>
  <c r="BB24" i="3"/>
  <c r="BB27" i="3"/>
  <c r="BB28" i="3"/>
  <c r="BB29" i="3"/>
  <c r="BB30" i="3"/>
  <c r="BB31" i="3"/>
  <c r="BB32" i="3"/>
  <c r="BB33" i="3"/>
  <c r="BB34" i="3"/>
  <c r="BB35" i="3"/>
  <c r="BB36" i="3"/>
  <c r="BB37" i="3"/>
  <c r="BB38" i="3"/>
  <c r="BB39" i="3"/>
  <c r="BB42" i="3"/>
  <c r="BB43" i="3"/>
  <c r="BB44" i="3"/>
  <c r="BB45" i="3"/>
  <c r="BB46" i="3"/>
  <c r="BB47" i="3"/>
  <c r="BB48" i="3"/>
  <c r="BB49" i="3"/>
  <c r="BB50" i="3"/>
  <c r="BB51" i="3"/>
  <c r="BB52" i="3"/>
  <c r="BB53" i="3"/>
  <c r="BB56" i="3"/>
  <c r="BB57" i="3"/>
  <c r="BB58" i="3"/>
  <c r="BB59" i="3"/>
  <c r="BB60" i="3"/>
  <c r="BB61" i="3"/>
  <c r="BB62" i="3"/>
  <c r="BB63" i="3"/>
  <c r="BB64" i="3"/>
  <c r="BB65" i="3"/>
  <c r="AN9" i="3"/>
  <c r="AN10" i="3"/>
  <c r="AN11" i="3"/>
  <c r="AN12" i="3"/>
  <c r="AN13" i="3"/>
  <c r="AN14" i="3"/>
  <c r="AN15" i="3"/>
  <c r="AN16" i="3"/>
  <c r="AN17" i="3"/>
  <c r="AN18" i="3"/>
  <c r="AN19" i="3"/>
  <c r="AN20" i="3"/>
  <c r="AN21" i="3"/>
  <c r="AN22" i="3"/>
  <c r="AN23" i="3"/>
  <c r="AN24" i="3"/>
  <c r="AN27" i="3"/>
  <c r="AN28" i="3"/>
  <c r="AN29" i="3"/>
  <c r="AN30" i="3"/>
  <c r="AN31" i="3"/>
  <c r="AN32" i="3"/>
  <c r="AN33" i="3"/>
  <c r="AN34" i="3"/>
  <c r="AN35" i="3"/>
  <c r="AN36" i="3"/>
  <c r="AN37" i="3"/>
  <c r="AN38" i="3"/>
  <c r="AN39" i="3"/>
  <c r="AN42" i="3"/>
  <c r="AN43" i="3"/>
  <c r="AN44" i="3"/>
  <c r="AN45" i="3"/>
  <c r="AN46" i="3"/>
  <c r="AN47" i="3"/>
  <c r="AN48" i="3"/>
  <c r="AN49" i="3"/>
  <c r="AN50" i="3"/>
  <c r="AN51" i="3"/>
  <c r="AN52" i="3"/>
  <c r="AN53" i="3"/>
  <c r="AN56" i="3"/>
  <c r="AN57" i="3"/>
  <c r="AN58" i="3"/>
  <c r="AN59" i="3"/>
  <c r="AN60" i="3"/>
  <c r="AN61" i="3"/>
  <c r="AN62" i="3"/>
  <c r="AN63" i="3"/>
  <c r="AN64" i="3"/>
  <c r="AN65" i="3"/>
  <c r="AA9" i="3"/>
  <c r="AA10" i="3"/>
  <c r="AA11" i="3"/>
  <c r="AA12" i="3"/>
  <c r="AA13" i="3"/>
  <c r="AA14" i="3"/>
  <c r="AA15" i="3"/>
  <c r="AA16" i="3"/>
  <c r="AA17" i="3"/>
  <c r="AA18" i="3"/>
  <c r="AA19" i="3"/>
  <c r="AA20" i="3"/>
  <c r="AA21" i="3"/>
  <c r="AA22" i="3"/>
  <c r="AA23" i="3"/>
  <c r="AA24" i="3"/>
  <c r="AA27" i="3"/>
  <c r="AA28" i="3"/>
  <c r="AA29" i="3"/>
  <c r="AA30" i="3"/>
  <c r="AA31" i="3"/>
  <c r="AA32" i="3"/>
  <c r="AA33" i="3"/>
  <c r="AA34" i="3"/>
  <c r="AA35" i="3"/>
  <c r="AA36" i="3"/>
  <c r="AA37" i="3"/>
  <c r="AA38" i="3"/>
  <c r="AA39" i="3"/>
  <c r="AA42" i="3"/>
  <c r="AA43" i="3"/>
  <c r="AA44" i="3"/>
  <c r="AA45" i="3"/>
  <c r="AA46" i="3"/>
  <c r="AA47" i="3"/>
  <c r="AA48" i="3"/>
  <c r="AA49" i="3"/>
  <c r="AA50" i="3"/>
  <c r="AA51" i="3"/>
  <c r="AA52" i="3"/>
  <c r="AA53" i="3"/>
  <c r="AA56" i="3"/>
  <c r="AA57" i="3"/>
  <c r="AA58" i="3"/>
  <c r="AA59" i="3"/>
  <c r="AA60" i="3"/>
  <c r="AA61" i="3"/>
  <c r="AA62" i="3"/>
  <c r="AA63" i="3"/>
  <c r="AA64" i="3"/>
  <c r="AA65" i="3"/>
  <c r="M9" i="3"/>
  <c r="M10" i="3"/>
  <c r="M11" i="3"/>
  <c r="M12" i="3"/>
  <c r="M13" i="3"/>
  <c r="M14" i="3"/>
  <c r="M15" i="3"/>
  <c r="M16" i="3"/>
  <c r="M17" i="3"/>
  <c r="M18" i="3"/>
  <c r="M19" i="3"/>
  <c r="M20" i="3"/>
  <c r="M21" i="3"/>
  <c r="M22" i="3"/>
  <c r="M23" i="3"/>
  <c r="M24" i="3"/>
  <c r="M27" i="3"/>
  <c r="M28" i="3"/>
  <c r="M29" i="3"/>
  <c r="M30" i="3"/>
  <c r="M31" i="3"/>
  <c r="M32" i="3"/>
  <c r="M33" i="3"/>
  <c r="M34" i="3"/>
  <c r="M35" i="3"/>
  <c r="M36" i="3"/>
  <c r="M37" i="3"/>
  <c r="M38" i="3"/>
  <c r="M39" i="3"/>
  <c r="M42" i="3"/>
  <c r="M43" i="3"/>
  <c r="M44" i="3"/>
  <c r="M45" i="3"/>
  <c r="M46" i="3"/>
  <c r="M47" i="3"/>
  <c r="M48" i="3"/>
  <c r="M49" i="3"/>
  <c r="M50" i="3"/>
  <c r="M51" i="3"/>
  <c r="M52" i="3"/>
  <c r="M53" i="3"/>
  <c r="M56" i="3"/>
  <c r="M57" i="3"/>
  <c r="M58" i="3"/>
  <c r="M59" i="3"/>
  <c r="M60" i="3"/>
  <c r="M61" i="3"/>
  <c r="M62" i="3"/>
  <c r="M63" i="3"/>
  <c r="M64" i="3"/>
  <c r="M65" i="3"/>
  <c r="DO7" i="1"/>
  <c r="DO54" i="1"/>
  <c r="DO40" i="1"/>
  <c r="EJ8" i="3"/>
  <c r="EJ26" i="3"/>
  <c r="EJ41" i="3"/>
  <c r="EJ55" i="3"/>
  <c r="FK54" i="1"/>
  <c r="FK7" i="1"/>
  <c r="FK40" i="1"/>
  <c r="FK25" i="1"/>
  <c r="ES7" i="1"/>
  <c r="ES54" i="1"/>
  <c r="ES40" i="1"/>
  <c r="ES25" i="1"/>
  <c r="ED7" i="1"/>
  <c r="ED54" i="1"/>
  <c r="ED40" i="1"/>
  <c r="ED25" i="1"/>
  <c r="CZ54" i="1"/>
  <c r="CZ40" i="1"/>
  <c r="CZ7" i="1"/>
  <c r="CK54" i="1"/>
  <c r="CK7" i="1"/>
  <c r="CK40" i="1"/>
  <c r="CK25" i="1"/>
  <c r="BV7" i="1"/>
  <c r="BV54" i="1"/>
  <c r="BV40" i="1"/>
  <c r="BV25" i="1"/>
  <c r="BG7" i="1"/>
  <c r="BG54" i="1"/>
  <c r="BG40" i="1"/>
  <c r="BG25" i="1"/>
  <c r="AR7" i="1"/>
  <c r="AR54" i="1"/>
  <c r="AR40" i="1"/>
  <c r="AR25" i="1"/>
  <c r="AC7" i="1"/>
  <c r="AC54" i="1"/>
  <c r="AC40" i="1"/>
  <c r="AC25" i="1"/>
  <c r="N7" i="1"/>
  <c r="D9" i="4" s="1"/>
  <c r="N54" i="1"/>
  <c r="D56" i="4" s="1"/>
  <c r="N40" i="1"/>
  <c r="D42" i="4" s="1"/>
  <c r="N25" i="1"/>
  <c r="D27" i="4" s="1"/>
  <c r="AA54" i="3" l="1"/>
  <c r="BB7" i="3"/>
  <c r="DV62" i="3"/>
  <c r="DV61" i="3"/>
  <c r="DV51" i="3"/>
  <c r="DV43" i="3"/>
  <c r="DV33" i="3"/>
  <c r="DV23" i="3"/>
  <c r="DV15" i="3"/>
  <c r="DV34" i="3"/>
  <c r="DV16" i="3"/>
  <c r="DV50" i="3"/>
  <c r="DV22" i="3"/>
  <c r="DV13" i="3"/>
  <c r="DV58" i="3"/>
  <c r="DV48" i="3"/>
  <c r="DV38" i="3"/>
  <c r="DV30" i="3"/>
  <c r="DV20" i="3"/>
  <c r="DV12" i="3"/>
  <c r="DV52" i="3"/>
  <c r="DV24" i="3"/>
  <c r="DV32" i="3"/>
  <c r="DV59" i="3"/>
  <c r="DV39" i="3"/>
  <c r="DV31" i="3"/>
  <c r="DV65" i="3"/>
  <c r="DV47" i="3"/>
  <c r="DV19" i="3"/>
  <c r="DV64" i="3"/>
  <c r="DV56" i="3"/>
  <c r="DV46" i="3"/>
  <c r="DV36" i="3"/>
  <c r="DV28" i="3"/>
  <c r="DV18" i="3"/>
  <c r="DV10" i="3"/>
  <c r="DV44" i="3"/>
  <c r="DV60" i="3"/>
  <c r="DV42" i="3"/>
  <c r="DV14" i="3"/>
  <c r="DV49" i="3"/>
  <c r="DV21" i="3"/>
  <c r="DV57" i="3"/>
  <c r="DV37" i="3"/>
  <c r="DV29" i="3"/>
  <c r="DV11" i="3"/>
  <c r="DV63" i="3"/>
  <c r="DV53" i="3"/>
  <c r="DV45" i="3"/>
  <c r="DV35" i="3"/>
  <c r="DV27" i="3"/>
  <c r="DV17" i="3"/>
  <c r="DV9" i="3"/>
  <c r="EJ62" i="3"/>
  <c r="EJ24" i="3"/>
  <c r="EJ16" i="3"/>
  <c r="M25" i="3"/>
  <c r="EJ61" i="3"/>
  <c r="EJ51" i="3"/>
  <c r="EJ43" i="3"/>
  <c r="EJ33" i="3"/>
  <c r="EJ23" i="3"/>
  <c r="EJ15" i="3"/>
  <c r="BB25" i="3"/>
  <c r="AA40" i="3"/>
  <c r="BP7" i="3"/>
  <c r="EJ64" i="3"/>
  <c r="EJ56" i="3"/>
  <c r="EJ46" i="3"/>
  <c r="EJ18" i="3"/>
  <c r="BB54" i="3"/>
  <c r="AN25" i="3"/>
  <c r="EJ42" i="3"/>
  <c r="EJ22" i="3"/>
  <c r="EJ14" i="3"/>
  <c r="CR25" i="3"/>
  <c r="AN7" i="3"/>
  <c r="EJ10" i="3"/>
  <c r="AA25" i="3"/>
  <c r="BV6" i="1"/>
  <c r="CZ6" i="1"/>
  <c r="CZ8" i="1" s="1"/>
  <c r="DI54" i="3"/>
  <c r="EJ53" i="3"/>
  <c r="EJ45" i="3"/>
  <c r="EJ27" i="3"/>
  <c r="EJ17" i="3"/>
  <c r="EJ9" i="3"/>
  <c r="BV8" i="1"/>
  <c r="BG6" i="1"/>
  <c r="BG41" i="1" s="1"/>
  <c r="BB40" i="3"/>
  <c r="CR54" i="3"/>
  <c r="CD40" i="3"/>
  <c r="EJ59" i="3"/>
  <c r="EJ49" i="3"/>
  <c r="EJ21" i="3"/>
  <c r="EJ13" i="3"/>
  <c r="M40" i="3"/>
  <c r="AN40" i="3"/>
  <c r="CK6" i="1"/>
  <c r="CK41" i="1" s="1"/>
  <c r="CD54" i="3"/>
  <c r="DI25" i="3"/>
  <c r="BP40" i="3"/>
  <c r="EJ58" i="3"/>
  <c r="EJ38" i="3"/>
  <c r="EJ12" i="3"/>
  <c r="CR40" i="3"/>
  <c r="M54" i="3"/>
  <c r="DV54" i="3" s="1"/>
  <c r="AN54" i="3"/>
  <c r="ED6" i="1"/>
  <c r="ED41" i="1" s="1"/>
  <c r="DI40" i="3"/>
  <c r="BP54" i="3"/>
  <c r="EJ65" i="3"/>
  <c r="EJ57" i="3"/>
  <c r="EJ37" i="3"/>
  <c r="EJ29" i="3"/>
  <c r="EJ19" i="3"/>
  <c r="EJ11" i="3"/>
  <c r="BV26" i="1"/>
  <c r="CD25" i="3"/>
  <c r="BV41" i="1"/>
  <c r="M7" i="3"/>
  <c r="AA7" i="3"/>
  <c r="CD7" i="3"/>
  <c r="CR7" i="3"/>
  <c r="DI7" i="3"/>
  <c r="BV55" i="1"/>
  <c r="AC6" i="1"/>
  <c r="AR6" i="1"/>
  <c r="AR8" i="1" s="1"/>
  <c r="ES6" i="1"/>
  <c r="ES55" i="1" s="1"/>
  <c r="FK6" i="1"/>
  <c r="FK55" i="1" s="1"/>
  <c r="N6" i="1"/>
  <c r="DO6" i="1"/>
  <c r="DO8" i="1" s="1"/>
  <c r="EJ30" i="3"/>
  <c r="EJ60" i="3"/>
  <c r="EJ34" i="3"/>
  <c r="EJ50" i="3"/>
  <c r="EJ52" i="3"/>
  <c r="EJ35" i="3"/>
  <c r="EJ39" i="3"/>
  <c r="EJ44" i="3"/>
  <c r="EJ48" i="3"/>
  <c r="EJ31" i="3"/>
  <c r="EJ32" i="3"/>
  <c r="EJ47" i="3"/>
  <c r="EJ63" i="3"/>
  <c r="EJ20" i="3"/>
  <c r="EJ36" i="3"/>
  <c r="EJ28" i="3"/>
  <c r="DH9" i="3"/>
  <c r="DH10" i="3"/>
  <c r="DH11" i="3"/>
  <c r="DH12" i="3"/>
  <c r="DH13" i="3"/>
  <c r="DH14" i="3"/>
  <c r="DH15" i="3"/>
  <c r="DH16" i="3"/>
  <c r="DH17" i="3"/>
  <c r="DH18" i="3"/>
  <c r="DH19" i="3"/>
  <c r="DH20" i="3"/>
  <c r="DH21" i="3"/>
  <c r="DH22" i="3"/>
  <c r="DH23" i="3"/>
  <c r="DH24" i="3"/>
  <c r="DH27" i="3"/>
  <c r="DH28" i="3"/>
  <c r="DH29" i="3"/>
  <c r="DH30" i="3"/>
  <c r="DH31" i="3"/>
  <c r="DH32" i="3"/>
  <c r="DH33" i="3"/>
  <c r="DH34" i="3"/>
  <c r="DH35" i="3"/>
  <c r="DH36" i="3"/>
  <c r="DH37" i="3"/>
  <c r="DH38" i="3"/>
  <c r="DH39" i="3"/>
  <c r="DH42" i="3"/>
  <c r="DH43" i="3"/>
  <c r="DH44" i="3"/>
  <c r="DH45" i="3"/>
  <c r="DH46" i="3"/>
  <c r="DH47" i="3"/>
  <c r="DH48" i="3"/>
  <c r="DH49" i="3"/>
  <c r="DH50" i="3"/>
  <c r="DH51" i="3"/>
  <c r="DH52" i="3"/>
  <c r="DH53" i="3"/>
  <c r="DH56" i="3"/>
  <c r="DH57" i="3"/>
  <c r="DH58" i="3"/>
  <c r="DH59" i="3"/>
  <c r="DH60" i="3"/>
  <c r="DH61" i="3"/>
  <c r="DH62" i="3"/>
  <c r="DH63" i="3"/>
  <c r="DH64" i="3"/>
  <c r="DH65" i="3"/>
  <c r="CQ9" i="3"/>
  <c r="CQ10" i="3"/>
  <c r="CQ11" i="3"/>
  <c r="CQ12" i="3"/>
  <c r="CQ13" i="3"/>
  <c r="CQ14" i="3"/>
  <c r="CQ15" i="3"/>
  <c r="CQ16" i="3"/>
  <c r="CQ17" i="3"/>
  <c r="CQ18" i="3"/>
  <c r="CQ19" i="3"/>
  <c r="CQ20" i="3"/>
  <c r="CQ21" i="3"/>
  <c r="CQ22" i="3"/>
  <c r="CQ23" i="3"/>
  <c r="CQ24" i="3"/>
  <c r="CQ27" i="3"/>
  <c r="CQ28" i="3"/>
  <c r="CQ29" i="3"/>
  <c r="CQ30" i="3"/>
  <c r="CQ31" i="3"/>
  <c r="CQ32" i="3"/>
  <c r="CQ33" i="3"/>
  <c r="CQ34" i="3"/>
  <c r="CQ35" i="3"/>
  <c r="CQ36" i="3"/>
  <c r="CQ37" i="3"/>
  <c r="CQ38" i="3"/>
  <c r="CQ39" i="3"/>
  <c r="CQ42" i="3"/>
  <c r="CQ43" i="3"/>
  <c r="CQ44" i="3"/>
  <c r="CQ45" i="3"/>
  <c r="CQ46" i="3"/>
  <c r="CQ47" i="3"/>
  <c r="CQ48" i="3"/>
  <c r="CQ49" i="3"/>
  <c r="CQ50" i="3"/>
  <c r="CQ51" i="3"/>
  <c r="CQ52" i="3"/>
  <c r="CQ53" i="3"/>
  <c r="CQ56" i="3"/>
  <c r="CQ57" i="3"/>
  <c r="CQ58" i="3"/>
  <c r="CQ59" i="3"/>
  <c r="CQ60" i="3"/>
  <c r="CQ61" i="3"/>
  <c r="CQ62" i="3"/>
  <c r="CQ63" i="3"/>
  <c r="CQ64" i="3"/>
  <c r="CQ65" i="3"/>
  <c r="CC9" i="3"/>
  <c r="CC10" i="3"/>
  <c r="CC11" i="3"/>
  <c r="CC12" i="3"/>
  <c r="CC13" i="3"/>
  <c r="CC14" i="3"/>
  <c r="CC15" i="3"/>
  <c r="CC16" i="3"/>
  <c r="CC17" i="3"/>
  <c r="CC18" i="3"/>
  <c r="CC19" i="3"/>
  <c r="CC20" i="3"/>
  <c r="CC21" i="3"/>
  <c r="CC22" i="3"/>
  <c r="CC23" i="3"/>
  <c r="CC24" i="3"/>
  <c r="CC27" i="3"/>
  <c r="CC28" i="3"/>
  <c r="CC29" i="3"/>
  <c r="CC30" i="3"/>
  <c r="CC31" i="3"/>
  <c r="CC32" i="3"/>
  <c r="CC33" i="3"/>
  <c r="CC34" i="3"/>
  <c r="CC35" i="3"/>
  <c r="CC36" i="3"/>
  <c r="CC37" i="3"/>
  <c r="CC38" i="3"/>
  <c r="CC39" i="3"/>
  <c r="CC42" i="3"/>
  <c r="CC43" i="3"/>
  <c r="CC44" i="3"/>
  <c r="CC45" i="3"/>
  <c r="CC46" i="3"/>
  <c r="CC47" i="3"/>
  <c r="CC48" i="3"/>
  <c r="CC49" i="3"/>
  <c r="CC50" i="3"/>
  <c r="CC51" i="3"/>
  <c r="CC52" i="3"/>
  <c r="CC53" i="3"/>
  <c r="CC56" i="3"/>
  <c r="CC57" i="3"/>
  <c r="CC58" i="3"/>
  <c r="CC59" i="3"/>
  <c r="CC60" i="3"/>
  <c r="CC61" i="3"/>
  <c r="CC62" i="3"/>
  <c r="CC63" i="3"/>
  <c r="CC64" i="3"/>
  <c r="CC65" i="3"/>
  <c r="BO9" i="3"/>
  <c r="BO10" i="3"/>
  <c r="BO11" i="3"/>
  <c r="BO12" i="3"/>
  <c r="BO13" i="3"/>
  <c r="BO14" i="3"/>
  <c r="BO15" i="3"/>
  <c r="BO16" i="3"/>
  <c r="BO17" i="3"/>
  <c r="BO18" i="3"/>
  <c r="BO19" i="3"/>
  <c r="BO20" i="3"/>
  <c r="BO21" i="3"/>
  <c r="BO22" i="3"/>
  <c r="BO23" i="3"/>
  <c r="BO24" i="3"/>
  <c r="BO27" i="3"/>
  <c r="BO28" i="3"/>
  <c r="BO29" i="3"/>
  <c r="BO30" i="3"/>
  <c r="BO31" i="3"/>
  <c r="BO32" i="3"/>
  <c r="BO33" i="3"/>
  <c r="BO34" i="3"/>
  <c r="BO35" i="3"/>
  <c r="BO36" i="3"/>
  <c r="BO37" i="3"/>
  <c r="BO38" i="3"/>
  <c r="BO39" i="3"/>
  <c r="BO42" i="3"/>
  <c r="BO43" i="3"/>
  <c r="BO44" i="3"/>
  <c r="BO45" i="3"/>
  <c r="BO46" i="3"/>
  <c r="BO47" i="3"/>
  <c r="BO48" i="3"/>
  <c r="BO49" i="3"/>
  <c r="BO50" i="3"/>
  <c r="BO51" i="3"/>
  <c r="BO52" i="3"/>
  <c r="BO53" i="3"/>
  <c r="BO56" i="3"/>
  <c r="BO57" i="3"/>
  <c r="BO58" i="3"/>
  <c r="BO59" i="3"/>
  <c r="BO60" i="3"/>
  <c r="BO61" i="3"/>
  <c r="BO62" i="3"/>
  <c r="BO63" i="3"/>
  <c r="BO64" i="3"/>
  <c r="BO65" i="3"/>
  <c r="BA9" i="3"/>
  <c r="BA10" i="3"/>
  <c r="BA11" i="3"/>
  <c r="S13" i="4" s="1"/>
  <c r="BA12" i="3"/>
  <c r="BA13" i="3"/>
  <c r="BA14" i="3"/>
  <c r="BA15" i="3"/>
  <c r="BA16" i="3"/>
  <c r="BA17" i="3"/>
  <c r="BA18" i="3"/>
  <c r="BA19" i="3"/>
  <c r="BA20" i="3"/>
  <c r="BA21" i="3"/>
  <c r="BA22" i="3"/>
  <c r="BA23" i="3"/>
  <c r="BA24" i="3"/>
  <c r="BA27" i="3"/>
  <c r="BA28" i="3"/>
  <c r="BA29" i="3"/>
  <c r="BA30" i="3"/>
  <c r="BA31" i="3"/>
  <c r="BA32" i="3"/>
  <c r="BA33" i="3"/>
  <c r="BA34" i="3"/>
  <c r="BA35" i="3"/>
  <c r="BA36" i="3"/>
  <c r="BA37" i="3"/>
  <c r="BA38" i="3"/>
  <c r="BA39" i="3"/>
  <c r="BA42" i="3"/>
  <c r="BA43" i="3"/>
  <c r="BA44" i="3"/>
  <c r="BA45" i="3"/>
  <c r="BA46" i="3"/>
  <c r="BA47" i="3"/>
  <c r="BA48" i="3"/>
  <c r="BA49" i="3"/>
  <c r="BA50" i="3"/>
  <c r="BA51" i="3"/>
  <c r="BA52" i="3"/>
  <c r="BA53" i="3"/>
  <c r="BA56" i="3"/>
  <c r="BA57" i="3"/>
  <c r="BA58" i="3"/>
  <c r="BA59" i="3"/>
  <c r="BA60" i="3"/>
  <c r="BA61" i="3"/>
  <c r="BA62" i="3"/>
  <c r="BA63" i="3"/>
  <c r="BA64" i="3"/>
  <c r="BA65" i="3"/>
  <c r="AM9" i="3"/>
  <c r="AM10" i="3"/>
  <c r="AM11" i="3"/>
  <c r="AM12" i="3"/>
  <c r="AM13" i="3"/>
  <c r="AM14" i="3"/>
  <c r="AM15" i="3"/>
  <c r="AM16" i="3"/>
  <c r="AM17" i="3"/>
  <c r="AM18" i="3"/>
  <c r="AM19" i="3"/>
  <c r="AM20" i="3"/>
  <c r="AM21" i="3"/>
  <c r="AM22" i="3"/>
  <c r="AM23" i="3"/>
  <c r="AM24" i="3"/>
  <c r="AM27" i="3"/>
  <c r="AM28" i="3"/>
  <c r="AM29" i="3"/>
  <c r="AM30" i="3"/>
  <c r="AM31" i="3"/>
  <c r="AM32" i="3"/>
  <c r="AM33" i="3"/>
  <c r="AM34" i="3"/>
  <c r="AM35" i="3"/>
  <c r="AM36" i="3"/>
  <c r="AM37" i="3"/>
  <c r="AM38" i="3"/>
  <c r="AM39" i="3"/>
  <c r="AM42" i="3"/>
  <c r="AM43" i="3"/>
  <c r="AM44" i="3"/>
  <c r="AM45" i="3"/>
  <c r="AM46" i="3"/>
  <c r="AM47" i="3"/>
  <c r="AM48" i="3"/>
  <c r="AM49" i="3"/>
  <c r="AM50" i="3"/>
  <c r="AM51" i="3"/>
  <c r="AM52" i="3"/>
  <c r="AM53" i="3"/>
  <c r="AM56" i="3"/>
  <c r="AM57" i="3"/>
  <c r="AM58" i="3"/>
  <c r="AM59" i="3"/>
  <c r="AM60" i="3"/>
  <c r="AM61" i="3"/>
  <c r="AM62" i="3"/>
  <c r="AM63" i="3"/>
  <c r="AM64" i="3"/>
  <c r="AM65" i="3"/>
  <c r="Z9" i="3"/>
  <c r="Z10" i="3"/>
  <c r="Z11" i="3"/>
  <c r="Z12" i="3"/>
  <c r="Z13" i="3"/>
  <c r="Z14" i="3"/>
  <c r="Z15" i="3"/>
  <c r="Z16" i="3"/>
  <c r="Z17" i="3"/>
  <c r="Z18" i="3"/>
  <c r="Z19" i="3"/>
  <c r="Z20" i="3"/>
  <c r="Z21" i="3"/>
  <c r="Z22" i="3"/>
  <c r="Z23" i="3"/>
  <c r="Z24" i="3"/>
  <c r="Z27" i="3"/>
  <c r="Z28" i="3"/>
  <c r="Z29" i="3"/>
  <c r="Z30" i="3"/>
  <c r="Z31" i="3"/>
  <c r="Z32" i="3"/>
  <c r="Z33" i="3"/>
  <c r="Z34" i="3"/>
  <c r="Z35" i="3"/>
  <c r="Z36" i="3"/>
  <c r="Z37" i="3"/>
  <c r="Z38" i="3"/>
  <c r="Z39" i="3"/>
  <c r="L9" i="3"/>
  <c r="L10" i="3"/>
  <c r="L11" i="3"/>
  <c r="L12" i="3"/>
  <c r="L13" i="3"/>
  <c r="L14" i="3"/>
  <c r="L15" i="3"/>
  <c r="L16" i="3"/>
  <c r="L17" i="3"/>
  <c r="L18" i="3"/>
  <c r="L19" i="3"/>
  <c r="L20" i="3"/>
  <c r="L21" i="3"/>
  <c r="L22" i="3"/>
  <c r="L23" i="3"/>
  <c r="L24" i="3"/>
  <c r="L27" i="3"/>
  <c r="L28" i="3"/>
  <c r="L29" i="3"/>
  <c r="L30" i="3"/>
  <c r="L31" i="3"/>
  <c r="L32" i="3"/>
  <c r="L33" i="3"/>
  <c r="L34" i="3"/>
  <c r="L35" i="3"/>
  <c r="L36" i="3"/>
  <c r="L37" i="3"/>
  <c r="L38" i="3"/>
  <c r="L39" i="3"/>
  <c r="L42" i="3"/>
  <c r="L43" i="3"/>
  <c r="L44" i="3"/>
  <c r="L45" i="3"/>
  <c r="Z42" i="3"/>
  <c r="Z43" i="3"/>
  <c r="Z44" i="3"/>
  <c r="Z45" i="3"/>
  <c r="Z46" i="3"/>
  <c r="Z47" i="3"/>
  <c r="Z48" i="3"/>
  <c r="Z49" i="3"/>
  <c r="Z50" i="3"/>
  <c r="Z51" i="3"/>
  <c r="Z52" i="3"/>
  <c r="Z53" i="3"/>
  <c r="Z56" i="3"/>
  <c r="Z57" i="3"/>
  <c r="Z58" i="3"/>
  <c r="Z59" i="3"/>
  <c r="Z60" i="3"/>
  <c r="Z61" i="3"/>
  <c r="Z62" i="3"/>
  <c r="Z63" i="3"/>
  <c r="Z64" i="3"/>
  <c r="Z65" i="3"/>
  <c r="L46" i="3"/>
  <c r="L47" i="3"/>
  <c r="L48" i="3"/>
  <c r="L49" i="3"/>
  <c r="L50" i="3"/>
  <c r="L51" i="3"/>
  <c r="L52" i="3"/>
  <c r="L53" i="3"/>
  <c r="L56" i="3"/>
  <c r="L57" i="3"/>
  <c r="L58" i="3"/>
  <c r="L59" i="3"/>
  <c r="L60" i="3"/>
  <c r="L61" i="3"/>
  <c r="L62" i="3"/>
  <c r="L63" i="3"/>
  <c r="L64" i="3"/>
  <c r="L65" i="3"/>
  <c r="FJ7" i="1"/>
  <c r="FJ25" i="1"/>
  <c r="FJ40" i="1"/>
  <c r="FJ54" i="1"/>
  <c r="ER7" i="1"/>
  <c r="ER25" i="1"/>
  <c r="ER40" i="1"/>
  <c r="ER54" i="1"/>
  <c r="EC7" i="1"/>
  <c r="EC25" i="1"/>
  <c r="EC40" i="1"/>
  <c r="EC54" i="1"/>
  <c r="DN7" i="1"/>
  <c r="DN25" i="1"/>
  <c r="BO25" i="3" s="1"/>
  <c r="DN40" i="1"/>
  <c r="DN54" i="1"/>
  <c r="CY7" i="1"/>
  <c r="CY25" i="1"/>
  <c r="CY40" i="1"/>
  <c r="CY54" i="1"/>
  <c r="CJ7" i="1"/>
  <c r="CJ25" i="1"/>
  <c r="CJ40" i="1"/>
  <c r="CJ54" i="1"/>
  <c r="BU7" i="1"/>
  <c r="BU25" i="1"/>
  <c r="BU40" i="1"/>
  <c r="BU54" i="1"/>
  <c r="BF7" i="1"/>
  <c r="BF25" i="1"/>
  <c r="BF40" i="1"/>
  <c r="BF54" i="1"/>
  <c r="AQ7" i="1"/>
  <c r="AQ25" i="1"/>
  <c r="AQ40" i="1"/>
  <c r="AQ54" i="1"/>
  <c r="AB7" i="1"/>
  <c r="AB25" i="1"/>
  <c r="AB40" i="1"/>
  <c r="AB54" i="1"/>
  <c r="M7" i="1"/>
  <c r="M25" i="1"/>
  <c r="M40" i="1"/>
  <c r="M54" i="1"/>
  <c r="EI8" i="3"/>
  <c r="EI26" i="3"/>
  <c r="EI41" i="3"/>
  <c r="EI55" i="3"/>
  <c r="N55" i="1" l="1"/>
  <c r="D57" i="4" s="1"/>
  <c r="D8" i="4"/>
  <c r="DU63" i="3"/>
  <c r="DU62" i="3"/>
  <c r="DU61" i="3"/>
  <c r="DU53" i="3"/>
  <c r="DU52" i="3"/>
  <c r="DU51" i="3"/>
  <c r="DU45" i="3"/>
  <c r="DU44" i="3"/>
  <c r="DU43" i="3"/>
  <c r="DU42" i="3"/>
  <c r="DU39" i="3"/>
  <c r="DU35" i="3"/>
  <c r="DU34" i="3"/>
  <c r="DU33" i="3"/>
  <c r="DU32" i="3"/>
  <c r="DU31" i="3"/>
  <c r="DU27" i="3"/>
  <c r="DU24" i="3"/>
  <c r="DU23" i="3"/>
  <c r="DU22" i="3"/>
  <c r="DU21" i="3"/>
  <c r="DU17" i="3"/>
  <c r="DU16" i="3"/>
  <c r="DU15" i="3"/>
  <c r="DU14" i="3"/>
  <c r="DU13" i="3"/>
  <c r="DU9" i="3"/>
  <c r="DU59" i="3"/>
  <c r="DU49" i="3"/>
  <c r="DV40" i="3"/>
  <c r="DV7" i="3"/>
  <c r="DU65" i="3"/>
  <c r="DU57" i="3"/>
  <c r="DU47" i="3"/>
  <c r="DU38" i="3"/>
  <c r="DU30" i="3"/>
  <c r="DU20" i="3"/>
  <c r="DU12" i="3"/>
  <c r="DU50" i="3"/>
  <c r="DU58" i="3"/>
  <c r="DV25" i="3"/>
  <c r="DU64" i="3"/>
  <c r="DU56" i="3"/>
  <c r="DU46" i="3"/>
  <c r="DU37" i="3"/>
  <c r="DU29" i="3"/>
  <c r="DU19" i="3"/>
  <c r="DU11" i="3"/>
  <c r="DU60" i="3"/>
  <c r="DU48" i="3"/>
  <c r="DU36" i="3"/>
  <c r="DU28" i="3"/>
  <c r="DU18" i="3"/>
  <c r="DU10" i="3"/>
  <c r="BG55" i="1"/>
  <c r="BG26" i="1"/>
  <c r="BG8" i="1"/>
  <c r="CZ55" i="1"/>
  <c r="CZ41" i="1"/>
  <c r="BA25" i="3"/>
  <c r="BA7" i="3"/>
  <c r="BO7" i="3"/>
  <c r="EJ40" i="3"/>
  <c r="ED26" i="1"/>
  <c r="ED8" i="1"/>
  <c r="EJ54" i="3"/>
  <c r="Z54" i="3"/>
  <c r="BO54" i="3"/>
  <c r="CD6" i="3"/>
  <c r="EJ7" i="3"/>
  <c r="CQ7" i="3"/>
  <c r="CK26" i="1"/>
  <c r="AM40" i="3"/>
  <c r="CK8" i="1"/>
  <c r="CQ25" i="3"/>
  <c r="N8" i="1"/>
  <c r="AM25" i="3"/>
  <c r="Z7" i="3"/>
  <c r="L7" i="3"/>
  <c r="AM7" i="3"/>
  <c r="CC7" i="3"/>
  <c r="DH7" i="3"/>
  <c r="CK55" i="1"/>
  <c r="ED55" i="1"/>
  <c r="BP6" i="3"/>
  <c r="DO41" i="1"/>
  <c r="BB6" i="3"/>
  <c r="AC26" i="1"/>
  <c r="N26" i="1"/>
  <c r="D28" i="4" s="1"/>
  <c r="N41" i="1"/>
  <c r="D43" i="4" s="1"/>
  <c r="DO55" i="1"/>
  <c r="AC8" i="1"/>
  <c r="AC41" i="1"/>
  <c r="AC55" i="1"/>
  <c r="FK41" i="1"/>
  <c r="FK26" i="1"/>
  <c r="DI6" i="3"/>
  <c r="FK8" i="1"/>
  <c r="L54" i="3"/>
  <c r="ES26" i="1"/>
  <c r="ES41" i="1"/>
  <c r="CR6" i="3"/>
  <c r="ES8" i="1"/>
  <c r="L40" i="3"/>
  <c r="CC40" i="3"/>
  <c r="DH40" i="3"/>
  <c r="EJ25" i="3"/>
  <c r="CC25" i="3"/>
  <c r="DH25" i="3"/>
  <c r="AR26" i="1"/>
  <c r="M6" i="3"/>
  <c r="AR41" i="1"/>
  <c r="AR55" i="1"/>
  <c r="AA6" i="3"/>
  <c r="AN6" i="3"/>
  <c r="EJ6" i="3" s="1"/>
  <c r="EI49" i="3"/>
  <c r="EI58" i="3"/>
  <c r="EI24" i="3"/>
  <c r="EI23" i="3"/>
  <c r="EI15" i="3"/>
  <c r="EI46" i="3"/>
  <c r="EI32" i="3"/>
  <c r="EI9" i="3"/>
  <c r="EI37" i="3"/>
  <c r="EI29" i="3"/>
  <c r="EI22" i="3"/>
  <c r="EI33" i="3"/>
  <c r="EI16" i="3"/>
  <c r="EI34" i="3"/>
  <c r="BA54" i="3"/>
  <c r="EI60" i="3"/>
  <c r="Z40" i="3"/>
  <c r="BA40" i="3"/>
  <c r="BO40" i="3"/>
  <c r="CQ40" i="3"/>
  <c r="EI50" i="3"/>
  <c r="EI42" i="3"/>
  <c r="EI65" i="3"/>
  <c r="EI57" i="3"/>
  <c r="EI59" i="3"/>
  <c r="EI64" i="3"/>
  <c r="CQ54" i="3"/>
  <c r="EI51" i="3"/>
  <c r="EI39" i="3"/>
  <c r="EI14" i="3"/>
  <c r="EI48" i="3"/>
  <c r="EI38" i="3"/>
  <c r="EI30" i="3"/>
  <c r="EI21" i="3"/>
  <c r="EI13" i="3"/>
  <c r="L25" i="3"/>
  <c r="EI43" i="3"/>
  <c r="Z25" i="3"/>
  <c r="EI31" i="3"/>
  <c r="AM54" i="3"/>
  <c r="CC54" i="3"/>
  <c r="DH54" i="3"/>
  <c r="EI47" i="3"/>
  <c r="EI17" i="3"/>
  <c r="EI56" i="3"/>
  <c r="AB6" i="1"/>
  <c r="AB26" i="1" s="1"/>
  <c r="BF6" i="1"/>
  <c r="CJ6" i="1"/>
  <c r="DN6" i="1"/>
  <c r="DN41" i="1" s="1"/>
  <c r="ER6" i="1"/>
  <c r="ER8" i="1" s="1"/>
  <c r="EI28" i="3"/>
  <c r="EI19" i="3"/>
  <c r="EI11" i="3"/>
  <c r="EI62" i="3"/>
  <c r="EI53" i="3"/>
  <c r="EI45" i="3"/>
  <c r="EI36" i="3"/>
  <c r="EI61" i="3"/>
  <c r="EI52" i="3"/>
  <c r="EI44" i="3"/>
  <c r="EI35" i="3"/>
  <c r="EI27" i="3"/>
  <c r="EI18" i="3"/>
  <c r="EI10" i="3"/>
  <c r="M6" i="1"/>
  <c r="AQ6" i="1"/>
  <c r="BU6" i="1"/>
  <c r="BU41" i="1" s="1"/>
  <c r="EC6" i="1"/>
  <c r="EC55" i="1" s="1"/>
  <c r="FJ6" i="1"/>
  <c r="FJ55" i="1" s="1"/>
  <c r="EI20" i="3"/>
  <c r="EI12" i="3"/>
  <c r="EI63" i="3"/>
  <c r="CY6" i="1"/>
  <c r="M55" i="1"/>
  <c r="M8" i="1" l="1"/>
  <c r="DU40" i="3"/>
  <c r="DU7" i="3"/>
  <c r="DV6" i="3"/>
  <c r="DU25" i="3"/>
  <c r="DU54" i="3"/>
  <c r="L6" i="3"/>
  <c r="BA6" i="3"/>
  <c r="DN8" i="1"/>
  <c r="M41" i="1"/>
  <c r="AQ55" i="1"/>
  <c r="EI25" i="3"/>
  <c r="EI7" i="3"/>
  <c r="DN26" i="1"/>
  <c r="ER41" i="1"/>
  <c r="FJ41" i="1"/>
  <c r="FJ26" i="1"/>
  <c r="FJ8" i="1"/>
  <c r="EC41" i="1"/>
  <c r="EC8" i="1"/>
  <c r="BU26" i="1"/>
  <c r="BU8" i="1"/>
  <c r="EC26" i="1"/>
  <c r="BU55" i="1"/>
  <c r="DN55" i="1"/>
  <c r="ER55" i="1"/>
  <c r="ER26" i="1"/>
  <c r="EI40" i="3"/>
  <c r="Z6" i="3"/>
  <c r="AQ26" i="1"/>
  <c r="BF55" i="1"/>
  <c r="AB55" i="1"/>
  <c r="BF26" i="1"/>
  <c r="CJ55" i="1"/>
  <c r="AM6" i="3"/>
  <c r="BO6" i="3"/>
  <c r="AQ8" i="1"/>
  <c r="AB8" i="1"/>
  <c r="CY55" i="1"/>
  <c r="AB41" i="1"/>
  <c r="BF8" i="1"/>
  <c r="CJ26" i="1"/>
  <c r="DH6" i="3"/>
  <c r="AQ41" i="1"/>
  <c r="M26" i="1"/>
  <c r="EI54" i="3"/>
  <c r="CJ41" i="1"/>
  <c r="BF41" i="1"/>
  <c r="CJ8" i="1"/>
  <c r="CC6" i="3"/>
  <c r="CQ6" i="3"/>
  <c r="CY8" i="1"/>
  <c r="CY41" i="1"/>
  <c r="CY26" i="1"/>
  <c r="S8" i="4" l="1"/>
  <c r="EI6" i="3"/>
  <c r="DU6" i="3"/>
  <c r="EH8" i="3"/>
  <c r="EH26" i="3"/>
  <c r="EH41" i="3"/>
  <c r="EH55" i="3"/>
  <c r="DG9" i="3"/>
  <c r="DG10" i="3"/>
  <c r="DG11" i="3"/>
  <c r="DG12" i="3"/>
  <c r="DG13" i="3"/>
  <c r="DG14" i="3"/>
  <c r="DG15" i="3"/>
  <c r="DG16" i="3"/>
  <c r="DG17" i="3"/>
  <c r="DG18" i="3"/>
  <c r="DG19" i="3"/>
  <c r="DG20" i="3"/>
  <c r="DG21" i="3"/>
  <c r="DG22" i="3"/>
  <c r="DG23" i="3"/>
  <c r="DG24" i="3"/>
  <c r="DG27" i="3"/>
  <c r="DG28" i="3"/>
  <c r="DG29" i="3"/>
  <c r="DG30" i="3"/>
  <c r="DG31" i="3"/>
  <c r="DG32" i="3"/>
  <c r="DG33" i="3"/>
  <c r="DG34" i="3"/>
  <c r="DG35" i="3"/>
  <c r="DG36" i="3"/>
  <c r="DG37" i="3"/>
  <c r="DG38" i="3"/>
  <c r="DG39" i="3"/>
  <c r="DG42" i="3"/>
  <c r="DG43" i="3"/>
  <c r="DG44" i="3"/>
  <c r="DG45" i="3"/>
  <c r="DG46" i="3"/>
  <c r="DG47" i="3"/>
  <c r="DG48" i="3"/>
  <c r="DG49" i="3"/>
  <c r="DG50" i="3"/>
  <c r="DG51" i="3"/>
  <c r="DG52" i="3"/>
  <c r="DG53" i="3"/>
  <c r="DG56" i="3"/>
  <c r="DG57" i="3"/>
  <c r="DG58" i="3"/>
  <c r="DG59" i="3"/>
  <c r="DG60" i="3"/>
  <c r="DG61" i="3"/>
  <c r="DG62" i="3"/>
  <c r="DG63" i="3"/>
  <c r="DG64" i="3"/>
  <c r="DG65" i="3"/>
  <c r="CP9" i="3"/>
  <c r="CP10" i="3"/>
  <c r="CP11" i="3"/>
  <c r="CP12" i="3"/>
  <c r="CP13" i="3"/>
  <c r="CP14" i="3"/>
  <c r="CP15" i="3"/>
  <c r="CP16" i="3"/>
  <c r="CP17" i="3"/>
  <c r="CP18" i="3"/>
  <c r="CP19" i="3"/>
  <c r="CP20" i="3"/>
  <c r="CP21" i="3"/>
  <c r="CP22" i="3"/>
  <c r="CP23" i="3"/>
  <c r="CP24" i="3"/>
  <c r="CP27" i="3"/>
  <c r="CP28" i="3"/>
  <c r="CP29" i="3"/>
  <c r="CP30" i="3"/>
  <c r="CP31" i="3"/>
  <c r="CP32" i="3"/>
  <c r="CP33" i="3"/>
  <c r="CP34" i="3"/>
  <c r="CP35" i="3"/>
  <c r="CP36" i="3"/>
  <c r="CP37" i="3"/>
  <c r="CP38" i="3"/>
  <c r="CP39" i="3"/>
  <c r="CP42" i="3"/>
  <c r="CP43" i="3"/>
  <c r="CP44" i="3"/>
  <c r="CP45" i="3"/>
  <c r="CP46" i="3"/>
  <c r="CP47" i="3"/>
  <c r="CP48" i="3"/>
  <c r="CP49" i="3"/>
  <c r="CP50" i="3"/>
  <c r="CP51" i="3"/>
  <c r="CP52" i="3"/>
  <c r="CP53" i="3"/>
  <c r="CP56" i="3"/>
  <c r="CP57" i="3"/>
  <c r="CP58" i="3"/>
  <c r="CP59" i="3"/>
  <c r="CP60" i="3"/>
  <c r="CP61" i="3"/>
  <c r="CP62" i="3"/>
  <c r="CP63" i="3"/>
  <c r="CP64" i="3"/>
  <c r="CP65" i="3"/>
  <c r="CB9" i="3"/>
  <c r="CB10" i="3"/>
  <c r="CB11" i="3"/>
  <c r="CB12" i="3"/>
  <c r="CB13" i="3"/>
  <c r="CB14" i="3"/>
  <c r="CB15" i="3"/>
  <c r="CB16" i="3"/>
  <c r="CB17" i="3"/>
  <c r="CB18" i="3"/>
  <c r="CB19" i="3"/>
  <c r="CB20" i="3"/>
  <c r="CB21" i="3"/>
  <c r="CB22" i="3"/>
  <c r="CB23" i="3"/>
  <c r="CB24" i="3"/>
  <c r="CB27" i="3"/>
  <c r="CB28" i="3"/>
  <c r="CB29" i="3"/>
  <c r="CB30" i="3"/>
  <c r="CB31" i="3"/>
  <c r="CB32" i="3"/>
  <c r="CB33" i="3"/>
  <c r="CB34" i="3"/>
  <c r="CB35" i="3"/>
  <c r="CB36" i="3"/>
  <c r="CB37" i="3"/>
  <c r="CB38" i="3"/>
  <c r="CB39" i="3"/>
  <c r="CB42" i="3"/>
  <c r="CB43" i="3"/>
  <c r="CB44" i="3"/>
  <c r="CB45" i="3"/>
  <c r="CB46" i="3"/>
  <c r="CB47" i="3"/>
  <c r="CB48" i="3"/>
  <c r="CB49" i="3"/>
  <c r="CB50" i="3"/>
  <c r="CB51" i="3"/>
  <c r="CB52" i="3"/>
  <c r="CB53" i="3"/>
  <c r="CB56" i="3"/>
  <c r="CB57" i="3"/>
  <c r="CB58" i="3"/>
  <c r="CB59" i="3"/>
  <c r="CB60" i="3"/>
  <c r="CB61" i="3"/>
  <c r="CB62" i="3"/>
  <c r="CB63" i="3"/>
  <c r="CB64" i="3"/>
  <c r="CB65" i="3"/>
  <c r="BN9" i="3"/>
  <c r="BN10" i="3"/>
  <c r="BN11" i="3"/>
  <c r="BN12" i="3"/>
  <c r="BN13" i="3"/>
  <c r="BN14" i="3"/>
  <c r="BN15" i="3"/>
  <c r="BN16" i="3"/>
  <c r="BN17" i="3"/>
  <c r="BN18" i="3"/>
  <c r="BN19" i="3"/>
  <c r="BN20" i="3"/>
  <c r="BN21" i="3"/>
  <c r="BN22" i="3"/>
  <c r="BN23" i="3"/>
  <c r="BN24" i="3"/>
  <c r="BN27" i="3"/>
  <c r="BN28" i="3"/>
  <c r="BN29" i="3"/>
  <c r="BN30" i="3"/>
  <c r="BN31" i="3"/>
  <c r="BN32" i="3"/>
  <c r="BN33" i="3"/>
  <c r="BN34" i="3"/>
  <c r="BN35" i="3"/>
  <c r="BN36" i="3"/>
  <c r="BN37" i="3"/>
  <c r="BN38" i="3"/>
  <c r="BN39" i="3"/>
  <c r="BN42" i="3"/>
  <c r="BN43" i="3"/>
  <c r="BN44" i="3"/>
  <c r="BN45" i="3"/>
  <c r="BN46" i="3"/>
  <c r="BN47" i="3"/>
  <c r="BN48" i="3"/>
  <c r="BN49" i="3"/>
  <c r="BN50" i="3"/>
  <c r="BN51" i="3"/>
  <c r="BN52" i="3"/>
  <c r="BN53" i="3"/>
  <c r="BN56" i="3"/>
  <c r="BN57" i="3"/>
  <c r="BN58" i="3"/>
  <c r="BN59" i="3"/>
  <c r="BN60" i="3"/>
  <c r="BN61" i="3"/>
  <c r="BN62" i="3"/>
  <c r="BN63" i="3"/>
  <c r="BN64" i="3"/>
  <c r="BN65" i="3"/>
  <c r="AZ9" i="3"/>
  <c r="AZ10" i="3"/>
  <c r="AZ11" i="3"/>
  <c r="AZ12" i="3"/>
  <c r="AZ13" i="3"/>
  <c r="AZ14" i="3"/>
  <c r="AZ15" i="3"/>
  <c r="AZ16" i="3"/>
  <c r="AZ17" i="3"/>
  <c r="AZ18" i="3"/>
  <c r="AZ19" i="3"/>
  <c r="AZ20" i="3"/>
  <c r="AZ21" i="3"/>
  <c r="AZ22" i="3"/>
  <c r="AZ23" i="3"/>
  <c r="AZ24" i="3"/>
  <c r="AZ27" i="3"/>
  <c r="AZ28" i="3"/>
  <c r="AZ29" i="3"/>
  <c r="AZ30" i="3"/>
  <c r="AZ31" i="3"/>
  <c r="AZ32" i="3"/>
  <c r="AZ33" i="3"/>
  <c r="AZ34" i="3"/>
  <c r="AZ35" i="3"/>
  <c r="AZ36" i="3"/>
  <c r="AZ37" i="3"/>
  <c r="AZ38" i="3"/>
  <c r="AZ39" i="3"/>
  <c r="AZ42" i="3"/>
  <c r="AZ43" i="3"/>
  <c r="AZ44" i="3"/>
  <c r="AZ45" i="3"/>
  <c r="AZ46" i="3"/>
  <c r="AZ47" i="3"/>
  <c r="AZ48" i="3"/>
  <c r="AZ49" i="3"/>
  <c r="AZ50" i="3"/>
  <c r="AZ51" i="3"/>
  <c r="AZ52" i="3"/>
  <c r="AZ53" i="3"/>
  <c r="AZ56" i="3"/>
  <c r="AZ57" i="3"/>
  <c r="AZ58" i="3"/>
  <c r="AZ59" i="3"/>
  <c r="AZ60" i="3"/>
  <c r="AZ61" i="3"/>
  <c r="AZ62" i="3"/>
  <c r="AZ63" i="3"/>
  <c r="AZ64" i="3"/>
  <c r="AZ65" i="3"/>
  <c r="AL9" i="3"/>
  <c r="AL10" i="3"/>
  <c r="AL11" i="3"/>
  <c r="AL12" i="3"/>
  <c r="AL13" i="3"/>
  <c r="AL14" i="3"/>
  <c r="AL15" i="3"/>
  <c r="AL16" i="3"/>
  <c r="AL17" i="3"/>
  <c r="AL18" i="3"/>
  <c r="AL19" i="3"/>
  <c r="AL20" i="3"/>
  <c r="AL21" i="3"/>
  <c r="AL22" i="3"/>
  <c r="AL23" i="3"/>
  <c r="AL24" i="3"/>
  <c r="AL27" i="3"/>
  <c r="AL28" i="3"/>
  <c r="AL29" i="3"/>
  <c r="AL30" i="3"/>
  <c r="AL31" i="3"/>
  <c r="AL32" i="3"/>
  <c r="AL33" i="3"/>
  <c r="AL34" i="3"/>
  <c r="AL35" i="3"/>
  <c r="AL36" i="3"/>
  <c r="AL37" i="3"/>
  <c r="AL38" i="3"/>
  <c r="AL39" i="3"/>
  <c r="AL42" i="3"/>
  <c r="AL43" i="3"/>
  <c r="AL44" i="3"/>
  <c r="AL45" i="3"/>
  <c r="AL46" i="3"/>
  <c r="AL47" i="3"/>
  <c r="AL48" i="3"/>
  <c r="AL49" i="3"/>
  <c r="AL50" i="3"/>
  <c r="AL51" i="3"/>
  <c r="AL52" i="3"/>
  <c r="AL53" i="3"/>
  <c r="AL56" i="3"/>
  <c r="AL57" i="3"/>
  <c r="AL58" i="3"/>
  <c r="AL59" i="3"/>
  <c r="AL60" i="3"/>
  <c r="AL61" i="3"/>
  <c r="AL62" i="3"/>
  <c r="AL63" i="3"/>
  <c r="AL64" i="3"/>
  <c r="AL65" i="3"/>
  <c r="Y9" i="3"/>
  <c r="Y10" i="3"/>
  <c r="Y11" i="3"/>
  <c r="Y12" i="3"/>
  <c r="Y13" i="3"/>
  <c r="Y14" i="3"/>
  <c r="Y15" i="3"/>
  <c r="Y16" i="3"/>
  <c r="Y17" i="3"/>
  <c r="Y18" i="3"/>
  <c r="Y19" i="3"/>
  <c r="Y20" i="3"/>
  <c r="Y21" i="3"/>
  <c r="Y22" i="3"/>
  <c r="Y23" i="3"/>
  <c r="Y24" i="3"/>
  <c r="Y27" i="3"/>
  <c r="Y28" i="3"/>
  <c r="Y29" i="3"/>
  <c r="Y30" i="3"/>
  <c r="Y31" i="3"/>
  <c r="Y32" i="3"/>
  <c r="Y33" i="3"/>
  <c r="Y34" i="3"/>
  <c r="Y35" i="3"/>
  <c r="Y36" i="3"/>
  <c r="Y37" i="3"/>
  <c r="Y38" i="3"/>
  <c r="Y39" i="3"/>
  <c r="Y42" i="3"/>
  <c r="Y43" i="3"/>
  <c r="Y44" i="3"/>
  <c r="Y45" i="3"/>
  <c r="Y46" i="3"/>
  <c r="Y47" i="3"/>
  <c r="Y48" i="3"/>
  <c r="Y49" i="3"/>
  <c r="Y50" i="3"/>
  <c r="Y51" i="3"/>
  <c r="Y52" i="3"/>
  <c r="Y53" i="3"/>
  <c r="Y56" i="3"/>
  <c r="Y57" i="3"/>
  <c r="Y58" i="3"/>
  <c r="Y59" i="3"/>
  <c r="Y60" i="3"/>
  <c r="Y61" i="3"/>
  <c r="Y62" i="3"/>
  <c r="Y63" i="3"/>
  <c r="Y64" i="3"/>
  <c r="Y65" i="3"/>
  <c r="K9" i="3"/>
  <c r="K10" i="3"/>
  <c r="K11" i="3"/>
  <c r="K12" i="3"/>
  <c r="K13" i="3"/>
  <c r="K14" i="3"/>
  <c r="K15" i="3"/>
  <c r="K16" i="3"/>
  <c r="K17" i="3"/>
  <c r="K18" i="3"/>
  <c r="K19" i="3"/>
  <c r="K20" i="3"/>
  <c r="K21" i="3"/>
  <c r="K22" i="3"/>
  <c r="K23" i="3"/>
  <c r="K24" i="3"/>
  <c r="K27" i="3"/>
  <c r="K28" i="3"/>
  <c r="K29" i="3"/>
  <c r="K30" i="3"/>
  <c r="K31" i="3"/>
  <c r="K32" i="3"/>
  <c r="K33" i="3"/>
  <c r="K34" i="3"/>
  <c r="K35" i="3"/>
  <c r="K36" i="3"/>
  <c r="K37" i="3"/>
  <c r="K38" i="3"/>
  <c r="K39" i="3"/>
  <c r="K42" i="3"/>
  <c r="K43" i="3"/>
  <c r="K44" i="3"/>
  <c r="K45" i="3"/>
  <c r="K46" i="3"/>
  <c r="K47" i="3"/>
  <c r="K48" i="3"/>
  <c r="K49" i="3"/>
  <c r="K50" i="3"/>
  <c r="K51" i="3"/>
  <c r="K52" i="3"/>
  <c r="K53" i="3"/>
  <c r="K56" i="3"/>
  <c r="K57" i="3"/>
  <c r="K58" i="3"/>
  <c r="K59" i="3"/>
  <c r="K60" i="3"/>
  <c r="K61" i="3"/>
  <c r="K62" i="3"/>
  <c r="K63" i="3"/>
  <c r="K64" i="3"/>
  <c r="K65" i="3"/>
  <c r="FI54" i="1"/>
  <c r="FI40" i="1"/>
  <c r="FI25" i="1"/>
  <c r="FI7" i="1"/>
  <c r="EQ54" i="1"/>
  <c r="EQ40" i="1"/>
  <c r="EQ25" i="1"/>
  <c r="EQ7" i="1"/>
  <c r="EB54" i="1"/>
  <c r="EB40" i="1"/>
  <c r="EB25" i="1"/>
  <c r="EB7" i="1"/>
  <c r="DM54" i="1"/>
  <c r="DM40" i="1"/>
  <c r="DM25" i="1"/>
  <c r="BN25" i="3" s="1"/>
  <c r="DM7" i="1"/>
  <c r="CX54" i="1"/>
  <c r="CX40" i="1"/>
  <c r="CX25" i="1"/>
  <c r="CX7" i="1"/>
  <c r="CI54" i="1"/>
  <c r="CI40" i="1"/>
  <c r="CI25" i="1"/>
  <c r="CI7" i="1"/>
  <c r="BT54" i="1"/>
  <c r="BT40" i="1"/>
  <c r="BT25" i="1"/>
  <c r="BT7" i="1"/>
  <c r="BE54" i="1"/>
  <c r="BE40" i="1"/>
  <c r="BE25" i="1"/>
  <c r="BE7" i="1"/>
  <c r="AP54" i="1"/>
  <c r="AP40" i="1"/>
  <c r="AP25" i="1"/>
  <c r="AP7" i="1"/>
  <c r="AA54" i="1"/>
  <c r="AA40" i="1"/>
  <c r="AA25" i="1"/>
  <c r="AA7" i="1"/>
  <c r="L40" i="1"/>
  <c r="L25" i="1"/>
  <c r="L7" i="1"/>
  <c r="L54" i="1"/>
  <c r="K7" i="3" l="1"/>
  <c r="Y7" i="3"/>
  <c r="BN7" i="3"/>
  <c r="K25" i="3"/>
  <c r="Y40" i="3"/>
  <c r="AZ7" i="3"/>
  <c r="K40" i="3"/>
  <c r="AL40" i="3"/>
  <c r="EH28" i="3"/>
  <c r="EH37" i="3"/>
  <c r="EH29" i="3"/>
  <c r="EH19" i="3"/>
  <c r="EH63" i="3"/>
  <c r="EH53" i="3"/>
  <c r="EH45" i="3"/>
  <c r="EH35" i="3"/>
  <c r="EH27" i="3"/>
  <c r="EH17" i="3"/>
  <c r="EH9" i="3"/>
  <c r="EH60" i="3"/>
  <c r="EH32" i="3"/>
  <c r="DT59" i="3"/>
  <c r="EH62" i="3"/>
  <c r="EH52" i="3"/>
  <c r="EH44" i="3"/>
  <c r="EH59" i="3"/>
  <c r="EH21" i="3"/>
  <c r="EH36" i="3"/>
  <c r="EH49" i="3"/>
  <c r="EH48" i="3"/>
  <c r="EH20" i="3"/>
  <c r="CP7" i="3"/>
  <c r="AZ25" i="3"/>
  <c r="EH51" i="3"/>
  <c r="EH23" i="3"/>
  <c r="BN54" i="3"/>
  <c r="BT6" i="1"/>
  <c r="BT8" i="1" s="1"/>
  <c r="CB7" i="3"/>
  <c r="DG7" i="3"/>
  <c r="EH13" i="3"/>
  <c r="Y25" i="3"/>
  <c r="CP25" i="3"/>
  <c r="EH12" i="3"/>
  <c r="EH61" i="3"/>
  <c r="EH15" i="3"/>
  <c r="EH11" i="3"/>
  <c r="AZ54" i="3"/>
  <c r="CP54" i="3"/>
  <c r="AL25" i="3"/>
  <c r="CB25" i="3"/>
  <c r="DG25" i="3"/>
  <c r="EH58" i="3"/>
  <c r="EH43" i="3"/>
  <c r="CB40" i="3"/>
  <c r="DG40" i="3"/>
  <c r="EH65" i="3"/>
  <c r="AL54" i="3"/>
  <c r="CB54" i="3"/>
  <c r="DG54" i="3"/>
  <c r="EH64" i="3"/>
  <c r="EH56" i="3"/>
  <c r="EH46" i="3"/>
  <c r="DT31" i="3"/>
  <c r="DT48" i="3"/>
  <c r="DT13" i="3"/>
  <c r="DT47" i="3"/>
  <c r="EH34" i="3"/>
  <c r="EH57" i="3"/>
  <c r="EH33" i="3"/>
  <c r="K54" i="3"/>
  <c r="DT64" i="3"/>
  <c r="DT56" i="3"/>
  <c r="EH24" i="3"/>
  <c r="EH16" i="3"/>
  <c r="AL7" i="3"/>
  <c r="DT14" i="3"/>
  <c r="L6" i="1"/>
  <c r="DT21" i="3"/>
  <c r="EH18" i="3"/>
  <c r="DT65" i="3"/>
  <c r="DT27" i="3"/>
  <c r="EH50" i="3"/>
  <c r="DT52" i="3"/>
  <c r="DT44" i="3"/>
  <c r="DT34" i="3"/>
  <c r="DT17" i="3"/>
  <c r="DT9" i="3"/>
  <c r="EH39" i="3"/>
  <c r="EH31" i="3"/>
  <c r="EH22" i="3"/>
  <c r="EH14" i="3"/>
  <c r="DT38" i="3"/>
  <c r="DT57" i="3"/>
  <c r="DT18" i="3"/>
  <c r="EH42" i="3"/>
  <c r="BN40" i="3"/>
  <c r="DT61" i="3"/>
  <c r="DT51" i="3"/>
  <c r="DT43" i="3"/>
  <c r="DT33" i="3"/>
  <c r="DT24" i="3"/>
  <c r="DT16" i="3"/>
  <c r="EH38" i="3"/>
  <c r="EH30" i="3"/>
  <c r="DT39" i="3"/>
  <c r="DT22" i="3"/>
  <c r="DT30" i="3"/>
  <c r="EH10" i="3"/>
  <c r="DT35" i="3"/>
  <c r="DT10" i="3"/>
  <c r="AZ40" i="3"/>
  <c r="CP40" i="3"/>
  <c r="Y54" i="3"/>
  <c r="DT60" i="3"/>
  <c r="DT50" i="3"/>
  <c r="DT42" i="3"/>
  <c r="EH47" i="3"/>
  <c r="DT58" i="3"/>
  <c r="DT49" i="3"/>
  <c r="DT32" i="3"/>
  <c r="DT23" i="3"/>
  <c r="DT15" i="3"/>
  <c r="DT63" i="3"/>
  <c r="DT46" i="3"/>
  <c r="DT37" i="3"/>
  <c r="DT29" i="3"/>
  <c r="DT20" i="3"/>
  <c r="DT12" i="3"/>
  <c r="DT62" i="3"/>
  <c r="DT53" i="3"/>
  <c r="DT45" i="3"/>
  <c r="DT36" i="3"/>
  <c r="DT28" i="3"/>
  <c r="DT19" i="3"/>
  <c r="DT11" i="3"/>
  <c r="DM6" i="1"/>
  <c r="DM55" i="1" s="1"/>
  <c r="CX6" i="1"/>
  <c r="FI6" i="1"/>
  <c r="EQ6" i="1"/>
  <c r="EB6" i="1"/>
  <c r="CI6" i="1"/>
  <c r="BE6" i="1"/>
  <c r="AP6" i="1"/>
  <c r="AA6" i="1"/>
  <c r="EG8" i="3"/>
  <c r="EG26" i="3"/>
  <c r="EG41" i="3"/>
  <c r="EG55" i="3"/>
  <c r="DF9" i="3"/>
  <c r="DF10" i="3"/>
  <c r="DF11" i="3"/>
  <c r="DF12" i="3"/>
  <c r="DF13" i="3"/>
  <c r="DF14" i="3"/>
  <c r="DF15" i="3"/>
  <c r="DF16" i="3"/>
  <c r="DF17" i="3"/>
  <c r="DF18" i="3"/>
  <c r="DF19" i="3"/>
  <c r="DF20" i="3"/>
  <c r="DF21" i="3"/>
  <c r="DF22" i="3"/>
  <c r="DF23" i="3"/>
  <c r="DF24" i="3"/>
  <c r="DF27" i="3"/>
  <c r="DF28" i="3"/>
  <c r="DF29" i="3"/>
  <c r="DF30" i="3"/>
  <c r="DF31" i="3"/>
  <c r="DF32" i="3"/>
  <c r="DF33" i="3"/>
  <c r="DF34" i="3"/>
  <c r="DF35" i="3"/>
  <c r="DF36" i="3"/>
  <c r="DF37" i="3"/>
  <c r="DF38" i="3"/>
  <c r="DF39" i="3"/>
  <c r="DF42" i="3"/>
  <c r="DF43" i="3"/>
  <c r="DF44" i="3"/>
  <c r="DF45" i="3"/>
  <c r="DF46" i="3"/>
  <c r="DF47" i="3"/>
  <c r="DF48" i="3"/>
  <c r="DF49" i="3"/>
  <c r="DF50" i="3"/>
  <c r="DF51" i="3"/>
  <c r="DF52" i="3"/>
  <c r="DF53" i="3"/>
  <c r="DF56" i="3"/>
  <c r="DF57" i="3"/>
  <c r="DF58" i="3"/>
  <c r="DF59" i="3"/>
  <c r="DF60" i="3"/>
  <c r="DF61" i="3"/>
  <c r="DF62" i="3"/>
  <c r="DF63" i="3"/>
  <c r="DF64" i="3"/>
  <c r="DF65" i="3"/>
  <c r="CO9" i="3"/>
  <c r="CO10" i="3"/>
  <c r="CO11" i="3"/>
  <c r="CO12" i="3"/>
  <c r="CO13" i="3"/>
  <c r="CO14" i="3"/>
  <c r="CO15" i="3"/>
  <c r="CO16" i="3"/>
  <c r="CO17" i="3"/>
  <c r="CO18" i="3"/>
  <c r="CO19" i="3"/>
  <c r="CO20" i="3"/>
  <c r="CO21" i="3"/>
  <c r="CO22" i="3"/>
  <c r="CO23" i="3"/>
  <c r="CO24" i="3"/>
  <c r="CO27" i="3"/>
  <c r="CO28" i="3"/>
  <c r="CO29" i="3"/>
  <c r="CO30" i="3"/>
  <c r="CO31" i="3"/>
  <c r="CO32" i="3"/>
  <c r="CO33" i="3"/>
  <c r="CO34" i="3"/>
  <c r="CO35" i="3"/>
  <c r="CO36" i="3"/>
  <c r="CO37" i="3"/>
  <c r="CO38" i="3"/>
  <c r="CO39" i="3"/>
  <c r="CO42" i="3"/>
  <c r="CO43" i="3"/>
  <c r="CO44" i="3"/>
  <c r="CO45" i="3"/>
  <c r="CO46" i="3"/>
  <c r="CO47" i="3"/>
  <c r="CO48" i="3"/>
  <c r="CO49" i="3"/>
  <c r="CO50" i="3"/>
  <c r="CO51" i="3"/>
  <c r="CO52" i="3"/>
  <c r="CO53" i="3"/>
  <c r="CO56" i="3"/>
  <c r="CO57" i="3"/>
  <c r="CO58" i="3"/>
  <c r="CO59" i="3"/>
  <c r="CO60" i="3"/>
  <c r="CO61" i="3"/>
  <c r="CO62" i="3"/>
  <c r="CO63" i="3"/>
  <c r="CO64" i="3"/>
  <c r="CO65" i="3"/>
  <c r="CA9" i="3"/>
  <c r="CA10" i="3"/>
  <c r="CA11" i="3"/>
  <c r="CA12" i="3"/>
  <c r="CA13" i="3"/>
  <c r="CA14" i="3"/>
  <c r="CA15" i="3"/>
  <c r="CA16" i="3"/>
  <c r="CA17" i="3"/>
  <c r="CA18" i="3"/>
  <c r="CA19" i="3"/>
  <c r="CA20" i="3"/>
  <c r="CA21" i="3"/>
  <c r="CA22" i="3"/>
  <c r="CA23" i="3"/>
  <c r="CA24" i="3"/>
  <c r="CA27" i="3"/>
  <c r="CA28" i="3"/>
  <c r="CA29" i="3"/>
  <c r="CA30" i="3"/>
  <c r="CA31" i="3"/>
  <c r="CA32" i="3"/>
  <c r="CA33" i="3"/>
  <c r="CA34" i="3"/>
  <c r="CA35" i="3"/>
  <c r="CA36" i="3"/>
  <c r="CA37" i="3"/>
  <c r="CA38" i="3"/>
  <c r="CA39" i="3"/>
  <c r="CA42" i="3"/>
  <c r="CA43" i="3"/>
  <c r="CA44" i="3"/>
  <c r="CA45" i="3"/>
  <c r="CA46" i="3"/>
  <c r="CA47" i="3"/>
  <c r="CA48" i="3"/>
  <c r="CA49" i="3"/>
  <c r="CA50" i="3"/>
  <c r="CA51" i="3"/>
  <c r="CA52" i="3"/>
  <c r="CA53" i="3"/>
  <c r="CA56" i="3"/>
  <c r="CA57" i="3"/>
  <c r="CA58" i="3"/>
  <c r="CA59" i="3"/>
  <c r="CA60" i="3"/>
  <c r="CA61" i="3"/>
  <c r="CA62" i="3"/>
  <c r="CA63" i="3"/>
  <c r="CA64" i="3"/>
  <c r="CA65" i="3"/>
  <c r="BM9" i="3"/>
  <c r="BM10" i="3"/>
  <c r="BM11" i="3"/>
  <c r="BM12" i="3"/>
  <c r="BM13" i="3"/>
  <c r="BM14" i="3"/>
  <c r="BM15" i="3"/>
  <c r="BM16" i="3"/>
  <c r="BM17" i="3"/>
  <c r="BM18" i="3"/>
  <c r="BM19" i="3"/>
  <c r="BM20" i="3"/>
  <c r="BM21" i="3"/>
  <c r="BM22" i="3"/>
  <c r="BM23" i="3"/>
  <c r="BM24" i="3"/>
  <c r="BM27" i="3"/>
  <c r="BM28" i="3"/>
  <c r="BM29" i="3"/>
  <c r="BM30" i="3"/>
  <c r="BM31" i="3"/>
  <c r="BM32" i="3"/>
  <c r="BM33" i="3"/>
  <c r="BM34" i="3"/>
  <c r="BM35" i="3"/>
  <c r="BM36" i="3"/>
  <c r="BM37" i="3"/>
  <c r="BM38" i="3"/>
  <c r="BM39" i="3"/>
  <c r="BM42" i="3"/>
  <c r="BM43" i="3"/>
  <c r="BM44" i="3"/>
  <c r="BM45" i="3"/>
  <c r="BM46" i="3"/>
  <c r="BM47" i="3"/>
  <c r="BM48" i="3"/>
  <c r="BM49" i="3"/>
  <c r="BM50" i="3"/>
  <c r="BM51" i="3"/>
  <c r="BM52" i="3"/>
  <c r="BM53" i="3"/>
  <c r="BM56" i="3"/>
  <c r="BM57" i="3"/>
  <c r="BM58" i="3"/>
  <c r="BM59" i="3"/>
  <c r="BM60" i="3"/>
  <c r="BM61" i="3"/>
  <c r="BM62" i="3"/>
  <c r="BM63" i="3"/>
  <c r="BM64" i="3"/>
  <c r="BM65" i="3"/>
  <c r="AY9" i="3"/>
  <c r="AY10" i="3"/>
  <c r="AY11" i="3"/>
  <c r="AY12" i="3"/>
  <c r="AY13" i="3"/>
  <c r="AY14" i="3"/>
  <c r="AY15" i="3"/>
  <c r="AY16" i="3"/>
  <c r="AY17" i="3"/>
  <c r="AY18" i="3"/>
  <c r="AY19" i="3"/>
  <c r="AY20" i="3"/>
  <c r="AY21" i="3"/>
  <c r="AY22" i="3"/>
  <c r="AY23" i="3"/>
  <c r="AY24" i="3"/>
  <c r="AY27" i="3"/>
  <c r="AY28" i="3"/>
  <c r="AY29" i="3"/>
  <c r="AY30" i="3"/>
  <c r="AY31" i="3"/>
  <c r="AY32" i="3"/>
  <c r="AY33" i="3"/>
  <c r="AY34" i="3"/>
  <c r="AY35" i="3"/>
  <c r="AY36" i="3"/>
  <c r="AY37" i="3"/>
  <c r="AY38" i="3"/>
  <c r="AY39" i="3"/>
  <c r="AY42" i="3"/>
  <c r="AY43" i="3"/>
  <c r="AY44" i="3"/>
  <c r="AY45" i="3"/>
  <c r="AY46" i="3"/>
  <c r="AY47" i="3"/>
  <c r="AY48" i="3"/>
  <c r="AY49" i="3"/>
  <c r="AY50" i="3"/>
  <c r="AY51" i="3"/>
  <c r="AY52" i="3"/>
  <c r="AY53" i="3"/>
  <c r="AY56" i="3"/>
  <c r="AY57" i="3"/>
  <c r="AY58" i="3"/>
  <c r="AY59" i="3"/>
  <c r="AY60" i="3"/>
  <c r="AY61" i="3"/>
  <c r="AY62" i="3"/>
  <c r="AY63" i="3"/>
  <c r="AY64" i="3"/>
  <c r="AY65" i="3"/>
  <c r="AK9" i="3"/>
  <c r="AK10" i="3"/>
  <c r="AK11" i="3"/>
  <c r="AK12" i="3"/>
  <c r="AK13" i="3"/>
  <c r="AK14" i="3"/>
  <c r="AK15" i="3"/>
  <c r="AK16" i="3"/>
  <c r="AK17" i="3"/>
  <c r="AK18" i="3"/>
  <c r="AK19" i="3"/>
  <c r="AK20" i="3"/>
  <c r="AK21" i="3"/>
  <c r="AK22" i="3"/>
  <c r="AK23" i="3"/>
  <c r="AK24" i="3"/>
  <c r="AK27" i="3"/>
  <c r="AK28" i="3"/>
  <c r="AK29" i="3"/>
  <c r="AK30" i="3"/>
  <c r="AK31" i="3"/>
  <c r="AK32" i="3"/>
  <c r="AK33" i="3"/>
  <c r="AK34" i="3"/>
  <c r="AK35" i="3"/>
  <c r="AK36" i="3"/>
  <c r="AK37" i="3"/>
  <c r="AK38" i="3"/>
  <c r="AK39" i="3"/>
  <c r="AK42" i="3"/>
  <c r="AK43" i="3"/>
  <c r="AK44" i="3"/>
  <c r="AK45" i="3"/>
  <c r="AK46" i="3"/>
  <c r="AK47" i="3"/>
  <c r="AK48" i="3"/>
  <c r="AK49" i="3"/>
  <c r="AK50" i="3"/>
  <c r="AK51" i="3"/>
  <c r="AK52" i="3"/>
  <c r="AK53" i="3"/>
  <c r="AK56" i="3"/>
  <c r="AK57" i="3"/>
  <c r="AK58" i="3"/>
  <c r="AK59" i="3"/>
  <c r="AK60" i="3"/>
  <c r="AK61" i="3"/>
  <c r="AK62" i="3"/>
  <c r="AK63" i="3"/>
  <c r="AK64" i="3"/>
  <c r="AK65" i="3"/>
  <c r="X9" i="3"/>
  <c r="X10" i="3"/>
  <c r="X11" i="3"/>
  <c r="X12" i="3"/>
  <c r="X13" i="3"/>
  <c r="X14" i="3"/>
  <c r="X15" i="3"/>
  <c r="X16" i="3"/>
  <c r="X17" i="3"/>
  <c r="X18" i="3"/>
  <c r="X19" i="3"/>
  <c r="X20" i="3"/>
  <c r="X21" i="3"/>
  <c r="X22" i="3"/>
  <c r="X23" i="3"/>
  <c r="X24" i="3"/>
  <c r="X27" i="3"/>
  <c r="X28" i="3"/>
  <c r="X29" i="3"/>
  <c r="X30" i="3"/>
  <c r="X31" i="3"/>
  <c r="X32" i="3"/>
  <c r="X33" i="3"/>
  <c r="X34" i="3"/>
  <c r="X35" i="3"/>
  <c r="X36" i="3"/>
  <c r="X37" i="3"/>
  <c r="X38" i="3"/>
  <c r="X39" i="3"/>
  <c r="X42" i="3"/>
  <c r="X43" i="3"/>
  <c r="X44" i="3"/>
  <c r="X45" i="3"/>
  <c r="X46" i="3"/>
  <c r="X47" i="3"/>
  <c r="X48" i="3"/>
  <c r="X49" i="3"/>
  <c r="X50" i="3"/>
  <c r="X51" i="3"/>
  <c r="X52" i="3"/>
  <c r="X53" i="3"/>
  <c r="X56" i="3"/>
  <c r="X57" i="3"/>
  <c r="X58" i="3"/>
  <c r="X59" i="3"/>
  <c r="X60" i="3"/>
  <c r="X61" i="3"/>
  <c r="X62" i="3"/>
  <c r="X63" i="3"/>
  <c r="X64" i="3"/>
  <c r="X65" i="3"/>
  <c r="J9" i="3"/>
  <c r="J10" i="3"/>
  <c r="J11" i="3"/>
  <c r="J12" i="3"/>
  <c r="J13" i="3"/>
  <c r="J14" i="3"/>
  <c r="J15" i="3"/>
  <c r="J16" i="3"/>
  <c r="J17" i="3"/>
  <c r="J18" i="3"/>
  <c r="J19" i="3"/>
  <c r="J20" i="3"/>
  <c r="J21" i="3"/>
  <c r="J22" i="3"/>
  <c r="J23" i="3"/>
  <c r="J24" i="3"/>
  <c r="J27" i="3"/>
  <c r="J28" i="3"/>
  <c r="J29" i="3"/>
  <c r="J30" i="3"/>
  <c r="J31" i="3"/>
  <c r="J32" i="3"/>
  <c r="J33" i="3"/>
  <c r="J34" i="3"/>
  <c r="J35" i="3"/>
  <c r="J36" i="3"/>
  <c r="J37" i="3"/>
  <c r="J38" i="3"/>
  <c r="J39" i="3"/>
  <c r="J42" i="3"/>
  <c r="J43" i="3"/>
  <c r="J44" i="3"/>
  <c r="J45" i="3"/>
  <c r="J46" i="3"/>
  <c r="J47" i="3"/>
  <c r="J48" i="3"/>
  <c r="J49" i="3"/>
  <c r="J50" i="3"/>
  <c r="J51" i="3"/>
  <c r="J52" i="3"/>
  <c r="J53" i="3"/>
  <c r="J56" i="3"/>
  <c r="J57" i="3"/>
  <c r="J58" i="3"/>
  <c r="J59" i="3"/>
  <c r="J60" i="3"/>
  <c r="J61" i="3"/>
  <c r="J62" i="3"/>
  <c r="J63" i="3"/>
  <c r="J64" i="3"/>
  <c r="J65" i="3"/>
  <c r="J54" i="1"/>
  <c r="J40" i="1"/>
  <c r="J25" i="1"/>
  <c r="J7" i="1"/>
  <c r="Y54" i="1"/>
  <c r="Y40" i="1"/>
  <c r="Y25" i="1"/>
  <c r="Y7" i="1"/>
  <c r="AN54" i="1"/>
  <c r="AN40" i="1"/>
  <c r="AN25" i="1"/>
  <c r="AN7" i="1"/>
  <c r="J7" i="3" s="1"/>
  <c r="BC54" i="1"/>
  <c r="BC40" i="1"/>
  <c r="BC25" i="1"/>
  <c r="BC7" i="1"/>
  <c r="BR54" i="1"/>
  <c r="BR40" i="1"/>
  <c r="BR25" i="1"/>
  <c r="BR7" i="1"/>
  <c r="CG54" i="1"/>
  <c r="AY54" i="3" s="1"/>
  <c r="CG40" i="1"/>
  <c r="CG25" i="1"/>
  <c r="CG7" i="1"/>
  <c r="AY7" i="3" s="1"/>
  <c r="CV54" i="1"/>
  <c r="CV40" i="1"/>
  <c r="CV25" i="1"/>
  <c r="CV7" i="1"/>
  <c r="DK54" i="1"/>
  <c r="BM54" i="3" s="1"/>
  <c r="DK40" i="1"/>
  <c r="DK25" i="1"/>
  <c r="BM25" i="3" s="1"/>
  <c r="DK7" i="1"/>
  <c r="BM7" i="3" s="1"/>
  <c r="DZ54" i="1"/>
  <c r="DZ40" i="1"/>
  <c r="DZ25" i="1"/>
  <c r="DZ7" i="1"/>
  <c r="EO54" i="1"/>
  <c r="EO40" i="1"/>
  <c r="EO25" i="1"/>
  <c r="CO25" i="3" s="1"/>
  <c r="EO7" i="1"/>
  <c r="FG7" i="1"/>
  <c r="FG25" i="1"/>
  <c r="FG40" i="1"/>
  <c r="FG54" i="1"/>
  <c r="DT7" i="3" l="1"/>
  <c r="DF7" i="3"/>
  <c r="X40" i="3"/>
  <c r="AL6" i="3"/>
  <c r="DT40" i="3"/>
  <c r="DF54" i="3"/>
  <c r="CA7" i="3"/>
  <c r="L26" i="1"/>
  <c r="CA25" i="3"/>
  <c r="AK25" i="3"/>
  <c r="L41" i="1"/>
  <c r="DF25" i="3"/>
  <c r="DZ6" i="1"/>
  <c r="DZ41" i="1" s="1"/>
  <c r="BR6" i="1"/>
  <c r="BR41" i="1" s="1"/>
  <c r="CX41" i="1"/>
  <c r="T65" i="4"/>
  <c r="T46" i="4"/>
  <c r="T62" i="4"/>
  <c r="CX55" i="1"/>
  <c r="CO40" i="3"/>
  <c r="T67" i="4"/>
  <c r="T59" i="4"/>
  <c r="T39" i="4"/>
  <c r="T31" i="4"/>
  <c r="T48" i="4"/>
  <c r="T37" i="4"/>
  <c r="T36" i="4"/>
  <c r="AK40" i="3"/>
  <c r="T63" i="4"/>
  <c r="T35" i="4"/>
  <c r="T25" i="4"/>
  <c r="T17" i="4"/>
  <c r="T12" i="4"/>
  <c r="T29" i="4"/>
  <c r="T18" i="4"/>
  <c r="T52" i="4"/>
  <c r="T24" i="4"/>
  <c r="T61" i="4"/>
  <c r="T51" i="4"/>
  <c r="T41" i="4"/>
  <c r="T33" i="4"/>
  <c r="T23" i="4"/>
  <c r="T38" i="4"/>
  <c r="T20" i="4"/>
  <c r="T11" i="4"/>
  <c r="T54" i="4"/>
  <c r="T26" i="4"/>
  <c r="T44" i="4"/>
  <c r="T34" i="4"/>
  <c r="T16" i="4"/>
  <c r="T60" i="4"/>
  <c r="T50" i="4"/>
  <c r="T22" i="4"/>
  <c r="T14" i="4"/>
  <c r="T9" i="4"/>
  <c r="EG62" i="3"/>
  <c r="EG52" i="3"/>
  <c r="EG44" i="3"/>
  <c r="EH7" i="3"/>
  <c r="DT25" i="3"/>
  <c r="T56" i="4"/>
  <c r="EG35" i="3"/>
  <c r="EG27" i="3"/>
  <c r="EG18" i="3"/>
  <c r="EG10" i="3"/>
  <c r="EG51" i="3"/>
  <c r="EG9" i="3"/>
  <c r="EG60" i="3"/>
  <c r="EG33" i="3"/>
  <c r="EG49" i="3"/>
  <c r="EG23" i="3"/>
  <c r="BT26" i="1"/>
  <c r="EO6" i="1"/>
  <c r="EO41" i="1" s="1"/>
  <c r="AK54" i="3"/>
  <c r="J54" i="3"/>
  <c r="J40" i="3"/>
  <c r="DS40" i="3" s="1"/>
  <c r="EG58" i="3"/>
  <c r="EG48" i="3"/>
  <c r="EG39" i="3"/>
  <c r="EG31" i="3"/>
  <c r="EG22" i="3"/>
  <c r="EG14" i="3"/>
  <c r="CO7" i="3"/>
  <c r="BT41" i="1"/>
  <c r="DF40" i="3"/>
  <c r="EG43" i="3"/>
  <c r="EG42" i="3"/>
  <c r="EG24" i="3"/>
  <c r="AK7" i="3"/>
  <c r="EG32" i="3"/>
  <c r="X7" i="3"/>
  <c r="EG65" i="3"/>
  <c r="EG47" i="3"/>
  <c r="EG30" i="3"/>
  <c r="BT55" i="1"/>
  <c r="EH54" i="3"/>
  <c r="CG6" i="1"/>
  <c r="CG8" i="1" s="1"/>
  <c r="EG64" i="3"/>
  <c r="EG56" i="3"/>
  <c r="EG46" i="3"/>
  <c r="EG37" i="3"/>
  <c r="EG29" i="3"/>
  <c r="EG20" i="3"/>
  <c r="EG12" i="3"/>
  <c r="EG61" i="3"/>
  <c r="EG34" i="3"/>
  <c r="EG17" i="3"/>
  <c r="EG50" i="3"/>
  <c r="EG16" i="3"/>
  <c r="J6" i="1"/>
  <c r="EG59" i="3"/>
  <c r="EG15" i="3"/>
  <c r="Y6" i="1"/>
  <c r="Y26" i="1" s="1"/>
  <c r="EG57" i="3"/>
  <c r="EG38" i="3"/>
  <c r="EG21" i="3"/>
  <c r="EG13" i="3"/>
  <c r="EH25" i="3"/>
  <c r="CO54" i="3"/>
  <c r="DK6" i="1"/>
  <c r="DK41" i="1" s="1"/>
  <c r="AY40" i="3"/>
  <c r="EG63" i="3"/>
  <c r="EG53" i="3"/>
  <c r="EG45" i="3"/>
  <c r="EG36" i="3"/>
  <c r="EG28" i="3"/>
  <c r="EG19" i="3"/>
  <c r="EG11" i="3"/>
  <c r="X25" i="3"/>
  <c r="CI8" i="1"/>
  <c r="AZ6" i="3"/>
  <c r="J55" i="1"/>
  <c r="BM40" i="3"/>
  <c r="CA40" i="3"/>
  <c r="DT54" i="3"/>
  <c r="AP55" i="1"/>
  <c r="K6" i="3"/>
  <c r="L8" i="1"/>
  <c r="DZ55" i="1"/>
  <c r="AN6" i="1"/>
  <c r="J6" i="3" s="1"/>
  <c r="BE26" i="1"/>
  <c r="Y6" i="3"/>
  <c r="X54" i="3"/>
  <c r="CA54" i="3"/>
  <c r="CP6" i="3"/>
  <c r="EB8" i="1"/>
  <c r="CB6" i="3"/>
  <c r="DG6" i="3"/>
  <c r="J25" i="3"/>
  <c r="AY25" i="3"/>
  <c r="DM8" i="1"/>
  <c r="BN6" i="3"/>
  <c r="L55" i="1"/>
  <c r="CX8" i="1"/>
  <c r="EH40" i="3"/>
  <c r="DM26" i="1"/>
  <c r="DM41" i="1"/>
  <c r="CX26" i="1"/>
  <c r="FI26" i="1"/>
  <c r="FI55" i="1"/>
  <c r="FI8" i="1"/>
  <c r="FI41" i="1"/>
  <c r="EQ8" i="1"/>
  <c r="EQ55" i="1"/>
  <c r="EQ26" i="1"/>
  <c r="EQ41" i="1"/>
  <c r="EB26" i="1"/>
  <c r="EB41" i="1"/>
  <c r="EB55" i="1"/>
  <c r="CI41" i="1"/>
  <c r="CI26" i="1"/>
  <c r="CI55" i="1"/>
  <c r="BE55" i="1"/>
  <c r="BE8" i="1"/>
  <c r="BE41" i="1"/>
  <c r="AP8" i="1"/>
  <c r="AP41" i="1"/>
  <c r="AP26" i="1"/>
  <c r="T66" i="4"/>
  <c r="T15" i="4"/>
  <c r="DS16" i="3"/>
  <c r="T49" i="4"/>
  <c r="DS33" i="3"/>
  <c r="T64" i="4"/>
  <c r="T47" i="4"/>
  <c r="T21" i="4"/>
  <c r="DS12" i="3"/>
  <c r="AA26" i="1"/>
  <c r="AA55" i="1"/>
  <c r="AA8" i="1"/>
  <c r="AA41" i="1"/>
  <c r="DS59" i="3"/>
  <c r="DS20" i="3"/>
  <c r="DS58" i="3"/>
  <c r="DS37" i="3"/>
  <c r="DS18" i="3"/>
  <c r="DS35" i="3"/>
  <c r="DS29" i="3"/>
  <c r="DS46" i="3"/>
  <c r="DS27" i="3"/>
  <c r="DS52" i="3"/>
  <c r="DS50" i="3"/>
  <c r="DS10" i="3"/>
  <c r="DS63" i="3"/>
  <c r="DS44" i="3"/>
  <c r="DS24" i="3"/>
  <c r="T53" i="4"/>
  <c r="DS64" i="3"/>
  <c r="DS56" i="3"/>
  <c r="DS47" i="3"/>
  <c r="DS38" i="3"/>
  <c r="DS30" i="3"/>
  <c r="DS21" i="3"/>
  <c r="DS13" i="3"/>
  <c r="DS61" i="3"/>
  <c r="DS42" i="3"/>
  <c r="DS23" i="3"/>
  <c r="T45" i="4"/>
  <c r="DS34" i="3"/>
  <c r="DS57" i="3"/>
  <c r="DS62" i="3"/>
  <c r="DS53" i="3"/>
  <c r="DS45" i="3"/>
  <c r="DS36" i="3"/>
  <c r="DS28" i="3"/>
  <c r="DS19" i="3"/>
  <c r="DS11" i="3"/>
  <c r="T40" i="4"/>
  <c r="DS43" i="3"/>
  <c r="DS9" i="3"/>
  <c r="T30" i="4"/>
  <c r="DS51" i="3"/>
  <c r="DS17" i="3"/>
  <c r="DS65" i="3"/>
  <c r="DS39" i="3"/>
  <c r="DS22" i="3"/>
  <c r="DS49" i="3"/>
  <c r="DS32" i="3"/>
  <c r="DS15" i="3"/>
  <c r="T32" i="4"/>
  <c r="T55" i="4"/>
  <c r="DS60" i="3"/>
  <c r="DS48" i="3"/>
  <c r="DS31" i="3"/>
  <c r="DS14" i="3"/>
  <c r="T13" i="4"/>
  <c r="T58" i="4"/>
  <c r="CV6" i="1"/>
  <c r="J26" i="1"/>
  <c r="J8" i="1"/>
  <c r="AN8" i="1"/>
  <c r="BC6" i="1"/>
  <c r="FG6" i="1"/>
  <c r="DZ8" i="1"/>
  <c r="FD34" i="1"/>
  <c r="BF9" i="3"/>
  <c r="BG9" i="3"/>
  <c r="BH9" i="3"/>
  <c r="BI9" i="3"/>
  <c r="BJ9" i="3"/>
  <c r="BK9" i="3"/>
  <c r="BL9" i="3"/>
  <c r="BF10" i="3"/>
  <c r="BG10" i="3"/>
  <c r="BH10" i="3"/>
  <c r="BI10" i="3"/>
  <c r="BJ10" i="3"/>
  <c r="BK10" i="3"/>
  <c r="BL10" i="3"/>
  <c r="BF11" i="3"/>
  <c r="BG11" i="3"/>
  <c r="BH11" i="3"/>
  <c r="BI11" i="3"/>
  <c r="BJ11" i="3"/>
  <c r="BK11" i="3"/>
  <c r="BL11" i="3"/>
  <c r="BF12" i="3"/>
  <c r="BG12" i="3"/>
  <c r="BH12" i="3"/>
  <c r="BI12" i="3"/>
  <c r="BJ12" i="3"/>
  <c r="BK12" i="3"/>
  <c r="BL12" i="3"/>
  <c r="BF13" i="3"/>
  <c r="BG13" i="3"/>
  <c r="BH13" i="3"/>
  <c r="BI13" i="3"/>
  <c r="BJ13" i="3"/>
  <c r="BK13" i="3"/>
  <c r="BL13" i="3"/>
  <c r="BF14" i="3"/>
  <c r="BG14" i="3"/>
  <c r="BH14" i="3"/>
  <c r="BI14" i="3"/>
  <c r="BJ14" i="3"/>
  <c r="BK14" i="3"/>
  <c r="BL14" i="3"/>
  <c r="BG15" i="3"/>
  <c r="BH15" i="3"/>
  <c r="BI15" i="3"/>
  <c r="BJ15" i="3"/>
  <c r="BK15" i="3"/>
  <c r="BL15" i="3"/>
  <c r="BF16" i="3"/>
  <c r="BG16" i="3"/>
  <c r="BH16" i="3"/>
  <c r="BI16" i="3"/>
  <c r="BJ16" i="3"/>
  <c r="BK16" i="3"/>
  <c r="BL16" i="3"/>
  <c r="BF17" i="3"/>
  <c r="BG17" i="3"/>
  <c r="BH17" i="3"/>
  <c r="BI17" i="3"/>
  <c r="BJ17" i="3"/>
  <c r="BK17" i="3"/>
  <c r="BL17" i="3"/>
  <c r="BF18" i="3"/>
  <c r="BG18" i="3"/>
  <c r="BH18" i="3"/>
  <c r="BI18" i="3"/>
  <c r="BJ18" i="3"/>
  <c r="BK18" i="3"/>
  <c r="BL18" i="3"/>
  <c r="BF19" i="3"/>
  <c r="BG19" i="3"/>
  <c r="BH19" i="3"/>
  <c r="BI19" i="3"/>
  <c r="BJ19" i="3"/>
  <c r="BK19" i="3"/>
  <c r="BL19" i="3"/>
  <c r="BF20" i="3"/>
  <c r="BG20" i="3"/>
  <c r="BH20" i="3"/>
  <c r="BI20" i="3"/>
  <c r="BJ20" i="3"/>
  <c r="BK20" i="3"/>
  <c r="BL20" i="3"/>
  <c r="BF21" i="3"/>
  <c r="BG21" i="3"/>
  <c r="BH21" i="3"/>
  <c r="BI21" i="3"/>
  <c r="BJ21" i="3"/>
  <c r="BK21" i="3"/>
  <c r="BL21" i="3"/>
  <c r="BF22" i="3"/>
  <c r="BG22" i="3"/>
  <c r="BH22" i="3"/>
  <c r="BI22" i="3"/>
  <c r="BJ22" i="3"/>
  <c r="BK22" i="3"/>
  <c r="BL22" i="3"/>
  <c r="BF23" i="3"/>
  <c r="BG23" i="3"/>
  <c r="BH23" i="3"/>
  <c r="BI23" i="3"/>
  <c r="BJ23" i="3"/>
  <c r="BK23" i="3"/>
  <c r="BL23" i="3"/>
  <c r="BF24" i="3"/>
  <c r="BG24" i="3"/>
  <c r="BH24" i="3"/>
  <c r="BI24" i="3"/>
  <c r="BJ24" i="3"/>
  <c r="BK24" i="3"/>
  <c r="BL24" i="3"/>
  <c r="BF27" i="3"/>
  <c r="BG27" i="3"/>
  <c r="BH27" i="3"/>
  <c r="BI27" i="3"/>
  <c r="BJ27" i="3"/>
  <c r="BK27" i="3"/>
  <c r="BL27" i="3"/>
  <c r="BF28" i="3"/>
  <c r="BG28" i="3"/>
  <c r="BH28" i="3"/>
  <c r="BI28" i="3"/>
  <c r="BJ28" i="3"/>
  <c r="BK28" i="3"/>
  <c r="BL28" i="3"/>
  <c r="BF29" i="3"/>
  <c r="BG29" i="3"/>
  <c r="BH29" i="3"/>
  <c r="BI29" i="3"/>
  <c r="BJ29" i="3"/>
  <c r="BK29" i="3"/>
  <c r="BL29" i="3"/>
  <c r="BF30" i="3"/>
  <c r="BG30" i="3"/>
  <c r="BH30" i="3"/>
  <c r="BI30" i="3"/>
  <c r="BJ30" i="3"/>
  <c r="BK30" i="3"/>
  <c r="BL30" i="3"/>
  <c r="BF31" i="3"/>
  <c r="BG31" i="3"/>
  <c r="BH31" i="3"/>
  <c r="BI31" i="3"/>
  <c r="BJ31" i="3"/>
  <c r="BK31" i="3"/>
  <c r="BL31" i="3"/>
  <c r="BF32" i="3"/>
  <c r="BG32" i="3"/>
  <c r="BH32" i="3"/>
  <c r="BI32" i="3"/>
  <c r="BJ32" i="3"/>
  <c r="BK32" i="3"/>
  <c r="BL32" i="3"/>
  <c r="BF33" i="3"/>
  <c r="BG33" i="3"/>
  <c r="BH33" i="3"/>
  <c r="BI33" i="3"/>
  <c r="BJ33" i="3"/>
  <c r="BK33" i="3"/>
  <c r="BL33" i="3"/>
  <c r="BF34" i="3"/>
  <c r="BG34" i="3"/>
  <c r="BH34" i="3"/>
  <c r="BI34" i="3"/>
  <c r="BJ34" i="3"/>
  <c r="BK34" i="3"/>
  <c r="BL34" i="3"/>
  <c r="BF35" i="3"/>
  <c r="BG35" i="3"/>
  <c r="BH35" i="3"/>
  <c r="BI35" i="3"/>
  <c r="BJ35" i="3"/>
  <c r="BK35" i="3"/>
  <c r="BL35" i="3"/>
  <c r="BF36" i="3"/>
  <c r="BG36" i="3"/>
  <c r="BH36" i="3"/>
  <c r="BI36" i="3"/>
  <c r="BJ36" i="3"/>
  <c r="BK36" i="3"/>
  <c r="BL36" i="3"/>
  <c r="BF37" i="3"/>
  <c r="BG37" i="3"/>
  <c r="BH37" i="3"/>
  <c r="BI37" i="3"/>
  <c r="BJ37" i="3"/>
  <c r="BK37" i="3"/>
  <c r="BL37" i="3"/>
  <c r="BF38" i="3"/>
  <c r="BG38" i="3"/>
  <c r="BH38" i="3"/>
  <c r="BI38" i="3"/>
  <c r="BJ38" i="3"/>
  <c r="BK38" i="3"/>
  <c r="BL38" i="3"/>
  <c r="BF39" i="3"/>
  <c r="BG39" i="3"/>
  <c r="BH39" i="3"/>
  <c r="BI39" i="3"/>
  <c r="BJ39" i="3"/>
  <c r="BK39" i="3"/>
  <c r="BL39" i="3"/>
  <c r="BF42" i="3"/>
  <c r="BG42" i="3"/>
  <c r="BH42" i="3"/>
  <c r="BI42" i="3"/>
  <c r="BJ42" i="3"/>
  <c r="BK42" i="3"/>
  <c r="BL42" i="3"/>
  <c r="BF43" i="3"/>
  <c r="BG43" i="3"/>
  <c r="BH43" i="3"/>
  <c r="BI43" i="3"/>
  <c r="BJ43" i="3"/>
  <c r="BK43" i="3"/>
  <c r="BL43" i="3"/>
  <c r="BF44" i="3"/>
  <c r="BG44" i="3"/>
  <c r="BH44" i="3"/>
  <c r="BI44" i="3"/>
  <c r="BJ44" i="3"/>
  <c r="BK44" i="3"/>
  <c r="BL44" i="3"/>
  <c r="BF45" i="3"/>
  <c r="BG45" i="3"/>
  <c r="BH45" i="3"/>
  <c r="BI45" i="3"/>
  <c r="BJ45" i="3"/>
  <c r="BK45" i="3"/>
  <c r="BL45" i="3"/>
  <c r="BF46" i="3"/>
  <c r="BG46" i="3"/>
  <c r="BH46" i="3"/>
  <c r="BI46" i="3"/>
  <c r="BJ46" i="3"/>
  <c r="BK46" i="3"/>
  <c r="BL46" i="3"/>
  <c r="BF47" i="3"/>
  <c r="BG47" i="3"/>
  <c r="BH47" i="3"/>
  <c r="BI47" i="3"/>
  <c r="BJ47" i="3"/>
  <c r="BK47" i="3"/>
  <c r="BL47" i="3"/>
  <c r="BF48" i="3"/>
  <c r="BG48" i="3"/>
  <c r="BH48" i="3"/>
  <c r="BI48" i="3"/>
  <c r="BJ48" i="3"/>
  <c r="BK48" i="3"/>
  <c r="BL48" i="3"/>
  <c r="BF49" i="3"/>
  <c r="BG49" i="3"/>
  <c r="BH49" i="3"/>
  <c r="BI49" i="3"/>
  <c r="BJ49" i="3"/>
  <c r="BK49" i="3"/>
  <c r="BL49" i="3"/>
  <c r="BF50" i="3"/>
  <c r="BG50" i="3"/>
  <c r="BH50" i="3"/>
  <c r="BI50" i="3"/>
  <c r="BJ50" i="3"/>
  <c r="BK50" i="3"/>
  <c r="BL50" i="3"/>
  <c r="BF51" i="3"/>
  <c r="BG51" i="3"/>
  <c r="BH51" i="3"/>
  <c r="BI51" i="3"/>
  <c r="BJ51" i="3"/>
  <c r="BK51" i="3"/>
  <c r="BL51" i="3"/>
  <c r="BF52" i="3"/>
  <c r="BG52" i="3"/>
  <c r="BH52" i="3"/>
  <c r="BI52" i="3"/>
  <c r="BJ52" i="3"/>
  <c r="BK52" i="3"/>
  <c r="BL52" i="3"/>
  <c r="BF53" i="3"/>
  <c r="BG53" i="3"/>
  <c r="BH53" i="3"/>
  <c r="BI53" i="3"/>
  <c r="BJ53" i="3"/>
  <c r="BK53" i="3"/>
  <c r="BL53" i="3"/>
  <c r="BF56" i="3"/>
  <c r="BG56" i="3"/>
  <c r="BH56" i="3"/>
  <c r="BI56" i="3"/>
  <c r="BJ56" i="3"/>
  <c r="BK56" i="3"/>
  <c r="BL56" i="3"/>
  <c r="BF57" i="3"/>
  <c r="BG57" i="3"/>
  <c r="BH57" i="3"/>
  <c r="BI57" i="3"/>
  <c r="BJ57" i="3"/>
  <c r="BK57" i="3"/>
  <c r="BL57" i="3"/>
  <c r="BF58" i="3"/>
  <c r="BG58" i="3"/>
  <c r="BH58" i="3"/>
  <c r="BI58" i="3"/>
  <c r="BJ58" i="3"/>
  <c r="BK58" i="3"/>
  <c r="BL58" i="3"/>
  <c r="BF59" i="3"/>
  <c r="BG59" i="3"/>
  <c r="BH59" i="3"/>
  <c r="BI59" i="3"/>
  <c r="BJ59" i="3"/>
  <c r="BK59" i="3"/>
  <c r="BL59" i="3"/>
  <c r="BF60" i="3"/>
  <c r="BG60" i="3"/>
  <c r="BH60" i="3"/>
  <c r="BI60" i="3"/>
  <c r="BJ60" i="3"/>
  <c r="BK60" i="3"/>
  <c r="BL60" i="3"/>
  <c r="BF61" i="3"/>
  <c r="BG61" i="3"/>
  <c r="BH61" i="3"/>
  <c r="BI61" i="3"/>
  <c r="BJ61" i="3"/>
  <c r="BK61" i="3"/>
  <c r="BL61" i="3"/>
  <c r="BF62" i="3"/>
  <c r="BG62" i="3"/>
  <c r="BH62" i="3"/>
  <c r="BI62" i="3"/>
  <c r="BJ62" i="3"/>
  <c r="BK62" i="3"/>
  <c r="BL62" i="3"/>
  <c r="BF63" i="3"/>
  <c r="BG63" i="3"/>
  <c r="BH63" i="3"/>
  <c r="BI63" i="3"/>
  <c r="BJ63" i="3"/>
  <c r="BK63" i="3"/>
  <c r="BL63" i="3"/>
  <c r="BF64" i="3"/>
  <c r="BG64" i="3"/>
  <c r="BH64" i="3"/>
  <c r="BI64" i="3"/>
  <c r="BJ64" i="3"/>
  <c r="BK64" i="3"/>
  <c r="BL64" i="3"/>
  <c r="BF65" i="3"/>
  <c r="BG65" i="3"/>
  <c r="BH65" i="3"/>
  <c r="BI65" i="3"/>
  <c r="BJ65" i="3"/>
  <c r="BK65" i="3"/>
  <c r="BL65" i="3"/>
  <c r="BE65" i="3"/>
  <c r="BE64" i="3"/>
  <c r="BE63" i="3"/>
  <c r="BE62" i="3"/>
  <c r="BE61" i="3"/>
  <c r="BE60" i="3"/>
  <c r="BE59" i="3"/>
  <c r="BE58" i="3"/>
  <c r="BE57" i="3"/>
  <c r="BE56" i="3"/>
  <c r="BE53" i="3"/>
  <c r="BE52" i="3"/>
  <c r="BE51" i="3"/>
  <c r="BE50" i="3"/>
  <c r="BE49" i="3"/>
  <c r="BE48" i="3"/>
  <c r="BE47" i="3"/>
  <c r="BE46" i="3"/>
  <c r="BE45" i="3"/>
  <c r="BE44" i="3"/>
  <c r="BE43" i="3"/>
  <c r="BE42" i="3"/>
  <c r="BE39" i="3"/>
  <c r="BE38" i="3"/>
  <c r="BE37" i="3"/>
  <c r="BE36" i="3"/>
  <c r="BE35" i="3"/>
  <c r="BE34" i="3"/>
  <c r="BE33" i="3"/>
  <c r="BE32" i="3"/>
  <c r="BE31" i="3"/>
  <c r="BE30" i="3"/>
  <c r="BE29" i="3"/>
  <c r="BE28" i="3"/>
  <c r="BE27" i="3"/>
  <c r="BE24" i="3"/>
  <c r="BE23" i="3"/>
  <c r="BE22" i="3"/>
  <c r="BE21" i="3"/>
  <c r="BE20" i="3"/>
  <c r="BE19" i="3"/>
  <c r="BE18" i="3"/>
  <c r="BE17" i="3"/>
  <c r="BE16" i="3"/>
  <c r="BE15" i="3"/>
  <c r="BE14" i="3"/>
  <c r="BE13" i="3"/>
  <c r="BE12" i="3"/>
  <c r="BE11" i="3"/>
  <c r="BE10" i="3"/>
  <c r="BE9" i="3"/>
  <c r="DK55" i="1" l="1"/>
  <c r="BR55" i="1"/>
  <c r="BR8" i="1"/>
  <c r="BR26" i="1"/>
  <c r="AK6" i="3"/>
  <c r="DK8" i="1"/>
  <c r="DK26" i="1"/>
  <c r="DZ26" i="1"/>
  <c r="Y8" i="1"/>
  <c r="T27" i="4"/>
  <c r="J41" i="1"/>
  <c r="DS7" i="3"/>
  <c r="T42" i="4"/>
  <c r="CV8" i="1"/>
  <c r="CA6" i="3"/>
  <c r="AY6" i="3"/>
  <c r="CO6" i="3"/>
  <c r="EG54" i="3"/>
  <c r="DS25" i="3"/>
  <c r="EG7" i="3"/>
  <c r="DS54" i="3"/>
  <c r="CG26" i="1"/>
  <c r="EO55" i="1"/>
  <c r="CG41" i="1"/>
  <c r="CV55" i="1"/>
  <c r="Y55" i="1"/>
  <c r="EO8" i="1"/>
  <c r="CG55" i="1"/>
  <c r="EO26" i="1"/>
  <c r="DF6" i="3"/>
  <c r="Y41" i="1"/>
  <c r="EG40" i="3"/>
  <c r="BM6" i="3"/>
  <c r="DT6" i="3"/>
  <c r="FG41" i="1"/>
  <c r="EG25" i="3"/>
  <c r="FG8" i="1"/>
  <c r="FG55" i="1"/>
  <c r="AN26" i="1"/>
  <c r="BC8" i="1"/>
  <c r="X6" i="3"/>
  <c r="FG26" i="1"/>
  <c r="AN41" i="1"/>
  <c r="AN55" i="1"/>
  <c r="EH6" i="3"/>
  <c r="CV26" i="1"/>
  <c r="CV41" i="1"/>
  <c r="BC55" i="1"/>
  <c r="BC41" i="1"/>
  <c r="BC26" i="1"/>
  <c r="EN7" i="1"/>
  <c r="DZ8" i="3"/>
  <c r="EA8" i="3"/>
  <c r="EB8" i="3"/>
  <c r="EC8" i="3"/>
  <c r="ED8" i="3"/>
  <c r="EE8" i="3"/>
  <c r="EF8" i="3"/>
  <c r="DZ26" i="3"/>
  <c r="EA26" i="3"/>
  <c r="EB26" i="3"/>
  <c r="EC26" i="3"/>
  <c r="ED26" i="3"/>
  <c r="EE26" i="3"/>
  <c r="EF26" i="3"/>
  <c r="DZ41" i="3"/>
  <c r="EA41" i="3"/>
  <c r="EB41" i="3"/>
  <c r="EC41" i="3"/>
  <c r="ED41" i="3"/>
  <c r="EE41" i="3"/>
  <c r="EF41" i="3"/>
  <c r="DZ55" i="3"/>
  <c r="EA55" i="3"/>
  <c r="EB55" i="3"/>
  <c r="EC55" i="3"/>
  <c r="ED55" i="3"/>
  <c r="EE55" i="3"/>
  <c r="EF55" i="3"/>
  <c r="DY8" i="3"/>
  <c r="DY26" i="3"/>
  <c r="DY41" i="3"/>
  <c r="DY55" i="3"/>
  <c r="CH9" i="3"/>
  <c r="CI9" i="3"/>
  <c r="CJ9" i="3"/>
  <c r="CK9" i="3"/>
  <c r="CL9" i="3"/>
  <c r="CM9" i="3"/>
  <c r="CN9" i="3"/>
  <c r="CH10" i="3"/>
  <c r="CI10" i="3"/>
  <c r="CJ10" i="3"/>
  <c r="CK10" i="3"/>
  <c r="CL10" i="3"/>
  <c r="CM10" i="3"/>
  <c r="CN10" i="3"/>
  <c r="CH11" i="3"/>
  <c r="CI11" i="3"/>
  <c r="CJ11" i="3"/>
  <c r="CK11" i="3"/>
  <c r="CL11" i="3"/>
  <c r="CM11" i="3"/>
  <c r="CN11" i="3"/>
  <c r="CH12" i="3"/>
  <c r="CI12" i="3"/>
  <c r="CJ12" i="3"/>
  <c r="CK12" i="3"/>
  <c r="CL12" i="3"/>
  <c r="CM12" i="3"/>
  <c r="CN12" i="3"/>
  <c r="CH13" i="3"/>
  <c r="CI13" i="3"/>
  <c r="CJ13" i="3"/>
  <c r="CK13" i="3"/>
  <c r="CL13" i="3"/>
  <c r="CM13" i="3"/>
  <c r="CN13" i="3"/>
  <c r="CH14" i="3"/>
  <c r="CI14" i="3"/>
  <c r="CJ14" i="3"/>
  <c r="CK14" i="3"/>
  <c r="CL14" i="3"/>
  <c r="CM14" i="3"/>
  <c r="CN14" i="3"/>
  <c r="CI15" i="3"/>
  <c r="CJ15" i="3"/>
  <c r="CK15" i="3"/>
  <c r="CL15" i="3"/>
  <c r="CM15" i="3"/>
  <c r="CN15" i="3"/>
  <c r="CH16" i="3"/>
  <c r="CI16" i="3"/>
  <c r="CJ16" i="3"/>
  <c r="CK16" i="3"/>
  <c r="CL16" i="3"/>
  <c r="CM16" i="3"/>
  <c r="CN16" i="3"/>
  <c r="CH17" i="3"/>
  <c r="CI17" i="3"/>
  <c r="CJ17" i="3"/>
  <c r="CK17" i="3"/>
  <c r="CL17" i="3"/>
  <c r="CM17" i="3"/>
  <c r="CN17" i="3"/>
  <c r="CH18" i="3"/>
  <c r="CI18" i="3"/>
  <c r="CJ18" i="3"/>
  <c r="CK18" i="3"/>
  <c r="CL18" i="3"/>
  <c r="CM18" i="3"/>
  <c r="CN18" i="3"/>
  <c r="CH19" i="3"/>
  <c r="CI19" i="3"/>
  <c r="CJ19" i="3"/>
  <c r="CK19" i="3"/>
  <c r="CL19" i="3"/>
  <c r="CM19" i="3"/>
  <c r="CN19" i="3"/>
  <c r="CH20" i="3"/>
  <c r="CI20" i="3"/>
  <c r="CJ20" i="3"/>
  <c r="CK20" i="3"/>
  <c r="CL20" i="3"/>
  <c r="CM20" i="3"/>
  <c r="CN20" i="3"/>
  <c r="CH21" i="3"/>
  <c r="CI21" i="3"/>
  <c r="CJ21" i="3"/>
  <c r="CK21" i="3"/>
  <c r="CL21" i="3"/>
  <c r="CM21" i="3"/>
  <c r="CN21" i="3"/>
  <c r="CH22" i="3"/>
  <c r="CI22" i="3"/>
  <c r="CJ22" i="3"/>
  <c r="CK22" i="3"/>
  <c r="CL22" i="3"/>
  <c r="CM22" i="3"/>
  <c r="CN22" i="3"/>
  <c r="CH23" i="3"/>
  <c r="CI23" i="3"/>
  <c r="CJ23" i="3"/>
  <c r="CK23" i="3"/>
  <c r="CL23" i="3"/>
  <c r="CM23" i="3"/>
  <c r="CN23" i="3"/>
  <c r="CH24" i="3"/>
  <c r="CI24" i="3"/>
  <c r="CJ24" i="3"/>
  <c r="CK24" i="3"/>
  <c r="CL24" i="3"/>
  <c r="CM24" i="3"/>
  <c r="CN24" i="3"/>
  <c r="CH27" i="3"/>
  <c r="CI27" i="3"/>
  <c r="CJ27" i="3"/>
  <c r="CK27" i="3"/>
  <c r="CL27" i="3"/>
  <c r="CM27" i="3"/>
  <c r="CN27" i="3"/>
  <c r="CH28" i="3"/>
  <c r="CI28" i="3"/>
  <c r="CJ28" i="3"/>
  <c r="CK28" i="3"/>
  <c r="CL28" i="3"/>
  <c r="CM28" i="3"/>
  <c r="CN28" i="3"/>
  <c r="CH29" i="3"/>
  <c r="CI29" i="3"/>
  <c r="CJ29" i="3"/>
  <c r="CK29" i="3"/>
  <c r="CL29" i="3"/>
  <c r="CM29" i="3"/>
  <c r="CN29" i="3"/>
  <c r="CH30" i="3"/>
  <c r="CI30" i="3"/>
  <c r="CJ30" i="3"/>
  <c r="CK30" i="3"/>
  <c r="CL30" i="3"/>
  <c r="CM30" i="3"/>
  <c r="CN30" i="3"/>
  <c r="CH31" i="3"/>
  <c r="CI31" i="3"/>
  <c r="CJ31" i="3"/>
  <c r="CK31" i="3"/>
  <c r="CL31" i="3"/>
  <c r="CM31" i="3"/>
  <c r="CN31" i="3"/>
  <c r="CH32" i="3"/>
  <c r="CI32" i="3"/>
  <c r="CJ32" i="3"/>
  <c r="CK32" i="3"/>
  <c r="CL32" i="3"/>
  <c r="CM32" i="3"/>
  <c r="CN32" i="3"/>
  <c r="CH33" i="3"/>
  <c r="CI33" i="3"/>
  <c r="CJ33" i="3"/>
  <c r="CK33" i="3"/>
  <c r="CL33" i="3"/>
  <c r="CM33" i="3"/>
  <c r="CN33" i="3"/>
  <c r="CH34" i="3"/>
  <c r="CI34" i="3"/>
  <c r="CJ34" i="3"/>
  <c r="CK34" i="3"/>
  <c r="CL34" i="3"/>
  <c r="CM34" i="3"/>
  <c r="CN34" i="3"/>
  <c r="CH35" i="3"/>
  <c r="CI35" i="3"/>
  <c r="CJ35" i="3"/>
  <c r="CK35" i="3"/>
  <c r="CL35" i="3"/>
  <c r="CM35" i="3"/>
  <c r="CN35" i="3"/>
  <c r="CH36" i="3"/>
  <c r="CI36" i="3"/>
  <c r="CJ36" i="3"/>
  <c r="CK36" i="3"/>
  <c r="CL36" i="3"/>
  <c r="CM36" i="3"/>
  <c r="CN36" i="3"/>
  <c r="CH37" i="3"/>
  <c r="CI37" i="3"/>
  <c r="CJ37" i="3"/>
  <c r="CK37" i="3"/>
  <c r="CL37" i="3"/>
  <c r="CM37" i="3"/>
  <c r="CN37" i="3"/>
  <c r="CH38" i="3"/>
  <c r="CI38" i="3"/>
  <c r="CJ38" i="3"/>
  <c r="CK38" i="3"/>
  <c r="CL38" i="3"/>
  <c r="CM38" i="3"/>
  <c r="CN38" i="3"/>
  <c r="CH39" i="3"/>
  <c r="CI39" i="3"/>
  <c r="CJ39" i="3"/>
  <c r="CK39" i="3"/>
  <c r="CL39" i="3"/>
  <c r="CM39" i="3"/>
  <c r="CN39" i="3"/>
  <c r="CH42" i="3"/>
  <c r="CI42" i="3"/>
  <c r="CJ42" i="3"/>
  <c r="CK42" i="3"/>
  <c r="CL42" i="3"/>
  <c r="CM42" i="3"/>
  <c r="CN42" i="3"/>
  <c r="CH43" i="3"/>
  <c r="CI43" i="3"/>
  <c r="CJ43" i="3"/>
  <c r="CK43" i="3"/>
  <c r="CL43" i="3"/>
  <c r="CM43" i="3"/>
  <c r="CN43" i="3"/>
  <c r="CH44" i="3"/>
  <c r="CI44" i="3"/>
  <c r="CJ44" i="3"/>
  <c r="CK44" i="3"/>
  <c r="CL44" i="3"/>
  <c r="CM44" i="3"/>
  <c r="CN44" i="3"/>
  <c r="CH45" i="3"/>
  <c r="CI45" i="3"/>
  <c r="CJ45" i="3"/>
  <c r="CK45" i="3"/>
  <c r="CL45" i="3"/>
  <c r="CM45" i="3"/>
  <c r="CN45" i="3"/>
  <c r="CH46" i="3"/>
  <c r="CI46" i="3"/>
  <c r="CJ46" i="3"/>
  <c r="CK46" i="3"/>
  <c r="CL46" i="3"/>
  <c r="CM46" i="3"/>
  <c r="CN46" i="3"/>
  <c r="CH47" i="3"/>
  <c r="CI47" i="3"/>
  <c r="CJ47" i="3"/>
  <c r="CK47" i="3"/>
  <c r="CL47" i="3"/>
  <c r="CM47" i="3"/>
  <c r="CN47" i="3"/>
  <c r="CH48" i="3"/>
  <c r="CI48" i="3"/>
  <c r="CJ48" i="3"/>
  <c r="CK48" i="3"/>
  <c r="CL48" i="3"/>
  <c r="CM48" i="3"/>
  <c r="CN48" i="3"/>
  <c r="CH49" i="3"/>
  <c r="CI49" i="3"/>
  <c r="CJ49" i="3"/>
  <c r="CK49" i="3"/>
  <c r="CL49" i="3"/>
  <c r="CM49" i="3"/>
  <c r="CN49" i="3"/>
  <c r="CH50" i="3"/>
  <c r="CI50" i="3"/>
  <c r="CJ50" i="3"/>
  <c r="CK50" i="3"/>
  <c r="CL50" i="3"/>
  <c r="CM50" i="3"/>
  <c r="CN50" i="3"/>
  <c r="CH51" i="3"/>
  <c r="CI51" i="3"/>
  <c r="CJ51" i="3"/>
  <c r="CK51" i="3"/>
  <c r="CL51" i="3"/>
  <c r="CM51" i="3"/>
  <c r="CN51" i="3"/>
  <c r="CH52" i="3"/>
  <c r="CI52" i="3"/>
  <c r="CJ52" i="3"/>
  <c r="CK52" i="3"/>
  <c r="CL52" i="3"/>
  <c r="CM52" i="3"/>
  <c r="CN52" i="3"/>
  <c r="CH53" i="3"/>
  <c r="CI53" i="3"/>
  <c r="CJ53" i="3"/>
  <c r="CK53" i="3"/>
  <c r="CL53" i="3"/>
  <c r="CM53" i="3"/>
  <c r="CN53" i="3"/>
  <c r="CH56" i="3"/>
  <c r="CI56" i="3"/>
  <c r="CJ56" i="3"/>
  <c r="CK56" i="3"/>
  <c r="CL56" i="3"/>
  <c r="CM56" i="3"/>
  <c r="CN56" i="3"/>
  <c r="CH57" i="3"/>
  <c r="CI57" i="3"/>
  <c r="CJ57" i="3"/>
  <c r="CK57" i="3"/>
  <c r="CL57" i="3"/>
  <c r="CM57" i="3"/>
  <c r="CN57" i="3"/>
  <c r="CH58" i="3"/>
  <c r="CI58" i="3"/>
  <c r="CJ58" i="3"/>
  <c r="CK58" i="3"/>
  <c r="CL58" i="3"/>
  <c r="CM58" i="3"/>
  <c r="CN58" i="3"/>
  <c r="CH59" i="3"/>
  <c r="CI59" i="3"/>
  <c r="CJ59" i="3"/>
  <c r="CK59" i="3"/>
  <c r="CL59" i="3"/>
  <c r="CM59" i="3"/>
  <c r="CN59" i="3"/>
  <c r="CH60" i="3"/>
  <c r="CI60" i="3"/>
  <c r="CJ60" i="3"/>
  <c r="CK60" i="3"/>
  <c r="CL60" i="3"/>
  <c r="CM60" i="3"/>
  <c r="CN60" i="3"/>
  <c r="CH61" i="3"/>
  <c r="CI61" i="3"/>
  <c r="CJ61" i="3"/>
  <c r="CK61" i="3"/>
  <c r="CL61" i="3"/>
  <c r="CM61" i="3"/>
  <c r="CN61" i="3"/>
  <c r="CH62" i="3"/>
  <c r="CI62" i="3"/>
  <c r="CJ62" i="3"/>
  <c r="CK62" i="3"/>
  <c r="CL62" i="3"/>
  <c r="CM62" i="3"/>
  <c r="CN62" i="3"/>
  <c r="CH63" i="3"/>
  <c r="CI63" i="3"/>
  <c r="CJ63" i="3"/>
  <c r="CK63" i="3"/>
  <c r="CL63" i="3"/>
  <c r="CM63" i="3"/>
  <c r="CN63" i="3"/>
  <c r="CH64" i="3"/>
  <c r="CI64" i="3"/>
  <c r="CJ64" i="3"/>
  <c r="CK64" i="3"/>
  <c r="CL64" i="3"/>
  <c r="CM64" i="3"/>
  <c r="CN64" i="3"/>
  <c r="CH65" i="3"/>
  <c r="CI65" i="3"/>
  <c r="CJ65" i="3"/>
  <c r="CK65" i="3"/>
  <c r="CL65" i="3"/>
  <c r="CM65" i="3"/>
  <c r="CN65" i="3"/>
  <c r="CG65" i="3"/>
  <c r="CG64" i="3"/>
  <c r="CG63" i="3"/>
  <c r="CG62" i="3"/>
  <c r="CG61" i="3"/>
  <c r="CG60" i="3"/>
  <c r="CG59" i="3"/>
  <c r="CG58" i="3"/>
  <c r="CG57" i="3"/>
  <c r="CG56" i="3"/>
  <c r="CG53" i="3"/>
  <c r="CG52" i="3"/>
  <c r="CG51" i="3"/>
  <c r="CG50" i="3"/>
  <c r="CG49" i="3"/>
  <c r="CG48" i="3"/>
  <c r="CG47" i="3"/>
  <c r="CG46" i="3"/>
  <c r="CG45" i="3"/>
  <c r="CG44" i="3"/>
  <c r="CG43" i="3"/>
  <c r="CG42" i="3"/>
  <c r="CG39" i="3"/>
  <c r="CG38" i="3"/>
  <c r="CG37" i="3"/>
  <c r="CG36" i="3"/>
  <c r="CG35" i="3"/>
  <c r="CG34" i="3"/>
  <c r="CG33" i="3"/>
  <c r="CG32" i="3"/>
  <c r="CG31" i="3"/>
  <c r="CG30" i="3"/>
  <c r="CG29" i="3"/>
  <c r="CG28" i="3"/>
  <c r="CG27" i="3"/>
  <c r="CG24" i="3"/>
  <c r="CG23" i="3"/>
  <c r="CG22" i="3"/>
  <c r="CG21" i="3"/>
  <c r="CG20" i="3"/>
  <c r="CG19" i="3"/>
  <c r="CG18" i="3"/>
  <c r="CG17" i="3"/>
  <c r="CG16" i="3"/>
  <c r="CG15" i="3"/>
  <c r="CG14" i="3"/>
  <c r="CG13" i="3"/>
  <c r="CG12" i="3"/>
  <c r="CG11" i="3"/>
  <c r="CG10" i="3"/>
  <c r="CG9" i="3"/>
  <c r="CY9" i="3"/>
  <c r="CZ9" i="3"/>
  <c r="DA9" i="3"/>
  <c r="DB9" i="3"/>
  <c r="DC9" i="3"/>
  <c r="DD9" i="3"/>
  <c r="DE9" i="3"/>
  <c r="CY10" i="3"/>
  <c r="CZ10" i="3"/>
  <c r="DA10" i="3"/>
  <c r="DB10" i="3"/>
  <c r="DC10" i="3"/>
  <c r="DD10" i="3"/>
  <c r="DE10" i="3"/>
  <c r="CY11" i="3"/>
  <c r="CZ11" i="3"/>
  <c r="DA11" i="3"/>
  <c r="DB11" i="3"/>
  <c r="DC11" i="3"/>
  <c r="DD11" i="3"/>
  <c r="DE11" i="3"/>
  <c r="CY12" i="3"/>
  <c r="CZ12" i="3"/>
  <c r="DA12" i="3"/>
  <c r="DC12" i="3"/>
  <c r="DD12" i="3"/>
  <c r="DE12" i="3"/>
  <c r="CY13" i="3"/>
  <c r="CZ13" i="3"/>
  <c r="DA13" i="3"/>
  <c r="DB13" i="3"/>
  <c r="DC13" i="3"/>
  <c r="DD13" i="3"/>
  <c r="DE13" i="3"/>
  <c r="CY14" i="3"/>
  <c r="CZ14" i="3"/>
  <c r="DA14" i="3"/>
  <c r="DB14" i="3"/>
  <c r="DC14" i="3"/>
  <c r="DD14" i="3"/>
  <c r="DE14" i="3"/>
  <c r="CZ15" i="3"/>
  <c r="DA15" i="3"/>
  <c r="DB15" i="3"/>
  <c r="DC15" i="3"/>
  <c r="DD15" i="3"/>
  <c r="DE15" i="3"/>
  <c r="CY16" i="3"/>
  <c r="CZ16" i="3"/>
  <c r="DA16" i="3"/>
  <c r="DB16" i="3"/>
  <c r="DC16" i="3"/>
  <c r="DD16" i="3"/>
  <c r="DE16" i="3"/>
  <c r="CY17" i="3"/>
  <c r="CZ17" i="3"/>
  <c r="DA17" i="3"/>
  <c r="DB17" i="3"/>
  <c r="DC17" i="3"/>
  <c r="DD17" i="3"/>
  <c r="DE17" i="3"/>
  <c r="CY18" i="3"/>
  <c r="CZ18" i="3"/>
  <c r="DA18" i="3"/>
  <c r="DB18" i="3"/>
  <c r="DC18" i="3"/>
  <c r="DD18" i="3"/>
  <c r="DE18" i="3"/>
  <c r="CY19" i="3"/>
  <c r="CZ19" i="3"/>
  <c r="DA19" i="3"/>
  <c r="DB19" i="3"/>
  <c r="DC19" i="3"/>
  <c r="DD19" i="3"/>
  <c r="DE19" i="3"/>
  <c r="CY20" i="3"/>
  <c r="CZ20" i="3"/>
  <c r="DA20" i="3"/>
  <c r="DB20" i="3"/>
  <c r="DC20" i="3"/>
  <c r="DD20" i="3"/>
  <c r="DE20" i="3"/>
  <c r="CY21" i="3"/>
  <c r="CZ21" i="3"/>
  <c r="DA21" i="3"/>
  <c r="DB21" i="3"/>
  <c r="DC21" i="3"/>
  <c r="DD21" i="3"/>
  <c r="DE21" i="3"/>
  <c r="CY22" i="3"/>
  <c r="CZ22" i="3"/>
  <c r="DA22" i="3"/>
  <c r="DB22" i="3"/>
  <c r="DC22" i="3"/>
  <c r="DD22" i="3"/>
  <c r="DE22" i="3"/>
  <c r="CY23" i="3"/>
  <c r="CZ23" i="3"/>
  <c r="DA23" i="3"/>
  <c r="DB23" i="3"/>
  <c r="DC23" i="3"/>
  <c r="DD23" i="3"/>
  <c r="DE23" i="3"/>
  <c r="CY24" i="3"/>
  <c r="CZ24" i="3"/>
  <c r="DA24" i="3"/>
  <c r="DB24" i="3"/>
  <c r="DC24" i="3"/>
  <c r="DD24" i="3"/>
  <c r="DE24" i="3"/>
  <c r="CY27" i="3"/>
  <c r="CZ27" i="3"/>
  <c r="DA27" i="3"/>
  <c r="DB27" i="3"/>
  <c r="DC27" i="3"/>
  <c r="DD27" i="3"/>
  <c r="DE27" i="3"/>
  <c r="CY28" i="3"/>
  <c r="CZ28" i="3"/>
  <c r="DA28" i="3"/>
  <c r="DB28" i="3"/>
  <c r="DC28" i="3"/>
  <c r="DD28" i="3"/>
  <c r="DE28" i="3"/>
  <c r="CY29" i="3"/>
  <c r="CZ29" i="3"/>
  <c r="DA29" i="3"/>
  <c r="DB29" i="3"/>
  <c r="DC29" i="3"/>
  <c r="DD29" i="3"/>
  <c r="DE29" i="3"/>
  <c r="CY30" i="3"/>
  <c r="CZ30" i="3"/>
  <c r="DA30" i="3"/>
  <c r="DB30" i="3"/>
  <c r="DC30" i="3"/>
  <c r="DD30" i="3"/>
  <c r="DE30" i="3"/>
  <c r="CY31" i="3"/>
  <c r="CZ31" i="3"/>
  <c r="DA31" i="3"/>
  <c r="DB31" i="3"/>
  <c r="DC31" i="3"/>
  <c r="DD31" i="3"/>
  <c r="DE31" i="3"/>
  <c r="CY32" i="3"/>
  <c r="CZ32" i="3"/>
  <c r="DA32" i="3"/>
  <c r="DB32" i="3"/>
  <c r="DC32" i="3"/>
  <c r="DD32" i="3"/>
  <c r="DE32" i="3"/>
  <c r="CY33" i="3"/>
  <c r="CZ33" i="3"/>
  <c r="DA33" i="3"/>
  <c r="DB33" i="3"/>
  <c r="DC33" i="3"/>
  <c r="DD33" i="3"/>
  <c r="DE33" i="3"/>
  <c r="CY34" i="3"/>
  <c r="CZ34" i="3"/>
  <c r="DA34" i="3"/>
  <c r="DB34" i="3"/>
  <c r="DC34" i="3"/>
  <c r="DD34" i="3"/>
  <c r="DE34" i="3"/>
  <c r="CY35" i="3"/>
  <c r="CZ35" i="3"/>
  <c r="DA35" i="3"/>
  <c r="DB35" i="3"/>
  <c r="DC35" i="3"/>
  <c r="DD35" i="3"/>
  <c r="DE35" i="3"/>
  <c r="CY36" i="3"/>
  <c r="CZ36" i="3"/>
  <c r="DA36" i="3"/>
  <c r="DB36" i="3"/>
  <c r="DC36" i="3"/>
  <c r="DD36" i="3"/>
  <c r="DE36" i="3"/>
  <c r="CY37" i="3"/>
  <c r="CZ37" i="3"/>
  <c r="DA37" i="3"/>
  <c r="DB37" i="3"/>
  <c r="DC37" i="3"/>
  <c r="DD37" i="3"/>
  <c r="DE37" i="3"/>
  <c r="CY38" i="3"/>
  <c r="CZ38" i="3"/>
  <c r="DA38" i="3"/>
  <c r="DB38" i="3"/>
  <c r="DC38" i="3"/>
  <c r="DD38" i="3"/>
  <c r="DE38" i="3"/>
  <c r="CY39" i="3"/>
  <c r="CZ39" i="3"/>
  <c r="DA39" i="3"/>
  <c r="DB39" i="3"/>
  <c r="DC39" i="3"/>
  <c r="DD39" i="3"/>
  <c r="DE39" i="3"/>
  <c r="CY42" i="3"/>
  <c r="CZ42" i="3"/>
  <c r="DA42" i="3"/>
  <c r="DB42" i="3"/>
  <c r="DC42" i="3"/>
  <c r="DD42" i="3"/>
  <c r="DE42" i="3"/>
  <c r="CY43" i="3"/>
  <c r="CZ43" i="3"/>
  <c r="DA43" i="3"/>
  <c r="DB43" i="3"/>
  <c r="DC43" i="3"/>
  <c r="DD43" i="3"/>
  <c r="DE43" i="3"/>
  <c r="CY44" i="3"/>
  <c r="CZ44" i="3"/>
  <c r="DA44" i="3"/>
  <c r="DB44" i="3"/>
  <c r="DC44" i="3"/>
  <c r="DD44" i="3"/>
  <c r="DE44" i="3"/>
  <c r="CY45" i="3"/>
  <c r="CZ45" i="3"/>
  <c r="DA45" i="3"/>
  <c r="DB45" i="3"/>
  <c r="DC45" i="3"/>
  <c r="DD45" i="3"/>
  <c r="DE45" i="3"/>
  <c r="CY46" i="3"/>
  <c r="CZ46" i="3"/>
  <c r="DA46" i="3"/>
  <c r="DB46" i="3"/>
  <c r="DC46" i="3"/>
  <c r="DD46" i="3"/>
  <c r="DE46" i="3"/>
  <c r="CY47" i="3"/>
  <c r="CZ47" i="3"/>
  <c r="DA47" i="3"/>
  <c r="DB47" i="3"/>
  <c r="DC47" i="3"/>
  <c r="DD47" i="3"/>
  <c r="DE47" i="3"/>
  <c r="CY48" i="3"/>
  <c r="CZ48" i="3"/>
  <c r="DA48" i="3"/>
  <c r="DB48" i="3"/>
  <c r="DC48" i="3"/>
  <c r="DD48" i="3"/>
  <c r="DE48" i="3"/>
  <c r="CY49" i="3"/>
  <c r="CZ49" i="3"/>
  <c r="DA49" i="3"/>
  <c r="DB49" i="3"/>
  <c r="DC49" i="3"/>
  <c r="DD49" i="3"/>
  <c r="DE49" i="3"/>
  <c r="CY50" i="3"/>
  <c r="CZ50" i="3"/>
  <c r="DA50" i="3"/>
  <c r="DB50" i="3"/>
  <c r="DC50" i="3"/>
  <c r="DD50" i="3"/>
  <c r="DE50" i="3"/>
  <c r="CY51" i="3"/>
  <c r="CZ51" i="3"/>
  <c r="DA51" i="3"/>
  <c r="DB51" i="3"/>
  <c r="DC51" i="3"/>
  <c r="DD51" i="3"/>
  <c r="DE51" i="3"/>
  <c r="CY52" i="3"/>
  <c r="CZ52" i="3"/>
  <c r="DA52" i="3"/>
  <c r="DB52" i="3"/>
  <c r="DC52" i="3"/>
  <c r="DD52" i="3"/>
  <c r="DE52" i="3"/>
  <c r="CY53" i="3"/>
  <c r="CZ53" i="3"/>
  <c r="DA53" i="3"/>
  <c r="DB53" i="3"/>
  <c r="DC53" i="3"/>
  <c r="DD53" i="3"/>
  <c r="DE53" i="3"/>
  <c r="CY56" i="3"/>
  <c r="CZ56" i="3"/>
  <c r="DA56" i="3"/>
  <c r="DB56" i="3"/>
  <c r="DC56" i="3"/>
  <c r="DD56" i="3"/>
  <c r="DE56" i="3"/>
  <c r="CY57" i="3"/>
  <c r="CZ57" i="3"/>
  <c r="DA57" i="3"/>
  <c r="DB57" i="3"/>
  <c r="DC57" i="3"/>
  <c r="DD57" i="3"/>
  <c r="DE57" i="3"/>
  <c r="CY58" i="3"/>
  <c r="CZ58" i="3"/>
  <c r="DA58" i="3"/>
  <c r="DB58" i="3"/>
  <c r="DC58" i="3"/>
  <c r="DD58" i="3"/>
  <c r="DE58" i="3"/>
  <c r="CY59" i="3"/>
  <c r="CZ59" i="3"/>
  <c r="DA59" i="3"/>
  <c r="DB59" i="3"/>
  <c r="DC59" i="3"/>
  <c r="DD59" i="3"/>
  <c r="DE59" i="3"/>
  <c r="CY60" i="3"/>
  <c r="CZ60" i="3"/>
  <c r="DA60" i="3"/>
  <c r="DB60" i="3"/>
  <c r="DC60" i="3"/>
  <c r="DD60" i="3"/>
  <c r="DE60" i="3"/>
  <c r="CY61" i="3"/>
  <c r="DA61" i="3"/>
  <c r="DB61" i="3"/>
  <c r="DC61" i="3"/>
  <c r="DD61" i="3"/>
  <c r="DE61" i="3"/>
  <c r="CY62" i="3"/>
  <c r="CZ62" i="3"/>
  <c r="DA62" i="3"/>
  <c r="DB62" i="3"/>
  <c r="DC62" i="3"/>
  <c r="DD62" i="3"/>
  <c r="DE62" i="3"/>
  <c r="CY63" i="3"/>
  <c r="CZ63" i="3"/>
  <c r="DA63" i="3"/>
  <c r="DB63" i="3"/>
  <c r="DC63" i="3"/>
  <c r="DD63" i="3"/>
  <c r="DE63" i="3"/>
  <c r="CY64" i="3"/>
  <c r="CZ64" i="3"/>
  <c r="DA64" i="3"/>
  <c r="DB64" i="3"/>
  <c r="DC64" i="3"/>
  <c r="DD64" i="3"/>
  <c r="DE64" i="3"/>
  <c r="CY65" i="3"/>
  <c r="CZ65" i="3"/>
  <c r="DA65" i="3"/>
  <c r="DB65" i="3"/>
  <c r="DC65" i="3"/>
  <c r="DD65" i="3"/>
  <c r="DE65" i="3"/>
  <c r="CX65" i="3"/>
  <c r="CX64" i="3"/>
  <c r="CX63" i="3"/>
  <c r="CX62" i="3"/>
  <c r="CX61" i="3"/>
  <c r="CX60" i="3"/>
  <c r="CX59" i="3"/>
  <c r="CX58" i="3"/>
  <c r="CX57" i="3"/>
  <c r="CX56" i="3"/>
  <c r="CX53" i="3"/>
  <c r="CX52" i="3"/>
  <c r="CX51" i="3"/>
  <c r="CX50" i="3"/>
  <c r="CX49" i="3"/>
  <c r="CX48" i="3"/>
  <c r="CX47" i="3"/>
  <c r="CX46" i="3"/>
  <c r="CX45" i="3"/>
  <c r="CX44" i="3"/>
  <c r="CX43" i="3"/>
  <c r="CX42" i="3"/>
  <c r="CX39" i="3"/>
  <c r="CX38" i="3"/>
  <c r="CX37" i="3"/>
  <c r="CX36" i="3"/>
  <c r="CX35" i="3"/>
  <c r="CX34" i="3"/>
  <c r="CX33" i="3"/>
  <c r="CX32" i="3"/>
  <c r="CX31" i="3"/>
  <c r="CX30" i="3"/>
  <c r="CX29" i="3"/>
  <c r="CX28" i="3"/>
  <c r="CX27" i="3"/>
  <c r="CX24" i="3"/>
  <c r="CX23" i="3"/>
  <c r="CX22" i="3"/>
  <c r="CX21" i="3"/>
  <c r="CX20" i="3"/>
  <c r="CX19" i="3"/>
  <c r="CX18" i="3"/>
  <c r="CX17" i="3"/>
  <c r="CX16" i="3"/>
  <c r="CX15" i="3"/>
  <c r="CX14" i="3"/>
  <c r="CX13" i="3"/>
  <c r="CX12" i="3"/>
  <c r="CX11" i="3"/>
  <c r="CX10" i="3"/>
  <c r="CX9" i="3"/>
  <c r="BT9" i="3"/>
  <c r="BU9" i="3"/>
  <c r="BV9" i="3"/>
  <c r="BW9" i="3"/>
  <c r="BX9" i="3"/>
  <c r="BY9" i="3"/>
  <c r="BZ9" i="3"/>
  <c r="BT10" i="3"/>
  <c r="BU10" i="3"/>
  <c r="BV10" i="3"/>
  <c r="BW10" i="3"/>
  <c r="BX10" i="3"/>
  <c r="BY10" i="3"/>
  <c r="BZ10" i="3"/>
  <c r="BT11" i="3"/>
  <c r="BU11" i="3"/>
  <c r="BV11" i="3"/>
  <c r="BW11" i="3"/>
  <c r="BX11" i="3"/>
  <c r="BY11" i="3"/>
  <c r="BZ11" i="3"/>
  <c r="BT12" i="3"/>
  <c r="BU12" i="3"/>
  <c r="BV12" i="3"/>
  <c r="BW12" i="3"/>
  <c r="BX12" i="3"/>
  <c r="BY12" i="3"/>
  <c r="BZ12" i="3"/>
  <c r="BT13" i="3"/>
  <c r="BU13" i="3"/>
  <c r="BV13" i="3"/>
  <c r="BW13" i="3"/>
  <c r="BX13" i="3"/>
  <c r="BY13" i="3"/>
  <c r="BZ13" i="3"/>
  <c r="BT14" i="3"/>
  <c r="BU14" i="3"/>
  <c r="BV14" i="3"/>
  <c r="BW14" i="3"/>
  <c r="BX14" i="3"/>
  <c r="BY14" i="3"/>
  <c r="BZ14" i="3"/>
  <c r="BU15" i="3"/>
  <c r="BV15" i="3"/>
  <c r="BW15" i="3"/>
  <c r="BX15" i="3"/>
  <c r="BY15" i="3"/>
  <c r="BZ15" i="3"/>
  <c r="BT16" i="3"/>
  <c r="BU16" i="3"/>
  <c r="BV16" i="3"/>
  <c r="BW16" i="3"/>
  <c r="BX16" i="3"/>
  <c r="BY16" i="3"/>
  <c r="BZ16" i="3"/>
  <c r="BT17" i="3"/>
  <c r="BU17" i="3"/>
  <c r="BV17" i="3"/>
  <c r="BW17" i="3"/>
  <c r="BX17" i="3"/>
  <c r="BY17" i="3"/>
  <c r="BZ17" i="3"/>
  <c r="BT18" i="3"/>
  <c r="BU18" i="3"/>
  <c r="BV18" i="3"/>
  <c r="BW18" i="3"/>
  <c r="BX18" i="3"/>
  <c r="BY18" i="3"/>
  <c r="BZ18" i="3"/>
  <c r="BT19" i="3"/>
  <c r="BU19" i="3"/>
  <c r="BV19" i="3"/>
  <c r="BW19" i="3"/>
  <c r="BX19" i="3"/>
  <c r="BY19" i="3"/>
  <c r="BZ19" i="3"/>
  <c r="BT20" i="3"/>
  <c r="BU20" i="3"/>
  <c r="BV20" i="3"/>
  <c r="BW20" i="3"/>
  <c r="BX20" i="3"/>
  <c r="BY20" i="3"/>
  <c r="BZ20" i="3"/>
  <c r="BT21" i="3"/>
  <c r="BU21" i="3"/>
  <c r="BV21" i="3"/>
  <c r="BW21" i="3"/>
  <c r="BX21" i="3"/>
  <c r="BY21" i="3"/>
  <c r="BZ21" i="3"/>
  <c r="BT22" i="3"/>
  <c r="BU22" i="3"/>
  <c r="BV22" i="3"/>
  <c r="BW22" i="3"/>
  <c r="BX22" i="3"/>
  <c r="BY22" i="3"/>
  <c r="BZ22" i="3"/>
  <c r="BT23" i="3"/>
  <c r="BU23" i="3"/>
  <c r="BV23" i="3"/>
  <c r="BW23" i="3"/>
  <c r="BX23" i="3"/>
  <c r="BY23" i="3"/>
  <c r="BZ23" i="3"/>
  <c r="BT24" i="3"/>
  <c r="BU24" i="3"/>
  <c r="BV24" i="3"/>
  <c r="BW24" i="3"/>
  <c r="BX24" i="3"/>
  <c r="BY24" i="3"/>
  <c r="BZ24" i="3"/>
  <c r="BT27" i="3"/>
  <c r="BU27" i="3"/>
  <c r="BV27" i="3"/>
  <c r="BW27" i="3"/>
  <c r="BX27" i="3"/>
  <c r="BY27" i="3"/>
  <c r="BZ27" i="3"/>
  <c r="BT28" i="3"/>
  <c r="BU28" i="3"/>
  <c r="BV28" i="3"/>
  <c r="BW28" i="3"/>
  <c r="BX28" i="3"/>
  <c r="BY28" i="3"/>
  <c r="BZ28" i="3"/>
  <c r="BT29" i="3"/>
  <c r="BU29" i="3"/>
  <c r="BV29" i="3"/>
  <c r="BW29" i="3"/>
  <c r="BX29" i="3"/>
  <c r="BY29" i="3"/>
  <c r="BZ29" i="3"/>
  <c r="BT30" i="3"/>
  <c r="BU30" i="3"/>
  <c r="BV30" i="3"/>
  <c r="BW30" i="3"/>
  <c r="BX30" i="3"/>
  <c r="BY30" i="3"/>
  <c r="BZ30" i="3"/>
  <c r="BT31" i="3"/>
  <c r="BU31" i="3"/>
  <c r="BV31" i="3"/>
  <c r="BW31" i="3"/>
  <c r="BX31" i="3"/>
  <c r="BY31" i="3"/>
  <c r="BZ31" i="3"/>
  <c r="BT32" i="3"/>
  <c r="BU32" i="3"/>
  <c r="BV32" i="3"/>
  <c r="BW32" i="3"/>
  <c r="BX32" i="3"/>
  <c r="BY32" i="3"/>
  <c r="BZ32" i="3"/>
  <c r="BT33" i="3"/>
  <c r="BU33" i="3"/>
  <c r="BV33" i="3"/>
  <c r="BW33" i="3"/>
  <c r="BX33" i="3"/>
  <c r="BY33" i="3"/>
  <c r="BZ33" i="3"/>
  <c r="BT34" i="3"/>
  <c r="BU34" i="3"/>
  <c r="BV34" i="3"/>
  <c r="BW34" i="3"/>
  <c r="BX34" i="3"/>
  <c r="BY34" i="3"/>
  <c r="BZ34" i="3"/>
  <c r="BT35" i="3"/>
  <c r="BU35" i="3"/>
  <c r="BV35" i="3"/>
  <c r="BW35" i="3"/>
  <c r="BX35" i="3"/>
  <c r="BY35" i="3"/>
  <c r="BZ35" i="3"/>
  <c r="BT36" i="3"/>
  <c r="BU36" i="3"/>
  <c r="BV36" i="3"/>
  <c r="BW36" i="3"/>
  <c r="BX36" i="3"/>
  <c r="BY36" i="3"/>
  <c r="BZ36" i="3"/>
  <c r="BT37" i="3"/>
  <c r="BU37" i="3"/>
  <c r="BV37" i="3"/>
  <c r="BW37" i="3"/>
  <c r="BX37" i="3"/>
  <c r="BY37" i="3"/>
  <c r="BZ37" i="3"/>
  <c r="BT38" i="3"/>
  <c r="BU38" i="3"/>
  <c r="BV38" i="3"/>
  <c r="BW38" i="3"/>
  <c r="BX38" i="3"/>
  <c r="BY38" i="3"/>
  <c r="BZ38" i="3"/>
  <c r="BT39" i="3"/>
  <c r="BU39" i="3"/>
  <c r="BV39" i="3"/>
  <c r="BW39" i="3"/>
  <c r="BX39" i="3"/>
  <c r="BY39" i="3"/>
  <c r="BZ39" i="3"/>
  <c r="BT42" i="3"/>
  <c r="BU42" i="3"/>
  <c r="BV42" i="3"/>
  <c r="BW42" i="3"/>
  <c r="BX42" i="3"/>
  <c r="BY42" i="3"/>
  <c r="BZ42" i="3"/>
  <c r="BT43" i="3"/>
  <c r="BU43" i="3"/>
  <c r="BV43" i="3"/>
  <c r="BW43" i="3"/>
  <c r="BX43" i="3"/>
  <c r="BY43" i="3"/>
  <c r="BZ43" i="3"/>
  <c r="BT44" i="3"/>
  <c r="BU44" i="3"/>
  <c r="BV44" i="3"/>
  <c r="BW44" i="3"/>
  <c r="BX44" i="3"/>
  <c r="BY44" i="3"/>
  <c r="BZ44" i="3"/>
  <c r="BT45" i="3"/>
  <c r="BU45" i="3"/>
  <c r="BV45" i="3"/>
  <c r="BW45" i="3"/>
  <c r="BX45" i="3"/>
  <c r="BY45" i="3"/>
  <c r="BZ45" i="3"/>
  <c r="BT46" i="3"/>
  <c r="BU46" i="3"/>
  <c r="BV46" i="3"/>
  <c r="BW46" i="3"/>
  <c r="BX46" i="3"/>
  <c r="BY46" i="3"/>
  <c r="BZ46" i="3"/>
  <c r="BT47" i="3"/>
  <c r="BU47" i="3"/>
  <c r="BV47" i="3"/>
  <c r="BW47" i="3"/>
  <c r="BX47" i="3"/>
  <c r="BY47" i="3"/>
  <c r="BZ47" i="3"/>
  <c r="BT48" i="3"/>
  <c r="BU48" i="3"/>
  <c r="BV48" i="3"/>
  <c r="BW48" i="3"/>
  <c r="BX48" i="3"/>
  <c r="BY48" i="3"/>
  <c r="BZ48" i="3"/>
  <c r="BT49" i="3"/>
  <c r="BU49" i="3"/>
  <c r="BV49" i="3"/>
  <c r="BW49" i="3"/>
  <c r="BX49" i="3"/>
  <c r="BY49" i="3"/>
  <c r="BZ49" i="3"/>
  <c r="BT50" i="3"/>
  <c r="BU50" i="3"/>
  <c r="BV50" i="3"/>
  <c r="BW50" i="3"/>
  <c r="BX50" i="3"/>
  <c r="BY50" i="3"/>
  <c r="BZ50" i="3"/>
  <c r="BT51" i="3"/>
  <c r="BU51" i="3"/>
  <c r="BV51" i="3"/>
  <c r="BW51" i="3"/>
  <c r="BX51" i="3"/>
  <c r="BY51" i="3"/>
  <c r="BZ51" i="3"/>
  <c r="BT52" i="3"/>
  <c r="BU52" i="3"/>
  <c r="BV52" i="3"/>
  <c r="BW52" i="3"/>
  <c r="BX52" i="3"/>
  <c r="BY52" i="3"/>
  <c r="BZ52" i="3"/>
  <c r="BT53" i="3"/>
  <c r="BU53" i="3"/>
  <c r="BV53" i="3"/>
  <c r="BW53" i="3"/>
  <c r="BX53" i="3"/>
  <c r="BY53" i="3"/>
  <c r="BZ53" i="3"/>
  <c r="BT56" i="3"/>
  <c r="BU56" i="3"/>
  <c r="BV56" i="3"/>
  <c r="BW56" i="3"/>
  <c r="BX56" i="3"/>
  <c r="BY56" i="3"/>
  <c r="BZ56" i="3"/>
  <c r="BT57" i="3"/>
  <c r="BU57" i="3"/>
  <c r="BV57" i="3"/>
  <c r="BW57" i="3"/>
  <c r="BX57" i="3"/>
  <c r="BY57" i="3"/>
  <c r="BZ57" i="3"/>
  <c r="BT58" i="3"/>
  <c r="BU58" i="3"/>
  <c r="BV58" i="3"/>
  <c r="BW58" i="3"/>
  <c r="BX58" i="3"/>
  <c r="BY58" i="3"/>
  <c r="BZ58" i="3"/>
  <c r="BT59" i="3"/>
  <c r="BU59" i="3"/>
  <c r="BV59" i="3"/>
  <c r="BW59" i="3"/>
  <c r="BX59" i="3"/>
  <c r="BY59" i="3"/>
  <c r="BZ59" i="3"/>
  <c r="BT60" i="3"/>
  <c r="BU60" i="3"/>
  <c r="BV60" i="3"/>
  <c r="BW60" i="3"/>
  <c r="BX60" i="3"/>
  <c r="BY60" i="3"/>
  <c r="BZ60" i="3"/>
  <c r="BT61" i="3"/>
  <c r="BU61" i="3"/>
  <c r="BV61" i="3"/>
  <c r="BW61" i="3"/>
  <c r="BX61" i="3"/>
  <c r="BY61" i="3"/>
  <c r="BZ61" i="3"/>
  <c r="BT62" i="3"/>
  <c r="BU62" i="3"/>
  <c r="BV62" i="3"/>
  <c r="BW62" i="3"/>
  <c r="BX62" i="3"/>
  <c r="BY62" i="3"/>
  <c r="BZ62" i="3"/>
  <c r="BT63" i="3"/>
  <c r="BU63" i="3"/>
  <c r="BV63" i="3"/>
  <c r="BW63" i="3"/>
  <c r="BX63" i="3"/>
  <c r="BY63" i="3"/>
  <c r="BZ63" i="3"/>
  <c r="BT64" i="3"/>
  <c r="BU64" i="3"/>
  <c r="BV64" i="3"/>
  <c r="BW64" i="3"/>
  <c r="BX64" i="3"/>
  <c r="BY64" i="3"/>
  <c r="BZ64" i="3"/>
  <c r="BT65" i="3"/>
  <c r="BU65" i="3"/>
  <c r="BV65" i="3"/>
  <c r="BW65" i="3"/>
  <c r="BX65" i="3"/>
  <c r="BY65" i="3"/>
  <c r="BZ65" i="3"/>
  <c r="BS65" i="3"/>
  <c r="BS64" i="3"/>
  <c r="BS63" i="3"/>
  <c r="BS62" i="3"/>
  <c r="BS61" i="3"/>
  <c r="BS60" i="3"/>
  <c r="BS59" i="3"/>
  <c r="BS58" i="3"/>
  <c r="BS57" i="3"/>
  <c r="BS56" i="3"/>
  <c r="BS53" i="3"/>
  <c r="BS52" i="3"/>
  <c r="BS51" i="3"/>
  <c r="BS50" i="3"/>
  <c r="BS49" i="3"/>
  <c r="BS48" i="3"/>
  <c r="BS47" i="3"/>
  <c r="BS46" i="3"/>
  <c r="BS45" i="3"/>
  <c r="BS44" i="3"/>
  <c r="BS43" i="3"/>
  <c r="BS42" i="3"/>
  <c r="BS39" i="3"/>
  <c r="BS38" i="3"/>
  <c r="BS37" i="3"/>
  <c r="BS36" i="3"/>
  <c r="BS35" i="3"/>
  <c r="BS34" i="3"/>
  <c r="BS33" i="3"/>
  <c r="BS32" i="3"/>
  <c r="BS31" i="3"/>
  <c r="BS30" i="3"/>
  <c r="BS29" i="3"/>
  <c r="BS28" i="3"/>
  <c r="BS27" i="3"/>
  <c r="BS24" i="3"/>
  <c r="BS23" i="3"/>
  <c r="BS22" i="3"/>
  <c r="BS21" i="3"/>
  <c r="BS20" i="3"/>
  <c r="BS19" i="3"/>
  <c r="BS18" i="3"/>
  <c r="BS17" i="3"/>
  <c r="BS16" i="3"/>
  <c r="BS15" i="3"/>
  <c r="BS14" i="3"/>
  <c r="BS13" i="3"/>
  <c r="BS12" i="3"/>
  <c r="BS11" i="3"/>
  <c r="BS10" i="3"/>
  <c r="BS9" i="3"/>
  <c r="AR9" i="3"/>
  <c r="AS9" i="3"/>
  <c r="AT9" i="3"/>
  <c r="AU9" i="3"/>
  <c r="AV9" i="3"/>
  <c r="AW9" i="3"/>
  <c r="AX9" i="3"/>
  <c r="AR10" i="3"/>
  <c r="AS10" i="3"/>
  <c r="AT10" i="3"/>
  <c r="AU10" i="3"/>
  <c r="AV10" i="3"/>
  <c r="AW10" i="3"/>
  <c r="AX10" i="3"/>
  <c r="AR11" i="3"/>
  <c r="AS11" i="3"/>
  <c r="AT11" i="3"/>
  <c r="AU11" i="3"/>
  <c r="AV11" i="3"/>
  <c r="AW11" i="3"/>
  <c r="AX11" i="3"/>
  <c r="AR12" i="3"/>
  <c r="AS12" i="3"/>
  <c r="AT12" i="3"/>
  <c r="AU12" i="3"/>
  <c r="AV12" i="3"/>
  <c r="AW12" i="3"/>
  <c r="AX12" i="3"/>
  <c r="AR13" i="3"/>
  <c r="AS13" i="3"/>
  <c r="AT13" i="3"/>
  <c r="AU13" i="3"/>
  <c r="AV13" i="3"/>
  <c r="AW13" i="3"/>
  <c r="AX13" i="3"/>
  <c r="AR14" i="3"/>
  <c r="AS14" i="3"/>
  <c r="AT14" i="3"/>
  <c r="AU14" i="3"/>
  <c r="AV14" i="3"/>
  <c r="AW14" i="3"/>
  <c r="AX14" i="3"/>
  <c r="AS15" i="3"/>
  <c r="AT15" i="3"/>
  <c r="AU15" i="3"/>
  <c r="AV15" i="3"/>
  <c r="AW15" i="3"/>
  <c r="AX15" i="3"/>
  <c r="AR16" i="3"/>
  <c r="AS16" i="3"/>
  <c r="AT16" i="3"/>
  <c r="AU16" i="3"/>
  <c r="AV16" i="3"/>
  <c r="AW16" i="3"/>
  <c r="AX16" i="3"/>
  <c r="AR17" i="3"/>
  <c r="AS17" i="3"/>
  <c r="AT17" i="3"/>
  <c r="AU17" i="3"/>
  <c r="AV17" i="3"/>
  <c r="AW17" i="3"/>
  <c r="AX17" i="3"/>
  <c r="AR18" i="3"/>
  <c r="AS18" i="3"/>
  <c r="AT18" i="3"/>
  <c r="AU18" i="3"/>
  <c r="AV18" i="3"/>
  <c r="AW18" i="3"/>
  <c r="AX18" i="3"/>
  <c r="AR19" i="3"/>
  <c r="AS19" i="3"/>
  <c r="AT19" i="3"/>
  <c r="AU19" i="3"/>
  <c r="AV19" i="3"/>
  <c r="AW19" i="3"/>
  <c r="AX19" i="3"/>
  <c r="AR20" i="3"/>
  <c r="AS20" i="3"/>
  <c r="AT20" i="3"/>
  <c r="AU20" i="3"/>
  <c r="AV20" i="3"/>
  <c r="AW20" i="3"/>
  <c r="AX20" i="3"/>
  <c r="AR21" i="3"/>
  <c r="AS21" i="3"/>
  <c r="AT21" i="3"/>
  <c r="AU21" i="3"/>
  <c r="AV21" i="3"/>
  <c r="AW21" i="3"/>
  <c r="AX21" i="3"/>
  <c r="AR22" i="3"/>
  <c r="AS22" i="3"/>
  <c r="AT22" i="3"/>
  <c r="AU22" i="3"/>
  <c r="AV22" i="3"/>
  <c r="AW22" i="3"/>
  <c r="AX22" i="3"/>
  <c r="AR23" i="3"/>
  <c r="AS23" i="3"/>
  <c r="AT23" i="3"/>
  <c r="AU23" i="3"/>
  <c r="AV23" i="3"/>
  <c r="AW23" i="3"/>
  <c r="AX23" i="3"/>
  <c r="AR24" i="3"/>
  <c r="AS24" i="3"/>
  <c r="AT24" i="3"/>
  <c r="AU24" i="3"/>
  <c r="AV24" i="3"/>
  <c r="AW24" i="3"/>
  <c r="AX24" i="3"/>
  <c r="AR27" i="3"/>
  <c r="AS27" i="3"/>
  <c r="AT27" i="3"/>
  <c r="AU27" i="3"/>
  <c r="AV27" i="3"/>
  <c r="AW27" i="3"/>
  <c r="AX27" i="3"/>
  <c r="AR28" i="3"/>
  <c r="AS28" i="3"/>
  <c r="AT28" i="3"/>
  <c r="AU28" i="3"/>
  <c r="AV28" i="3"/>
  <c r="AW28" i="3"/>
  <c r="AX28" i="3"/>
  <c r="AR29" i="3"/>
  <c r="AS29" i="3"/>
  <c r="AT29" i="3"/>
  <c r="AU29" i="3"/>
  <c r="AV29" i="3"/>
  <c r="AW29" i="3"/>
  <c r="AX29" i="3"/>
  <c r="AR30" i="3"/>
  <c r="AS30" i="3"/>
  <c r="AT30" i="3"/>
  <c r="AU30" i="3"/>
  <c r="AV30" i="3"/>
  <c r="AW30" i="3"/>
  <c r="AX30" i="3"/>
  <c r="AR31" i="3"/>
  <c r="AS31" i="3"/>
  <c r="AT31" i="3"/>
  <c r="AU31" i="3"/>
  <c r="AV31" i="3"/>
  <c r="AW31" i="3"/>
  <c r="AX31" i="3"/>
  <c r="AR32" i="3"/>
  <c r="AS32" i="3"/>
  <c r="AT32" i="3"/>
  <c r="AU32" i="3"/>
  <c r="AV32" i="3"/>
  <c r="AW32" i="3"/>
  <c r="AX32" i="3"/>
  <c r="AR33" i="3"/>
  <c r="AS33" i="3"/>
  <c r="AT33" i="3"/>
  <c r="AU33" i="3"/>
  <c r="AV33" i="3"/>
  <c r="AW33" i="3"/>
  <c r="AX33" i="3"/>
  <c r="AR34" i="3"/>
  <c r="AS34" i="3"/>
  <c r="AT34" i="3"/>
  <c r="AU34" i="3"/>
  <c r="AV34" i="3"/>
  <c r="AW34" i="3"/>
  <c r="AX34" i="3"/>
  <c r="AR35" i="3"/>
  <c r="AS35" i="3"/>
  <c r="AT35" i="3"/>
  <c r="AU35" i="3"/>
  <c r="AV35" i="3"/>
  <c r="AW35" i="3"/>
  <c r="AX35" i="3"/>
  <c r="AR36" i="3"/>
  <c r="AS36" i="3"/>
  <c r="AT36" i="3"/>
  <c r="AU36" i="3"/>
  <c r="AV36" i="3"/>
  <c r="AW36" i="3"/>
  <c r="AX36" i="3"/>
  <c r="AR37" i="3"/>
  <c r="AS37" i="3"/>
  <c r="AT37" i="3"/>
  <c r="AU37" i="3"/>
  <c r="AV37" i="3"/>
  <c r="AW37" i="3"/>
  <c r="AX37" i="3"/>
  <c r="AR38" i="3"/>
  <c r="AS38" i="3"/>
  <c r="AT38" i="3"/>
  <c r="AU38" i="3"/>
  <c r="AV38" i="3"/>
  <c r="AW38" i="3"/>
  <c r="AX38" i="3"/>
  <c r="AR39" i="3"/>
  <c r="AS39" i="3"/>
  <c r="AT39" i="3"/>
  <c r="AU39" i="3"/>
  <c r="AV39" i="3"/>
  <c r="AW39" i="3"/>
  <c r="AX39" i="3"/>
  <c r="AR42" i="3"/>
  <c r="AS42" i="3"/>
  <c r="AT42" i="3"/>
  <c r="AU42" i="3"/>
  <c r="AV42" i="3"/>
  <c r="AW42" i="3"/>
  <c r="AX42" i="3"/>
  <c r="AR43" i="3"/>
  <c r="AS43" i="3"/>
  <c r="AT43" i="3"/>
  <c r="AU43" i="3"/>
  <c r="AV43" i="3"/>
  <c r="AW43" i="3"/>
  <c r="AX43" i="3"/>
  <c r="AR44" i="3"/>
  <c r="AS44" i="3"/>
  <c r="AT44" i="3"/>
  <c r="AU44" i="3"/>
  <c r="AV44" i="3"/>
  <c r="AW44" i="3"/>
  <c r="AX44" i="3"/>
  <c r="AR45" i="3"/>
  <c r="AS45" i="3"/>
  <c r="AT45" i="3"/>
  <c r="AU45" i="3"/>
  <c r="AV45" i="3"/>
  <c r="AW45" i="3"/>
  <c r="AX45" i="3"/>
  <c r="AR46" i="3"/>
  <c r="AS46" i="3"/>
  <c r="AT46" i="3"/>
  <c r="AU46" i="3"/>
  <c r="AV46" i="3"/>
  <c r="AW46" i="3"/>
  <c r="AX46" i="3"/>
  <c r="AR47" i="3"/>
  <c r="AS47" i="3"/>
  <c r="AT47" i="3"/>
  <c r="AU47" i="3"/>
  <c r="AV47" i="3"/>
  <c r="AW47" i="3"/>
  <c r="AX47" i="3"/>
  <c r="AR48" i="3"/>
  <c r="AS48" i="3"/>
  <c r="AT48" i="3"/>
  <c r="AU48" i="3"/>
  <c r="AV48" i="3"/>
  <c r="AW48" i="3"/>
  <c r="AX48" i="3"/>
  <c r="AR49" i="3"/>
  <c r="AS49" i="3"/>
  <c r="AT49" i="3"/>
  <c r="AU49" i="3"/>
  <c r="AV49" i="3"/>
  <c r="AW49" i="3"/>
  <c r="AX49" i="3"/>
  <c r="AR50" i="3"/>
  <c r="AS50" i="3"/>
  <c r="AT50" i="3"/>
  <c r="AU50" i="3"/>
  <c r="AV50" i="3"/>
  <c r="AW50" i="3"/>
  <c r="AX50" i="3"/>
  <c r="AR51" i="3"/>
  <c r="AS51" i="3"/>
  <c r="AT51" i="3"/>
  <c r="AU51" i="3"/>
  <c r="AV51" i="3"/>
  <c r="AW51" i="3"/>
  <c r="AX51" i="3"/>
  <c r="AR52" i="3"/>
  <c r="AS52" i="3"/>
  <c r="AT52" i="3"/>
  <c r="AU52" i="3"/>
  <c r="AV52" i="3"/>
  <c r="AW52" i="3"/>
  <c r="AX52" i="3"/>
  <c r="AR53" i="3"/>
  <c r="AS53" i="3"/>
  <c r="AT53" i="3"/>
  <c r="AU53" i="3"/>
  <c r="AV53" i="3"/>
  <c r="AW53" i="3"/>
  <c r="AX53" i="3"/>
  <c r="AR56" i="3"/>
  <c r="AS56" i="3"/>
  <c r="AT56" i="3"/>
  <c r="AU56" i="3"/>
  <c r="AV56" i="3"/>
  <c r="AW56" i="3"/>
  <c r="AX56" i="3"/>
  <c r="AR57" i="3"/>
  <c r="AS57" i="3"/>
  <c r="AT57" i="3"/>
  <c r="AU57" i="3"/>
  <c r="AV57" i="3"/>
  <c r="AW57" i="3"/>
  <c r="AX57" i="3"/>
  <c r="AR58" i="3"/>
  <c r="AS58" i="3"/>
  <c r="AT58" i="3"/>
  <c r="AU58" i="3"/>
  <c r="AV58" i="3"/>
  <c r="AW58" i="3"/>
  <c r="AX58" i="3"/>
  <c r="AR59" i="3"/>
  <c r="AS59" i="3"/>
  <c r="AT59" i="3"/>
  <c r="AU59" i="3"/>
  <c r="AV59" i="3"/>
  <c r="AW59" i="3"/>
  <c r="AX59" i="3"/>
  <c r="AR60" i="3"/>
  <c r="AS60" i="3"/>
  <c r="AT60" i="3"/>
  <c r="AU60" i="3"/>
  <c r="AV60" i="3"/>
  <c r="AW60" i="3"/>
  <c r="AX60" i="3"/>
  <c r="AR61" i="3"/>
  <c r="AS61" i="3"/>
  <c r="AT61" i="3"/>
  <c r="AU61" i="3"/>
  <c r="AV61" i="3"/>
  <c r="AW61" i="3"/>
  <c r="AX61" i="3"/>
  <c r="AR62" i="3"/>
  <c r="AS62" i="3"/>
  <c r="AT62" i="3"/>
  <c r="AU62" i="3"/>
  <c r="AV62" i="3"/>
  <c r="AW62" i="3"/>
  <c r="AX62" i="3"/>
  <c r="AR63" i="3"/>
  <c r="AS63" i="3"/>
  <c r="AT63" i="3"/>
  <c r="AU63" i="3"/>
  <c r="AV63" i="3"/>
  <c r="AW63" i="3"/>
  <c r="AX63" i="3"/>
  <c r="AR64" i="3"/>
  <c r="AS64" i="3"/>
  <c r="AT64" i="3"/>
  <c r="AU64" i="3"/>
  <c r="AV64" i="3"/>
  <c r="AW64" i="3"/>
  <c r="AX64" i="3"/>
  <c r="AR65" i="3"/>
  <c r="AS65" i="3"/>
  <c r="AT65" i="3"/>
  <c r="AU65" i="3"/>
  <c r="AV65" i="3"/>
  <c r="AW65" i="3"/>
  <c r="AX65" i="3"/>
  <c r="AQ65" i="3"/>
  <c r="AQ64" i="3"/>
  <c r="AQ63" i="3"/>
  <c r="AQ62" i="3"/>
  <c r="AQ61" i="3"/>
  <c r="AQ60" i="3"/>
  <c r="AQ59" i="3"/>
  <c r="AQ58" i="3"/>
  <c r="AQ57" i="3"/>
  <c r="AQ56" i="3"/>
  <c r="AQ53" i="3"/>
  <c r="AQ52" i="3"/>
  <c r="AQ51" i="3"/>
  <c r="AQ50" i="3"/>
  <c r="AQ49" i="3"/>
  <c r="AQ48" i="3"/>
  <c r="AQ47" i="3"/>
  <c r="AQ46" i="3"/>
  <c r="AQ45" i="3"/>
  <c r="AQ44" i="3"/>
  <c r="AQ43" i="3"/>
  <c r="AQ42" i="3"/>
  <c r="AQ39" i="3"/>
  <c r="AQ38" i="3"/>
  <c r="AQ37" i="3"/>
  <c r="AQ36" i="3"/>
  <c r="AQ35" i="3"/>
  <c r="AQ34" i="3"/>
  <c r="AQ33" i="3"/>
  <c r="AQ32" i="3"/>
  <c r="AQ31" i="3"/>
  <c r="AQ30" i="3"/>
  <c r="AQ29" i="3"/>
  <c r="AQ28" i="3"/>
  <c r="AQ27" i="3"/>
  <c r="AQ24" i="3"/>
  <c r="AQ23" i="3"/>
  <c r="AQ22" i="3"/>
  <c r="AQ21" i="3"/>
  <c r="AQ20" i="3"/>
  <c r="AQ19" i="3"/>
  <c r="AQ18" i="3"/>
  <c r="AQ17" i="3"/>
  <c r="AQ16" i="3"/>
  <c r="AQ15" i="3"/>
  <c r="AQ14" i="3"/>
  <c r="AQ13" i="3"/>
  <c r="AQ12" i="3"/>
  <c r="AQ11" i="3"/>
  <c r="AQ10" i="3"/>
  <c r="AQ9" i="3"/>
  <c r="AJ65" i="3"/>
  <c r="AI65" i="3"/>
  <c r="AH65" i="3"/>
  <c r="AG65" i="3"/>
  <c r="AF65" i="3"/>
  <c r="AE65" i="3"/>
  <c r="AD65" i="3"/>
  <c r="AJ64" i="3"/>
  <c r="AI64" i="3"/>
  <c r="AH64" i="3"/>
  <c r="AG64" i="3"/>
  <c r="AF64" i="3"/>
  <c r="AE64" i="3"/>
  <c r="AD64" i="3"/>
  <c r="AJ63" i="3"/>
  <c r="AI63" i="3"/>
  <c r="AH63" i="3"/>
  <c r="AG63" i="3"/>
  <c r="AF63" i="3"/>
  <c r="AE63" i="3"/>
  <c r="AD63" i="3"/>
  <c r="AJ62" i="3"/>
  <c r="AI62" i="3"/>
  <c r="AH62" i="3"/>
  <c r="AG62" i="3"/>
  <c r="AF62" i="3"/>
  <c r="AE62" i="3"/>
  <c r="AD62" i="3"/>
  <c r="AJ61" i="3"/>
  <c r="AI61" i="3"/>
  <c r="AH61" i="3"/>
  <c r="AG61" i="3"/>
  <c r="AF61" i="3"/>
  <c r="AE61" i="3"/>
  <c r="AD61" i="3"/>
  <c r="AJ60" i="3"/>
  <c r="AI60" i="3"/>
  <c r="AH60" i="3"/>
  <c r="AG60" i="3"/>
  <c r="AF60" i="3"/>
  <c r="AE60" i="3"/>
  <c r="AD60" i="3"/>
  <c r="AJ59" i="3"/>
  <c r="AI59" i="3"/>
  <c r="AH59" i="3"/>
  <c r="AG59" i="3"/>
  <c r="AF59" i="3"/>
  <c r="AE59" i="3"/>
  <c r="AD59" i="3"/>
  <c r="AJ58" i="3"/>
  <c r="AI58" i="3"/>
  <c r="AH58" i="3"/>
  <c r="AG58" i="3"/>
  <c r="AF58" i="3"/>
  <c r="AE58" i="3"/>
  <c r="AD58" i="3"/>
  <c r="AJ57" i="3"/>
  <c r="AI57" i="3"/>
  <c r="AH57" i="3"/>
  <c r="AG57" i="3"/>
  <c r="AF57" i="3"/>
  <c r="AE57" i="3"/>
  <c r="AD57" i="3"/>
  <c r="AJ56" i="3"/>
  <c r="AI56" i="3"/>
  <c r="AH56" i="3"/>
  <c r="AG56" i="3"/>
  <c r="AF56" i="3"/>
  <c r="AE56" i="3"/>
  <c r="AD56" i="3"/>
  <c r="AJ53" i="3"/>
  <c r="AI53" i="3"/>
  <c r="AH53" i="3"/>
  <c r="AG53" i="3"/>
  <c r="AF53" i="3"/>
  <c r="AE53" i="3"/>
  <c r="AD53" i="3"/>
  <c r="AJ52" i="3"/>
  <c r="AI52" i="3"/>
  <c r="AH52" i="3"/>
  <c r="AG52" i="3"/>
  <c r="AF52" i="3"/>
  <c r="AE52" i="3"/>
  <c r="AD52" i="3"/>
  <c r="AJ51" i="3"/>
  <c r="AI51" i="3"/>
  <c r="AH51" i="3"/>
  <c r="AG51" i="3"/>
  <c r="AF51" i="3"/>
  <c r="AE51" i="3"/>
  <c r="AD51" i="3"/>
  <c r="AJ50" i="3"/>
  <c r="AI50" i="3"/>
  <c r="AH50" i="3"/>
  <c r="AG50" i="3"/>
  <c r="AF50" i="3"/>
  <c r="AE50" i="3"/>
  <c r="AD50" i="3"/>
  <c r="AJ49" i="3"/>
  <c r="AI49" i="3"/>
  <c r="AH49" i="3"/>
  <c r="AG49" i="3"/>
  <c r="AF49" i="3"/>
  <c r="AE49" i="3"/>
  <c r="AD49" i="3"/>
  <c r="AJ48" i="3"/>
  <c r="AI48" i="3"/>
  <c r="AH48" i="3"/>
  <c r="AG48" i="3"/>
  <c r="AF48" i="3"/>
  <c r="AE48" i="3"/>
  <c r="AD48" i="3"/>
  <c r="AJ47" i="3"/>
  <c r="AI47" i="3"/>
  <c r="AH47" i="3"/>
  <c r="AG47" i="3"/>
  <c r="AF47" i="3"/>
  <c r="AE47" i="3"/>
  <c r="AD47" i="3"/>
  <c r="AJ46" i="3"/>
  <c r="AI46" i="3"/>
  <c r="AH46" i="3"/>
  <c r="AG46" i="3"/>
  <c r="AF46" i="3"/>
  <c r="AE46" i="3"/>
  <c r="AD46" i="3"/>
  <c r="AJ45" i="3"/>
  <c r="AI45" i="3"/>
  <c r="AH45" i="3"/>
  <c r="AG45" i="3"/>
  <c r="AF45" i="3"/>
  <c r="AE45" i="3"/>
  <c r="AD45" i="3"/>
  <c r="AJ44" i="3"/>
  <c r="AI44" i="3"/>
  <c r="AH44" i="3"/>
  <c r="AG44" i="3"/>
  <c r="AF44" i="3"/>
  <c r="AE44" i="3"/>
  <c r="AD44" i="3"/>
  <c r="AJ43" i="3"/>
  <c r="AI43" i="3"/>
  <c r="AH43" i="3"/>
  <c r="AG43" i="3"/>
  <c r="AF43" i="3"/>
  <c r="AE43" i="3"/>
  <c r="AD43" i="3"/>
  <c r="AJ42" i="3"/>
  <c r="AI42" i="3"/>
  <c r="AH42" i="3"/>
  <c r="AG42" i="3"/>
  <c r="AF42" i="3"/>
  <c r="AE42" i="3"/>
  <c r="AD42" i="3"/>
  <c r="AJ39" i="3"/>
  <c r="AI39" i="3"/>
  <c r="AH39" i="3"/>
  <c r="AG39" i="3"/>
  <c r="AF39" i="3"/>
  <c r="AE39" i="3"/>
  <c r="AD39" i="3"/>
  <c r="AJ38" i="3"/>
  <c r="AI38" i="3"/>
  <c r="AH38" i="3"/>
  <c r="AG38" i="3"/>
  <c r="AF38" i="3"/>
  <c r="AE38" i="3"/>
  <c r="AD38" i="3"/>
  <c r="AJ37" i="3"/>
  <c r="AI37" i="3"/>
  <c r="AH37" i="3"/>
  <c r="AG37" i="3"/>
  <c r="AF37" i="3"/>
  <c r="AE37" i="3"/>
  <c r="AD37" i="3"/>
  <c r="AJ36" i="3"/>
  <c r="AI36" i="3"/>
  <c r="AH36" i="3"/>
  <c r="AG36" i="3"/>
  <c r="AF36" i="3"/>
  <c r="AE36" i="3"/>
  <c r="AD36" i="3"/>
  <c r="AJ35" i="3"/>
  <c r="AI35" i="3"/>
  <c r="AH35" i="3"/>
  <c r="AG35" i="3"/>
  <c r="AF35" i="3"/>
  <c r="AE35" i="3"/>
  <c r="AD35" i="3"/>
  <c r="AJ34" i="3"/>
  <c r="AI34" i="3"/>
  <c r="AH34" i="3"/>
  <c r="AG34" i="3"/>
  <c r="AF34" i="3"/>
  <c r="AE34" i="3"/>
  <c r="AD34" i="3"/>
  <c r="AJ33" i="3"/>
  <c r="AI33" i="3"/>
  <c r="AH33" i="3"/>
  <c r="AG33" i="3"/>
  <c r="AF33" i="3"/>
  <c r="AE33" i="3"/>
  <c r="AD33" i="3"/>
  <c r="AJ32" i="3"/>
  <c r="AI32" i="3"/>
  <c r="AH32" i="3"/>
  <c r="AG32" i="3"/>
  <c r="AF32" i="3"/>
  <c r="AE32" i="3"/>
  <c r="AD32" i="3"/>
  <c r="AJ31" i="3"/>
  <c r="AI31" i="3"/>
  <c r="AH31" i="3"/>
  <c r="AG31" i="3"/>
  <c r="AF31" i="3"/>
  <c r="AE31" i="3"/>
  <c r="AD31" i="3"/>
  <c r="AJ30" i="3"/>
  <c r="AI30" i="3"/>
  <c r="AH30" i="3"/>
  <c r="AG30" i="3"/>
  <c r="AF30" i="3"/>
  <c r="AE30" i="3"/>
  <c r="AD30" i="3"/>
  <c r="AJ29" i="3"/>
  <c r="AI29" i="3"/>
  <c r="AH29" i="3"/>
  <c r="AG29" i="3"/>
  <c r="AF29" i="3"/>
  <c r="AE29" i="3"/>
  <c r="AD29" i="3"/>
  <c r="AJ28" i="3"/>
  <c r="AI28" i="3"/>
  <c r="AH28" i="3"/>
  <c r="AG28" i="3"/>
  <c r="AF28" i="3"/>
  <c r="AE28" i="3"/>
  <c r="AD28" i="3"/>
  <c r="AJ27" i="3"/>
  <c r="AI27" i="3"/>
  <c r="AH27" i="3"/>
  <c r="AG27" i="3"/>
  <c r="AF27" i="3"/>
  <c r="AE27" i="3"/>
  <c r="AD27" i="3"/>
  <c r="AJ24" i="3"/>
  <c r="AI24" i="3"/>
  <c r="AH24" i="3"/>
  <c r="AG24" i="3"/>
  <c r="AF24" i="3"/>
  <c r="AE24" i="3"/>
  <c r="AD24" i="3"/>
  <c r="AJ23" i="3"/>
  <c r="AI23" i="3"/>
  <c r="AH23" i="3"/>
  <c r="AG23" i="3"/>
  <c r="AF23" i="3"/>
  <c r="AE23" i="3"/>
  <c r="AD23" i="3"/>
  <c r="AJ22" i="3"/>
  <c r="AI22" i="3"/>
  <c r="AH22" i="3"/>
  <c r="AG22" i="3"/>
  <c r="AF22" i="3"/>
  <c r="AE22" i="3"/>
  <c r="AD22" i="3"/>
  <c r="AJ21" i="3"/>
  <c r="AI21" i="3"/>
  <c r="AH21" i="3"/>
  <c r="AG21" i="3"/>
  <c r="AF21" i="3"/>
  <c r="AE21" i="3"/>
  <c r="AD21" i="3"/>
  <c r="AJ20" i="3"/>
  <c r="AI20" i="3"/>
  <c r="AH20" i="3"/>
  <c r="AG20" i="3"/>
  <c r="AF20" i="3"/>
  <c r="AE20" i="3"/>
  <c r="AD20" i="3"/>
  <c r="AJ19" i="3"/>
  <c r="AI19" i="3"/>
  <c r="AH19" i="3"/>
  <c r="AG19" i="3"/>
  <c r="AF19" i="3"/>
  <c r="AE19" i="3"/>
  <c r="AD19" i="3"/>
  <c r="AJ18" i="3"/>
  <c r="AI18" i="3"/>
  <c r="AH18" i="3"/>
  <c r="AG18" i="3"/>
  <c r="AF18" i="3"/>
  <c r="AE18" i="3"/>
  <c r="AD18" i="3"/>
  <c r="AJ17" i="3"/>
  <c r="AI17" i="3"/>
  <c r="AH17" i="3"/>
  <c r="AG17" i="3"/>
  <c r="AF17" i="3"/>
  <c r="AE17" i="3"/>
  <c r="AD17" i="3"/>
  <c r="AJ16" i="3"/>
  <c r="AI16" i="3"/>
  <c r="AH16" i="3"/>
  <c r="AG16" i="3"/>
  <c r="AF16" i="3"/>
  <c r="AE16" i="3"/>
  <c r="AD16" i="3"/>
  <c r="AJ15" i="3"/>
  <c r="AI15" i="3"/>
  <c r="AH15" i="3"/>
  <c r="AG15" i="3"/>
  <c r="AF15" i="3"/>
  <c r="AE15" i="3"/>
  <c r="AJ14" i="3"/>
  <c r="AI14" i="3"/>
  <c r="AH14" i="3"/>
  <c r="AG14" i="3"/>
  <c r="AF14" i="3"/>
  <c r="AE14" i="3"/>
  <c r="AD14" i="3"/>
  <c r="AJ13" i="3"/>
  <c r="AI13" i="3"/>
  <c r="AH13" i="3"/>
  <c r="AG13" i="3"/>
  <c r="AF13" i="3"/>
  <c r="AE13" i="3"/>
  <c r="AD13" i="3"/>
  <c r="AJ12" i="3"/>
  <c r="AI12" i="3"/>
  <c r="AH12" i="3"/>
  <c r="AG12" i="3"/>
  <c r="AF12" i="3"/>
  <c r="AE12" i="3"/>
  <c r="AD12" i="3"/>
  <c r="AJ11" i="3"/>
  <c r="AI11" i="3"/>
  <c r="AH11" i="3"/>
  <c r="AG11" i="3"/>
  <c r="AF11" i="3"/>
  <c r="AE11" i="3"/>
  <c r="AD11" i="3"/>
  <c r="AJ10" i="3"/>
  <c r="AI10" i="3"/>
  <c r="AH10" i="3"/>
  <c r="AG10" i="3"/>
  <c r="AF10" i="3"/>
  <c r="AE10" i="3"/>
  <c r="AD10" i="3"/>
  <c r="AJ9" i="3"/>
  <c r="AI9" i="3"/>
  <c r="AH9" i="3"/>
  <c r="AG9" i="3"/>
  <c r="AF9" i="3"/>
  <c r="AE9" i="3"/>
  <c r="AD9" i="3"/>
  <c r="W65" i="3"/>
  <c r="V65" i="3"/>
  <c r="U65" i="3"/>
  <c r="T65" i="3"/>
  <c r="S65" i="3"/>
  <c r="R65" i="3"/>
  <c r="Q65" i="3"/>
  <c r="W64" i="3"/>
  <c r="V64" i="3"/>
  <c r="U64" i="3"/>
  <c r="T64" i="3"/>
  <c r="S64" i="3"/>
  <c r="R64" i="3"/>
  <c r="Q64" i="3"/>
  <c r="W63" i="3"/>
  <c r="V63" i="3"/>
  <c r="U63" i="3"/>
  <c r="T63" i="3"/>
  <c r="S63" i="3"/>
  <c r="R63" i="3"/>
  <c r="Q63" i="3"/>
  <c r="W62" i="3"/>
  <c r="V62" i="3"/>
  <c r="U62" i="3"/>
  <c r="T62" i="3"/>
  <c r="S62" i="3"/>
  <c r="R62" i="3"/>
  <c r="Q62" i="3"/>
  <c r="W61" i="3"/>
  <c r="V61" i="3"/>
  <c r="U61" i="3"/>
  <c r="T61" i="3"/>
  <c r="S61" i="3"/>
  <c r="R61" i="3"/>
  <c r="Q61" i="3"/>
  <c r="W60" i="3"/>
  <c r="V60" i="3"/>
  <c r="U60" i="3"/>
  <c r="T60" i="3"/>
  <c r="S60" i="3"/>
  <c r="R60" i="3"/>
  <c r="Q60" i="3"/>
  <c r="W59" i="3"/>
  <c r="V59" i="3"/>
  <c r="U59" i="3"/>
  <c r="T59" i="3"/>
  <c r="S59" i="3"/>
  <c r="R59" i="3"/>
  <c r="Q59" i="3"/>
  <c r="W58" i="3"/>
  <c r="V58" i="3"/>
  <c r="U58" i="3"/>
  <c r="T58" i="3"/>
  <c r="S58" i="3"/>
  <c r="R58" i="3"/>
  <c r="Q58" i="3"/>
  <c r="W57" i="3"/>
  <c r="V57" i="3"/>
  <c r="U57" i="3"/>
  <c r="T57" i="3"/>
  <c r="S57" i="3"/>
  <c r="R57" i="3"/>
  <c r="Q57" i="3"/>
  <c r="W56" i="3"/>
  <c r="V56" i="3"/>
  <c r="U56" i="3"/>
  <c r="T56" i="3"/>
  <c r="S56" i="3"/>
  <c r="R56" i="3"/>
  <c r="Q56" i="3"/>
  <c r="W53" i="3"/>
  <c r="V53" i="3"/>
  <c r="U53" i="3"/>
  <c r="T53" i="3"/>
  <c r="S53" i="3"/>
  <c r="R53" i="3"/>
  <c r="Q53" i="3"/>
  <c r="W52" i="3"/>
  <c r="V52" i="3"/>
  <c r="U52" i="3"/>
  <c r="T52" i="3"/>
  <c r="S52" i="3"/>
  <c r="R52" i="3"/>
  <c r="Q52" i="3"/>
  <c r="W51" i="3"/>
  <c r="V51" i="3"/>
  <c r="U51" i="3"/>
  <c r="T51" i="3"/>
  <c r="S51" i="3"/>
  <c r="R51" i="3"/>
  <c r="Q51" i="3"/>
  <c r="W50" i="3"/>
  <c r="V50" i="3"/>
  <c r="U50" i="3"/>
  <c r="T50" i="3"/>
  <c r="S50" i="3"/>
  <c r="R50" i="3"/>
  <c r="Q50" i="3"/>
  <c r="W49" i="3"/>
  <c r="V49" i="3"/>
  <c r="U49" i="3"/>
  <c r="T49" i="3"/>
  <c r="S49" i="3"/>
  <c r="R49" i="3"/>
  <c r="Q49" i="3"/>
  <c r="W48" i="3"/>
  <c r="V48" i="3"/>
  <c r="U48" i="3"/>
  <c r="T48" i="3"/>
  <c r="S48" i="3"/>
  <c r="R48" i="3"/>
  <c r="Q48" i="3"/>
  <c r="W47" i="3"/>
  <c r="V47" i="3"/>
  <c r="U47" i="3"/>
  <c r="T47" i="3"/>
  <c r="S47" i="3"/>
  <c r="R47" i="3"/>
  <c r="Q47" i="3"/>
  <c r="W46" i="3"/>
  <c r="V46" i="3"/>
  <c r="U46" i="3"/>
  <c r="T46" i="3"/>
  <c r="S46" i="3"/>
  <c r="R46" i="3"/>
  <c r="Q46" i="3"/>
  <c r="W45" i="3"/>
  <c r="V45" i="3"/>
  <c r="U45" i="3"/>
  <c r="T45" i="3"/>
  <c r="S45" i="3"/>
  <c r="R45" i="3"/>
  <c r="Q45" i="3"/>
  <c r="W44" i="3"/>
  <c r="V44" i="3"/>
  <c r="U44" i="3"/>
  <c r="T44" i="3"/>
  <c r="S44" i="3"/>
  <c r="R44" i="3"/>
  <c r="Q44" i="3"/>
  <c r="W43" i="3"/>
  <c r="V43" i="3"/>
  <c r="U43" i="3"/>
  <c r="T43" i="3"/>
  <c r="S43" i="3"/>
  <c r="R43" i="3"/>
  <c r="Q43" i="3"/>
  <c r="W42" i="3"/>
  <c r="V42" i="3"/>
  <c r="U42" i="3"/>
  <c r="T42" i="3"/>
  <c r="S42" i="3"/>
  <c r="R42" i="3"/>
  <c r="Q42" i="3"/>
  <c r="W39" i="3"/>
  <c r="V39" i="3"/>
  <c r="U39" i="3"/>
  <c r="T39" i="3"/>
  <c r="S39" i="3"/>
  <c r="R39" i="3"/>
  <c r="Q39" i="3"/>
  <c r="W38" i="3"/>
  <c r="V38" i="3"/>
  <c r="U38" i="3"/>
  <c r="T38" i="3"/>
  <c r="S38" i="3"/>
  <c r="R38" i="3"/>
  <c r="Q38" i="3"/>
  <c r="W37" i="3"/>
  <c r="V37" i="3"/>
  <c r="U37" i="3"/>
  <c r="T37" i="3"/>
  <c r="S37" i="3"/>
  <c r="R37" i="3"/>
  <c r="Q37" i="3"/>
  <c r="W36" i="3"/>
  <c r="V36" i="3"/>
  <c r="U36" i="3"/>
  <c r="T36" i="3"/>
  <c r="S36" i="3"/>
  <c r="R36" i="3"/>
  <c r="Q36" i="3"/>
  <c r="W35" i="3"/>
  <c r="V35" i="3"/>
  <c r="U35" i="3"/>
  <c r="T35" i="3"/>
  <c r="S35" i="3"/>
  <c r="R35" i="3"/>
  <c r="Q35" i="3"/>
  <c r="W34" i="3"/>
  <c r="V34" i="3"/>
  <c r="U34" i="3"/>
  <c r="T34" i="3"/>
  <c r="S34" i="3"/>
  <c r="R34" i="3"/>
  <c r="Q34" i="3"/>
  <c r="W33" i="3"/>
  <c r="V33" i="3"/>
  <c r="U33" i="3"/>
  <c r="T33" i="3"/>
  <c r="S33" i="3"/>
  <c r="R33" i="3"/>
  <c r="Q33" i="3"/>
  <c r="W32" i="3"/>
  <c r="V32" i="3"/>
  <c r="U32" i="3"/>
  <c r="T32" i="3"/>
  <c r="S32" i="3"/>
  <c r="R32" i="3"/>
  <c r="Q32" i="3"/>
  <c r="W31" i="3"/>
  <c r="V31" i="3"/>
  <c r="U31" i="3"/>
  <c r="T31" i="3"/>
  <c r="S31" i="3"/>
  <c r="R31" i="3"/>
  <c r="Q31" i="3"/>
  <c r="W30" i="3"/>
  <c r="V30" i="3"/>
  <c r="U30" i="3"/>
  <c r="T30" i="3"/>
  <c r="S30" i="3"/>
  <c r="R30" i="3"/>
  <c r="Q30" i="3"/>
  <c r="W29" i="3"/>
  <c r="V29" i="3"/>
  <c r="U29" i="3"/>
  <c r="T29" i="3"/>
  <c r="S29" i="3"/>
  <c r="R29" i="3"/>
  <c r="Q29" i="3"/>
  <c r="W28" i="3"/>
  <c r="V28" i="3"/>
  <c r="U28" i="3"/>
  <c r="T28" i="3"/>
  <c r="S28" i="3"/>
  <c r="R28" i="3"/>
  <c r="Q28" i="3"/>
  <c r="W27" i="3"/>
  <c r="V27" i="3"/>
  <c r="U27" i="3"/>
  <c r="T27" i="3"/>
  <c r="S27" i="3"/>
  <c r="R27" i="3"/>
  <c r="Q27" i="3"/>
  <c r="W24" i="3"/>
  <c r="V24" i="3"/>
  <c r="U24" i="3"/>
  <c r="T24" i="3"/>
  <c r="S24" i="3"/>
  <c r="R24" i="3"/>
  <c r="Q24" i="3"/>
  <c r="W23" i="3"/>
  <c r="V23" i="3"/>
  <c r="U23" i="3"/>
  <c r="T23" i="3"/>
  <c r="S23" i="3"/>
  <c r="R23" i="3"/>
  <c r="Q23" i="3"/>
  <c r="W22" i="3"/>
  <c r="V22" i="3"/>
  <c r="U22" i="3"/>
  <c r="T22" i="3"/>
  <c r="S22" i="3"/>
  <c r="R22" i="3"/>
  <c r="Q22" i="3"/>
  <c r="W21" i="3"/>
  <c r="V21" i="3"/>
  <c r="U21" i="3"/>
  <c r="T21" i="3"/>
  <c r="S21" i="3"/>
  <c r="R21" i="3"/>
  <c r="Q21" i="3"/>
  <c r="W20" i="3"/>
  <c r="V20" i="3"/>
  <c r="U20" i="3"/>
  <c r="T20" i="3"/>
  <c r="S20" i="3"/>
  <c r="R20" i="3"/>
  <c r="Q20" i="3"/>
  <c r="W19" i="3"/>
  <c r="V19" i="3"/>
  <c r="U19" i="3"/>
  <c r="T19" i="3"/>
  <c r="S19" i="3"/>
  <c r="R19" i="3"/>
  <c r="Q19" i="3"/>
  <c r="W18" i="3"/>
  <c r="V18" i="3"/>
  <c r="U18" i="3"/>
  <c r="T18" i="3"/>
  <c r="S18" i="3"/>
  <c r="R18" i="3"/>
  <c r="Q18" i="3"/>
  <c r="W17" i="3"/>
  <c r="V17" i="3"/>
  <c r="U17" i="3"/>
  <c r="T17" i="3"/>
  <c r="S17" i="3"/>
  <c r="R17" i="3"/>
  <c r="Q17" i="3"/>
  <c r="W16" i="3"/>
  <c r="V16" i="3"/>
  <c r="U16" i="3"/>
  <c r="T16" i="3"/>
  <c r="S16" i="3"/>
  <c r="R16" i="3"/>
  <c r="Q16" i="3"/>
  <c r="W15" i="3"/>
  <c r="V15" i="3"/>
  <c r="U15" i="3"/>
  <c r="T15" i="3"/>
  <c r="S15" i="3"/>
  <c r="R15" i="3"/>
  <c r="W14" i="3"/>
  <c r="V14" i="3"/>
  <c r="U14" i="3"/>
  <c r="T14" i="3"/>
  <c r="S14" i="3"/>
  <c r="R14" i="3"/>
  <c r="Q14" i="3"/>
  <c r="W13" i="3"/>
  <c r="V13" i="3"/>
  <c r="U13" i="3"/>
  <c r="T13" i="3"/>
  <c r="S13" i="3"/>
  <c r="R13" i="3"/>
  <c r="Q13" i="3"/>
  <c r="W12" i="3"/>
  <c r="V12" i="3"/>
  <c r="U12" i="3"/>
  <c r="T12" i="3"/>
  <c r="S12" i="3"/>
  <c r="R12" i="3"/>
  <c r="Q12" i="3"/>
  <c r="W11" i="3"/>
  <c r="V11" i="3"/>
  <c r="U11" i="3"/>
  <c r="T11" i="3"/>
  <c r="S11" i="3"/>
  <c r="R11" i="3"/>
  <c r="Q11" i="3"/>
  <c r="W10" i="3"/>
  <c r="V10" i="3"/>
  <c r="U10" i="3"/>
  <c r="T10" i="3"/>
  <c r="S10" i="3"/>
  <c r="R10" i="3"/>
  <c r="Q10" i="3"/>
  <c r="W9" i="3"/>
  <c r="V9" i="3"/>
  <c r="U9" i="3"/>
  <c r="T9" i="3"/>
  <c r="S9" i="3"/>
  <c r="R9" i="3"/>
  <c r="Q9" i="3"/>
  <c r="P65" i="3"/>
  <c r="P64" i="3"/>
  <c r="P63" i="3"/>
  <c r="P62" i="3"/>
  <c r="P61" i="3"/>
  <c r="P60" i="3"/>
  <c r="P59" i="3"/>
  <c r="P58" i="3"/>
  <c r="P57" i="3"/>
  <c r="P56" i="3"/>
  <c r="P53" i="3"/>
  <c r="P52" i="3"/>
  <c r="P51" i="3"/>
  <c r="P50" i="3"/>
  <c r="P49" i="3"/>
  <c r="P48" i="3"/>
  <c r="P47" i="3"/>
  <c r="P46" i="3"/>
  <c r="P45" i="3"/>
  <c r="P44" i="3"/>
  <c r="P43" i="3"/>
  <c r="P42" i="3"/>
  <c r="P39" i="3"/>
  <c r="P38" i="3"/>
  <c r="P37" i="3"/>
  <c r="P36" i="3"/>
  <c r="P35" i="3"/>
  <c r="P34" i="3"/>
  <c r="P33" i="3"/>
  <c r="P32" i="3"/>
  <c r="P31" i="3"/>
  <c r="P30" i="3"/>
  <c r="P29" i="3"/>
  <c r="P28" i="3"/>
  <c r="P27" i="3"/>
  <c r="P24" i="3"/>
  <c r="P23" i="3"/>
  <c r="P22" i="3"/>
  <c r="P21" i="3"/>
  <c r="P20" i="3"/>
  <c r="P19" i="3"/>
  <c r="P18" i="3"/>
  <c r="P17" i="3"/>
  <c r="P16" i="3"/>
  <c r="P15" i="3"/>
  <c r="P14" i="3"/>
  <c r="P13" i="3"/>
  <c r="P12" i="3"/>
  <c r="P11" i="3"/>
  <c r="P10" i="3"/>
  <c r="P9" i="3"/>
  <c r="C9" i="3"/>
  <c r="D9" i="3"/>
  <c r="E9" i="3"/>
  <c r="F9" i="3"/>
  <c r="G9" i="3"/>
  <c r="H9" i="3"/>
  <c r="I9" i="3"/>
  <c r="C10" i="3"/>
  <c r="D10" i="3"/>
  <c r="E10" i="3"/>
  <c r="F10" i="3"/>
  <c r="G10" i="3"/>
  <c r="H10" i="3"/>
  <c r="I10" i="3"/>
  <c r="C11" i="3"/>
  <c r="D11" i="3"/>
  <c r="E11" i="3"/>
  <c r="F11" i="3"/>
  <c r="G11" i="3"/>
  <c r="H11" i="3"/>
  <c r="I11" i="3"/>
  <c r="C12" i="3"/>
  <c r="D12" i="3"/>
  <c r="E12" i="3"/>
  <c r="F12" i="3"/>
  <c r="G12" i="3"/>
  <c r="H12" i="3"/>
  <c r="I12" i="3"/>
  <c r="C13" i="3"/>
  <c r="D13" i="3"/>
  <c r="E13" i="3"/>
  <c r="F13" i="3"/>
  <c r="G13" i="3"/>
  <c r="H13" i="3"/>
  <c r="I13" i="3"/>
  <c r="C14" i="3"/>
  <c r="D14" i="3"/>
  <c r="E14" i="3"/>
  <c r="F14" i="3"/>
  <c r="G14" i="3"/>
  <c r="H14" i="3"/>
  <c r="I14" i="3"/>
  <c r="D15" i="3"/>
  <c r="E15" i="3"/>
  <c r="F15" i="3"/>
  <c r="G15" i="3"/>
  <c r="H15" i="3"/>
  <c r="I15" i="3"/>
  <c r="C16" i="3"/>
  <c r="D16" i="3"/>
  <c r="E16" i="3"/>
  <c r="F16" i="3"/>
  <c r="G16" i="3"/>
  <c r="H16" i="3"/>
  <c r="I16" i="3"/>
  <c r="C17" i="3"/>
  <c r="D17" i="3"/>
  <c r="E17" i="3"/>
  <c r="F17" i="3"/>
  <c r="G17" i="3"/>
  <c r="H17" i="3"/>
  <c r="I17" i="3"/>
  <c r="C18" i="3"/>
  <c r="D18" i="3"/>
  <c r="E18" i="3"/>
  <c r="F18" i="3"/>
  <c r="G18" i="3"/>
  <c r="H18" i="3"/>
  <c r="I18" i="3"/>
  <c r="C19" i="3"/>
  <c r="D19" i="3"/>
  <c r="E19" i="3"/>
  <c r="F19" i="3"/>
  <c r="G19" i="3"/>
  <c r="H19" i="3"/>
  <c r="I19" i="3"/>
  <c r="C20" i="3"/>
  <c r="D20" i="3"/>
  <c r="E20" i="3"/>
  <c r="F20" i="3"/>
  <c r="G20" i="3"/>
  <c r="H20" i="3"/>
  <c r="I20" i="3"/>
  <c r="C21" i="3"/>
  <c r="D21" i="3"/>
  <c r="E21" i="3"/>
  <c r="F21" i="3"/>
  <c r="G21" i="3"/>
  <c r="H21" i="3"/>
  <c r="I21" i="3"/>
  <c r="C22" i="3"/>
  <c r="D22" i="3"/>
  <c r="E22" i="3"/>
  <c r="F22" i="3"/>
  <c r="G22" i="3"/>
  <c r="H22" i="3"/>
  <c r="I22" i="3"/>
  <c r="C23" i="3"/>
  <c r="D23" i="3"/>
  <c r="E23" i="3"/>
  <c r="F23" i="3"/>
  <c r="G23" i="3"/>
  <c r="H23" i="3"/>
  <c r="I23" i="3"/>
  <c r="C24" i="3"/>
  <c r="D24" i="3"/>
  <c r="E24" i="3"/>
  <c r="F24" i="3"/>
  <c r="G24" i="3"/>
  <c r="H24" i="3"/>
  <c r="I24" i="3"/>
  <c r="C27" i="3"/>
  <c r="D27" i="3"/>
  <c r="E27" i="3"/>
  <c r="F27" i="3"/>
  <c r="G27" i="3"/>
  <c r="H27" i="3"/>
  <c r="I27" i="3"/>
  <c r="C28" i="3"/>
  <c r="D28" i="3"/>
  <c r="E28" i="3"/>
  <c r="F28" i="3"/>
  <c r="G28" i="3"/>
  <c r="H28" i="3"/>
  <c r="I28" i="3"/>
  <c r="C29" i="3"/>
  <c r="D29" i="3"/>
  <c r="E29" i="3"/>
  <c r="F29" i="3"/>
  <c r="G29" i="3"/>
  <c r="H29" i="3"/>
  <c r="I29" i="3"/>
  <c r="C30" i="3"/>
  <c r="D30" i="3"/>
  <c r="E30" i="3"/>
  <c r="F30" i="3"/>
  <c r="G30" i="3"/>
  <c r="H30" i="3"/>
  <c r="I30" i="3"/>
  <c r="C31" i="3"/>
  <c r="D31" i="3"/>
  <c r="E31" i="3"/>
  <c r="F31" i="3"/>
  <c r="G31" i="3"/>
  <c r="H31" i="3"/>
  <c r="I31" i="3"/>
  <c r="C32" i="3"/>
  <c r="D32" i="3"/>
  <c r="E32" i="3"/>
  <c r="F32" i="3"/>
  <c r="G32" i="3"/>
  <c r="H32" i="3"/>
  <c r="I32" i="3"/>
  <c r="C33" i="3"/>
  <c r="D33" i="3"/>
  <c r="E33" i="3"/>
  <c r="F33" i="3"/>
  <c r="G33" i="3"/>
  <c r="H33" i="3"/>
  <c r="I33" i="3"/>
  <c r="C34" i="3"/>
  <c r="D34" i="3"/>
  <c r="E34" i="3"/>
  <c r="F34" i="3"/>
  <c r="G34" i="3"/>
  <c r="H34" i="3"/>
  <c r="I34" i="3"/>
  <c r="C35" i="3"/>
  <c r="D35" i="3"/>
  <c r="E35" i="3"/>
  <c r="F35" i="3"/>
  <c r="G35" i="3"/>
  <c r="H35" i="3"/>
  <c r="I35" i="3"/>
  <c r="C36" i="3"/>
  <c r="D36" i="3"/>
  <c r="E36" i="3"/>
  <c r="F36" i="3"/>
  <c r="G36" i="3"/>
  <c r="H36" i="3"/>
  <c r="I36" i="3"/>
  <c r="C37" i="3"/>
  <c r="D37" i="3"/>
  <c r="E37" i="3"/>
  <c r="F37" i="3"/>
  <c r="G37" i="3"/>
  <c r="H37" i="3"/>
  <c r="I37" i="3"/>
  <c r="C38" i="3"/>
  <c r="D38" i="3"/>
  <c r="E38" i="3"/>
  <c r="F38" i="3"/>
  <c r="G38" i="3"/>
  <c r="H38" i="3"/>
  <c r="I38" i="3"/>
  <c r="C39" i="3"/>
  <c r="D39" i="3"/>
  <c r="E39" i="3"/>
  <c r="F39" i="3"/>
  <c r="G39" i="3"/>
  <c r="H39" i="3"/>
  <c r="I39" i="3"/>
  <c r="C42" i="3"/>
  <c r="D42" i="3"/>
  <c r="E42" i="3"/>
  <c r="F42" i="3"/>
  <c r="G42" i="3"/>
  <c r="H42" i="3"/>
  <c r="I42" i="3"/>
  <c r="C43" i="3"/>
  <c r="D43" i="3"/>
  <c r="E43" i="3"/>
  <c r="F43" i="3"/>
  <c r="G43" i="3"/>
  <c r="H43" i="3"/>
  <c r="I43" i="3"/>
  <c r="C44" i="3"/>
  <c r="D44" i="3"/>
  <c r="E44" i="3"/>
  <c r="F44" i="3"/>
  <c r="G44" i="3"/>
  <c r="H44" i="3"/>
  <c r="I44" i="3"/>
  <c r="C45" i="3"/>
  <c r="D45" i="3"/>
  <c r="E45" i="3"/>
  <c r="F45" i="3"/>
  <c r="G45" i="3"/>
  <c r="H45" i="3"/>
  <c r="I45" i="3"/>
  <c r="C46" i="3"/>
  <c r="D46" i="3"/>
  <c r="E46" i="3"/>
  <c r="F46" i="3"/>
  <c r="G46" i="3"/>
  <c r="H46" i="3"/>
  <c r="I46" i="3"/>
  <c r="C47" i="3"/>
  <c r="D47" i="3"/>
  <c r="E47" i="3"/>
  <c r="F47" i="3"/>
  <c r="G47" i="3"/>
  <c r="H47" i="3"/>
  <c r="I47" i="3"/>
  <c r="C48" i="3"/>
  <c r="D48" i="3"/>
  <c r="E48" i="3"/>
  <c r="F48" i="3"/>
  <c r="G48" i="3"/>
  <c r="H48" i="3"/>
  <c r="I48" i="3"/>
  <c r="C49" i="3"/>
  <c r="D49" i="3"/>
  <c r="E49" i="3"/>
  <c r="F49" i="3"/>
  <c r="G49" i="3"/>
  <c r="H49" i="3"/>
  <c r="I49" i="3"/>
  <c r="C50" i="3"/>
  <c r="D50" i="3"/>
  <c r="E50" i="3"/>
  <c r="F50" i="3"/>
  <c r="G50" i="3"/>
  <c r="H50" i="3"/>
  <c r="I50" i="3"/>
  <c r="C51" i="3"/>
  <c r="D51" i="3"/>
  <c r="E51" i="3"/>
  <c r="F51" i="3"/>
  <c r="G51" i="3"/>
  <c r="H51" i="3"/>
  <c r="I51" i="3"/>
  <c r="C52" i="3"/>
  <c r="D52" i="3"/>
  <c r="E52" i="3"/>
  <c r="F52" i="3"/>
  <c r="G52" i="3"/>
  <c r="H52" i="3"/>
  <c r="I52" i="3"/>
  <c r="C53" i="3"/>
  <c r="D53" i="3"/>
  <c r="E53" i="3"/>
  <c r="F53" i="3"/>
  <c r="G53" i="3"/>
  <c r="H53" i="3"/>
  <c r="I53" i="3"/>
  <c r="C56" i="3"/>
  <c r="D56" i="3"/>
  <c r="E56" i="3"/>
  <c r="F56" i="3"/>
  <c r="G56" i="3"/>
  <c r="H56" i="3"/>
  <c r="I56" i="3"/>
  <c r="C57" i="3"/>
  <c r="D57" i="3"/>
  <c r="E57" i="3"/>
  <c r="F57" i="3"/>
  <c r="G57" i="3"/>
  <c r="H57" i="3"/>
  <c r="I57" i="3"/>
  <c r="C58" i="3"/>
  <c r="D58" i="3"/>
  <c r="E58" i="3"/>
  <c r="F58" i="3"/>
  <c r="G58" i="3"/>
  <c r="H58" i="3"/>
  <c r="I58" i="3"/>
  <c r="C59" i="3"/>
  <c r="D59" i="3"/>
  <c r="E59" i="3"/>
  <c r="F59" i="3"/>
  <c r="G59" i="3"/>
  <c r="H59" i="3"/>
  <c r="I59" i="3"/>
  <c r="C60" i="3"/>
  <c r="D60" i="3"/>
  <c r="E60" i="3"/>
  <c r="F60" i="3"/>
  <c r="G60" i="3"/>
  <c r="H60" i="3"/>
  <c r="I60" i="3"/>
  <c r="C61" i="3"/>
  <c r="D61" i="3"/>
  <c r="E61" i="3"/>
  <c r="F61" i="3"/>
  <c r="G61" i="3"/>
  <c r="H61" i="3"/>
  <c r="I61" i="3"/>
  <c r="C62" i="3"/>
  <c r="D62" i="3"/>
  <c r="E62" i="3"/>
  <c r="F62" i="3"/>
  <c r="G62" i="3"/>
  <c r="H62" i="3"/>
  <c r="I62" i="3"/>
  <c r="C63" i="3"/>
  <c r="D63" i="3"/>
  <c r="E63" i="3"/>
  <c r="F63" i="3"/>
  <c r="G63" i="3"/>
  <c r="H63" i="3"/>
  <c r="I63" i="3"/>
  <c r="C64" i="3"/>
  <c r="D64" i="3"/>
  <c r="E64" i="3"/>
  <c r="F64" i="3"/>
  <c r="G64" i="3"/>
  <c r="H64" i="3"/>
  <c r="I64" i="3"/>
  <c r="C65" i="3"/>
  <c r="D65" i="3"/>
  <c r="E65" i="3"/>
  <c r="F65" i="3"/>
  <c r="G65" i="3"/>
  <c r="H65" i="3"/>
  <c r="I65" i="3"/>
  <c r="B31" i="3"/>
  <c r="B65" i="3"/>
  <c r="B64" i="3"/>
  <c r="B63" i="3"/>
  <c r="B62" i="3"/>
  <c r="B61" i="3"/>
  <c r="B60" i="3"/>
  <c r="B59" i="3"/>
  <c r="B58" i="3"/>
  <c r="B57" i="3"/>
  <c r="B56" i="3"/>
  <c r="B53" i="3"/>
  <c r="B52" i="3"/>
  <c r="B51" i="3"/>
  <c r="B50" i="3"/>
  <c r="B49" i="3"/>
  <c r="B48" i="3"/>
  <c r="B47" i="3"/>
  <c r="B46" i="3"/>
  <c r="B45" i="3"/>
  <c r="B44" i="3"/>
  <c r="B43" i="3"/>
  <c r="B42" i="3"/>
  <c r="B39" i="3"/>
  <c r="B38" i="3"/>
  <c r="B37" i="3"/>
  <c r="B36" i="3"/>
  <c r="B35" i="3"/>
  <c r="B34" i="3"/>
  <c r="B33" i="3"/>
  <c r="B32" i="3"/>
  <c r="B30" i="3"/>
  <c r="B29" i="3"/>
  <c r="B28" i="3"/>
  <c r="B27" i="3"/>
  <c r="B24" i="3"/>
  <c r="B23" i="3"/>
  <c r="B22" i="3"/>
  <c r="B21" i="3"/>
  <c r="B20" i="3"/>
  <c r="B19" i="3"/>
  <c r="B18" i="3"/>
  <c r="B17" i="3"/>
  <c r="B16" i="3"/>
  <c r="B15" i="3"/>
  <c r="B14" i="3"/>
  <c r="B13" i="3"/>
  <c r="B12" i="3"/>
  <c r="B11" i="3"/>
  <c r="B10" i="3"/>
  <c r="B9" i="3"/>
  <c r="A7" i="3"/>
  <c r="A9" i="3"/>
  <c r="A10" i="3"/>
  <c r="A11" i="3"/>
  <c r="A12" i="3"/>
  <c r="A13" i="3"/>
  <c r="A14" i="3"/>
  <c r="A15" i="3"/>
  <c r="A16" i="3"/>
  <c r="A17" i="3"/>
  <c r="A18" i="3"/>
  <c r="A19" i="3"/>
  <c r="A20" i="3"/>
  <c r="A21" i="3"/>
  <c r="A22" i="3"/>
  <c r="A23" i="3"/>
  <c r="A24" i="3"/>
  <c r="A25" i="3"/>
  <c r="A27" i="3"/>
  <c r="A28" i="3"/>
  <c r="A29" i="3"/>
  <c r="A30" i="3"/>
  <c r="A31" i="3"/>
  <c r="A32" i="3"/>
  <c r="A33" i="3"/>
  <c r="A34" i="3"/>
  <c r="A35" i="3"/>
  <c r="A36" i="3"/>
  <c r="A37" i="3"/>
  <c r="A38" i="3"/>
  <c r="A39" i="3"/>
  <c r="A40" i="3"/>
  <c r="A42" i="3"/>
  <c r="A43" i="3"/>
  <c r="A44" i="3"/>
  <c r="A45" i="3"/>
  <c r="A46" i="3"/>
  <c r="A47" i="3"/>
  <c r="A48" i="3"/>
  <c r="A49" i="3"/>
  <c r="A50" i="3"/>
  <c r="A51" i="3"/>
  <c r="A52" i="3"/>
  <c r="A53" i="3"/>
  <c r="A54" i="3"/>
  <c r="A56" i="3"/>
  <c r="A57" i="3"/>
  <c r="A58" i="3"/>
  <c r="A59" i="3"/>
  <c r="A60" i="3"/>
  <c r="A61" i="3"/>
  <c r="A62" i="3"/>
  <c r="A63" i="3"/>
  <c r="A64" i="3"/>
  <c r="A65" i="3"/>
  <c r="A66" i="3"/>
  <c r="A67" i="3"/>
  <c r="A68" i="3"/>
  <c r="A69" i="3"/>
  <c r="A70" i="3"/>
  <c r="A71" i="3"/>
  <c r="A72" i="3"/>
  <c r="A6" i="3"/>
  <c r="FF7" i="1"/>
  <c r="FE7" i="1"/>
  <c r="FD7" i="1"/>
  <c r="FB7" i="1"/>
  <c r="FA7" i="1"/>
  <c r="EY7" i="1"/>
  <c r="EM7" i="1"/>
  <c r="EL7" i="1"/>
  <c r="EK7" i="1"/>
  <c r="EJ7" i="1"/>
  <c r="EI7" i="1"/>
  <c r="EH7" i="1"/>
  <c r="EG7" i="1"/>
  <c r="DY7" i="1"/>
  <c r="DX7" i="1"/>
  <c r="DW7" i="1"/>
  <c r="DV7" i="1"/>
  <c r="DU7" i="1"/>
  <c r="DT7" i="1"/>
  <c r="DR7" i="1"/>
  <c r="DJ7" i="1"/>
  <c r="DI7" i="1"/>
  <c r="DH7" i="1"/>
  <c r="DG7" i="1"/>
  <c r="DF7" i="1"/>
  <c r="DE7" i="1"/>
  <c r="DD7" i="1"/>
  <c r="DC7" i="1"/>
  <c r="CU7" i="1"/>
  <c r="CT7" i="1"/>
  <c r="CS7" i="1"/>
  <c r="CR7" i="1"/>
  <c r="CQ7" i="1"/>
  <c r="CP7" i="1"/>
  <c r="CO7" i="1"/>
  <c r="CN7" i="1"/>
  <c r="CF7" i="1"/>
  <c r="CE7" i="1"/>
  <c r="CD7" i="1"/>
  <c r="CC7" i="1"/>
  <c r="CB7" i="1"/>
  <c r="CA7" i="1"/>
  <c r="BY7" i="1"/>
  <c r="BQ7" i="1"/>
  <c r="BP7" i="1"/>
  <c r="BO7" i="1"/>
  <c r="BN7" i="1"/>
  <c r="BM7" i="1"/>
  <c r="BL7" i="1"/>
  <c r="BJ7" i="1"/>
  <c r="BB7" i="1"/>
  <c r="BA7" i="1"/>
  <c r="AZ7" i="1"/>
  <c r="AY7" i="1"/>
  <c r="AX7" i="1"/>
  <c r="AW7" i="1"/>
  <c r="AU7" i="1"/>
  <c r="AM7" i="1"/>
  <c r="AL7" i="1"/>
  <c r="AK7" i="1"/>
  <c r="AJ7" i="1"/>
  <c r="AI7" i="1"/>
  <c r="AH7" i="1"/>
  <c r="AF7" i="1"/>
  <c r="X7" i="1"/>
  <c r="W7" i="1"/>
  <c r="V7" i="1"/>
  <c r="U7" i="1"/>
  <c r="T7" i="1"/>
  <c r="S7" i="1"/>
  <c r="Q7" i="1"/>
  <c r="I7" i="1"/>
  <c r="H7" i="1"/>
  <c r="G7" i="1"/>
  <c r="F7" i="1"/>
  <c r="E7" i="1"/>
  <c r="D7" i="1"/>
  <c r="B40" i="1"/>
  <c r="B25" i="1"/>
  <c r="FF25" i="1"/>
  <c r="FE25" i="1"/>
  <c r="FD25" i="1"/>
  <c r="FC25" i="1"/>
  <c r="FB25" i="1"/>
  <c r="FA25" i="1"/>
  <c r="EZ25" i="1"/>
  <c r="EY25" i="1"/>
  <c r="EN25" i="1"/>
  <c r="EM25" i="1"/>
  <c r="EL25" i="1"/>
  <c r="EK25" i="1"/>
  <c r="EJ25" i="1"/>
  <c r="EI25" i="1"/>
  <c r="EH25" i="1"/>
  <c r="EG25" i="1"/>
  <c r="DY25" i="1"/>
  <c r="DX25" i="1"/>
  <c r="DW25" i="1"/>
  <c r="DV25" i="1"/>
  <c r="DU25" i="1"/>
  <c r="DT25" i="1"/>
  <c r="DS25" i="1"/>
  <c r="DR25" i="1"/>
  <c r="DJ25" i="1"/>
  <c r="BL25" i="3" s="1"/>
  <c r="DI25" i="1"/>
  <c r="BK25" i="3" s="1"/>
  <c r="DH25" i="1"/>
  <c r="BJ25" i="3" s="1"/>
  <c r="DG25" i="1"/>
  <c r="BI25" i="3" s="1"/>
  <c r="DF25" i="1"/>
  <c r="BH25" i="3" s="1"/>
  <c r="DE25" i="1"/>
  <c r="BG25" i="3" s="1"/>
  <c r="DD25" i="1"/>
  <c r="BF25" i="3" s="1"/>
  <c r="DC25" i="1"/>
  <c r="BE25" i="3" s="1"/>
  <c r="CU25" i="1"/>
  <c r="CT25" i="1"/>
  <c r="CS25" i="1"/>
  <c r="CR25" i="1"/>
  <c r="CQ25" i="1"/>
  <c r="CP25" i="1"/>
  <c r="CO25" i="1"/>
  <c r="CN25" i="1"/>
  <c r="CF25" i="1"/>
  <c r="CE25" i="1"/>
  <c r="CD25" i="1"/>
  <c r="CC25" i="1"/>
  <c r="CB25" i="1"/>
  <c r="CA25" i="1"/>
  <c r="BZ25" i="1"/>
  <c r="BY25" i="1"/>
  <c r="BQ25" i="1"/>
  <c r="BP25" i="1"/>
  <c r="BO25" i="1"/>
  <c r="BN25" i="1"/>
  <c r="BM25" i="1"/>
  <c r="BL25" i="1"/>
  <c r="BK25" i="1"/>
  <c r="BJ25" i="1"/>
  <c r="BB25" i="1"/>
  <c r="BA25" i="1"/>
  <c r="AZ25" i="1"/>
  <c r="AY25" i="1"/>
  <c r="AX25" i="1"/>
  <c r="AW25" i="1"/>
  <c r="AV25" i="1"/>
  <c r="AU25" i="1"/>
  <c r="P25" i="3" s="1"/>
  <c r="AM25" i="1"/>
  <c r="AL25" i="1"/>
  <c r="AK25" i="1"/>
  <c r="AJ25" i="1"/>
  <c r="AI25" i="1"/>
  <c r="AH25" i="1"/>
  <c r="AG25" i="1"/>
  <c r="AF25" i="1"/>
  <c r="B25" i="3" s="1"/>
  <c r="X25" i="1"/>
  <c r="W25" i="1"/>
  <c r="V25" i="1"/>
  <c r="U25" i="1"/>
  <c r="T25" i="1"/>
  <c r="S25" i="1"/>
  <c r="R25" i="1"/>
  <c r="Q25" i="1"/>
  <c r="I25" i="1"/>
  <c r="H25" i="1"/>
  <c r="G25" i="1"/>
  <c r="F25" i="1"/>
  <c r="E25" i="1"/>
  <c r="D25" i="1"/>
  <c r="C25" i="1"/>
  <c r="FF40" i="1"/>
  <c r="FE40" i="1"/>
  <c r="FD40" i="1"/>
  <c r="FC40" i="1"/>
  <c r="FB40" i="1"/>
  <c r="FA40" i="1"/>
  <c r="EZ40" i="1"/>
  <c r="EY40" i="1"/>
  <c r="EN40" i="1"/>
  <c r="EM40" i="1"/>
  <c r="EL40" i="1"/>
  <c r="EK40" i="1"/>
  <c r="EJ40" i="1"/>
  <c r="EI40" i="1"/>
  <c r="EH40" i="1"/>
  <c r="EG40" i="1"/>
  <c r="DY40" i="1"/>
  <c r="DX40" i="1"/>
  <c r="DW40" i="1"/>
  <c r="DV40" i="1"/>
  <c r="DU40" i="1"/>
  <c r="DT40" i="1"/>
  <c r="DS40" i="1"/>
  <c r="DR40" i="1"/>
  <c r="DJ40" i="1"/>
  <c r="DI40" i="1"/>
  <c r="DH40" i="1"/>
  <c r="DG40" i="1"/>
  <c r="DF40" i="1"/>
  <c r="DE40" i="1"/>
  <c r="DD40" i="1"/>
  <c r="DC40" i="1"/>
  <c r="CU40" i="1"/>
  <c r="CT40" i="1"/>
  <c r="CS40" i="1"/>
  <c r="CR40" i="1"/>
  <c r="CQ40" i="1"/>
  <c r="CP40" i="1"/>
  <c r="CO40" i="1"/>
  <c r="CN40" i="1"/>
  <c r="CF40" i="1"/>
  <c r="CE40" i="1"/>
  <c r="CD40" i="1"/>
  <c r="CC40" i="1"/>
  <c r="CB40" i="1"/>
  <c r="CA40" i="1"/>
  <c r="BZ40" i="1"/>
  <c r="BY40" i="1"/>
  <c r="BQ40" i="1"/>
  <c r="BP40" i="1"/>
  <c r="BO40" i="1"/>
  <c r="BN40" i="1"/>
  <c r="BM40" i="1"/>
  <c r="BL40" i="1"/>
  <c r="BK40" i="1"/>
  <c r="BJ40" i="1"/>
  <c r="BB40" i="1"/>
  <c r="BA40" i="1"/>
  <c r="AZ40" i="1"/>
  <c r="AY40" i="1"/>
  <c r="AX40" i="1"/>
  <c r="AW40" i="1"/>
  <c r="AV40" i="1"/>
  <c r="AU40" i="1"/>
  <c r="P40" i="3" s="1"/>
  <c r="AM40" i="1"/>
  <c r="AL40" i="1"/>
  <c r="AK40" i="1"/>
  <c r="AJ40" i="1"/>
  <c r="AI40" i="1"/>
  <c r="AH40" i="1"/>
  <c r="AG40" i="1"/>
  <c r="AF40" i="1"/>
  <c r="B40" i="3" s="1"/>
  <c r="X40" i="1"/>
  <c r="W40" i="1"/>
  <c r="V40" i="1"/>
  <c r="U40" i="1"/>
  <c r="T40" i="1"/>
  <c r="S40" i="1"/>
  <c r="R40" i="1"/>
  <c r="Q40" i="1"/>
  <c r="I40" i="1"/>
  <c r="H40" i="1"/>
  <c r="G40" i="1"/>
  <c r="F40" i="1"/>
  <c r="E40" i="1"/>
  <c r="D40" i="1"/>
  <c r="C40" i="1"/>
  <c r="FF54" i="1"/>
  <c r="FE54" i="1"/>
  <c r="FD54" i="1"/>
  <c r="FC54" i="1"/>
  <c r="FB54" i="1"/>
  <c r="EZ54" i="1"/>
  <c r="EY54" i="1"/>
  <c r="EN54" i="1"/>
  <c r="EM54" i="1"/>
  <c r="EL54" i="1"/>
  <c r="EK54" i="1"/>
  <c r="EJ54" i="1"/>
  <c r="EI54" i="1"/>
  <c r="EH54" i="1"/>
  <c r="EG54" i="1"/>
  <c r="DY54" i="1"/>
  <c r="DX54" i="1"/>
  <c r="DW54" i="1"/>
  <c r="DV54" i="1"/>
  <c r="DU54" i="1"/>
  <c r="DT54" i="1"/>
  <c r="DS54" i="1"/>
  <c r="DR54" i="1"/>
  <c r="DJ54" i="1"/>
  <c r="DI54" i="1"/>
  <c r="DH54" i="1"/>
  <c r="DG54" i="1"/>
  <c r="DF54" i="1"/>
  <c r="DE54" i="1"/>
  <c r="DD54" i="1"/>
  <c r="DC54" i="1"/>
  <c r="CU54" i="1"/>
  <c r="CT54" i="1"/>
  <c r="CS54" i="1"/>
  <c r="CR54" i="1"/>
  <c r="CQ54" i="1"/>
  <c r="CP54" i="1"/>
  <c r="CO54" i="1"/>
  <c r="CN54" i="1"/>
  <c r="CF54" i="1"/>
  <c r="BL54" i="3" s="1"/>
  <c r="CE54" i="1"/>
  <c r="CD54" i="1"/>
  <c r="CC54" i="1"/>
  <c r="CB54" i="1"/>
  <c r="CA54" i="1"/>
  <c r="BZ54" i="1"/>
  <c r="BY54" i="1"/>
  <c r="BQ54" i="1"/>
  <c r="BP54" i="1"/>
  <c r="BO54" i="1"/>
  <c r="BN54" i="1"/>
  <c r="BM54" i="1"/>
  <c r="BL54" i="1"/>
  <c r="BK54" i="1"/>
  <c r="BJ54" i="1"/>
  <c r="BB54" i="1"/>
  <c r="BA54" i="1"/>
  <c r="AZ54" i="1"/>
  <c r="AY54" i="1"/>
  <c r="AX54" i="1"/>
  <c r="AW54" i="1"/>
  <c r="AV54" i="1"/>
  <c r="AU54" i="1"/>
  <c r="AM54" i="1"/>
  <c r="AL54" i="1"/>
  <c r="AK54" i="1"/>
  <c r="AJ54" i="1"/>
  <c r="AI54" i="1"/>
  <c r="AH54" i="1"/>
  <c r="AG54" i="1"/>
  <c r="AF54" i="1"/>
  <c r="X54" i="1"/>
  <c r="W54" i="1"/>
  <c r="V54" i="1"/>
  <c r="U54" i="1"/>
  <c r="T54" i="1"/>
  <c r="S54" i="1"/>
  <c r="R54" i="1"/>
  <c r="Q54" i="1"/>
  <c r="I54" i="1"/>
  <c r="H54" i="1"/>
  <c r="G54" i="1"/>
  <c r="F54" i="1"/>
  <c r="E54" i="1"/>
  <c r="D54" i="1"/>
  <c r="C54" i="1"/>
  <c r="B7" i="1"/>
  <c r="B54" i="1"/>
  <c r="FA61" i="1"/>
  <c r="FA54" i="1" s="1"/>
  <c r="FC12" i="1"/>
  <c r="BZ15" i="1"/>
  <c r="BF15" i="3" s="1"/>
  <c r="EZ15" i="1"/>
  <c r="R15" i="1"/>
  <c r="DS15" i="1"/>
  <c r="DS7" i="1" s="1"/>
  <c r="BK15" i="1"/>
  <c r="BK7" i="1" s="1"/>
  <c r="AV15" i="1"/>
  <c r="AV7" i="1" s="1"/>
  <c r="AG15" i="1"/>
  <c r="AG7" i="1" s="1"/>
  <c r="C15" i="1"/>
  <c r="C7" i="1" s="1"/>
  <c r="DB54" i="3" l="1"/>
  <c r="BW7" i="3"/>
  <c r="E7" i="3"/>
  <c r="P7" i="3"/>
  <c r="D7" i="3"/>
  <c r="DS6" i="3"/>
  <c r="DD54" i="3"/>
  <c r="S7" i="3"/>
  <c r="AG7" i="3"/>
  <c r="BY7" i="3"/>
  <c r="EG6" i="3"/>
  <c r="CZ54" i="3"/>
  <c r="BK54" i="3"/>
  <c r="BE40" i="3"/>
  <c r="T7" i="3"/>
  <c r="AH7" i="3"/>
  <c r="AW7" i="3"/>
  <c r="AV7" i="3"/>
  <c r="BF40" i="3"/>
  <c r="F7" i="3"/>
  <c r="U7" i="3"/>
  <c r="AI7" i="3"/>
  <c r="S45" i="4"/>
  <c r="S35" i="4"/>
  <c r="S25" i="4"/>
  <c r="CN7" i="3"/>
  <c r="S63" i="4"/>
  <c r="S53" i="4"/>
  <c r="S17" i="4"/>
  <c r="S62" i="4"/>
  <c r="S52" i="4"/>
  <c r="S44" i="4"/>
  <c r="S34" i="4"/>
  <c r="S24" i="4"/>
  <c r="S61" i="4"/>
  <c r="S51" i="4"/>
  <c r="S41" i="4"/>
  <c r="S33" i="4"/>
  <c r="S23" i="4"/>
  <c r="S16" i="4"/>
  <c r="S65" i="4"/>
  <c r="S47" i="4"/>
  <c r="S19" i="4"/>
  <c r="S29" i="4"/>
  <c r="S37" i="4"/>
  <c r="S55" i="4"/>
  <c r="S12" i="4"/>
  <c r="S64" i="4"/>
  <c r="S54" i="4"/>
  <c r="S46" i="4"/>
  <c r="S36" i="4"/>
  <c r="S26" i="4"/>
  <c r="S18" i="4"/>
  <c r="S11" i="4"/>
  <c r="S67" i="4"/>
  <c r="S49" i="4"/>
  <c r="S39" i="4"/>
  <c r="S31" i="4"/>
  <c r="S21" i="4"/>
  <c r="S14" i="4"/>
  <c r="S60" i="4"/>
  <c r="S50" i="4"/>
  <c r="S40" i="4"/>
  <c r="S32" i="4"/>
  <c r="S22" i="4"/>
  <c r="S15" i="4"/>
  <c r="S59" i="4"/>
  <c r="S66" i="4"/>
  <c r="S58" i="4"/>
  <c r="S48" i="4"/>
  <c r="S38" i="4"/>
  <c r="S30" i="4"/>
  <c r="S20" i="4"/>
  <c r="BL40" i="3"/>
  <c r="BL7" i="3"/>
  <c r="W7" i="3"/>
  <c r="DY31" i="3"/>
  <c r="EA9" i="3"/>
  <c r="EF14" i="3"/>
  <c r="ED19" i="3"/>
  <c r="EA24" i="3"/>
  <c r="EE30" i="3"/>
  <c r="EB35" i="3"/>
  <c r="EF39" i="3"/>
  <c r="EC46" i="3"/>
  <c r="EF49" i="3"/>
  <c r="EB53" i="3"/>
  <c r="EF59" i="3"/>
  <c r="EB63" i="3"/>
  <c r="ED11" i="3"/>
  <c r="EA15" i="3"/>
  <c r="EE19" i="3"/>
  <c r="EB24" i="3"/>
  <c r="EF30" i="3"/>
  <c r="EC35" i="3"/>
  <c r="DZ42" i="3"/>
  <c r="ED46" i="3"/>
  <c r="DZ50" i="3"/>
  <c r="EC53" i="3"/>
  <c r="EF58" i="3"/>
  <c r="DY21" i="3"/>
  <c r="DY59" i="3"/>
  <c r="ED12" i="3"/>
  <c r="EB17" i="3"/>
  <c r="EF21" i="3"/>
  <c r="EC28" i="3"/>
  <c r="EA34" i="3"/>
  <c r="ED37" i="3"/>
  <c r="EA44" i="3"/>
  <c r="ED47" i="3"/>
  <c r="EA52" i="3"/>
  <c r="EE58" i="3"/>
  <c r="EC64" i="3"/>
  <c r="EC10" i="3"/>
  <c r="EB16" i="3"/>
  <c r="EF20" i="3"/>
  <c r="EC27" i="3"/>
  <c r="DZ32" i="3"/>
  <c r="ED36" i="3"/>
  <c r="EA43" i="3"/>
  <c r="EE47" i="3"/>
  <c r="EB52" i="3"/>
  <c r="DZ60" i="3"/>
  <c r="DY39" i="3"/>
  <c r="EC11" i="3"/>
  <c r="EA16" i="3"/>
  <c r="EE20" i="3"/>
  <c r="EB27" i="3"/>
  <c r="EF31" i="3"/>
  <c r="EE38" i="3"/>
  <c r="EB45" i="3"/>
  <c r="DZ51" i="3"/>
  <c r="ED57" i="3"/>
  <c r="DZ61" i="3"/>
  <c r="ED65" i="3"/>
  <c r="EB9" i="3"/>
  <c r="EF13" i="3"/>
  <c r="ED18" i="3"/>
  <c r="EA23" i="3"/>
  <c r="ED28" i="3"/>
  <c r="EA33" i="3"/>
  <c r="EE37" i="3"/>
  <c r="EB44" i="3"/>
  <c r="EF48" i="3"/>
  <c r="ED56" i="3"/>
  <c r="EB62" i="3"/>
  <c r="DY13" i="3"/>
  <c r="DY49" i="3"/>
  <c r="EB10" i="3"/>
  <c r="EE13" i="3"/>
  <c r="EC18" i="3"/>
  <c r="DZ23" i="3"/>
  <c r="ED29" i="3"/>
  <c r="DZ33" i="3"/>
  <c r="EC36" i="3"/>
  <c r="DZ43" i="3"/>
  <c r="EE48" i="3"/>
  <c r="EC56" i="3"/>
  <c r="EA62" i="3"/>
  <c r="EE12" i="3"/>
  <c r="EC17" i="3"/>
  <c r="DZ22" i="3"/>
  <c r="EE29" i="3"/>
  <c r="EB34" i="3"/>
  <c r="EF38" i="3"/>
  <c r="EC45" i="3"/>
  <c r="EA51" i="3"/>
  <c r="EE57" i="3"/>
  <c r="EC63" i="3"/>
  <c r="EA56" i="3"/>
  <c r="EB15" i="3"/>
  <c r="BX54" i="3"/>
  <c r="C7" i="3"/>
  <c r="H54" i="3"/>
  <c r="AW54" i="3"/>
  <c r="CX40" i="3"/>
  <c r="C25" i="3"/>
  <c r="AR25" i="3"/>
  <c r="CX7" i="3"/>
  <c r="DY42" i="3"/>
  <c r="AF54" i="3"/>
  <c r="AT54" i="3"/>
  <c r="BH54" i="3"/>
  <c r="BV54" i="3"/>
  <c r="G40" i="3"/>
  <c r="U40" i="3"/>
  <c r="BJ40" i="3"/>
  <c r="DC40" i="3"/>
  <c r="H25" i="3"/>
  <c r="V25" i="3"/>
  <c r="AI25" i="3"/>
  <c r="AW25" i="3"/>
  <c r="BY25" i="3"/>
  <c r="DD25" i="3"/>
  <c r="AE7" i="3"/>
  <c r="AT7" i="3"/>
  <c r="BH7" i="3"/>
  <c r="DY11" i="3"/>
  <c r="DY19" i="3"/>
  <c r="DY29" i="3"/>
  <c r="DY37" i="3"/>
  <c r="DY47" i="3"/>
  <c r="DY57" i="3"/>
  <c r="DY65" i="3"/>
  <c r="DZ10" i="3"/>
  <c r="EA11" i="3"/>
  <c r="EB12" i="3"/>
  <c r="EC13" i="3"/>
  <c r="ED14" i="3"/>
  <c r="EF15" i="3"/>
  <c r="DZ17" i="3"/>
  <c r="EA18" i="3"/>
  <c r="EB19" i="3"/>
  <c r="EC20" i="3"/>
  <c r="ED21" i="3"/>
  <c r="EE22" i="3"/>
  <c r="EF23" i="3"/>
  <c r="DZ27" i="3"/>
  <c r="EA28" i="3"/>
  <c r="EB29" i="3"/>
  <c r="EC30" i="3"/>
  <c r="ED31" i="3"/>
  <c r="EE32" i="3"/>
  <c r="EF33" i="3"/>
  <c r="DZ35" i="3"/>
  <c r="EA36" i="3"/>
  <c r="EB37" i="3"/>
  <c r="EC38" i="3"/>
  <c r="ED39" i="3"/>
  <c r="EE42" i="3"/>
  <c r="EF43" i="3"/>
  <c r="DZ45" i="3"/>
  <c r="EA46" i="3"/>
  <c r="EB47" i="3"/>
  <c r="EC48" i="3"/>
  <c r="ED49" i="3"/>
  <c r="EE50" i="3"/>
  <c r="EF51" i="3"/>
  <c r="DZ53" i="3"/>
  <c r="EB57" i="3"/>
  <c r="AV54" i="3"/>
  <c r="AQ25" i="3"/>
  <c r="BS25" i="3"/>
  <c r="BJ7" i="3"/>
  <c r="AQ40" i="3"/>
  <c r="Q25" i="3"/>
  <c r="BT25" i="3"/>
  <c r="DY14" i="3"/>
  <c r="DY50" i="3"/>
  <c r="C40" i="3"/>
  <c r="CY40" i="3"/>
  <c r="D25" i="3"/>
  <c r="AS25" i="3"/>
  <c r="BU25" i="3"/>
  <c r="DY23" i="3"/>
  <c r="DY43" i="3"/>
  <c r="DY61" i="3"/>
  <c r="ED10" i="3"/>
  <c r="EF12" i="3"/>
  <c r="ED17" i="3"/>
  <c r="AH54" i="3"/>
  <c r="CX25" i="3"/>
  <c r="V54" i="3"/>
  <c r="BK7" i="3"/>
  <c r="DY32" i="3"/>
  <c r="Q7" i="3"/>
  <c r="AE25" i="3"/>
  <c r="CZ25" i="3"/>
  <c r="EE18" i="3"/>
  <c r="BJ54" i="3"/>
  <c r="AI54" i="3"/>
  <c r="BY54" i="3"/>
  <c r="BS40" i="3"/>
  <c r="AD25" i="3"/>
  <c r="DY22" i="3"/>
  <c r="DY60" i="3"/>
  <c r="Q40" i="3"/>
  <c r="R25" i="3"/>
  <c r="CZ7" i="3"/>
  <c r="DY15" i="3"/>
  <c r="DY33" i="3"/>
  <c r="DY51" i="3"/>
  <c r="EC9" i="3"/>
  <c r="EE11" i="3"/>
  <c r="DZ14" i="3"/>
  <c r="EC16" i="3"/>
  <c r="EC58" i="3"/>
  <c r="ED59" i="3"/>
  <c r="EE60" i="3"/>
  <c r="EF61" i="3"/>
  <c r="DZ63" i="3"/>
  <c r="EA64" i="3"/>
  <c r="EB65" i="3"/>
  <c r="F54" i="3"/>
  <c r="T54" i="3"/>
  <c r="AG54" i="3"/>
  <c r="AU54" i="3"/>
  <c r="BI54" i="3"/>
  <c r="BW54" i="3"/>
  <c r="H40" i="3"/>
  <c r="V40" i="3"/>
  <c r="AI40" i="3"/>
  <c r="AW40" i="3"/>
  <c r="BK40" i="3"/>
  <c r="BY40" i="3"/>
  <c r="DD40" i="3"/>
  <c r="B7" i="3"/>
  <c r="DK7" i="3" s="1"/>
  <c r="R7" i="3"/>
  <c r="AF7" i="3"/>
  <c r="AU7" i="3"/>
  <c r="BI7" i="3"/>
  <c r="BX7" i="3"/>
  <c r="DY12" i="3"/>
  <c r="DY20" i="3"/>
  <c r="DY30" i="3"/>
  <c r="DY38" i="3"/>
  <c r="DY48" i="3"/>
  <c r="DY58" i="3"/>
  <c r="DZ9" i="3"/>
  <c r="EA10" i="3"/>
  <c r="EB11" i="3"/>
  <c r="ED13" i="3"/>
  <c r="EE14" i="3"/>
  <c r="DZ16" i="3"/>
  <c r="EA17" i="3"/>
  <c r="EB18" i="3"/>
  <c r="EC19" i="3"/>
  <c r="ED20" i="3"/>
  <c r="EE21" i="3"/>
  <c r="EF22" i="3"/>
  <c r="DZ24" i="3"/>
  <c r="EA27" i="3"/>
  <c r="EB28" i="3"/>
  <c r="EC29" i="3"/>
  <c r="ED30" i="3"/>
  <c r="EE31" i="3"/>
  <c r="EF32" i="3"/>
  <c r="DZ34" i="3"/>
  <c r="EA35" i="3"/>
  <c r="EB36" i="3"/>
  <c r="EC37" i="3"/>
  <c r="ED38" i="3"/>
  <c r="EE39" i="3"/>
  <c r="EF42" i="3"/>
  <c r="DZ44" i="3"/>
  <c r="EA45" i="3"/>
  <c r="EB46" i="3"/>
  <c r="EC47" i="3"/>
  <c r="ED48" i="3"/>
  <c r="EE49" i="3"/>
  <c r="EF50" i="3"/>
  <c r="DZ52" i="3"/>
  <c r="EA53" i="3"/>
  <c r="EB56" i="3"/>
  <c r="EC57" i="3"/>
  <c r="ED58" i="3"/>
  <c r="EE59" i="3"/>
  <c r="EF60" i="3"/>
  <c r="DZ62" i="3"/>
  <c r="EA63" i="3"/>
  <c r="DZ21" i="3"/>
  <c r="EC24" i="3"/>
  <c r="EF29" i="3"/>
  <c r="EB33" i="3"/>
  <c r="EE36" i="3"/>
  <c r="EB43" i="3"/>
  <c r="EE46" i="3"/>
  <c r="DZ49" i="3"/>
  <c r="EC52" i="3"/>
  <c r="EF57" i="3"/>
  <c r="EB61" i="3"/>
  <c r="EE64" i="3"/>
  <c r="B54" i="3"/>
  <c r="P54" i="3"/>
  <c r="AQ54" i="3"/>
  <c r="BE54" i="3"/>
  <c r="BS54" i="3"/>
  <c r="CX54" i="3"/>
  <c r="D40" i="3"/>
  <c r="R40" i="3"/>
  <c r="AE40" i="3"/>
  <c r="AS40" i="3"/>
  <c r="BG40" i="3"/>
  <c r="BU40" i="3"/>
  <c r="CZ40" i="3"/>
  <c r="E25" i="3"/>
  <c r="S25" i="3"/>
  <c r="AF25" i="3"/>
  <c r="AT25" i="3"/>
  <c r="BV25" i="3"/>
  <c r="DA25" i="3"/>
  <c r="G7" i="3"/>
  <c r="V7" i="3"/>
  <c r="BE7" i="3"/>
  <c r="BS7" i="3"/>
  <c r="DY16" i="3"/>
  <c r="DY24" i="3"/>
  <c r="DY34" i="3"/>
  <c r="DY44" i="3"/>
  <c r="DY52" i="3"/>
  <c r="DY62" i="3"/>
  <c r="ED9" i="3"/>
  <c r="EE10" i="3"/>
  <c r="EF11" i="3"/>
  <c r="DZ13" i="3"/>
  <c r="EA14" i="3"/>
  <c r="EC15" i="3"/>
  <c r="ED16" i="3"/>
  <c r="EE17" i="3"/>
  <c r="EF18" i="3"/>
  <c r="DZ20" i="3"/>
  <c r="EA21" i="3"/>
  <c r="EB22" i="3"/>
  <c r="EC23" i="3"/>
  <c r="ED24" i="3"/>
  <c r="EE27" i="3"/>
  <c r="EF28" i="3"/>
  <c r="DZ30" i="3"/>
  <c r="EA31" i="3"/>
  <c r="EB32" i="3"/>
  <c r="EC33" i="3"/>
  <c r="ED34" i="3"/>
  <c r="EE35" i="3"/>
  <c r="EF36" i="3"/>
  <c r="DZ38" i="3"/>
  <c r="EA39" i="3"/>
  <c r="EB42" i="3"/>
  <c r="EC43" i="3"/>
  <c r="ED44" i="3"/>
  <c r="EE45" i="3"/>
  <c r="EF46" i="3"/>
  <c r="DZ48" i="3"/>
  <c r="EA49" i="3"/>
  <c r="EB50" i="3"/>
  <c r="EC51" i="3"/>
  <c r="ED52" i="3"/>
  <c r="EE53" i="3"/>
  <c r="EF56" i="3"/>
  <c r="DZ58" i="3"/>
  <c r="EA59" i="3"/>
  <c r="EB60" i="3"/>
  <c r="EC61" i="3"/>
  <c r="ED62" i="3"/>
  <c r="EE63" i="3"/>
  <c r="EB23" i="3"/>
  <c r="EE28" i="3"/>
  <c r="EA32" i="3"/>
  <c r="ED35" i="3"/>
  <c r="DZ39" i="3"/>
  <c r="EC44" i="3"/>
  <c r="EF47" i="3"/>
  <c r="EB51" i="3"/>
  <c r="EE56" i="3"/>
  <c r="EA60" i="3"/>
  <c r="ED63" i="3"/>
  <c r="AD54" i="3"/>
  <c r="AR54" i="3"/>
  <c r="BF54" i="3"/>
  <c r="BT54" i="3"/>
  <c r="E40" i="3"/>
  <c r="S40" i="3"/>
  <c r="BH40" i="3"/>
  <c r="DA40" i="3"/>
  <c r="F25" i="3"/>
  <c r="T25" i="3"/>
  <c r="AG25" i="3"/>
  <c r="AU25" i="3"/>
  <c r="BW25" i="3"/>
  <c r="DB25" i="3"/>
  <c r="H7" i="3"/>
  <c r="AQ7" i="3"/>
  <c r="BU7" i="3"/>
  <c r="DY9" i="3"/>
  <c r="DY17" i="3"/>
  <c r="DY27" i="3"/>
  <c r="DY35" i="3"/>
  <c r="DY45" i="3"/>
  <c r="DY53" i="3"/>
  <c r="DY63" i="3"/>
  <c r="EE9" i="3"/>
  <c r="EF10" i="3"/>
  <c r="DZ12" i="3"/>
  <c r="EA13" i="3"/>
  <c r="EB14" i="3"/>
  <c r="ED15" i="3"/>
  <c r="EE16" i="3"/>
  <c r="EF17" i="3"/>
  <c r="DZ19" i="3"/>
  <c r="EA20" i="3"/>
  <c r="EB21" i="3"/>
  <c r="EC22" i="3"/>
  <c r="ED23" i="3"/>
  <c r="EE24" i="3"/>
  <c r="EF27" i="3"/>
  <c r="DZ29" i="3"/>
  <c r="EA30" i="3"/>
  <c r="EB31" i="3"/>
  <c r="EC32" i="3"/>
  <c r="ED33" i="3"/>
  <c r="EE34" i="3"/>
  <c r="EF35" i="3"/>
  <c r="DZ37" i="3"/>
  <c r="EA38" i="3"/>
  <c r="EB39" i="3"/>
  <c r="EC42" i="3"/>
  <c r="ED43" i="3"/>
  <c r="EE44" i="3"/>
  <c r="EF45" i="3"/>
  <c r="DZ47" i="3"/>
  <c r="EA48" i="3"/>
  <c r="EB49" i="3"/>
  <c r="EC50" i="3"/>
  <c r="ED51" i="3"/>
  <c r="EE52" i="3"/>
  <c r="EF53" i="3"/>
  <c r="DZ57" i="3"/>
  <c r="EA58" i="3"/>
  <c r="EB59" i="3"/>
  <c r="EC60" i="3"/>
  <c r="ED61" i="3"/>
  <c r="EE62" i="3"/>
  <c r="EF63" i="3"/>
  <c r="DZ65" i="3"/>
  <c r="EF19" i="3"/>
  <c r="EA22" i="3"/>
  <c r="ED27" i="3"/>
  <c r="DZ31" i="3"/>
  <c r="EC34" i="3"/>
  <c r="EF37" i="3"/>
  <c r="EA42" i="3"/>
  <c r="ED45" i="3"/>
  <c r="EA50" i="3"/>
  <c r="ED53" i="3"/>
  <c r="DZ59" i="3"/>
  <c r="EC62" i="3"/>
  <c r="EF65" i="3"/>
  <c r="D54" i="3"/>
  <c r="R54" i="3"/>
  <c r="AE54" i="3"/>
  <c r="AS54" i="3"/>
  <c r="BG54" i="3"/>
  <c r="BU54" i="3"/>
  <c r="F40" i="3"/>
  <c r="T40" i="3"/>
  <c r="AG40" i="3"/>
  <c r="AU40" i="3"/>
  <c r="BI40" i="3"/>
  <c r="BW40" i="3"/>
  <c r="DB40" i="3"/>
  <c r="AH25" i="3"/>
  <c r="AV25" i="3"/>
  <c r="BX25" i="3"/>
  <c r="DC25" i="3"/>
  <c r="AS7" i="3"/>
  <c r="BG7" i="3"/>
  <c r="BV7" i="3"/>
  <c r="DY10" i="3"/>
  <c r="DY18" i="3"/>
  <c r="DY28" i="3"/>
  <c r="DY36" i="3"/>
  <c r="DY46" i="3"/>
  <c r="DY56" i="3"/>
  <c r="DY64" i="3"/>
  <c r="EF9" i="3"/>
  <c r="DZ11" i="3"/>
  <c r="EA12" i="3"/>
  <c r="EB13" i="3"/>
  <c r="EC14" i="3"/>
  <c r="EE15" i="3"/>
  <c r="EF16" i="3"/>
  <c r="DZ18" i="3"/>
  <c r="EA19" i="3"/>
  <c r="EB20" i="3"/>
  <c r="EC21" i="3"/>
  <c r="ED22" i="3"/>
  <c r="EE23" i="3"/>
  <c r="EF24" i="3"/>
  <c r="DZ28" i="3"/>
  <c r="EA29" i="3"/>
  <c r="EB30" i="3"/>
  <c r="EC31" i="3"/>
  <c r="ED32" i="3"/>
  <c r="EE33" i="3"/>
  <c r="EF34" i="3"/>
  <c r="DZ36" i="3"/>
  <c r="EA37" i="3"/>
  <c r="EB38" i="3"/>
  <c r="EC39" i="3"/>
  <c r="ED42" i="3"/>
  <c r="EE43" i="3"/>
  <c r="EF44" i="3"/>
  <c r="DZ46" i="3"/>
  <c r="EA47" i="3"/>
  <c r="EB48" i="3"/>
  <c r="EC49" i="3"/>
  <c r="ED50" i="3"/>
  <c r="EE51" i="3"/>
  <c r="EF52" i="3"/>
  <c r="DZ56" i="3"/>
  <c r="EA57" i="3"/>
  <c r="EB58" i="3"/>
  <c r="EC59" i="3"/>
  <c r="ED60" i="3"/>
  <c r="EE61" i="3"/>
  <c r="EF62" i="3"/>
  <c r="G25" i="3"/>
  <c r="U25" i="3"/>
  <c r="AJ54" i="3"/>
  <c r="AX54" i="3"/>
  <c r="BZ54" i="3"/>
  <c r="DE40" i="3"/>
  <c r="AJ25" i="3"/>
  <c r="AX25" i="3"/>
  <c r="BZ25" i="3"/>
  <c r="DE25" i="3"/>
  <c r="AJ7" i="3"/>
  <c r="BZ7" i="3"/>
  <c r="AX7" i="3"/>
  <c r="DZ64" i="3"/>
  <c r="EB64" i="3"/>
  <c r="ED64" i="3"/>
  <c r="EF64" i="3"/>
  <c r="EA65" i="3"/>
  <c r="EC65" i="3"/>
  <c r="EE65" i="3"/>
  <c r="I40" i="3"/>
  <c r="W40" i="3"/>
  <c r="I25" i="3"/>
  <c r="W25" i="3"/>
  <c r="I7" i="3"/>
  <c r="EZ7" i="1"/>
  <c r="EZ6" i="1" s="1"/>
  <c r="CY15" i="3"/>
  <c r="FC7" i="1"/>
  <c r="DB7" i="3" s="1"/>
  <c r="DB12" i="3"/>
  <c r="EC12" i="3" s="1"/>
  <c r="R7" i="1"/>
  <c r="AD7" i="3" s="1"/>
  <c r="CH15" i="3"/>
  <c r="EH6" i="1"/>
  <c r="EH41" i="1" s="1"/>
  <c r="CJ7" i="3"/>
  <c r="EJ6" i="1"/>
  <c r="EJ41" i="1" s="1"/>
  <c r="CL7" i="3"/>
  <c r="EL6" i="1"/>
  <c r="EL41" i="1" s="1"/>
  <c r="CJ54" i="3"/>
  <c r="CN54" i="3"/>
  <c r="CG54" i="3"/>
  <c r="CI54" i="3"/>
  <c r="CK54" i="3"/>
  <c r="CM54" i="3"/>
  <c r="CG40" i="3"/>
  <c r="CI40" i="3"/>
  <c r="CK40" i="3"/>
  <c r="CM40" i="3"/>
  <c r="CH25" i="3"/>
  <c r="CJ25" i="3"/>
  <c r="CL25" i="3"/>
  <c r="CN25" i="3"/>
  <c r="CY25" i="3"/>
  <c r="DA7" i="3"/>
  <c r="DD7" i="3"/>
  <c r="I54" i="3"/>
  <c r="G54" i="3"/>
  <c r="E54" i="3"/>
  <c r="C54" i="3"/>
  <c r="Q54" i="3"/>
  <c r="S54" i="3"/>
  <c r="U54" i="3"/>
  <c r="W54" i="3"/>
  <c r="AD15" i="3"/>
  <c r="AD40" i="3"/>
  <c r="AF40" i="3"/>
  <c r="AH40" i="3"/>
  <c r="AJ40" i="3"/>
  <c r="AX40" i="3"/>
  <c r="AV40" i="3"/>
  <c r="AT40" i="3"/>
  <c r="AR40" i="3"/>
  <c r="AR15" i="3"/>
  <c r="BZ40" i="3"/>
  <c r="BX40" i="3"/>
  <c r="BV40" i="3"/>
  <c r="BT40" i="3"/>
  <c r="BT15" i="3"/>
  <c r="DE54" i="3"/>
  <c r="DC54" i="3"/>
  <c r="DA54" i="3"/>
  <c r="CY54" i="3"/>
  <c r="EN6" i="1"/>
  <c r="EN26" i="1" s="1"/>
  <c r="EG6" i="1"/>
  <c r="EG26" i="1" s="1"/>
  <c r="CG7" i="3"/>
  <c r="EI6" i="1"/>
  <c r="EI41" i="1" s="1"/>
  <c r="CI7" i="3"/>
  <c r="EK6" i="1"/>
  <c r="EK26" i="1" s="1"/>
  <c r="CK7" i="3"/>
  <c r="EM6" i="1"/>
  <c r="EM41" i="1" s="1"/>
  <c r="CM7" i="3"/>
  <c r="CH54" i="3"/>
  <c r="CL54" i="3"/>
  <c r="CH40" i="3"/>
  <c r="CJ40" i="3"/>
  <c r="CL40" i="3"/>
  <c r="CN40" i="3"/>
  <c r="CG25" i="3"/>
  <c r="CI25" i="3"/>
  <c r="CK25" i="3"/>
  <c r="CM25" i="3"/>
  <c r="DC7" i="3"/>
  <c r="DE7" i="3"/>
  <c r="C15" i="3"/>
  <c r="Q15" i="3"/>
  <c r="CZ61" i="3"/>
  <c r="EA61" i="3" s="1"/>
  <c r="DK9" i="3"/>
  <c r="DK11" i="3"/>
  <c r="DK13" i="3"/>
  <c r="DK15" i="3"/>
  <c r="DK17" i="3"/>
  <c r="DK19" i="3"/>
  <c r="DK21" i="3"/>
  <c r="DK23" i="3"/>
  <c r="DK25" i="3"/>
  <c r="DK28" i="3"/>
  <c r="DK30" i="3"/>
  <c r="DK32" i="3"/>
  <c r="DK34" i="3"/>
  <c r="DK36" i="3"/>
  <c r="DK38" i="3"/>
  <c r="DK40" i="3"/>
  <c r="DK43" i="3"/>
  <c r="DK45" i="3"/>
  <c r="DK47" i="3"/>
  <c r="DK49" i="3"/>
  <c r="DK51" i="3"/>
  <c r="DK53" i="3"/>
  <c r="DK56" i="3"/>
  <c r="DK58" i="3"/>
  <c r="DK60" i="3"/>
  <c r="DK62" i="3"/>
  <c r="DK64" i="3"/>
  <c r="DL9" i="3"/>
  <c r="DN9" i="3"/>
  <c r="DP9" i="3"/>
  <c r="DR9" i="3"/>
  <c r="DM10" i="3"/>
  <c r="DO10" i="3"/>
  <c r="DQ10" i="3"/>
  <c r="DL11" i="3"/>
  <c r="DN11" i="3"/>
  <c r="DP11" i="3"/>
  <c r="DR11" i="3"/>
  <c r="DM12" i="3"/>
  <c r="DO12" i="3"/>
  <c r="DQ12" i="3"/>
  <c r="DL13" i="3"/>
  <c r="DN13" i="3"/>
  <c r="DP13" i="3"/>
  <c r="DR13" i="3"/>
  <c r="DM14" i="3"/>
  <c r="DO14" i="3"/>
  <c r="DQ14" i="3"/>
  <c r="DN15" i="3"/>
  <c r="DP15" i="3"/>
  <c r="DR15" i="3"/>
  <c r="DM16" i="3"/>
  <c r="DO16" i="3"/>
  <c r="DQ16" i="3"/>
  <c r="DL17" i="3"/>
  <c r="DN17" i="3"/>
  <c r="DP17" i="3"/>
  <c r="DR17" i="3"/>
  <c r="DM18" i="3"/>
  <c r="DO18" i="3"/>
  <c r="DQ18" i="3"/>
  <c r="DL19" i="3"/>
  <c r="DN19" i="3"/>
  <c r="DP19" i="3"/>
  <c r="DR19" i="3"/>
  <c r="DM20" i="3"/>
  <c r="DO20" i="3"/>
  <c r="DQ20" i="3"/>
  <c r="DL21" i="3"/>
  <c r="DN21" i="3"/>
  <c r="DP21" i="3"/>
  <c r="DR21" i="3"/>
  <c r="DM22" i="3"/>
  <c r="DO22" i="3"/>
  <c r="DQ22" i="3"/>
  <c r="DL23" i="3"/>
  <c r="DN23" i="3"/>
  <c r="DP23" i="3"/>
  <c r="DR23" i="3"/>
  <c r="DM24" i="3"/>
  <c r="DO24" i="3"/>
  <c r="DQ24" i="3"/>
  <c r="DM27" i="3"/>
  <c r="DO27" i="3"/>
  <c r="DQ27" i="3"/>
  <c r="DL28" i="3"/>
  <c r="DN28" i="3"/>
  <c r="DP28" i="3"/>
  <c r="DR28" i="3"/>
  <c r="DM29" i="3"/>
  <c r="DO29" i="3"/>
  <c r="DQ29" i="3"/>
  <c r="DL30" i="3"/>
  <c r="DN30" i="3"/>
  <c r="DP30" i="3"/>
  <c r="DR30" i="3"/>
  <c r="DM31" i="3"/>
  <c r="DO31" i="3"/>
  <c r="DQ31" i="3"/>
  <c r="DL32" i="3"/>
  <c r="DN32" i="3"/>
  <c r="DP32" i="3"/>
  <c r="DR32" i="3"/>
  <c r="DM33" i="3"/>
  <c r="DO33" i="3"/>
  <c r="DQ33" i="3"/>
  <c r="DL34" i="3"/>
  <c r="DN34" i="3"/>
  <c r="DP34" i="3"/>
  <c r="DR34" i="3"/>
  <c r="DM35" i="3"/>
  <c r="DO35" i="3"/>
  <c r="DQ35" i="3"/>
  <c r="DL36" i="3"/>
  <c r="DN36" i="3"/>
  <c r="DP36" i="3"/>
  <c r="DR36" i="3"/>
  <c r="DM37" i="3"/>
  <c r="DO37" i="3"/>
  <c r="DQ37" i="3"/>
  <c r="DL38" i="3"/>
  <c r="DN38" i="3"/>
  <c r="DP38" i="3"/>
  <c r="DR38" i="3"/>
  <c r="DM39" i="3"/>
  <c r="DO39" i="3"/>
  <c r="DQ39" i="3"/>
  <c r="DM42" i="3"/>
  <c r="DO42" i="3"/>
  <c r="DQ42" i="3"/>
  <c r="DL43" i="3"/>
  <c r="DN43" i="3"/>
  <c r="DP43" i="3"/>
  <c r="DR43" i="3"/>
  <c r="DM44" i="3"/>
  <c r="DO44" i="3"/>
  <c r="DQ44" i="3"/>
  <c r="DL45" i="3"/>
  <c r="DN45" i="3"/>
  <c r="DP45" i="3"/>
  <c r="DR45" i="3"/>
  <c r="DM46" i="3"/>
  <c r="DO46" i="3"/>
  <c r="DQ46" i="3"/>
  <c r="DL47" i="3"/>
  <c r="DN47" i="3"/>
  <c r="DP47" i="3"/>
  <c r="DR47" i="3"/>
  <c r="DM48" i="3"/>
  <c r="DO48" i="3"/>
  <c r="DQ48" i="3"/>
  <c r="DL49" i="3"/>
  <c r="DN49" i="3"/>
  <c r="DP49" i="3"/>
  <c r="DR49" i="3"/>
  <c r="DM50" i="3"/>
  <c r="DO50" i="3"/>
  <c r="DQ50" i="3"/>
  <c r="DL51" i="3"/>
  <c r="DN51" i="3"/>
  <c r="DP51" i="3"/>
  <c r="DR51" i="3"/>
  <c r="DM52" i="3"/>
  <c r="DO52" i="3"/>
  <c r="DQ52" i="3"/>
  <c r="DL53" i="3"/>
  <c r="DN53" i="3"/>
  <c r="DP53" i="3"/>
  <c r="DR53" i="3"/>
  <c r="DL56" i="3"/>
  <c r="DN56" i="3"/>
  <c r="DP56" i="3"/>
  <c r="DR56" i="3"/>
  <c r="DM57" i="3"/>
  <c r="DO57" i="3"/>
  <c r="DQ57" i="3"/>
  <c r="DL58" i="3"/>
  <c r="DN58" i="3"/>
  <c r="DP58" i="3"/>
  <c r="DR58" i="3"/>
  <c r="DM59" i="3"/>
  <c r="DO59" i="3"/>
  <c r="DQ59" i="3"/>
  <c r="DL60" i="3"/>
  <c r="DN60" i="3"/>
  <c r="DP60" i="3"/>
  <c r="DR60" i="3"/>
  <c r="DM61" i="3"/>
  <c r="DO61" i="3"/>
  <c r="DQ61" i="3"/>
  <c r="DL62" i="3"/>
  <c r="DN62" i="3"/>
  <c r="DP62" i="3"/>
  <c r="DR62" i="3"/>
  <c r="DM63" i="3"/>
  <c r="DO63" i="3"/>
  <c r="DQ63" i="3"/>
  <c r="DL64" i="3"/>
  <c r="DN64" i="3"/>
  <c r="DP64" i="3"/>
  <c r="DR64" i="3"/>
  <c r="DM65" i="3"/>
  <c r="DO65" i="3"/>
  <c r="DQ65" i="3"/>
  <c r="DK10" i="3"/>
  <c r="DK12" i="3"/>
  <c r="DK14" i="3"/>
  <c r="DK16" i="3"/>
  <c r="DK18" i="3"/>
  <c r="DK20" i="3"/>
  <c r="DK22" i="3"/>
  <c r="DK24" i="3"/>
  <c r="DK27" i="3"/>
  <c r="DK29" i="3"/>
  <c r="DK31" i="3"/>
  <c r="DK33" i="3"/>
  <c r="DK35" i="3"/>
  <c r="DK37" i="3"/>
  <c r="DK39" i="3"/>
  <c r="DK42" i="3"/>
  <c r="DK44" i="3"/>
  <c r="DK46" i="3"/>
  <c r="DK48" i="3"/>
  <c r="DK50" i="3"/>
  <c r="DK52" i="3"/>
  <c r="DK57" i="3"/>
  <c r="DK59" i="3"/>
  <c r="DK61" i="3"/>
  <c r="DK63" i="3"/>
  <c r="DK65" i="3"/>
  <c r="DM9" i="3"/>
  <c r="DO9" i="3"/>
  <c r="DQ9" i="3"/>
  <c r="DL10" i="3"/>
  <c r="DN10" i="3"/>
  <c r="DP10" i="3"/>
  <c r="DR10" i="3"/>
  <c r="DM11" i="3"/>
  <c r="DO11" i="3"/>
  <c r="DQ11" i="3"/>
  <c r="DL12" i="3"/>
  <c r="DN12" i="3"/>
  <c r="DP12" i="3"/>
  <c r="DR12" i="3"/>
  <c r="DM13" i="3"/>
  <c r="DO13" i="3"/>
  <c r="DQ13" i="3"/>
  <c r="DL14" i="3"/>
  <c r="DN14" i="3"/>
  <c r="DP14" i="3"/>
  <c r="DR14" i="3"/>
  <c r="DM15" i="3"/>
  <c r="DO15" i="3"/>
  <c r="DQ15" i="3"/>
  <c r="DL16" i="3"/>
  <c r="DN16" i="3"/>
  <c r="DP16" i="3"/>
  <c r="DR16" i="3"/>
  <c r="DM17" i="3"/>
  <c r="DO17" i="3"/>
  <c r="DQ17" i="3"/>
  <c r="DL18" i="3"/>
  <c r="DN18" i="3"/>
  <c r="DP18" i="3"/>
  <c r="DR18" i="3"/>
  <c r="DM19" i="3"/>
  <c r="DO19" i="3"/>
  <c r="DQ19" i="3"/>
  <c r="DL20" i="3"/>
  <c r="DN20" i="3"/>
  <c r="DP20" i="3"/>
  <c r="DR20" i="3"/>
  <c r="DM21" i="3"/>
  <c r="DO21" i="3"/>
  <c r="DQ21" i="3"/>
  <c r="DL22" i="3"/>
  <c r="DN22" i="3"/>
  <c r="DP22" i="3"/>
  <c r="DR22" i="3"/>
  <c r="DM23" i="3"/>
  <c r="DO23" i="3"/>
  <c r="DQ23" i="3"/>
  <c r="DL24" i="3"/>
  <c r="DN24" i="3"/>
  <c r="DP24" i="3"/>
  <c r="DR24" i="3"/>
  <c r="DL27" i="3"/>
  <c r="DN27" i="3"/>
  <c r="DP27" i="3"/>
  <c r="DR27" i="3"/>
  <c r="DM28" i="3"/>
  <c r="DO28" i="3"/>
  <c r="DQ28" i="3"/>
  <c r="DL29" i="3"/>
  <c r="DN29" i="3"/>
  <c r="DP29" i="3"/>
  <c r="DR29" i="3"/>
  <c r="DM30" i="3"/>
  <c r="DO30" i="3"/>
  <c r="DQ30" i="3"/>
  <c r="DL31" i="3"/>
  <c r="DN31" i="3"/>
  <c r="DP31" i="3"/>
  <c r="DR31" i="3"/>
  <c r="DM32" i="3"/>
  <c r="DO32" i="3"/>
  <c r="DQ32" i="3"/>
  <c r="DL33" i="3"/>
  <c r="DN33" i="3"/>
  <c r="DP33" i="3"/>
  <c r="DR33" i="3"/>
  <c r="DM34" i="3"/>
  <c r="DO34" i="3"/>
  <c r="DQ34" i="3"/>
  <c r="DL35" i="3"/>
  <c r="DN35" i="3"/>
  <c r="DP35" i="3"/>
  <c r="DR35" i="3"/>
  <c r="DM36" i="3"/>
  <c r="DO36" i="3"/>
  <c r="DQ36" i="3"/>
  <c r="DL37" i="3"/>
  <c r="DN37" i="3"/>
  <c r="DP37" i="3"/>
  <c r="DR37" i="3"/>
  <c r="DM38" i="3"/>
  <c r="DO38" i="3"/>
  <c r="DQ38" i="3"/>
  <c r="DL39" i="3"/>
  <c r="DN39" i="3"/>
  <c r="DP39" i="3"/>
  <c r="DR39" i="3"/>
  <c r="DL42" i="3"/>
  <c r="DN42" i="3"/>
  <c r="DP42" i="3"/>
  <c r="DR42" i="3"/>
  <c r="DM43" i="3"/>
  <c r="DO43" i="3"/>
  <c r="DQ43" i="3"/>
  <c r="DL44" i="3"/>
  <c r="DN44" i="3"/>
  <c r="DP44" i="3"/>
  <c r="DR44" i="3"/>
  <c r="DM45" i="3"/>
  <c r="DO45" i="3"/>
  <c r="DQ45" i="3"/>
  <c r="DL46" i="3"/>
  <c r="DN46" i="3"/>
  <c r="DP46" i="3"/>
  <c r="DR46" i="3"/>
  <c r="DM47" i="3"/>
  <c r="DO47" i="3"/>
  <c r="DQ47" i="3"/>
  <c r="DL48" i="3"/>
  <c r="DN48" i="3"/>
  <c r="DP48" i="3"/>
  <c r="DR48" i="3"/>
  <c r="DM49" i="3"/>
  <c r="DO49" i="3"/>
  <c r="DQ49" i="3"/>
  <c r="DL50" i="3"/>
  <c r="DN50" i="3"/>
  <c r="DP50" i="3"/>
  <c r="DR50" i="3"/>
  <c r="DM51" i="3"/>
  <c r="DO51" i="3"/>
  <c r="DQ51" i="3"/>
  <c r="DL52" i="3"/>
  <c r="DN52" i="3"/>
  <c r="DP52" i="3"/>
  <c r="DR52" i="3"/>
  <c r="DM53" i="3"/>
  <c r="DO53" i="3"/>
  <c r="DQ53" i="3"/>
  <c r="DM56" i="3"/>
  <c r="DO56" i="3"/>
  <c r="DQ56" i="3"/>
  <c r="DL57" i="3"/>
  <c r="DN57" i="3"/>
  <c r="DP57" i="3"/>
  <c r="DR57" i="3"/>
  <c r="DM58" i="3"/>
  <c r="DO58" i="3"/>
  <c r="DQ58" i="3"/>
  <c r="DL59" i="3"/>
  <c r="DN59" i="3"/>
  <c r="DP59" i="3"/>
  <c r="DR59" i="3"/>
  <c r="DM60" i="3"/>
  <c r="DO60" i="3"/>
  <c r="DQ60" i="3"/>
  <c r="DL61" i="3"/>
  <c r="DN61" i="3"/>
  <c r="DP61" i="3"/>
  <c r="DR61" i="3"/>
  <c r="DM62" i="3"/>
  <c r="DO62" i="3"/>
  <c r="DQ62" i="3"/>
  <c r="DL63" i="3"/>
  <c r="DN63" i="3"/>
  <c r="DP63" i="3"/>
  <c r="DR63" i="3"/>
  <c r="DM64" i="3"/>
  <c r="DO64" i="3"/>
  <c r="DQ64" i="3"/>
  <c r="DL65" i="3"/>
  <c r="DN65" i="3"/>
  <c r="DP65" i="3"/>
  <c r="DR65" i="3"/>
  <c r="C6" i="1"/>
  <c r="C8" i="1" s="1"/>
  <c r="AV6" i="1"/>
  <c r="AV26" i="1" s="1"/>
  <c r="BK6" i="1"/>
  <c r="BK26" i="1" s="1"/>
  <c r="AG6" i="1"/>
  <c r="AG8" i="1" s="1"/>
  <c r="DS6" i="1"/>
  <c r="DS8" i="1" s="1"/>
  <c r="F6" i="1"/>
  <c r="F26" i="1" s="1"/>
  <c r="Q6" i="1"/>
  <c r="Q26" i="1" s="1"/>
  <c r="U6" i="1"/>
  <c r="U26" i="1" s="1"/>
  <c r="AF6" i="1"/>
  <c r="AF26" i="1" s="1"/>
  <c r="AJ6" i="1"/>
  <c r="AU6" i="1"/>
  <c r="AU26" i="1" s="1"/>
  <c r="AY6" i="1"/>
  <c r="BJ6" i="1"/>
  <c r="BN6" i="1"/>
  <c r="BY6" i="1"/>
  <c r="BY26" i="1" s="1"/>
  <c r="CC6" i="1"/>
  <c r="AU6" i="3" s="1"/>
  <c r="CN6" i="1"/>
  <c r="CN26" i="1" s="1"/>
  <c r="CR6" i="1"/>
  <c r="CR26" i="1" s="1"/>
  <c r="DC6" i="1"/>
  <c r="DG6" i="1"/>
  <c r="DR6" i="1"/>
  <c r="DV6" i="1"/>
  <c r="EY6" i="1"/>
  <c r="EY26" i="1" s="1"/>
  <c r="E6" i="1"/>
  <c r="E26" i="1" s="1"/>
  <c r="G6" i="1"/>
  <c r="G26" i="1" s="1"/>
  <c r="I6" i="1"/>
  <c r="T6" i="1"/>
  <c r="T26" i="1" s="1"/>
  <c r="V6" i="1"/>
  <c r="V26" i="1" s="1"/>
  <c r="X6" i="1"/>
  <c r="X26" i="1" s="1"/>
  <c r="AI6" i="1"/>
  <c r="AI55" i="1" s="1"/>
  <c r="AK6" i="1"/>
  <c r="AK8" i="1" s="1"/>
  <c r="AM6" i="1"/>
  <c r="AM55" i="1" s="1"/>
  <c r="AX6" i="1"/>
  <c r="AZ6" i="1"/>
  <c r="AZ8" i="1" s="1"/>
  <c r="BB6" i="1"/>
  <c r="BB8" i="1" s="1"/>
  <c r="BM6" i="1"/>
  <c r="BM55" i="1" s="1"/>
  <c r="BO6" i="1"/>
  <c r="BO8" i="1" s="1"/>
  <c r="BQ6" i="1"/>
  <c r="BQ55" i="1" s="1"/>
  <c r="BZ7" i="1"/>
  <c r="CB6" i="1"/>
  <c r="CB55" i="1" s="1"/>
  <c r="CD6" i="1"/>
  <c r="CD8" i="1" s="1"/>
  <c r="CF6" i="1"/>
  <c r="CF8" i="1" s="1"/>
  <c r="CO6" i="1"/>
  <c r="CO26" i="1" s="1"/>
  <c r="CQ6" i="1"/>
  <c r="CQ26" i="1" s="1"/>
  <c r="CS6" i="1"/>
  <c r="CS26" i="1" s="1"/>
  <c r="CU6" i="1"/>
  <c r="DD6" i="1"/>
  <c r="DD8" i="1" s="1"/>
  <c r="DF6" i="1"/>
  <c r="DF8" i="1" s="1"/>
  <c r="DH6" i="1"/>
  <c r="DH8" i="1" s="1"/>
  <c r="DJ6" i="1"/>
  <c r="DJ8" i="1" s="1"/>
  <c r="DU6" i="1"/>
  <c r="DU8" i="1" s="1"/>
  <c r="DW6" i="1"/>
  <c r="DW41" i="1" s="1"/>
  <c r="DY6" i="1"/>
  <c r="DY8" i="1" s="1"/>
  <c r="FB6" i="1"/>
  <c r="FB26" i="1" s="1"/>
  <c r="FD6" i="1"/>
  <c r="FD26" i="1" s="1"/>
  <c r="FF6" i="1"/>
  <c r="FF55" i="1" s="1"/>
  <c r="AX8" i="1"/>
  <c r="B6" i="1"/>
  <c r="B26" i="1" s="1"/>
  <c r="D6" i="1"/>
  <c r="D26" i="1" s="1"/>
  <c r="H6" i="1"/>
  <c r="H26" i="1" s="1"/>
  <c r="S6" i="1"/>
  <c r="S8" i="1" s="1"/>
  <c r="W6" i="1"/>
  <c r="W8" i="1" s="1"/>
  <c r="AH6" i="1"/>
  <c r="AL6" i="1"/>
  <c r="AW6" i="1"/>
  <c r="BA6" i="1"/>
  <c r="BL6" i="1"/>
  <c r="BP6" i="1"/>
  <c r="CA6" i="1"/>
  <c r="CA41" i="1" s="1"/>
  <c r="CE6" i="1"/>
  <c r="CP6" i="1"/>
  <c r="CP8" i="1" s="1"/>
  <c r="CT6" i="1"/>
  <c r="CT8" i="1" s="1"/>
  <c r="DE6" i="1"/>
  <c r="DI6" i="1"/>
  <c r="DT6" i="1"/>
  <c r="DT41" i="1" s="1"/>
  <c r="DX6" i="1"/>
  <c r="FA6" i="1"/>
  <c r="FE6" i="1"/>
  <c r="DN7" i="3" l="1"/>
  <c r="CB8" i="1"/>
  <c r="EI26" i="1"/>
  <c r="DM7" i="3"/>
  <c r="DP7" i="3"/>
  <c r="DW8" i="1"/>
  <c r="CH7" i="3"/>
  <c r="R6" i="1"/>
  <c r="R8" i="1" s="1"/>
  <c r="AR7" i="3"/>
  <c r="DO7" i="3"/>
  <c r="EM26" i="1"/>
  <c r="EH26" i="1"/>
  <c r="CO8" i="1"/>
  <c r="CU8" i="1"/>
  <c r="S9" i="4"/>
  <c r="T8" i="1"/>
  <c r="BF7" i="3"/>
  <c r="DO40" i="3"/>
  <c r="DO25" i="3"/>
  <c r="S42" i="4"/>
  <c r="S27" i="4"/>
  <c r="S56" i="4"/>
  <c r="DO54" i="3"/>
  <c r="B6" i="3"/>
  <c r="EJ8" i="1"/>
  <c r="CS8" i="1"/>
  <c r="EH8" i="1"/>
  <c r="CQ8" i="1"/>
  <c r="AU8" i="1"/>
  <c r="EJ55" i="1"/>
  <c r="EH55" i="1"/>
  <c r="CX6" i="3"/>
  <c r="EN41" i="1"/>
  <c r="DR7" i="3"/>
  <c r="DM25" i="3"/>
  <c r="DQ7" i="3"/>
  <c r="DM54" i="3"/>
  <c r="DN25" i="3"/>
  <c r="DL40" i="3"/>
  <c r="DP40" i="3"/>
  <c r="DL15" i="3"/>
  <c r="DZ54" i="3"/>
  <c r="DL54" i="3"/>
  <c r="EF25" i="3"/>
  <c r="DQ25" i="3"/>
  <c r="EC54" i="3"/>
  <c r="DP25" i="3"/>
  <c r="EE25" i="3"/>
  <c r="ED54" i="3"/>
  <c r="DY7" i="3"/>
  <c r="DN54" i="3"/>
  <c r="DY40" i="3"/>
  <c r="DM40" i="3"/>
  <c r="DK54" i="3"/>
  <c r="DQ40" i="3"/>
  <c r="DQ54" i="3"/>
  <c r="DR54" i="3"/>
  <c r="DL7" i="3"/>
  <c r="DL25" i="3"/>
  <c r="EB7" i="3"/>
  <c r="EA40" i="3"/>
  <c r="DR25" i="3"/>
  <c r="DN40" i="3"/>
  <c r="EE7" i="3"/>
  <c r="EC25" i="3"/>
  <c r="EA25" i="3"/>
  <c r="DR40" i="3"/>
  <c r="EZ26" i="1"/>
  <c r="CY6" i="3"/>
  <c r="EZ8" i="1"/>
  <c r="AQ6" i="3"/>
  <c r="BW6" i="3"/>
  <c r="DD6" i="3"/>
  <c r="H6" i="3"/>
  <c r="EN8" i="1"/>
  <c r="EL26" i="1"/>
  <c r="DF55" i="1"/>
  <c r="BH6" i="3"/>
  <c r="F6" i="3"/>
  <c r="C26" i="1"/>
  <c r="EN55" i="1"/>
  <c r="EF7" i="3"/>
  <c r="EA7" i="3"/>
  <c r="EE40" i="3"/>
  <c r="CZ6" i="3"/>
  <c r="D6" i="3"/>
  <c r="EL8" i="1"/>
  <c r="EJ26" i="1"/>
  <c r="DP54" i="3"/>
  <c r="EL55" i="1"/>
  <c r="EC40" i="3"/>
  <c r="P6" i="3"/>
  <c r="AE6" i="3"/>
  <c r="BS6" i="3"/>
  <c r="DY25" i="3"/>
  <c r="ED25" i="3"/>
  <c r="EC7" i="3"/>
  <c r="EB25" i="3"/>
  <c r="EA54" i="3"/>
  <c r="AI6" i="3"/>
  <c r="EE54" i="3"/>
  <c r="BK6" i="3"/>
  <c r="BI6" i="3"/>
  <c r="DA6" i="3"/>
  <c r="BG6" i="3"/>
  <c r="FB8" i="1"/>
  <c r="BJ6" i="3"/>
  <c r="BE6" i="3"/>
  <c r="FC6" i="1"/>
  <c r="FC55" i="1" s="1"/>
  <c r="DY54" i="3"/>
  <c r="FD8" i="1"/>
  <c r="G8" i="1"/>
  <c r="CU26" i="1"/>
  <c r="FF8" i="1"/>
  <c r="CF55" i="1"/>
  <c r="BL6" i="3"/>
  <c r="X8" i="1"/>
  <c r="DZ25" i="3"/>
  <c r="EB54" i="3"/>
  <c r="ED7" i="3"/>
  <c r="EF54" i="3"/>
  <c r="I26" i="1"/>
  <c r="DE8" i="1"/>
  <c r="AW8" i="1"/>
  <c r="R6" i="3"/>
  <c r="DJ26" i="1"/>
  <c r="BY6" i="3"/>
  <c r="AW6" i="3"/>
  <c r="BA8" i="1"/>
  <c r="V6" i="3"/>
  <c r="DY26" i="1"/>
  <c r="BZ6" i="3"/>
  <c r="DU26" i="1"/>
  <c r="BV6" i="3"/>
  <c r="DH26" i="1"/>
  <c r="DD26" i="1"/>
  <c r="CD26" i="1"/>
  <c r="AV6" i="3"/>
  <c r="BO26" i="1"/>
  <c r="AH6" i="3"/>
  <c r="BB26" i="1"/>
  <c r="W6" i="3"/>
  <c r="AX26" i="1"/>
  <c r="S6" i="3"/>
  <c r="AK26" i="1"/>
  <c r="G6" i="3"/>
  <c r="DS26" i="1"/>
  <c r="BT6" i="3"/>
  <c r="AG26" i="1"/>
  <c r="C6" i="3"/>
  <c r="BK8" i="1"/>
  <c r="AD6" i="3"/>
  <c r="DC6" i="3"/>
  <c r="BQ8" i="1"/>
  <c r="BM8" i="1"/>
  <c r="AM8" i="1"/>
  <c r="AI8" i="1"/>
  <c r="V8" i="1"/>
  <c r="I8" i="1"/>
  <c r="E8" i="1"/>
  <c r="BY8" i="1"/>
  <c r="Q8" i="1"/>
  <c r="DY55" i="1"/>
  <c r="DU55" i="1"/>
  <c r="FF41" i="1"/>
  <c r="FB41" i="1"/>
  <c r="DJ41" i="1"/>
  <c r="DF41" i="1"/>
  <c r="BB41" i="1"/>
  <c r="AX41" i="1"/>
  <c r="AM41" i="1"/>
  <c r="AI41" i="1"/>
  <c r="CN6" i="3"/>
  <c r="EF40" i="3"/>
  <c r="EB40" i="3"/>
  <c r="DZ15" i="3"/>
  <c r="FE55" i="1"/>
  <c r="FA55" i="1"/>
  <c r="EM55" i="1"/>
  <c r="EI55" i="1"/>
  <c r="DX55" i="1"/>
  <c r="DT55" i="1"/>
  <c r="DI55" i="1"/>
  <c r="DE55" i="1"/>
  <c r="CE55" i="1"/>
  <c r="CA55" i="1"/>
  <c r="BP55" i="1"/>
  <c r="BL55" i="1"/>
  <c r="BA55" i="1"/>
  <c r="AW55" i="1"/>
  <c r="AL55" i="1"/>
  <c r="AH55" i="1"/>
  <c r="FE41" i="1"/>
  <c r="FA41" i="1"/>
  <c r="DX41" i="1"/>
  <c r="DI41" i="1"/>
  <c r="DE41" i="1"/>
  <c r="CE41" i="1"/>
  <c r="BP41" i="1"/>
  <c r="BL41" i="1"/>
  <c r="BA41" i="1"/>
  <c r="AW41" i="1"/>
  <c r="AL41" i="1"/>
  <c r="AH41" i="1"/>
  <c r="CY7" i="3"/>
  <c r="U41" i="1"/>
  <c r="D41" i="1"/>
  <c r="CT55" i="1"/>
  <c r="U55" i="1"/>
  <c r="D55" i="1"/>
  <c r="DS41" i="1"/>
  <c r="CS41" i="1"/>
  <c r="CO41" i="1"/>
  <c r="CD41" i="1"/>
  <c r="BO41" i="1"/>
  <c r="BK41" i="1"/>
  <c r="V41" i="1"/>
  <c r="G41" i="1"/>
  <c r="C41" i="1"/>
  <c r="DJ55" i="1"/>
  <c r="CU55" i="1"/>
  <c r="CQ55" i="1"/>
  <c r="BB55" i="1"/>
  <c r="AX55" i="1"/>
  <c r="X55" i="1"/>
  <c r="T55" i="1"/>
  <c r="I55" i="1"/>
  <c r="E55" i="1"/>
  <c r="B55" i="1"/>
  <c r="CP41" i="1"/>
  <c r="W41" i="1"/>
  <c r="Q41" i="1"/>
  <c r="CR55" i="1"/>
  <c r="W55" i="1"/>
  <c r="H55" i="1"/>
  <c r="BT7" i="3"/>
  <c r="DT26" i="1"/>
  <c r="BU6" i="3"/>
  <c r="CA8" i="1"/>
  <c r="AS6" i="3"/>
  <c r="FF26" i="1"/>
  <c r="DE6" i="3"/>
  <c r="DW26" i="1"/>
  <c r="BX6" i="3"/>
  <c r="DF26" i="1"/>
  <c r="CF26" i="1"/>
  <c r="AX6" i="3"/>
  <c r="CB26" i="1"/>
  <c r="AT6" i="3"/>
  <c r="BQ26" i="1"/>
  <c r="AJ6" i="3"/>
  <c r="BM26" i="1"/>
  <c r="AF6" i="3"/>
  <c r="AZ26" i="1"/>
  <c r="U6" i="3"/>
  <c r="AM26" i="1"/>
  <c r="I6" i="3"/>
  <c r="AI26" i="1"/>
  <c r="E6" i="3"/>
  <c r="DG26" i="1"/>
  <c r="BN26" i="1"/>
  <c r="AG6" i="3"/>
  <c r="AY26" i="1"/>
  <c r="T6" i="3"/>
  <c r="AV8" i="1"/>
  <c r="Q6" i="3"/>
  <c r="DW55" i="1"/>
  <c r="DS55" i="1"/>
  <c r="CD55" i="1"/>
  <c r="BO55" i="1"/>
  <c r="BK55" i="1"/>
  <c r="FD41" i="1"/>
  <c r="EZ41" i="1"/>
  <c r="DH41" i="1"/>
  <c r="DD41" i="1"/>
  <c r="AZ41" i="1"/>
  <c r="AV41" i="1"/>
  <c r="AK41" i="1"/>
  <c r="AG41" i="1"/>
  <c r="CM6" i="3"/>
  <c r="CK6" i="3"/>
  <c r="CI6" i="3"/>
  <c r="CG6" i="3"/>
  <c r="ED40" i="3"/>
  <c r="DZ40" i="3"/>
  <c r="EY55" i="1"/>
  <c r="EK55" i="1"/>
  <c r="EG55" i="1"/>
  <c r="DV55" i="1"/>
  <c r="DR55" i="1"/>
  <c r="DG55" i="1"/>
  <c r="DC55" i="1"/>
  <c r="CC55" i="1"/>
  <c r="BY55" i="1"/>
  <c r="BN55" i="1"/>
  <c r="BJ55" i="1"/>
  <c r="AY55" i="1"/>
  <c r="AU55" i="1"/>
  <c r="AJ55" i="1"/>
  <c r="AF55" i="1"/>
  <c r="EY41" i="1"/>
  <c r="EK41" i="1"/>
  <c r="EG41" i="1"/>
  <c r="DV41" i="1"/>
  <c r="DR41" i="1"/>
  <c r="DG41" i="1"/>
  <c r="DC41" i="1"/>
  <c r="CC41" i="1"/>
  <c r="BY41" i="1"/>
  <c r="BN41" i="1"/>
  <c r="BJ41" i="1"/>
  <c r="AY41" i="1"/>
  <c r="AU41" i="1"/>
  <c r="AJ41" i="1"/>
  <c r="AF41" i="1"/>
  <c r="CL6" i="3"/>
  <c r="CJ6" i="3"/>
  <c r="CH6" i="3"/>
  <c r="B41" i="1"/>
  <c r="CT41" i="1"/>
  <c r="H41" i="1"/>
  <c r="FD55" i="1"/>
  <c r="CP55" i="1"/>
  <c r="Q55" i="1"/>
  <c r="DY41" i="1"/>
  <c r="DU41" i="1"/>
  <c r="CU41" i="1"/>
  <c r="CQ41" i="1"/>
  <c r="CF41" i="1"/>
  <c r="CB41" i="1"/>
  <c r="BQ41" i="1"/>
  <c r="BM41" i="1"/>
  <c r="X41" i="1"/>
  <c r="T41" i="1"/>
  <c r="I41" i="1"/>
  <c r="E41" i="1"/>
  <c r="EZ55" i="1"/>
  <c r="DH55" i="1"/>
  <c r="DD55" i="1"/>
  <c r="CS55" i="1"/>
  <c r="CO55" i="1"/>
  <c r="AZ55" i="1"/>
  <c r="AV55" i="1"/>
  <c r="AK55" i="1"/>
  <c r="AG55" i="1"/>
  <c r="V55" i="1"/>
  <c r="R55" i="1"/>
  <c r="G55" i="1"/>
  <c r="C55" i="1"/>
  <c r="CR41" i="1"/>
  <c r="CN41" i="1"/>
  <c r="S41" i="1"/>
  <c r="F41" i="1"/>
  <c r="FB55" i="1"/>
  <c r="CN55" i="1"/>
  <c r="S55" i="1"/>
  <c r="F55" i="1"/>
  <c r="BZ6" i="1"/>
  <c r="BZ8" i="1" s="1"/>
  <c r="FE8" i="1"/>
  <c r="EM8" i="1"/>
  <c r="EI8" i="1"/>
  <c r="DX8" i="1"/>
  <c r="DT8" i="1"/>
  <c r="BP8" i="1"/>
  <c r="BL8" i="1"/>
  <c r="AL8" i="1"/>
  <c r="AH8" i="1"/>
  <c r="H8" i="1"/>
  <c r="D8" i="1"/>
  <c r="FE26" i="1"/>
  <c r="FA26" i="1"/>
  <c r="DX26" i="1"/>
  <c r="DI26" i="1"/>
  <c r="DE26" i="1"/>
  <c r="CT26" i="1"/>
  <c r="CP26" i="1"/>
  <c r="CE26" i="1"/>
  <c r="CA26" i="1"/>
  <c r="BP26" i="1"/>
  <c r="BL26" i="1"/>
  <c r="BA26" i="1"/>
  <c r="AW26" i="1"/>
  <c r="AL26" i="1"/>
  <c r="AH26" i="1"/>
  <c r="W26" i="1"/>
  <c r="S26" i="1"/>
  <c r="DR8" i="1"/>
  <c r="DG8" i="1"/>
  <c r="DC8" i="1"/>
  <c r="CR8" i="1"/>
  <c r="CN8" i="1"/>
  <c r="CC8" i="1"/>
  <c r="BJ8" i="1"/>
  <c r="AY8" i="1"/>
  <c r="AF8" i="1"/>
  <c r="U8" i="1"/>
  <c r="B8" i="1"/>
  <c r="EY8" i="1"/>
  <c r="EK8" i="1"/>
  <c r="EG8" i="1"/>
  <c r="DV8" i="1"/>
  <c r="BN8" i="1"/>
  <c r="AJ8" i="1"/>
  <c r="F8" i="1"/>
  <c r="DV26" i="1"/>
  <c r="DR26" i="1"/>
  <c r="DC26" i="1"/>
  <c r="CC26" i="1"/>
  <c r="BJ26" i="1"/>
  <c r="AJ26" i="1"/>
  <c r="FA8" i="1"/>
  <c r="DI8" i="1"/>
  <c r="CE8" i="1"/>
  <c r="R41" i="1" l="1"/>
  <c r="FC41" i="1"/>
  <c r="R26" i="1"/>
  <c r="BF6" i="3"/>
  <c r="DZ7" i="3"/>
  <c r="DR6" i="3"/>
  <c r="DM6" i="3"/>
  <c r="DK6" i="3"/>
  <c r="DQ6" i="3"/>
  <c r="FC8" i="1"/>
  <c r="FC26" i="1"/>
  <c r="DB6" i="3"/>
  <c r="EC6" i="3" s="1"/>
  <c r="EE6" i="3"/>
  <c r="DO6" i="3"/>
  <c r="DY6" i="3"/>
  <c r="DL6" i="3"/>
  <c r="EF6" i="3"/>
  <c r="DP6" i="3"/>
  <c r="EA6" i="3"/>
  <c r="DN6" i="3"/>
  <c r="ED6" i="3"/>
  <c r="AR6" i="3"/>
  <c r="DZ6" i="3" s="1"/>
  <c r="BZ55" i="1"/>
  <c r="BZ41" i="1"/>
  <c r="EB6" i="3"/>
  <c r="BZ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1" authorId="0" shapeId="0" xr:uid="{00000000-0006-0000-0100-000001000000}">
      <text>
        <r>
          <rPr>
            <b/>
            <sz val="8"/>
            <color indexed="81"/>
            <rFont val="Tahoma"/>
            <family val="2"/>
          </rPr>
          <t>jmarks:</t>
        </r>
        <r>
          <rPr>
            <sz val="8"/>
            <color indexed="81"/>
            <rFont val="Tahoma"/>
            <family val="2"/>
          </rPr>
          <t xml:space="preserve">
proper method with med school only insts and other specialized insts out.</t>
        </r>
      </text>
    </comment>
    <comment ref="Q4" authorId="0" shapeId="0" xr:uid="{00000000-0006-0000-0100-000002000000}">
      <text>
        <r>
          <rPr>
            <b/>
            <sz val="8"/>
            <color indexed="81"/>
            <rFont val="Tahoma"/>
            <family val="2"/>
          </rPr>
          <t>jmarks: excludes race unknown and non-resident aliens</t>
        </r>
      </text>
    </comment>
    <comment ref="EY4" authorId="0" shapeId="0" xr:uid="{00000000-0006-0000-0100-000003000000}">
      <text>
        <r>
          <rPr>
            <b/>
            <sz val="8"/>
            <color indexed="81"/>
            <rFont val="Tahoma"/>
            <family val="2"/>
          </rPr>
          <t>jmarks: Asian/Pacifica Islanders and American Indian/Alaskan Native</t>
        </r>
      </text>
    </comment>
    <comment ref="C15" authorId="0" shapeId="0" xr:uid="{00000000-0006-0000-0100-000004000000}">
      <text>
        <r>
          <rPr>
            <b/>
            <sz val="8"/>
            <color indexed="81"/>
            <rFont val="Tahoma"/>
            <family val="2"/>
          </rPr>
          <t>jmarks:</t>
        </r>
        <r>
          <rPr>
            <sz val="8"/>
            <color indexed="81"/>
            <rFont val="Tahoma"/>
            <family val="2"/>
          </rPr>
          <t xml:space="preserve">
LSU-BR counts too low, so the total 4,199 is replaced with an extrapolated number.</t>
        </r>
      </text>
    </comment>
    <comment ref="R15" authorId="0" shapeId="0" xr:uid="{00000000-0006-0000-0100-000005000000}">
      <text>
        <r>
          <rPr>
            <b/>
            <sz val="8"/>
            <color indexed="81"/>
            <rFont val="Tahoma"/>
            <family val="2"/>
          </rPr>
          <t>jmarks:</t>
        </r>
        <r>
          <rPr>
            <sz val="8"/>
            <color indexed="81"/>
            <rFont val="Tahoma"/>
            <family val="2"/>
          </rPr>
          <t xml:space="preserve">
LSU-BR counts too low, so the total 4,128 is replaced with an extrapolated number.</t>
        </r>
      </text>
    </comment>
    <comment ref="AG15" authorId="0" shapeId="0" xr:uid="{00000000-0006-0000-0100-000006000000}">
      <text>
        <r>
          <rPr>
            <b/>
            <sz val="8"/>
            <color indexed="81"/>
            <rFont val="Tahoma"/>
            <family val="2"/>
          </rPr>
          <t>jmarks:</t>
        </r>
        <r>
          <rPr>
            <sz val="8"/>
            <color indexed="81"/>
            <rFont val="Tahoma"/>
            <family val="2"/>
          </rPr>
          <t xml:space="preserve">
LSU-BR counts too low, so the total 2,540 is replaced with an extrapolated number.</t>
        </r>
      </text>
    </comment>
    <comment ref="AV15" authorId="0" shapeId="0" xr:uid="{00000000-0006-0000-0100-000007000000}">
      <text>
        <r>
          <rPr>
            <b/>
            <sz val="8"/>
            <color indexed="81"/>
            <rFont val="Tahoma"/>
            <family val="2"/>
          </rPr>
          <t>jmarks:</t>
        </r>
        <r>
          <rPr>
            <sz val="8"/>
            <color indexed="81"/>
            <rFont val="Tahoma"/>
            <family val="2"/>
          </rPr>
          <t xml:space="preserve">
LSU-BR counts too low, so the total 1,659 is replaced with an extrapolated number.</t>
        </r>
      </text>
    </comment>
    <comment ref="BK15" authorId="0" shapeId="0" xr:uid="{00000000-0006-0000-0100-000008000000}">
      <text>
        <r>
          <rPr>
            <b/>
            <sz val="8"/>
            <color indexed="81"/>
            <rFont val="Tahoma"/>
            <family val="2"/>
          </rPr>
          <t>jmarks:</t>
        </r>
        <r>
          <rPr>
            <sz val="8"/>
            <color indexed="81"/>
            <rFont val="Tahoma"/>
            <family val="2"/>
          </rPr>
          <t xml:space="preserve">
LSU-BR counts too low, so the total 3,121 is replaced with an extrapolated number.</t>
        </r>
      </text>
    </comment>
    <comment ref="BZ15" authorId="0" shapeId="0" xr:uid="{00000000-0006-0000-0100-000009000000}">
      <text>
        <r>
          <rPr>
            <b/>
            <sz val="8"/>
            <color indexed="81"/>
            <rFont val="Tahoma"/>
            <family val="2"/>
          </rPr>
          <t>jmarks:</t>
        </r>
        <r>
          <rPr>
            <sz val="8"/>
            <color indexed="81"/>
            <rFont val="Tahoma"/>
            <family val="2"/>
          </rPr>
          <t xml:space="preserve">
LSU-BR counts too low, so the total 744 is replaced with an extrapolated number.</t>
        </r>
      </text>
    </comment>
    <comment ref="DS15" authorId="0" shapeId="0" xr:uid="{00000000-0006-0000-0100-00000A000000}">
      <text>
        <r>
          <rPr>
            <b/>
            <sz val="8"/>
            <color indexed="81"/>
            <rFont val="Tahoma"/>
            <family val="2"/>
          </rPr>
          <t>jmarks:</t>
        </r>
        <r>
          <rPr>
            <sz val="8"/>
            <color indexed="81"/>
            <rFont val="Tahoma"/>
            <family val="2"/>
          </rPr>
          <t xml:space="preserve">
LSU-BR counts too low, so the total 48 is replaced with an extrapolated number.</t>
        </r>
      </text>
    </comment>
    <comment ref="EZ15" authorId="0" shapeId="0" xr:uid="{00000000-0006-0000-0100-00000B000000}">
      <text>
        <r>
          <rPr>
            <b/>
            <sz val="8"/>
            <color indexed="81"/>
            <rFont val="Tahoma"/>
            <family val="2"/>
          </rPr>
          <t>jmarks:</t>
        </r>
        <r>
          <rPr>
            <sz val="8"/>
            <color indexed="81"/>
            <rFont val="Tahoma"/>
            <family val="2"/>
          </rPr>
          <t xml:space="preserve">
LSU-BR counts too low, so the total 215 is replaced with an extrapolated number.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CX4" authorId="0" shapeId="0" xr:uid="{00000000-0006-0000-0200-000001000000}">
      <text>
        <r>
          <rPr>
            <b/>
            <sz val="8"/>
            <color indexed="81"/>
            <rFont val="Tahoma"/>
            <family val="2"/>
          </rPr>
          <t>jmarks: Asian/Pacifica Islanders and American Indian/Alaskan Native</t>
        </r>
      </text>
    </comment>
  </commentList>
</comments>
</file>

<file path=xl/sharedStrings.xml><?xml version="1.0" encoding="utf-8"?>
<sst xmlns="http://schemas.openxmlformats.org/spreadsheetml/2006/main" count="571" uniqueCount="146">
  <si>
    <t>Table 73</t>
  </si>
  <si>
    <t>Full-Time Faculty at Public Four-Year Colleges and Universities</t>
  </si>
  <si>
    <t>Percent</t>
  </si>
  <si>
    <t>Percent of Total</t>
  </si>
  <si>
    <t>Percent of</t>
  </si>
  <si>
    <t>Black or Hispanic</t>
  </si>
  <si>
    <r>
      <t>Change</t>
    </r>
    <r>
      <rPr>
        <vertAlign val="superscript"/>
        <sz val="10"/>
        <rFont val="SWISS-C"/>
        <family val="2"/>
      </rPr>
      <t>1</t>
    </r>
  </si>
  <si>
    <t>2017-18</t>
  </si>
  <si>
    <t>2020-21</t>
  </si>
  <si>
    <t>Black Faculty</t>
  </si>
  <si>
    <t>PBI/HBCU Faculty</t>
  </si>
  <si>
    <t>Total</t>
  </si>
  <si>
    <t>2017-18 to</t>
  </si>
  <si>
    <r>
      <t>at PBIs or HBCUs</t>
    </r>
    <r>
      <rPr>
        <vertAlign val="superscript"/>
        <sz val="10"/>
        <rFont val="SWISS-C"/>
        <family val="2"/>
      </rPr>
      <t>3</t>
    </r>
  </si>
  <si>
    <t>Who Are Black</t>
  </si>
  <si>
    <t>2020-2021</t>
  </si>
  <si>
    <t>Women</t>
  </si>
  <si>
    <r>
      <t>Black</t>
    </r>
    <r>
      <rPr>
        <vertAlign val="superscript"/>
        <sz val="10"/>
        <rFont val="SWISS-C"/>
        <family val="2"/>
      </rPr>
      <t>2</t>
    </r>
  </si>
  <si>
    <r>
      <t>Hispanic</t>
    </r>
    <r>
      <rPr>
        <vertAlign val="superscript"/>
        <sz val="10"/>
        <rFont val="SWISS-C"/>
        <family val="2"/>
      </rPr>
      <t>2</t>
    </r>
  </si>
  <si>
    <r>
      <rPr>
        <sz val="10"/>
        <color rgb="FF000000"/>
        <rFont val="Arial"/>
      </rPr>
      <t>Asian</t>
    </r>
    <r>
      <rPr>
        <vertAlign val="superscript"/>
        <sz val="10"/>
        <color rgb="FF000000"/>
        <rFont val="Arial"/>
      </rPr>
      <t>4</t>
    </r>
  </si>
  <si>
    <r>
      <rPr>
        <sz val="10"/>
        <color rgb="FF000000"/>
        <rFont val="Arial"/>
      </rPr>
      <t>Native</t>
    </r>
    <r>
      <rPr>
        <vertAlign val="superscript"/>
        <sz val="10"/>
        <color rgb="FF000000"/>
        <rFont val="Arial"/>
      </rPr>
      <t>4</t>
    </r>
  </si>
  <si>
    <r>
      <rPr>
        <sz val="10"/>
        <color rgb="FF000000"/>
        <rFont val="Arial"/>
      </rPr>
      <t>HPIs</t>
    </r>
    <r>
      <rPr>
        <vertAlign val="superscript"/>
        <sz val="10"/>
        <color rgb="FF000000"/>
        <rFont val="Arial"/>
      </rPr>
      <t>4</t>
    </r>
  </si>
  <si>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</si>
  <si>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</si>
  <si>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</si>
  <si>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</si>
  <si>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</si>
  <si>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</si>
  <si>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</si>
  <si>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</si>
  <si>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</si>
  <si>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</si>
  <si>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</si>
  <si>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</si>
  <si>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</si>
  <si>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</si>
  <si>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</si>
  <si>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</si>
  <si>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</si>
  <si>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</si>
  <si>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</si>
  <si>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</si>
  <si>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</si>
  <si>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</si>
  <si>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</si>
  <si>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</si>
  <si>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</si>
  <si>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</si>
  <si>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</si>
  <si>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</si>
  <si>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</si>
  <si>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</si>
  <si>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</si>
  <si>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</si>
  <si>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</si>
  <si>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</si>
  <si>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</si>
  <si>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</si>
  <si>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</si>
  <si>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</si>
  <si>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</si>
  <si>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</si>
  <si>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</si>
  <si>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</si>
  <si>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</si>
  <si>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</si>
  <si>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</si>
  <si>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</si>
  <si>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</si>
  <si>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</si>
  <si>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</si>
  <si>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</si>
  <si>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</si>
  <si>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</si>
  <si>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</si>
  <si>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</si>
  <si>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</si>
  <si>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</si>
  <si>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</si>
  <si>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 xml:space="preserve"> "NA" indicates not applicable. There was no institution of this type in the state during the specified years.</t>
  </si>
  <si>
    <t xml:space="preserve">Notes: </t>
  </si>
  <si>
    <t>For this table to profile the same group as the faculty salary averages, figures include all full-time faculty at public four-year colleges and universities except those at specialized institutions. (See Appendix A for examples.)</t>
  </si>
  <si>
    <t xml:space="preserve">SREB and the National Center for Education Statistics (NCES) treat two-year colleges awarding bachelor's degrees differently. NCES classifies two-year colleges awarding bachelor's degrees as four-year institutions. SREB classifies them as two-year colleges until they meet other criteria. (See Appendix A for definitions.) </t>
  </si>
  <si>
    <r>
      <rPr>
        <vertAlign val="superscript"/>
        <sz val="10"/>
        <color rgb="FF000000"/>
        <rFont val="Arial"/>
      </rPr>
      <t xml:space="preserve">1 </t>
    </r>
    <r>
      <rPr>
        <sz val="10"/>
        <color rgb="FF000000"/>
        <rFont val="Arial"/>
      </rPr>
      <t>States with very large percent increases or decreases reflect reclassifications of staff. (See table "Staff at Public Four-Year Colleges and Universities" and related database for further information.)</t>
    </r>
  </si>
  <si>
    <r>
      <rPr>
        <vertAlign val="superscript"/>
        <sz val="10"/>
        <color rgb="FF000000"/>
        <rFont val="SWISS-C"/>
      </rPr>
      <t>2</t>
    </r>
    <r>
      <rPr>
        <sz val="10"/>
        <color rgb="FF000000"/>
        <rFont val="SWISS-C"/>
      </rPr>
      <t xml:space="preserve"> </t>
    </r>
    <r>
      <rPr>
        <sz val="10"/>
        <color rgb="FF000000"/>
        <rFont val="Arial"/>
      </rPr>
      <t>Calculated based on a total that excludes people whose race is unknown and people from foreign countries.</t>
    </r>
  </si>
  <si>
    <r>
      <rPr>
        <vertAlign val="superscript"/>
        <sz val="10"/>
        <color rgb="FF000000"/>
        <rFont val="SWISS-C"/>
      </rPr>
      <t>3</t>
    </r>
    <r>
      <rPr>
        <sz val="10"/>
        <color rgb="FF000000"/>
        <rFont val="SWISS-C"/>
      </rPr>
      <t xml:space="preserve"> </t>
    </r>
    <r>
      <rPr>
        <sz val="10"/>
        <color rgb="FF000000"/>
        <rFont val="Arial"/>
      </rPr>
      <t>Predominantly Black Institutions (PBIs) are those in which Black students account for more than 50 percent of total enrollment. Historically Black Colleges and Universities (HBCUs) are those founded prior to 1964 as institutions for Black students. While an institution's PBI status may change from year to year, HBCU status will not.</t>
    </r>
  </si>
  <si>
    <r>
      <rPr>
        <vertAlign val="superscript"/>
        <sz val="10"/>
        <color rgb="FF000000"/>
        <rFont val="SWISS-C"/>
      </rPr>
      <t>4</t>
    </r>
    <r>
      <rPr>
        <sz val="10"/>
        <color rgb="FF000000"/>
        <rFont val="SWISS-C"/>
      </rPr>
      <t xml:space="preserve"> </t>
    </r>
    <r>
      <rPr>
        <sz val="10"/>
        <color rgb="FF000000"/>
        <rFont val="Arial"/>
      </rPr>
      <t xml:space="preserve">Previously reported as 'Others,' the data is now disaggregated into Asians, Native (American Indians or Alaska Natives), and Native Hawaiians or Pacific Islanders (NHPI) starting from the 2020-21 period. </t>
    </r>
  </si>
  <si>
    <t>Source:</t>
  </si>
  <si>
    <t>SREB analysis of National Center for Education Statistics fall staff surveys — www.nces.ed.gov/ipeds.</t>
  </si>
  <si>
    <t>September 2024</t>
  </si>
  <si>
    <t>Number of Full-Time Faculty</t>
  </si>
  <si>
    <t>Public Four-Year Colleges and Universities</t>
  </si>
  <si>
    <t>Total (both sexes)</t>
  </si>
  <si>
    <t>All race total</t>
  </si>
  <si>
    <t>Men</t>
  </si>
  <si>
    <t>White</t>
  </si>
  <si>
    <t>Black</t>
  </si>
  <si>
    <t>All Races Total in Four-Year PBI or HBI</t>
  </si>
  <si>
    <t>Black in PBI or HBI</t>
  </si>
  <si>
    <t>Hispanic</t>
  </si>
  <si>
    <t>2 or More</t>
  </si>
  <si>
    <t>Native</t>
  </si>
  <si>
    <t>Asian</t>
  </si>
  <si>
    <t>HwPacific</t>
  </si>
  <si>
    <t>Other</t>
  </si>
  <si>
    <t>1991-92</t>
  </si>
  <si>
    <t>1993-94</t>
  </si>
  <si>
    <t>1995-96</t>
  </si>
  <si>
    <t>1997-98</t>
  </si>
  <si>
    <t>2003-04</t>
  </si>
  <si>
    <t>2005-06</t>
  </si>
  <si>
    <t>2007-08</t>
  </si>
  <si>
    <t>2009-10*</t>
  </si>
  <si>
    <t>2011-12</t>
  </si>
  <si>
    <t>2012-13</t>
  </si>
  <si>
    <t>2013-14</t>
  </si>
  <si>
    <t>2015-16</t>
  </si>
  <si>
    <t>2019-20</t>
  </si>
  <si>
    <t>2009-10</t>
  </si>
  <si>
    <t>50 States and D.C.</t>
  </si>
  <si>
    <t xml:space="preserve"> Percent of U.S.</t>
  </si>
  <si>
    <t xml:space="preserve">  W as a percent of U.S.</t>
  </si>
  <si>
    <t xml:space="preserve">  MW as a percent of U.S.</t>
  </si>
  <si>
    <t xml:space="preserve">  NE as a percent of U.S.</t>
  </si>
  <si>
    <t xml:space="preserve">Note: These data are to profile the faculty for which salaries are reported by SREB category. SREB and NCES treat two-year colleges awarding bachelor's degrees differently. </t>
  </si>
  <si>
    <t>NCES classifies two-year colleges awarding bachelor's as sector 1 = public four-year. Beginning in 2009-10, such institutions are classified as two-year institutions to parrallel the salary reporting.</t>
  </si>
  <si>
    <t xml:space="preserve">SOURCE: </t>
  </si>
  <si>
    <t>SREB</t>
  </si>
  <si>
    <t>analysis of</t>
  </si>
  <si>
    <t xml:space="preserve">of NCES </t>
  </si>
  <si>
    <t>IPEDS staff data</t>
  </si>
  <si>
    <t>Fall 1991</t>
  </si>
  <si>
    <t>Fall 1993</t>
  </si>
  <si>
    <t>Fall 1995</t>
  </si>
  <si>
    <t>Fall 1997</t>
  </si>
  <si>
    <t>Fall 2003</t>
  </si>
  <si>
    <t>Fall 2005</t>
  </si>
  <si>
    <t>Fall 2007</t>
  </si>
  <si>
    <t>Fall 2009</t>
  </si>
  <si>
    <t>Fall 2011</t>
  </si>
  <si>
    <t>Fall 2013</t>
  </si>
  <si>
    <t>Fall 2017</t>
  </si>
  <si>
    <t>Black in PBI or HBI +</t>
  </si>
  <si>
    <t>Two or More Races</t>
  </si>
  <si>
    <t>Gender Check Figures</t>
  </si>
  <si>
    <t>Race/Ethnic Check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</si>
</sst>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_(* #,##0_);_(* \(#,##0\);_(* &quot;-&quot;??_);_(@_)"/>
    <numFmt numFmtId="167" formatCode="_(* #,##0.0_);_(* \(#,##0.0\);_(* &quot;-&quot;??_);_(@_)"/>
  </numFmts>
  <fonts count="22">
    <font>
      <sz val="10"/>
      <name val="SWISS-C"/>
    </font>
    <font>
      <sz val="10"/>
      <name val="Arial"/>
      <family val="2"/>
    </font>
    <font>
      <sz val="10"/>
      <name val="Arial"/>
      <family val="2"/>
    </font>
    <font>
      <b/>
      <sz val="10"/>
      <name val="Arial"/>
      <family val="2"/>
    </font>
    <font>
      <b/>
      <sz val="8"/>
      <color indexed="81"/>
      <name val="Tahoma"/>
      <family val="2"/>
    </font>
    <font>
      <sz val="8"/>
      <name val="SWISS-C"/>
    </font>
    <font>
      <sz val="10"/>
      <name val="SWISS-C"/>
    </font>
    <font>
      <sz val="8"/>
      <color indexed="81"/>
      <name val="Tahoma"/>
      <family val="2"/>
    </font>
    <font>
      <sz val="10"/>
      <color indexed="12"/>
      <name val="Arial"/>
      <family val="2"/>
    </font>
    <font>
      <sz val="10"/>
      <color indexed="10"/>
      <name val="SWISS-C"/>
    </font>
    <font>
      <b/>
      <sz val="10"/>
      <color indexed="12"/>
      <name val="Arial"/>
      <family val="2"/>
    </font>
    <font>
      <sz val="10"/>
      <color rgb="FF0000FF"/>
      <name val="Arial"/>
      <family val="2"/>
    </font>
    <font>
      <sz val="10"/>
      <color rgb="FF0000FF"/>
      <name val="SWISS-C"/>
    </font>
    <font>
      <sz val="10"/>
      <name val="Arial"/>
      <family val="2"/>
    </font>
    <font>
      <vertAlign val="superscript"/>
      <sz val="10"/>
      <name val="SWISS-C"/>
      <family val="2"/>
    </font>
    <font>
      <sz val="10"/>
      <name val="SWISS-C"/>
    </font>
    <font>
      <sz val="10"/>
      <color rgb="FF000000"/>
      <name val="Arial"/>
    </font>
    <font>
      <vertAlign val="superscript"/>
      <sz val="10"/>
      <color rgb="FF000000"/>
      <name val="Arial"/>
    </font>
    <font>
      <sz val="10"/>
      <color rgb="FF000000"/>
      <name val="SWISS-C"/>
    </font>
    <font>
      <vertAlign val="superscript"/>
      <sz val="10"/>
      <color rgb="FF000000"/>
      <name val="SWISS-C"/>
    </font>
    <font>
      <sz val="10"/>
      <name val="Arial"/>
    </font>
    <font>
      <sz val="10"/>
      <color rgb="FF000000"/>
      <name val="Arial"/>
      <family val="2"/>
    </font>
  </fonts>
  <fills count="5">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rgb="FF92D050"/>
        <bgColor indexed="64"/>
      </patternFill>
    </fill>
  </fills>
  <borders count="38">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right style="thin">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diagonal/>
    </border>
    <border>
      <left/>
      <right/>
      <top style="thin">
        <color indexed="8"/>
      </top>
      <bottom/>
      <diagonal/>
    </border>
    <border>
      <left style="thin">
        <color indexed="64"/>
      </left>
      <right/>
      <top/>
      <bottom style="thin">
        <color rgb="FF000000"/>
      </bottom>
      <diagonal/>
    </border>
  </borders>
  <cellStyleXfs count="3">
    <xf numFmtId="0" fontId="0" fillId="0" borderId="0"/>
    <xf numFmtId="43" fontId="1" fillId="0" borderId="0" applyFont="0" applyFill="0" applyBorder="0" applyAlignment="0" applyProtection="0"/>
    <xf numFmtId="9" fontId="6" fillId="0" borderId="0" applyFont="0" applyFill="0" applyBorder="0" applyAlignment="0" applyProtection="0"/>
  </cellStyleXfs>
  <cellXfs count="335">
    <xf numFmtId="0" fontId="0" fillId="0" borderId="0" xfId="0" applyProtection="1">
      <protection locked="0"/>
    </xf>
    <xf numFmtId="166" fontId="3" fillId="0" borderId="0" xfId="1" applyNumberFormat="1" applyFont="1" applyFill="1" applyAlignment="1"/>
    <xf numFmtId="166" fontId="3" fillId="0" borderId="0" xfId="1" applyNumberFormat="1" applyFont="1" applyFill="1" applyAlignment="1">
      <alignment horizontal="right"/>
    </xf>
    <xf numFmtId="166" fontId="0" fillId="0" borderId="0" xfId="1" applyNumberFormat="1" applyFont="1" applyFill="1" applyBorder="1"/>
    <xf numFmtId="166" fontId="2" fillId="0" borderId="0" xfId="1" applyNumberFormat="1" applyFont="1" applyFill="1" applyAlignment="1" applyProtection="1">
      <alignment horizontal="right"/>
      <protection locked="0"/>
    </xf>
    <xf numFmtId="166" fontId="0" fillId="0" borderId="0" xfId="1" applyNumberFormat="1" applyFont="1" applyFill="1" applyBorder="1" applyAlignment="1">
      <alignment horizontal="right"/>
    </xf>
    <xf numFmtId="166" fontId="3" fillId="0" borderId="0" xfId="1" applyNumberFormat="1" applyFont="1" applyFill="1" applyBorder="1" applyAlignment="1">
      <alignment horizontal="right"/>
    </xf>
    <xf numFmtId="166" fontId="2" fillId="0" borderId="4" xfId="1" applyNumberFormat="1" applyFont="1" applyFill="1" applyBorder="1" applyAlignment="1" applyProtection="1">
      <alignment horizontal="left"/>
      <protection locked="0"/>
    </xf>
    <xf numFmtId="166" fontId="8" fillId="0" borderId="0" xfId="1" applyNumberFormat="1" applyFont="1" applyFill="1" applyBorder="1" applyAlignment="1">
      <alignment horizontal="right"/>
    </xf>
    <xf numFmtId="166" fontId="0" fillId="0" borderId="0" xfId="1" applyNumberFormat="1" applyFont="1" applyFill="1"/>
    <xf numFmtId="166" fontId="2" fillId="0" borderId="0" xfId="1" applyNumberFormat="1" applyFont="1" applyFill="1" applyBorder="1" applyAlignment="1" applyProtection="1">
      <alignment horizontal="right"/>
      <protection locked="0"/>
    </xf>
    <xf numFmtId="166" fontId="6" fillId="0" borderId="0" xfId="1" applyNumberFormat="1" applyFont="1" applyFill="1" applyAlignment="1"/>
    <xf numFmtId="166" fontId="2" fillId="0" borderId="0" xfId="1" applyNumberFormat="1" applyFont="1" applyFill="1" applyAlignment="1" applyProtection="1">
      <protection locked="0"/>
    </xf>
    <xf numFmtId="166" fontId="9" fillId="0" borderId="0" xfId="1" applyNumberFormat="1" applyFont="1" applyFill="1" applyBorder="1"/>
    <xf numFmtId="166" fontId="6" fillId="0" borderId="0" xfId="1" applyNumberFormat="1" applyFont="1" applyFill="1" applyBorder="1"/>
    <xf numFmtId="3" fontId="1" fillId="0" borderId="0" xfId="0" applyNumberFormat="1" applyFont="1"/>
    <xf numFmtId="0" fontId="0" fillId="0" borderId="0" xfId="0"/>
    <xf numFmtId="166" fontId="6" fillId="0" borderId="0" xfId="1" applyNumberFormat="1" applyFont="1" applyFill="1" applyBorder="1" applyAlignment="1">
      <alignment horizontal="right"/>
    </xf>
    <xf numFmtId="3" fontId="1" fillId="0" borderId="1" xfId="0" applyNumberFormat="1" applyFont="1" applyBorder="1"/>
    <xf numFmtId="0" fontId="6" fillId="0" borderId="0" xfId="0" applyFont="1"/>
    <xf numFmtId="0" fontId="10" fillId="0" borderId="0" xfId="0" applyFont="1"/>
    <xf numFmtId="0" fontId="10" fillId="0" borderId="0" xfId="0" applyFont="1" applyAlignment="1">
      <alignment horizontal="right"/>
    </xf>
    <xf numFmtId="0" fontId="8" fillId="2" borderId="0" xfId="0" applyFont="1" applyFill="1" applyAlignment="1">
      <alignment horizontal="right"/>
    </xf>
    <xf numFmtId="0" fontId="8" fillId="0" borderId="0" xfId="0" applyFont="1" applyAlignment="1" applyProtection="1">
      <alignment horizontal="right"/>
      <protection locked="0"/>
    </xf>
    <xf numFmtId="0" fontId="10" fillId="0" borderId="1" xfId="0" applyFont="1" applyBorder="1"/>
    <xf numFmtId="0" fontId="10" fillId="0" borderId="1" xfId="0" applyFont="1" applyBorder="1" applyAlignment="1">
      <alignment horizontal="right"/>
    </xf>
    <xf numFmtId="0" fontId="8" fillId="0" borderId="0" xfId="0" applyFont="1"/>
    <xf numFmtId="0" fontId="8" fillId="0" borderId="4" xfId="0" applyFont="1" applyBorder="1" applyAlignment="1">
      <alignment horizontal="left"/>
    </xf>
    <xf numFmtId="0" fontId="8" fillId="0" borderId="4" xfId="0" applyFont="1" applyBorder="1" applyAlignment="1" applyProtection="1">
      <alignment horizontal="left"/>
      <protection locked="0"/>
    </xf>
    <xf numFmtId="0" fontId="8" fillId="0" borderId="3" xfId="0" applyFont="1" applyBorder="1" applyAlignment="1">
      <alignment horizontal="left"/>
    </xf>
    <xf numFmtId="0" fontId="8" fillId="0" borderId="0" xfId="0" applyFont="1" applyAlignment="1" applyProtection="1">
      <alignment horizontal="left"/>
      <protection locked="0"/>
    </xf>
    <xf numFmtId="0" fontId="8" fillId="0" borderId="1" xfId="0" applyFont="1" applyBorder="1"/>
    <xf numFmtId="0" fontId="8" fillId="0" borderId="1" xfId="0" applyFont="1" applyBorder="1" applyAlignment="1">
      <alignment horizontal="right"/>
    </xf>
    <xf numFmtId="164" fontId="8" fillId="2" borderId="2" xfId="0" applyNumberFormat="1" applyFont="1" applyFill="1" applyBorder="1" applyAlignment="1">
      <alignment horizontal="right"/>
    </xf>
    <xf numFmtId="164" fontId="8" fillId="2" borderId="0" xfId="0" applyNumberFormat="1" applyFont="1" applyFill="1" applyAlignment="1">
      <alignment horizontal="right"/>
    </xf>
    <xf numFmtId="164" fontId="8" fillId="2" borderId="5" xfId="0" applyNumberFormat="1" applyFont="1" applyFill="1" applyBorder="1" applyAlignment="1">
      <alignment horizontal="right"/>
    </xf>
    <xf numFmtId="164" fontId="8" fillId="2" borderId="1" xfId="0" applyNumberFormat="1" applyFont="1" applyFill="1" applyBorder="1" applyAlignment="1">
      <alignment horizontal="right"/>
    </xf>
    <xf numFmtId="0" fontId="8" fillId="2" borderId="0" xfId="0" applyFont="1" applyFill="1" applyAlignment="1" applyProtection="1">
      <alignment horizontal="right"/>
      <protection locked="0"/>
    </xf>
    <xf numFmtId="0" fontId="8" fillId="0" borderId="0" xfId="0" applyFont="1" applyAlignment="1">
      <alignment horizontal="right"/>
    </xf>
    <xf numFmtId="164" fontId="8" fillId="2" borderId="0" xfId="0" applyNumberFormat="1" applyFont="1" applyFill="1" applyAlignment="1" applyProtection="1">
      <alignment horizontal="right"/>
      <protection locked="0"/>
    </xf>
    <xf numFmtId="0" fontId="8" fillId="0" borderId="0" xfId="0" applyFont="1" applyProtection="1">
      <protection locked="0"/>
    </xf>
    <xf numFmtId="37" fontId="0" fillId="0" borderId="0" xfId="0" applyNumberFormat="1"/>
    <xf numFmtId="166" fontId="3" fillId="0" borderId="0" xfId="1" applyNumberFormat="1" applyFont="1" applyFill="1" applyBorder="1" applyAlignment="1"/>
    <xf numFmtId="166" fontId="2" fillId="0" borderId="0" xfId="1" applyNumberFormat="1" applyFont="1" applyFill="1" applyBorder="1" applyAlignment="1" applyProtection="1">
      <protection locked="0"/>
    </xf>
    <xf numFmtId="166" fontId="6" fillId="0" borderId="0" xfId="1" applyNumberFormat="1" applyFont="1" applyFill="1" applyBorder="1" applyAlignment="1"/>
    <xf numFmtId="166" fontId="11" fillId="0" borderId="0" xfId="1" applyNumberFormat="1" applyFont="1" applyFill="1" applyBorder="1" applyAlignment="1" applyProtection="1">
      <protection locked="0"/>
    </xf>
    <xf numFmtId="166" fontId="11" fillId="0" borderId="0" xfId="1" applyNumberFormat="1" applyFont="1" applyFill="1" applyBorder="1" applyAlignment="1"/>
    <xf numFmtId="166" fontId="11" fillId="0" borderId="0" xfId="1" applyNumberFormat="1" applyFont="1" applyFill="1" applyBorder="1" applyAlignment="1">
      <alignment horizontal="right"/>
    </xf>
    <xf numFmtId="166" fontId="11" fillId="0" borderId="0" xfId="1" applyNumberFormat="1" applyFont="1" applyFill="1" applyAlignment="1" applyProtection="1">
      <alignment horizontal="right"/>
      <protection locked="0"/>
    </xf>
    <xf numFmtId="166" fontId="12" fillId="0" borderId="0" xfId="1" applyNumberFormat="1" applyFont="1" applyFill="1" applyBorder="1"/>
    <xf numFmtId="0" fontId="12" fillId="0" borderId="0" xfId="0" applyFont="1"/>
    <xf numFmtId="3" fontId="11" fillId="0" borderId="0" xfId="0" applyNumberFormat="1" applyFont="1"/>
    <xf numFmtId="166" fontId="12" fillId="0" borderId="0" xfId="1" applyNumberFormat="1" applyFont="1" applyFill="1" applyBorder="1" applyAlignment="1">
      <alignment horizontal="right"/>
    </xf>
    <xf numFmtId="167" fontId="11" fillId="0" borderId="0" xfId="1" applyNumberFormat="1" applyFont="1" applyFill="1" applyBorder="1" applyAlignment="1">
      <alignment horizontal="right"/>
    </xf>
    <xf numFmtId="167" fontId="11" fillId="0" borderId="2" xfId="1" applyNumberFormat="1" applyFont="1" applyFill="1" applyBorder="1" applyAlignment="1">
      <alignment horizontal="right"/>
    </xf>
    <xf numFmtId="167" fontId="11" fillId="0" borderId="0" xfId="1" applyNumberFormat="1" applyFont="1" applyFill="1" applyAlignment="1" applyProtection="1">
      <alignment horizontal="right"/>
      <protection locked="0"/>
    </xf>
    <xf numFmtId="167" fontId="12" fillId="0" borderId="0" xfId="1" applyNumberFormat="1" applyFont="1" applyFill="1" applyBorder="1"/>
    <xf numFmtId="167" fontId="11" fillId="0" borderId="2" xfId="1" applyNumberFormat="1" applyFont="1" applyFill="1" applyBorder="1" applyAlignment="1" applyProtection="1">
      <protection locked="0"/>
    </xf>
    <xf numFmtId="167" fontId="12" fillId="0" borderId="2" xfId="1" applyNumberFormat="1" applyFont="1" applyFill="1" applyBorder="1"/>
    <xf numFmtId="167" fontId="11" fillId="0" borderId="0" xfId="1" applyNumberFormat="1" applyFont="1" applyFill="1" applyBorder="1" applyAlignment="1" applyProtection="1">
      <protection locked="0"/>
    </xf>
    <xf numFmtId="37" fontId="8" fillId="0" borderId="0" xfId="0" applyNumberFormat="1" applyFont="1"/>
    <xf numFmtId="37" fontId="11" fillId="0" borderId="0" xfId="0" applyNumberFormat="1" applyFont="1"/>
    <xf numFmtId="37" fontId="12" fillId="0" borderId="0" xfId="0" applyNumberFormat="1" applyFont="1"/>
    <xf numFmtId="166" fontId="11" fillId="0" borderId="0" xfId="1" applyNumberFormat="1" applyFont="1" applyFill="1" applyAlignment="1"/>
    <xf numFmtId="166" fontId="11" fillId="0" borderId="1" xfId="1" applyNumberFormat="1" applyFont="1" applyFill="1" applyBorder="1" applyAlignment="1"/>
    <xf numFmtId="37" fontId="11" fillId="0" borderId="0" xfId="0" applyNumberFormat="1" applyFont="1" applyAlignment="1">
      <alignment horizontal="left"/>
    </xf>
    <xf numFmtId="166" fontId="12" fillId="0" borderId="0" xfId="1" applyNumberFormat="1" applyFont="1" applyFill="1"/>
    <xf numFmtId="167" fontId="11" fillId="0" borderId="0" xfId="1" applyNumberFormat="1" applyFont="1" applyFill="1" applyBorder="1" applyAlignment="1"/>
    <xf numFmtId="167" fontId="11" fillId="0" borderId="1" xfId="1" applyNumberFormat="1" applyFont="1" applyFill="1" applyBorder="1" applyAlignment="1"/>
    <xf numFmtId="0" fontId="8" fillId="0" borderId="5" xfId="0" applyFont="1" applyBorder="1" applyAlignment="1">
      <alignment horizontal="right"/>
    </xf>
    <xf numFmtId="167" fontId="11" fillId="0" borderId="2" xfId="1" applyNumberFormat="1" applyFont="1" applyFill="1" applyBorder="1" applyAlignment="1"/>
    <xf numFmtId="167" fontId="11" fillId="0" borderId="5" xfId="1" applyNumberFormat="1" applyFont="1" applyFill="1" applyBorder="1" applyAlignment="1"/>
    <xf numFmtId="167" fontId="11" fillId="0" borderId="7" xfId="1" applyNumberFormat="1" applyFont="1" applyFill="1" applyBorder="1" applyAlignment="1">
      <alignment horizontal="right"/>
    </xf>
    <xf numFmtId="167" fontId="11" fillId="0" borderId="6" xfId="1" applyNumberFormat="1" applyFont="1" applyFill="1" applyBorder="1" applyAlignment="1">
      <alignment horizontal="right"/>
    </xf>
    <xf numFmtId="0" fontId="8" fillId="2" borderId="2" xfId="0" applyFont="1" applyFill="1" applyBorder="1" applyAlignment="1">
      <alignment horizontal="left"/>
    </xf>
    <xf numFmtId="0" fontId="8" fillId="2" borderId="0" xfId="0" applyFont="1" applyFill="1" applyAlignment="1">
      <alignment horizontal="left"/>
    </xf>
    <xf numFmtId="0" fontId="8" fillId="2" borderId="0" xfId="0" applyFont="1" applyFill="1" applyAlignment="1" applyProtection="1">
      <alignment horizontal="left"/>
      <protection locked="0"/>
    </xf>
    <xf numFmtId="0" fontId="8" fillId="2" borderId="2" xfId="0" applyFont="1" applyFill="1" applyBorder="1" applyAlignment="1">
      <alignment horizontal="right"/>
    </xf>
    <xf numFmtId="164" fontId="8" fillId="2" borderId="2" xfId="0" applyNumberFormat="1" applyFont="1" applyFill="1" applyBorder="1" applyAlignment="1" applyProtection="1">
      <alignment horizontal="right"/>
      <protection locked="0"/>
    </xf>
    <xf numFmtId="164" fontId="8" fillId="2" borderId="5" xfId="0" applyNumberFormat="1" applyFont="1" applyFill="1" applyBorder="1" applyAlignment="1" applyProtection="1">
      <alignment horizontal="right"/>
      <protection locked="0"/>
    </xf>
    <xf numFmtId="164" fontId="8" fillId="2" borderId="1" xfId="0" applyNumberFormat="1" applyFont="1" applyFill="1" applyBorder="1" applyAlignment="1" applyProtection="1">
      <alignment horizontal="right"/>
      <protection locked="0"/>
    </xf>
    <xf numFmtId="167" fontId="11" fillId="0" borderId="5" xfId="1" applyNumberFormat="1" applyFont="1" applyFill="1" applyBorder="1" applyAlignment="1">
      <alignment horizontal="right"/>
    </xf>
    <xf numFmtId="167" fontId="12" fillId="0" borderId="2" xfId="1" applyNumberFormat="1" applyFont="1" applyFill="1" applyBorder="1" applyAlignment="1">
      <alignment horizontal="right"/>
    </xf>
    <xf numFmtId="167" fontId="11" fillId="0" borderId="2" xfId="1" applyNumberFormat="1" applyFont="1" applyFill="1" applyBorder="1" applyAlignment="1" applyProtection="1">
      <alignment horizontal="right"/>
      <protection locked="0"/>
    </xf>
    <xf numFmtId="167" fontId="11" fillId="0" borderId="1" xfId="1" applyNumberFormat="1" applyFont="1" applyFill="1" applyBorder="1" applyAlignment="1">
      <alignment horizontal="right"/>
    </xf>
    <xf numFmtId="167" fontId="12" fillId="0" borderId="0" xfId="1" applyNumberFormat="1" applyFont="1" applyFill="1" applyBorder="1" applyAlignment="1">
      <alignment horizontal="right"/>
    </xf>
    <xf numFmtId="167" fontId="11" fillId="0" borderId="0" xfId="1" applyNumberFormat="1" applyFont="1" applyFill="1" applyBorder="1" applyAlignment="1" applyProtection="1">
      <alignment horizontal="right"/>
      <protection locked="0"/>
    </xf>
    <xf numFmtId="166" fontId="0" fillId="0" borderId="0" xfId="1" applyNumberFormat="1" applyFont="1" applyFill="1" applyBorder="1" applyAlignment="1">
      <alignment vertical="top"/>
    </xf>
    <xf numFmtId="49" fontId="1" fillId="0" borderId="0" xfId="1" applyNumberFormat="1" applyFont="1" applyFill="1" applyAlignment="1">
      <alignment vertical="top"/>
    </xf>
    <xf numFmtId="166" fontId="1" fillId="0" borderId="0" xfId="1" applyNumberFormat="1" applyFont="1" applyFill="1" applyAlignment="1" applyProtection="1">
      <alignment horizontal="right"/>
    </xf>
    <xf numFmtId="166" fontId="0" fillId="0" borderId="0" xfId="1" quotePrefix="1" applyNumberFormat="1" applyFont="1" applyFill="1" applyBorder="1"/>
    <xf numFmtId="49" fontId="1" fillId="0" borderId="0" xfId="1" applyNumberFormat="1" applyFont="1" applyFill="1" applyBorder="1" applyAlignment="1">
      <alignment vertical="top" wrapText="1"/>
    </xf>
    <xf numFmtId="166" fontId="0" fillId="0" borderId="0" xfId="0" applyNumberFormat="1"/>
    <xf numFmtId="166" fontId="1" fillId="0" borderId="0" xfId="1" applyNumberFormat="1" applyFont="1" applyFill="1" applyBorder="1" applyAlignment="1">
      <alignment horizontal="right"/>
    </xf>
    <xf numFmtId="166" fontId="1" fillId="0" borderId="1" xfId="1" applyNumberFormat="1" applyFont="1" applyFill="1" applyBorder="1" applyAlignment="1">
      <alignment horizontal="right"/>
    </xf>
    <xf numFmtId="9" fontId="0" fillId="0" borderId="0" xfId="2" applyFont="1" applyFill="1" applyBorder="1"/>
    <xf numFmtId="166" fontId="1" fillId="0" borderId="0" xfId="1" applyNumberFormat="1" applyFont="1" applyFill="1" applyBorder="1" applyAlignment="1" applyProtection="1">
      <alignment horizontal="right"/>
    </xf>
    <xf numFmtId="166" fontId="6" fillId="0" borderId="8" xfId="1" applyNumberFormat="1" applyFont="1" applyFill="1" applyBorder="1"/>
    <xf numFmtId="0" fontId="13" fillId="0" borderId="0" xfId="0" applyFont="1" applyAlignment="1" applyProtection="1">
      <alignment horizontal="right"/>
      <protection locked="0"/>
    </xf>
    <xf numFmtId="0" fontId="13" fillId="0" borderId="0" xfId="0" applyFont="1" applyProtection="1">
      <protection locked="0"/>
    </xf>
    <xf numFmtId="0" fontId="15" fillId="0" borderId="0" xfId="0" applyFont="1"/>
    <xf numFmtId="0" fontId="13" fillId="0" borderId="0" xfId="0" applyFont="1" applyAlignment="1" applyProtection="1">
      <alignment vertical="top"/>
      <protection locked="0"/>
    </xf>
    <xf numFmtId="0" fontId="13" fillId="0" borderId="0" xfId="0" applyFont="1"/>
    <xf numFmtId="0" fontId="1" fillId="0" borderId="0" xfId="0" applyFont="1" applyAlignment="1">
      <alignment horizontal="left"/>
    </xf>
    <xf numFmtId="0" fontId="1" fillId="0" borderId="0" xfId="0" applyFont="1" applyAlignment="1">
      <alignment horizontal="center"/>
    </xf>
    <xf numFmtId="49" fontId="1" fillId="0" borderId="0" xfId="0" applyNumberFormat="1" applyFont="1" applyAlignment="1">
      <alignment horizontal="right"/>
    </xf>
    <xf numFmtId="3" fontId="1" fillId="0" borderId="0" xfId="0" applyNumberFormat="1" applyFont="1" applyAlignment="1">
      <alignment vertical="top"/>
    </xf>
    <xf numFmtId="166" fontId="0" fillId="0" borderId="8" xfId="1" quotePrefix="1" applyNumberFormat="1" applyFont="1" applyFill="1" applyBorder="1"/>
    <xf numFmtId="166" fontId="0" fillId="0" borderId="8" xfId="1" applyNumberFormat="1" applyFont="1" applyFill="1" applyBorder="1" applyAlignment="1">
      <alignment horizontal="right"/>
    </xf>
    <xf numFmtId="166" fontId="0" fillId="0" borderId="8" xfId="1" applyNumberFormat="1" applyFont="1" applyFill="1" applyBorder="1"/>
    <xf numFmtId="166" fontId="1" fillId="4" borderId="8" xfId="1" applyNumberFormat="1" applyFont="1" applyFill="1" applyBorder="1" applyAlignment="1">
      <alignment horizontal="right"/>
    </xf>
    <xf numFmtId="166" fontId="12" fillId="0" borderId="8" xfId="1" applyNumberFormat="1" applyFont="1" applyFill="1" applyBorder="1" applyAlignment="1">
      <alignment horizontal="right"/>
    </xf>
    <xf numFmtId="167" fontId="11" fillId="0" borderId="8" xfId="1" applyNumberFormat="1" applyFont="1" applyFill="1" applyBorder="1" applyAlignment="1">
      <alignment horizontal="right"/>
    </xf>
    <xf numFmtId="3" fontId="0" fillId="0" borderId="8" xfId="0" applyNumberFormat="1" applyBorder="1"/>
    <xf numFmtId="166" fontId="12" fillId="0" borderId="8" xfId="1" applyNumberFormat="1" applyFont="1" applyFill="1" applyBorder="1"/>
    <xf numFmtId="167" fontId="12" fillId="0" borderId="8" xfId="1" applyNumberFormat="1" applyFont="1" applyFill="1" applyBorder="1"/>
    <xf numFmtId="166" fontId="1" fillId="0" borderId="8" xfId="1" applyNumberFormat="1" applyFont="1" applyFill="1" applyBorder="1" applyAlignment="1" applyProtection="1">
      <alignment horizontal="right"/>
    </xf>
    <xf numFmtId="49" fontId="1" fillId="0" borderId="8" xfId="1" applyNumberFormat="1" applyFont="1" applyFill="1" applyBorder="1" applyAlignment="1">
      <alignment vertical="top" wrapText="1"/>
    </xf>
    <xf numFmtId="0" fontId="0" fillId="0" borderId="8" xfId="0" applyBorder="1"/>
    <xf numFmtId="3" fontId="11" fillId="0" borderId="8" xfId="0" applyNumberFormat="1" applyFont="1" applyBorder="1"/>
    <xf numFmtId="166" fontId="1" fillId="0" borderId="4" xfId="1" applyNumberFormat="1" applyFont="1" applyFill="1" applyBorder="1" applyAlignment="1" applyProtection="1">
      <alignment horizontal="left"/>
      <protection locked="0"/>
    </xf>
    <xf numFmtId="0" fontId="3" fillId="0" borderId="0" xfId="0" applyFont="1" applyAlignment="1">
      <alignment horizontal="right"/>
    </xf>
    <xf numFmtId="0" fontId="3" fillId="0" borderId="0" xfId="0" applyFont="1" applyAlignment="1">
      <alignment horizontal="center"/>
    </xf>
    <xf numFmtId="0" fontId="1" fillId="0" borderId="0" xfId="0" applyFont="1" applyAlignment="1" applyProtection="1">
      <alignment horizontal="right"/>
      <protection locked="0"/>
    </xf>
    <xf numFmtId="0" fontId="1" fillId="0" borderId="0" xfId="0" applyFont="1" applyProtection="1">
      <protection locked="0"/>
    </xf>
    <xf numFmtId="0" fontId="1" fillId="0" borderId="0" xfId="0" applyFont="1"/>
    <xf numFmtId="0" fontId="1" fillId="0" borderId="0" xfId="0" applyFont="1" applyAlignment="1" applyProtection="1">
      <alignment wrapText="1"/>
      <protection locked="0"/>
    </xf>
    <xf numFmtId="0" fontId="1" fillId="0" borderId="0" xfId="0" applyFont="1" applyAlignment="1" applyProtection="1">
      <alignment horizontal="right" wrapText="1"/>
      <protection locked="0"/>
    </xf>
    <xf numFmtId="0" fontId="3"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Protection="1">
      <protection locked="0"/>
    </xf>
    <xf numFmtId="0" fontId="1" fillId="0" borderId="1" xfId="0" applyFont="1" applyBorder="1" applyAlignment="1" applyProtection="1">
      <alignment horizontal="right"/>
      <protection locked="0"/>
    </xf>
    <xf numFmtId="0" fontId="1" fillId="0" borderId="6" xfId="0" applyFont="1" applyBorder="1" applyAlignment="1">
      <alignment horizontal="center"/>
    </xf>
    <xf numFmtId="0" fontId="1" fillId="0" borderId="0" xfId="0" applyFont="1" applyAlignment="1">
      <alignment horizontal="right"/>
    </xf>
    <xf numFmtId="164" fontId="1" fillId="0" borderId="0" xfId="0" applyNumberFormat="1" applyFont="1" applyProtection="1">
      <protection locked="0"/>
    </xf>
    <xf numFmtId="165" fontId="1" fillId="0" borderId="0" xfId="0" applyNumberFormat="1" applyFont="1" applyProtection="1">
      <protection locked="0"/>
    </xf>
    <xf numFmtId="3" fontId="1" fillId="0" borderId="0" xfId="0" applyNumberFormat="1" applyFont="1" applyAlignment="1">
      <alignment horizontal="right"/>
    </xf>
    <xf numFmtId="165" fontId="1" fillId="0" borderId="0" xfId="0" applyNumberFormat="1" applyFont="1"/>
    <xf numFmtId="165" fontId="1" fillId="0" borderId="0" xfId="0" applyNumberFormat="1" applyFont="1" applyAlignment="1">
      <alignment horizontal="right"/>
    </xf>
    <xf numFmtId="165" fontId="1" fillId="0" borderId="0" xfId="0" applyNumberFormat="1" applyFont="1" applyAlignment="1">
      <alignment horizontal="center"/>
    </xf>
    <xf numFmtId="3" fontId="1" fillId="3" borderId="0" xfId="0" applyNumberFormat="1" applyFont="1" applyFill="1"/>
    <xf numFmtId="165" fontId="1" fillId="3" borderId="0" xfId="0" applyNumberFormat="1" applyFont="1" applyFill="1"/>
    <xf numFmtId="3" fontId="1" fillId="3" borderId="0" xfId="0" applyNumberFormat="1" applyFont="1" applyFill="1" applyAlignment="1">
      <alignment horizontal="left"/>
    </xf>
    <xf numFmtId="3" fontId="1" fillId="3" borderId="1" xfId="0" applyNumberFormat="1" applyFont="1" applyFill="1" applyBorder="1"/>
    <xf numFmtId="3" fontId="1" fillId="3" borderId="4" xfId="0" applyNumberFormat="1" applyFont="1" applyFill="1" applyBorder="1"/>
    <xf numFmtId="0" fontId="1" fillId="0" borderId="0" xfId="0" applyFont="1" applyAlignment="1">
      <alignment horizontal="left" vertical="top"/>
    </xf>
    <xf numFmtId="0" fontId="1" fillId="0" borderId="0" xfId="0" applyFont="1" applyAlignment="1" applyProtection="1">
      <alignment vertical="top"/>
      <protection locked="0"/>
    </xf>
    <xf numFmtId="0" fontId="1" fillId="0" borderId="0" xfId="0" applyFont="1" applyAlignment="1" applyProtection="1">
      <alignment vertical="top" wrapText="1"/>
      <protection locked="0"/>
    </xf>
    <xf numFmtId="0" fontId="1" fillId="0" borderId="0" xfId="0" applyFont="1" applyAlignment="1">
      <alignment horizontal="center" vertical="top"/>
    </xf>
    <xf numFmtId="166" fontId="1" fillId="0" borderId="0" xfId="1" applyNumberFormat="1" applyFont="1" applyFill="1" applyAlignment="1">
      <alignment horizontal="right"/>
    </xf>
    <xf numFmtId="166" fontId="1" fillId="0" borderId="4" xfId="1" applyNumberFormat="1" applyFont="1" applyFill="1" applyBorder="1" applyAlignment="1"/>
    <xf numFmtId="166" fontId="1" fillId="0" borderId="4" xfId="1" applyNumberFormat="1" applyFont="1" applyFill="1" applyBorder="1" applyAlignment="1">
      <alignment horizontal="left"/>
    </xf>
    <xf numFmtId="166" fontId="1" fillId="0" borderId="9" xfId="1" applyNumberFormat="1" applyFont="1" applyFill="1" applyBorder="1" applyAlignment="1" applyProtection="1">
      <alignment horizontal="left"/>
      <protection locked="0"/>
    </xf>
    <xf numFmtId="166" fontId="1" fillId="0" borderId="1" xfId="1" applyNumberFormat="1" applyFont="1" applyFill="1" applyBorder="1" applyAlignment="1"/>
    <xf numFmtId="166" fontId="1" fillId="0" borderId="0" xfId="1" applyNumberFormat="1" applyFont="1" applyFill="1" applyAlignment="1" applyProtection="1">
      <alignment horizontal="right"/>
      <protection locked="0"/>
    </xf>
    <xf numFmtId="37" fontId="1" fillId="0" borderId="0" xfId="0" applyNumberFormat="1" applyFont="1"/>
    <xf numFmtId="166" fontId="1" fillId="0" borderId="0" xfId="1" applyNumberFormat="1" applyFont="1" applyFill="1" applyAlignment="1"/>
    <xf numFmtId="166" fontId="1" fillId="0" borderId="0" xfId="1" applyNumberFormat="1" applyFont="1" applyFill="1" applyBorder="1" applyAlignment="1"/>
    <xf numFmtId="37" fontId="1" fillId="0" borderId="0" xfId="0" applyNumberFormat="1" applyFont="1" applyAlignment="1">
      <alignment horizontal="left"/>
    </xf>
    <xf numFmtId="166" fontId="1" fillId="0" borderId="0" xfId="1" applyNumberFormat="1" applyFont="1" applyFill="1" applyBorder="1" applyAlignment="1" applyProtection="1">
      <alignment horizontal="right"/>
      <protection locked="0"/>
    </xf>
    <xf numFmtId="166" fontId="1" fillId="4" borderId="0" xfId="1" applyNumberFormat="1" applyFont="1" applyFill="1" applyBorder="1" applyAlignment="1">
      <alignment horizontal="right"/>
    </xf>
    <xf numFmtId="3" fontId="0" fillId="0" borderId="0" xfId="0" applyNumberFormat="1"/>
    <xf numFmtId="166" fontId="1" fillId="0" borderId="11" xfId="1" applyNumberFormat="1" applyFont="1" applyFill="1" applyBorder="1" applyAlignment="1" applyProtection="1">
      <alignment horizontal="left"/>
      <protection locked="0"/>
    </xf>
    <xf numFmtId="166" fontId="1" fillId="0" borderId="12" xfId="1" applyNumberFormat="1" applyFont="1" applyFill="1" applyBorder="1" applyAlignment="1"/>
    <xf numFmtId="166" fontId="1" fillId="0" borderId="12" xfId="1" applyNumberFormat="1" applyFont="1" applyFill="1" applyBorder="1" applyAlignment="1">
      <alignment horizontal="right"/>
    </xf>
    <xf numFmtId="166" fontId="0" fillId="0" borderId="12" xfId="1" applyNumberFormat="1" applyFont="1" applyFill="1" applyBorder="1"/>
    <xf numFmtId="166" fontId="6" fillId="0" borderId="12" xfId="1" applyNumberFormat="1" applyFont="1" applyFill="1" applyBorder="1"/>
    <xf numFmtId="0" fontId="0" fillId="0" borderId="12" xfId="0" applyBorder="1"/>
    <xf numFmtId="3" fontId="0" fillId="0" borderId="13" xfId="0" applyNumberFormat="1" applyBorder="1"/>
    <xf numFmtId="0" fontId="0" fillId="0" borderId="13" xfId="0" applyBorder="1"/>
    <xf numFmtId="3" fontId="1" fillId="0" borderId="12" xfId="0" applyNumberFormat="1" applyFont="1" applyBorder="1"/>
    <xf numFmtId="166" fontId="2" fillId="0" borderId="12" xfId="1" applyNumberFormat="1" applyFont="1" applyFill="1" applyBorder="1" applyAlignment="1" applyProtection="1">
      <alignment horizontal="right"/>
      <protection locked="0"/>
    </xf>
    <xf numFmtId="3" fontId="0" fillId="0" borderId="12" xfId="0" applyNumberFormat="1" applyBorder="1"/>
    <xf numFmtId="166" fontId="1" fillId="0" borderId="12" xfId="1" applyNumberFormat="1" applyFont="1" applyFill="1" applyBorder="1" applyAlignment="1" applyProtection="1">
      <alignment horizontal="right"/>
      <protection locked="0"/>
    </xf>
    <xf numFmtId="166" fontId="0" fillId="0" borderId="12" xfId="0" applyNumberFormat="1" applyBorder="1"/>
    <xf numFmtId="166" fontId="1" fillId="0" borderId="10" xfId="1" applyNumberFormat="1" applyFont="1" applyFill="1" applyBorder="1" applyAlignment="1"/>
    <xf numFmtId="166" fontId="1" fillId="0" borderId="10" xfId="1" applyNumberFormat="1" applyFont="1" applyFill="1" applyBorder="1" applyAlignment="1">
      <alignment horizontal="right"/>
    </xf>
    <xf numFmtId="166" fontId="0" fillId="0" borderId="10" xfId="1" applyNumberFormat="1" applyFont="1" applyFill="1" applyBorder="1"/>
    <xf numFmtId="166" fontId="6" fillId="0" borderId="10" xfId="1" applyNumberFormat="1" applyFont="1" applyFill="1" applyBorder="1"/>
    <xf numFmtId="0" fontId="0" fillId="0" borderId="10" xfId="0" applyBorder="1"/>
    <xf numFmtId="3" fontId="0" fillId="0" borderId="10" xfId="0" applyNumberFormat="1" applyBorder="1"/>
    <xf numFmtId="3" fontId="0" fillId="0" borderId="14" xfId="0" applyNumberFormat="1" applyBorder="1"/>
    <xf numFmtId="0" fontId="0" fillId="0" borderId="14" xfId="0" applyBorder="1"/>
    <xf numFmtId="3" fontId="1" fillId="0" borderId="10" xfId="0" applyNumberFormat="1" applyFont="1" applyBorder="1"/>
    <xf numFmtId="166" fontId="0" fillId="0" borderId="10" xfId="0" applyNumberFormat="1" applyBorder="1"/>
    <xf numFmtId="166" fontId="2" fillId="0" borderId="10" xfId="1" applyNumberFormat="1" applyFont="1" applyFill="1" applyBorder="1" applyAlignment="1" applyProtection="1">
      <alignment horizontal="right"/>
      <protection locked="0"/>
    </xf>
    <xf numFmtId="166" fontId="1" fillId="0" borderId="10" xfId="1" applyNumberFormat="1" applyFont="1" applyFill="1" applyBorder="1" applyAlignment="1" applyProtection="1">
      <alignment horizontal="right"/>
      <protection locked="0"/>
    </xf>
    <xf numFmtId="165" fontId="1" fillId="0" borderId="10" xfId="0" applyNumberFormat="1" applyFont="1" applyBorder="1"/>
    <xf numFmtId="3" fontId="1" fillId="0" borderId="16" xfId="0" applyNumberFormat="1" applyFont="1" applyBorder="1" applyAlignment="1">
      <alignment horizontal="right"/>
    </xf>
    <xf numFmtId="3" fontId="1" fillId="3" borderId="16" xfId="0" applyNumberFormat="1" applyFont="1" applyFill="1" applyBorder="1" applyAlignment="1">
      <alignment horizontal="right"/>
    </xf>
    <xf numFmtId="3" fontId="1" fillId="3" borderId="17" xfId="0" applyNumberFormat="1" applyFont="1" applyFill="1" applyBorder="1" applyAlignment="1">
      <alignment horizontal="right"/>
    </xf>
    <xf numFmtId="166" fontId="1" fillId="4" borderId="1" xfId="1" applyNumberFormat="1" applyFont="1" applyFill="1" applyBorder="1" applyAlignment="1">
      <alignment horizontal="right"/>
    </xf>
    <xf numFmtId="3" fontId="1" fillId="3" borderId="18" xfId="0" applyNumberFormat="1" applyFont="1" applyFill="1" applyBorder="1" applyAlignment="1">
      <alignment horizontal="right"/>
    </xf>
    <xf numFmtId="3" fontId="1" fillId="3" borderId="12" xfId="0" applyNumberFormat="1" applyFont="1" applyFill="1" applyBorder="1"/>
    <xf numFmtId="165" fontId="1" fillId="3" borderId="12" xfId="0" applyNumberFormat="1" applyFont="1" applyFill="1" applyBorder="1"/>
    <xf numFmtId="3" fontId="1" fillId="0" borderId="17" xfId="0" applyNumberFormat="1" applyFont="1" applyBorder="1" applyAlignment="1">
      <alignment horizontal="right"/>
    </xf>
    <xf numFmtId="165" fontId="1" fillId="0" borderId="12" xfId="0" applyNumberFormat="1" applyFont="1" applyBorder="1"/>
    <xf numFmtId="167" fontId="11" fillId="0" borderId="19" xfId="1" applyNumberFormat="1" applyFont="1" applyFill="1" applyBorder="1" applyAlignment="1">
      <alignment horizontal="right"/>
    </xf>
    <xf numFmtId="167" fontId="11" fillId="0" borderId="19" xfId="1" applyNumberFormat="1" applyFont="1" applyFill="1" applyBorder="1" applyAlignment="1"/>
    <xf numFmtId="167" fontId="11" fillId="0" borderId="20" xfId="1" applyNumberFormat="1" applyFont="1" applyFill="1" applyBorder="1" applyAlignment="1"/>
    <xf numFmtId="167" fontId="12" fillId="0" borderId="19" xfId="1" applyNumberFormat="1" applyFont="1" applyFill="1" applyBorder="1"/>
    <xf numFmtId="167" fontId="11" fillId="0" borderId="19" xfId="1" applyNumberFormat="1" applyFont="1" applyFill="1" applyBorder="1" applyAlignment="1" applyProtection="1">
      <protection locked="0"/>
    </xf>
    <xf numFmtId="0" fontId="8" fillId="0" borderId="21" xfId="0" applyFont="1" applyBorder="1" applyAlignment="1">
      <alignment horizontal="left"/>
    </xf>
    <xf numFmtId="0" fontId="8" fillId="4" borderId="1" xfId="0" applyFont="1" applyFill="1" applyBorder="1" applyAlignment="1">
      <alignment horizontal="right"/>
    </xf>
    <xf numFmtId="166" fontId="1" fillId="0" borderId="22" xfId="1" applyNumberFormat="1" applyFont="1" applyFill="1" applyBorder="1" applyAlignment="1" applyProtection="1">
      <alignment horizontal="left"/>
      <protection locked="0"/>
    </xf>
    <xf numFmtId="166" fontId="1" fillId="4" borderId="21" xfId="1" applyNumberFormat="1" applyFont="1" applyFill="1" applyBorder="1" applyAlignment="1">
      <alignment horizontal="right"/>
    </xf>
    <xf numFmtId="166" fontId="12" fillId="0" borderId="19" xfId="1" applyNumberFormat="1" applyFont="1" applyFill="1" applyBorder="1" applyAlignment="1">
      <alignment horizontal="right"/>
    </xf>
    <xf numFmtId="166" fontId="6" fillId="0" borderId="19" xfId="1" applyNumberFormat="1" applyFont="1" applyFill="1" applyBorder="1"/>
    <xf numFmtId="166" fontId="6" fillId="0" borderId="23" xfId="1" applyNumberFormat="1" applyFont="1" applyFill="1" applyBorder="1"/>
    <xf numFmtId="166" fontId="12" fillId="0" borderId="19" xfId="1" applyNumberFormat="1" applyFont="1" applyFill="1" applyBorder="1"/>
    <xf numFmtId="3" fontId="0" fillId="0" borderId="19" xfId="0" applyNumberFormat="1" applyBorder="1"/>
    <xf numFmtId="3" fontId="0" fillId="0" borderId="23" xfId="0" applyNumberFormat="1" applyBorder="1"/>
    <xf numFmtId="3" fontId="0" fillId="0" borderId="21" xfId="0" applyNumberFormat="1" applyBorder="1"/>
    <xf numFmtId="166" fontId="0" fillId="0" borderId="24" xfId="1" applyNumberFormat="1" applyFont="1" applyFill="1" applyBorder="1" applyAlignment="1">
      <alignment horizontal="right"/>
    </xf>
    <xf numFmtId="166" fontId="1" fillId="0" borderId="25" xfId="1" applyNumberFormat="1" applyFont="1" applyFill="1" applyBorder="1" applyAlignment="1" applyProtection="1">
      <alignment horizontal="left"/>
      <protection locked="0"/>
    </xf>
    <xf numFmtId="166" fontId="1" fillId="4" borderId="19" xfId="1" applyNumberFormat="1" applyFont="1" applyFill="1" applyBorder="1" applyAlignment="1">
      <alignment horizontal="right"/>
    </xf>
    <xf numFmtId="166" fontId="0" fillId="0" borderId="19" xfId="1" applyNumberFormat="1" applyFont="1" applyFill="1" applyBorder="1"/>
    <xf numFmtId="0" fontId="0" fillId="0" borderId="19" xfId="0" applyBorder="1"/>
    <xf numFmtId="0" fontId="0" fillId="0" borderId="23" xfId="0" applyBorder="1"/>
    <xf numFmtId="0" fontId="0" fillId="0" borderId="21" xfId="0" applyBorder="1"/>
    <xf numFmtId="0" fontId="8" fillId="4" borderId="19" xfId="0" applyFont="1" applyFill="1" applyBorder="1" applyAlignment="1">
      <alignment horizontal="right"/>
    </xf>
    <xf numFmtId="166" fontId="1" fillId="4" borderId="16" xfId="1" applyNumberFormat="1" applyFont="1" applyFill="1" applyBorder="1" applyAlignment="1">
      <alignment horizontal="right"/>
    </xf>
    <xf numFmtId="167" fontId="11" fillId="0" borderId="16" xfId="1" applyNumberFormat="1" applyFont="1" applyFill="1" applyBorder="1" applyAlignment="1">
      <alignment horizontal="right"/>
    </xf>
    <xf numFmtId="3" fontId="0" fillId="0" borderId="16" xfId="0" applyNumberFormat="1" applyBorder="1"/>
    <xf numFmtId="3" fontId="0" fillId="0" borderId="17" xfId="0" applyNumberFormat="1" applyBorder="1"/>
    <xf numFmtId="167" fontId="12" fillId="0" borderId="16" xfId="1" applyNumberFormat="1" applyFont="1" applyFill="1" applyBorder="1"/>
    <xf numFmtId="166" fontId="0" fillId="0" borderId="16" xfId="1" applyNumberFormat="1" applyFont="1" applyFill="1" applyBorder="1"/>
    <xf numFmtId="3" fontId="0" fillId="0" borderId="15" xfId="0" applyNumberFormat="1" applyBorder="1"/>
    <xf numFmtId="166" fontId="1" fillId="0" borderId="26" xfId="1" applyNumberFormat="1" applyFont="1" applyFill="1" applyBorder="1" applyAlignment="1" applyProtection="1">
      <alignment horizontal="left"/>
      <protection locked="0"/>
    </xf>
    <xf numFmtId="166" fontId="1" fillId="0" borderId="27" xfId="1" applyNumberFormat="1" applyFont="1" applyFill="1" applyBorder="1" applyAlignment="1" applyProtection="1">
      <alignment horizontal="left"/>
      <protection locked="0"/>
    </xf>
    <xf numFmtId="166" fontId="1" fillId="4" borderId="28" xfId="1" applyNumberFormat="1" applyFont="1" applyFill="1" applyBorder="1" applyAlignment="1">
      <alignment horizontal="right"/>
    </xf>
    <xf numFmtId="167" fontId="11" fillId="0" borderId="28" xfId="1" applyNumberFormat="1" applyFont="1" applyFill="1" applyBorder="1" applyAlignment="1">
      <alignment horizontal="right"/>
    </xf>
    <xf numFmtId="3" fontId="0" fillId="0" borderId="28" xfId="0" applyNumberFormat="1" applyBorder="1"/>
    <xf numFmtId="3" fontId="0" fillId="0" borderId="18" xfId="0" applyNumberFormat="1" applyBorder="1"/>
    <xf numFmtId="166" fontId="0" fillId="0" borderId="28" xfId="1" applyNumberFormat="1" applyFont="1" applyFill="1" applyBorder="1"/>
    <xf numFmtId="3" fontId="0" fillId="0" borderId="27" xfId="0" applyNumberFormat="1" applyBorder="1"/>
    <xf numFmtId="166" fontId="1" fillId="0" borderId="29" xfId="1" applyNumberFormat="1" applyFont="1" applyFill="1" applyBorder="1" applyAlignment="1" applyProtection="1">
      <alignment horizontal="left"/>
      <protection locked="0"/>
    </xf>
    <xf numFmtId="166" fontId="12" fillId="0" borderId="30" xfId="1" applyNumberFormat="1" applyFont="1" applyFill="1" applyBorder="1"/>
    <xf numFmtId="167" fontId="11" fillId="0" borderId="27" xfId="1" applyNumberFormat="1" applyFont="1" applyFill="1" applyBorder="1" applyAlignment="1"/>
    <xf numFmtId="167" fontId="11" fillId="0" borderId="21" xfId="1" applyNumberFormat="1" applyFont="1" applyFill="1" applyBorder="1" applyAlignment="1">
      <alignment horizontal="right"/>
    </xf>
    <xf numFmtId="167" fontId="11" fillId="0" borderId="11" xfId="1" applyNumberFormat="1" applyFont="1" applyFill="1" applyBorder="1" applyAlignment="1">
      <alignment horizontal="right"/>
    </xf>
    <xf numFmtId="167" fontId="11" fillId="0" borderId="11" xfId="1" applyNumberFormat="1" applyFont="1" applyFill="1" applyBorder="1" applyAlignment="1"/>
    <xf numFmtId="167" fontId="11" fillId="0" borderId="12" xfId="1" applyNumberFormat="1" applyFont="1" applyFill="1" applyBorder="1" applyAlignment="1"/>
    <xf numFmtId="167" fontId="11" fillId="0" borderId="12" xfId="1" applyNumberFormat="1" applyFont="1" applyFill="1" applyBorder="1" applyAlignment="1">
      <alignment horizontal="right"/>
    </xf>
    <xf numFmtId="0" fontId="8" fillId="4" borderId="31" xfId="0" applyFont="1" applyFill="1" applyBorder="1" applyAlignment="1">
      <alignment horizontal="right"/>
    </xf>
    <xf numFmtId="167" fontId="11" fillId="0" borderId="30" xfId="1" applyNumberFormat="1" applyFont="1" applyFill="1" applyBorder="1" applyAlignment="1">
      <alignment horizontal="right"/>
    </xf>
    <xf numFmtId="167" fontId="11" fillId="0" borderId="17" xfId="1" applyNumberFormat="1" applyFont="1" applyFill="1" applyBorder="1" applyAlignment="1">
      <alignment horizontal="right"/>
    </xf>
    <xf numFmtId="167" fontId="11" fillId="0" borderId="15" xfId="1" applyNumberFormat="1" applyFont="1" applyFill="1" applyBorder="1" applyAlignment="1">
      <alignment horizontal="right"/>
    </xf>
    <xf numFmtId="0" fontId="8" fillId="4" borderId="32" xfId="0" applyFont="1" applyFill="1" applyBorder="1" applyAlignment="1">
      <alignment horizontal="right"/>
    </xf>
    <xf numFmtId="167" fontId="11" fillId="0" borderId="33" xfId="1" applyNumberFormat="1" applyFont="1" applyFill="1" applyBorder="1" applyAlignment="1">
      <alignment horizontal="right"/>
    </xf>
    <xf numFmtId="167" fontId="11" fillId="0" borderId="18" xfId="1" applyNumberFormat="1" applyFont="1" applyFill="1" applyBorder="1" applyAlignment="1">
      <alignment horizontal="right"/>
    </xf>
    <xf numFmtId="167" fontId="11" fillId="0" borderId="27" xfId="1" applyNumberFormat="1" applyFont="1" applyFill="1" applyBorder="1" applyAlignment="1">
      <alignment horizontal="right"/>
    </xf>
    <xf numFmtId="166" fontId="1" fillId="0" borderId="8" xfId="1" applyNumberFormat="1" applyFont="1" applyFill="1" applyBorder="1" applyAlignment="1">
      <alignment horizontal="right"/>
    </xf>
    <xf numFmtId="0" fontId="1" fillId="0" borderId="27"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33" xfId="0" applyFont="1" applyBorder="1" applyAlignment="1">
      <alignment horizontal="center"/>
    </xf>
    <xf numFmtId="165" fontId="1" fillId="0" borderId="33" xfId="0" applyNumberFormat="1" applyFont="1" applyBorder="1"/>
    <xf numFmtId="165" fontId="1" fillId="0" borderId="11" xfId="0" applyNumberFormat="1" applyFont="1" applyBorder="1"/>
    <xf numFmtId="165" fontId="1" fillId="0" borderId="28" xfId="0" applyNumberFormat="1" applyFont="1" applyBorder="1"/>
    <xf numFmtId="165" fontId="1" fillId="0" borderId="18" xfId="0" applyNumberFormat="1" applyFont="1" applyBorder="1"/>
    <xf numFmtId="165" fontId="1" fillId="3" borderId="28" xfId="0" applyNumberFormat="1" applyFont="1" applyFill="1" applyBorder="1"/>
    <xf numFmtId="165" fontId="1" fillId="3" borderId="18" xfId="0" applyNumberFormat="1" applyFont="1" applyFill="1" applyBorder="1"/>
    <xf numFmtId="3" fontId="1" fillId="0" borderId="11" xfId="0" applyNumberFormat="1" applyFont="1" applyBorder="1"/>
    <xf numFmtId="0" fontId="1" fillId="0" borderId="30" xfId="0" applyFont="1" applyBorder="1" applyAlignment="1">
      <alignment horizontal="right"/>
    </xf>
    <xf numFmtId="0" fontId="1" fillId="0" borderId="16" xfId="0" applyFont="1" applyBorder="1" applyAlignment="1">
      <alignment horizontal="right"/>
    </xf>
    <xf numFmtId="0" fontId="1" fillId="0" borderId="16" xfId="0" applyFont="1" applyBorder="1" applyAlignment="1">
      <alignment horizontal="center"/>
    </xf>
    <xf numFmtId="165" fontId="1" fillId="0" borderId="28" xfId="0" applyNumberFormat="1" applyFont="1" applyBorder="1" applyAlignment="1">
      <alignment horizontal="right"/>
    </xf>
    <xf numFmtId="165" fontId="1" fillId="0" borderId="18" xfId="0" applyNumberFormat="1" applyFont="1" applyBorder="1" applyAlignment="1">
      <alignment horizontal="right"/>
    </xf>
    <xf numFmtId="165" fontId="1" fillId="3" borderId="28" xfId="0" applyNumberFormat="1" applyFont="1" applyFill="1" applyBorder="1" applyAlignment="1">
      <alignment horizontal="right"/>
    </xf>
    <xf numFmtId="165" fontId="1" fillId="3" borderId="18" xfId="0" applyNumberFormat="1" applyFont="1" applyFill="1" applyBorder="1" applyAlignment="1">
      <alignment horizontal="right"/>
    </xf>
    <xf numFmtId="165" fontId="1" fillId="3" borderId="27" xfId="0" applyNumberFormat="1" applyFont="1" applyFill="1" applyBorder="1" applyAlignment="1">
      <alignment horizontal="right"/>
    </xf>
    <xf numFmtId="0" fontId="1" fillId="0" borderId="17" xfId="0" applyFont="1" applyBorder="1" applyAlignment="1">
      <alignment horizontal="center"/>
    </xf>
    <xf numFmtId="0" fontId="1" fillId="0" borderId="34" xfId="0" applyFont="1" applyBorder="1" applyAlignment="1">
      <alignment horizontal="center"/>
    </xf>
    <xf numFmtId="165" fontId="1" fillId="0" borderId="19" xfId="0" applyNumberFormat="1" applyFont="1" applyBorder="1"/>
    <xf numFmtId="165" fontId="1" fillId="3" borderId="19" xfId="0" applyNumberFormat="1" applyFont="1" applyFill="1" applyBorder="1"/>
    <xf numFmtId="165" fontId="1" fillId="0" borderId="23" xfId="0" applyNumberFormat="1" applyFont="1" applyBorder="1"/>
    <xf numFmtId="165" fontId="1" fillId="3" borderId="23" xfId="0" applyNumberFormat="1" applyFont="1" applyFill="1" applyBorder="1"/>
    <xf numFmtId="0" fontId="16" fillId="0" borderId="36" xfId="0" applyFont="1" applyBorder="1" applyAlignment="1">
      <alignment horizontal="center"/>
    </xf>
    <xf numFmtId="0" fontId="21" fillId="0" borderId="0" xfId="0" applyFont="1" applyAlignment="1">
      <alignment horizontal="left" vertical="top"/>
    </xf>
    <xf numFmtId="165" fontId="1" fillId="0" borderId="27" xfId="0" applyNumberFormat="1" applyFont="1" applyBorder="1" applyAlignment="1">
      <alignment horizontal="right"/>
    </xf>
    <xf numFmtId="165" fontId="1" fillId="0" borderId="21" xfId="0" applyNumberFormat="1" applyFont="1" applyBorder="1"/>
    <xf numFmtId="0" fontId="21" fillId="0" borderId="33" xfId="0" applyFont="1" applyBorder="1" applyAlignment="1">
      <alignment horizontal="center"/>
    </xf>
    <xf numFmtId="0" fontId="21" fillId="0" borderId="30" xfId="0" applyFont="1" applyBorder="1" applyAlignment="1">
      <alignment horizontal="center"/>
    </xf>
    <xf numFmtId="165" fontId="21" fillId="0" borderId="27" xfId="0" applyNumberFormat="1" applyFont="1" applyBorder="1" applyAlignment="1">
      <alignment horizontal="right"/>
    </xf>
    <xf numFmtId="165" fontId="21" fillId="0" borderId="15" xfId="0" applyNumberFormat="1" applyFont="1" applyBorder="1" applyAlignment="1">
      <alignment horizontal="right"/>
    </xf>
    <xf numFmtId="165" fontId="21" fillId="0" borderId="28" xfId="0" applyNumberFormat="1" applyFont="1" applyBorder="1" applyAlignment="1">
      <alignment horizontal="right"/>
    </xf>
    <xf numFmtId="165" fontId="21" fillId="0" borderId="16" xfId="0" applyNumberFormat="1" applyFont="1" applyBorder="1" applyAlignment="1">
      <alignment horizontal="right"/>
    </xf>
    <xf numFmtId="165" fontId="21" fillId="3" borderId="28" xfId="0" applyNumberFormat="1" applyFont="1" applyFill="1" applyBorder="1" applyAlignment="1">
      <alignment horizontal="right"/>
    </xf>
    <xf numFmtId="165" fontId="21" fillId="3" borderId="16" xfId="0" applyNumberFormat="1" applyFont="1" applyFill="1" applyBorder="1" applyAlignment="1">
      <alignment horizontal="right"/>
    </xf>
    <xf numFmtId="165" fontId="21" fillId="0" borderId="18" xfId="0" applyNumberFormat="1" applyFont="1" applyBorder="1" applyAlignment="1">
      <alignment horizontal="right"/>
    </xf>
    <xf numFmtId="165" fontId="21" fillId="0" borderId="17" xfId="0" applyNumberFormat="1" applyFont="1" applyBorder="1" applyAlignment="1">
      <alignment horizontal="right"/>
    </xf>
    <xf numFmtId="165" fontId="21" fillId="3" borderId="18" xfId="0" applyNumberFormat="1" applyFont="1" applyFill="1" applyBorder="1" applyAlignment="1">
      <alignment horizontal="right"/>
    </xf>
    <xf numFmtId="165" fontId="21" fillId="3" borderId="17" xfId="0" applyNumberFormat="1" applyFont="1" applyFill="1" applyBorder="1" applyAlignment="1">
      <alignment horizontal="right"/>
    </xf>
    <xf numFmtId="165" fontId="21" fillId="3" borderId="27" xfId="0" applyNumberFormat="1" applyFont="1" applyFill="1" applyBorder="1" applyAlignment="1">
      <alignment horizontal="right"/>
    </xf>
    <xf numFmtId="165" fontId="21" fillId="3" borderId="15" xfId="0" applyNumberFormat="1" applyFont="1" applyFill="1" applyBorder="1" applyAlignment="1">
      <alignment horizontal="right"/>
    </xf>
    <xf numFmtId="0" fontId="1" fillId="0" borderId="33" xfId="0" applyFont="1" applyBorder="1" applyAlignment="1" applyProtection="1">
      <alignment horizontal="center"/>
      <protection locked="0"/>
    </xf>
    <xf numFmtId="0" fontId="1" fillId="0" borderId="34" xfId="0" applyFont="1" applyBorder="1" applyAlignment="1" applyProtection="1">
      <alignment horizontal="center"/>
      <protection locked="0"/>
    </xf>
    <xf numFmtId="0" fontId="1" fillId="0" borderId="28" xfId="0" applyFont="1" applyBorder="1" applyAlignment="1" applyProtection="1">
      <alignment horizontal="center"/>
      <protection locked="0"/>
    </xf>
    <xf numFmtId="0" fontId="1" fillId="0" borderId="19"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1" fillId="0" borderId="23" xfId="0" applyFont="1" applyBorder="1" applyAlignment="1" applyProtection="1">
      <alignment horizontal="center"/>
      <protection locked="0"/>
    </xf>
    <xf numFmtId="0" fontId="1" fillId="0" borderId="7" xfId="0" applyFont="1" applyBorder="1" applyAlignment="1">
      <alignment horizontal="center"/>
    </xf>
    <xf numFmtId="0" fontId="1" fillId="0" borderId="6" xfId="0" applyFont="1" applyBorder="1" applyAlignment="1">
      <alignment horizontal="center"/>
    </xf>
    <xf numFmtId="0" fontId="1" fillId="0" borderId="35" xfId="0" applyFont="1" applyBorder="1" applyAlignment="1">
      <alignment horizontal="center"/>
    </xf>
    <xf numFmtId="3" fontId="18" fillId="0" borderId="0" xfId="0" applyNumberFormat="1" applyFont="1" applyAlignment="1">
      <alignment vertical="top" wrapText="1"/>
    </xf>
    <xf numFmtId="0" fontId="1" fillId="0" borderId="0" xfId="0" applyFont="1" applyAlignment="1" applyProtection="1">
      <alignment vertical="top" wrapText="1"/>
      <protection locked="0"/>
    </xf>
    <xf numFmtId="0" fontId="1" fillId="0" borderId="7" xfId="0" applyFont="1" applyBorder="1" applyAlignment="1">
      <alignment horizontal="center" vertical="center"/>
    </xf>
    <xf numFmtId="0" fontId="1" fillId="0" borderId="22" xfId="0" applyFont="1" applyBorder="1" applyAlignment="1">
      <alignment horizontal="center" vertical="center"/>
    </xf>
    <xf numFmtId="0" fontId="1" fillId="0" borderId="2"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23" xfId="0" applyFont="1" applyBorder="1" applyAlignment="1">
      <alignment horizontal="center" vertical="center"/>
    </xf>
    <xf numFmtId="0" fontId="21" fillId="0" borderId="0" xfId="0" applyFont="1" applyAlignment="1">
      <alignment horizontal="left" vertical="top" wrapText="1"/>
    </xf>
    <xf numFmtId="0" fontId="1"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vertical="top" wrapText="1"/>
    </xf>
    <xf numFmtId="0" fontId="0" fillId="0" borderId="0" xfId="0" applyAlignment="1">
      <alignment vertical="top" wrapText="1"/>
    </xf>
    <xf numFmtId="0" fontId="20" fillId="0" borderId="0" xfId="0" applyFont="1" applyAlignment="1">
      <alignment vertical="top" wrapText="1"/>
    </xf>
    <xf numFmtId="0" fontId="1" fillId="0" borderId="12" xfId="0" applyFont="1" applyBorder="1" applyAlignment="1">
      <alignment horizontal="center"/>
    </xf>
    <xf numFmtId="0" fontId="1" fillId="0" borderId="13" xfId="0" applyFont="1" applyBorder="1" applyAlignment="1">
      <alignment horizontal="center"/>
    </xf>
    <xf numFmtId="0" fontId="1" fillId="0" borderId="33" xfId="0" applyFont="1" applyBorder="1" applyAlignment="1">
      <alignment horizontal="center"/>
    </xf>
    <xf numFmtId="0" fontId="1" fillId="0" borderId="11" xfId="0" applyFont="1" applyBorder="1" applyAlignment="1">
      <alignment horizontal="center"/>
    </xf>
    <xf numFmtId="0" fontId="1" fillId="0" borderId="34" xfId="0" applyFont="1" applyBorder="1" applyAlignment="1">
      <alignment horizontal="center"/>
    </xf>
    <xf numFmtId="0" fontId="1" fillId="0" borderId="18" xfId="0" applyFont="1" applyBorder="1" applyAlignment="1">
      <alignment horizontal="center"/>
    </xf>
    <xf numFmtId="0" fontId="1" fillId="0" borderId="23" xfId="0" applyFont="1" applyBorder="1" applyAlignment="1">
      <alignment horizontal="center"/>
    </xf>
    <xf numFmtId="0" fontId="1" fillId="0" borderId="0" xfId="0" applyFont="1" applyBorder="1" applyProtection="1">
      <protection locked="0"/>
    </xf>
    <xf numFmtId="0" fontId="1" fillId="0" borderId="12" xfId="0" applyFont="1" applyBorder="1" applyProtection="1">
      <protection locked="0"/>
    </xf>
    <xf numFmtId="0" fontId="1" fillId="0" borderId="19" xfId="0" applyFont="1" applyBorder="1" applyProtection="1">
      <protection locked="0"/>
    </xf>
    <xf numFmtId="165" fontId="1" fillId="0" borderId="19" xfId="0" applyNumberFormat="1" applyFont="1" applyBorder="1" applyProtection="1">
      <protection locked="0"/>
    </xf>
    <xf numFmtId="165" fontId="1" fillId="0" borderId="21" xfId="0" applyNumberFormat="1" applyFont="1" applyBorder="1" applyProtection="1">
      <protection locked="0"/>
    </xf>
    <xf numFmtId="165" fontId="1" fillId="0" borderId="10" xfId="0" applyNumberFormat="1" applyFont="1" applyBorder="1" applyProtection="1">
      <protection locked="0"/>
    </xf>
    <xf numFmtId="0" fontId="1" fillId="0" borderId="21" xfId="0" applyFont="1" applyBorder="1" applyAlignment="1">
      <alignment horizontal="center"/>
    </xf>
    <xf numFmtId="0" fontId="1" fillId="0" borderId="21" xfId="0" applyFont="1" applyBorder="1" applyProtection="1">
      <protection locked="0"/>
    </xf>
    <xf numFmtId="0" fontId="1" fillId="0" borderId="10" xfId="0" applyFont="1" applyBorder="1" applyProtection="1">
      <protection locked="0"/>
    </xf>
  </cellXfs>
  <cellStyles count="3">
    <cellStyle name="Comma" xfId="1" builtinId="3"/>
    <cellStyle name="Normal" xfId="0" builtinId="0"/>
    <cellStyle name="Percent" xfId="2" builtinId="5"/>
  </cellStyles>
  <dxfs count="1">
    <dxf>
      <font>
        <condense val="0"/>
        <extend val="0"/>
        <color indexed="10"/>
      </font>
    </dxf>
  </dxfs>
  <tableStyles count="0" defaultTableStyle="TableStyleMedium9" defaultPivotStyle="PivotStyleLight16"/>
  <colors>
    <mruColors>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Full-Time Faculty at Public Four-Year Colleges and Universities</a:t>
            </a:r>
          </a:p>
        </c:rich>
      </c:tx>
      <c:overlay val="0"/>
    </c:title>
    <c:autoTitleDeleted val="0"/>
    <c:plotArea>
      <c:layout>
        <c:manualLayout>
          <c:layoutTarget val="inner"/>
          <c:xMode val="edge"/>
          <c:yMode val="edge"/>
          <c:x val="1.4844804318488534E-2"/>
          <c:y val="5.9510153091719337E-2"/>
          <c:w val="0.95408970639803625"/>
          <c:h val="0.75910356348702213"/>
        </c:manualLayout>
      </c:layout>
      <c:barChart>
        <c:barDir val="col"/>
        <c:grouping val="clustered"/>
        <c:varyColors val="0"/>
        <c:ser>
          <c:idx val="0"/>
          <c:order val="0"/>
          <c:tx>
            <c:strRef>
              <c:f>'TABLE 73'!$A$8</c:f>
              <c:strCache>
                <c:ptCount val="1"/>
                <c:pt idx="0">
                  <c:v>50 states and D.C.</c:v>
                </c:pt>
              </c:strCache>
            </c:strRef>
          </c:tx>
          <c:spPr>
            <a:solidFill>
              <a:srgbClr val="003399"/>
            </a:solidFill>
            <a:ln>
              <a:solidFill>
                <a:prstClr val="black"/>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73'!$D$4:$Q$7</c:f>
              <c:multiLvlStrCache>
                <c:ptCount val="14"/>
                <c:lvl>
                  <c:pt idx="0">
                    <c:v>2020-21</c:v>
                  </c:pt>
                  <c:pt idx="1">
                    <c:v>Women</c:v>
                  </c:pt>
                  <c:pt idx="2">
                    <c:v>Black2</c:v>
                  </c:pt>
                  <c:pt idx="3">
                    <c:v>Hispanic2</c:v>
                  </c:pt>
                  <c:pt idx="4">
                    <c:v>Women</c:v>
                  </c:pt>
                  <c:pt idx="5">
                    <c:v>Black2</c:v>
                  </c:pt>
                  <c:pt idx="6">
                    <c:v>Hispanic2</c:v>
                  </c:pt>
                  <c:pt idx="7">
                    <c:v>Asian4</c:v>
                  </c:pt>
                  <c:pt idx="8">
                    <c:v>Native4</c:v>
                  </c:pt>
                  <c:pt idx="9">
                    <c:v>HPIs4</c:v>
                  </c:pt>
                  <c:pt idx="10">
                    <c:v>2017-18</c:v>
                  </c:pt>
                  <c:pt idx="11">
                    <c:v>2020-21</c:v>
                  </c:pt>
                  <c:pt idx="12">
                    <c:v>2017-18</c:v>
                  </c:pt>
                  <c:pt idx="13">
                    <c:v>2020-21</c:v>
                  </c:pt>
                </c:lvl>
                <c:lvl>
                  <c:pt idx="0">
                    <c:v>2017-18 to</c:v>
                  </c:pt>
                  <c:pt idx="10">
                    <c:v>at PBIs or HBCUs3</c:v>
                  </c:pt>
                  <c:pt idx="12">
                    <c:v>Who Are Black</c:v>
                  </c:pt>
                </c:lvl>
                <c:lvl>
                  <c:pt idx="0">
                    <c:v>Change1</c:v>
                  </c:pt>
                  <c:pt idx="1">
                    <c:v>2017-18</c:v>
                  </c:pt>
                  <c:pt idx="4">
                    <c:v>2020-21</c:v>
                  </c:pt>
                  <c:pt idx="10">
                    <c:v>Black Faculty</c:v>
                  </c:pt>
                  <c:pt idx="12">
                    <c:v>PBI/HBCU Faculty</c:v>
                  </c:pt>
                </c:lvl>
                <c:lvl>
                  <c:pt idx="0">
                    <c:v>Percent</c:v>
                  </c:pt>
                  <c:pt idx="1">
                    <c:v>Percent of Total</c:v>
                  </c:pt>
                  <c:pt idx="10">
                    <c:v>Percent of</c:v>
                  </c:pt>
                  <c:pt idx="12">
                    <c:v>Percent of</c:v>
                  </c:pt>
                </c:lvl>
              </c:multiLvlStrCache>
            </c:multiLvlStrRef>
          </c:cat>
          <c:val>
            <c:numRef>
              <c:f>'TABLE 73'!$D$8:$Q$8</c:f>
              <c:numCache>
                <c:formatCode>#,##0.0</c:formatCode>
                <c:ptCount val="14"/>
                <c:pt idx="0">
                  <c:v>10.860187575068361</c:v>
                </c:pt>
                <c:pt idx="1">
                  <c:v>44.189006158799927</c:v>
                </c:pt>
                <c:pt idx="2">
                  <c:v>5.384711580000455</c:v>
                </c:pt>
                <c:pt idx="3">
                  <c:v>4.9294013323935335</c:v>
                </c:pt>
                <c:pt idx="4">
                  <c:v>46.089389982181018</c:v>
                </c:pt>
                <c:pt idx="5">
                  <c:v>5.6855695248517826</c:v>
                </c:pt>
                <c:pt idx="6">
                  <c:v>5.8301091532300742</c:v>
                </c:pt>
                <c:pt idx="7">
                  <c:v>13.045475780578519</c:v>
                </c:pt>
                <c:pt idx="8">
                  <c:v>0.47517402829363226</c:v>
                </c:pt>
                <c:pt idx="9">
                  <c:v>0.13447347568766019</c:v>
                </c:pt>
                <c:pt idx="10">
                  <c:v>27.662831204475879</c:v>
                </c:pt>
                <c:pt idx="11">
                  <c:v>22.875431269293625</c:v>
                </c:pt>
                <c:pt idx="12">
                  <c:v>52.430972388955574</c:v>
                </c:pt>
                <c:pt idx="13">
                  <c:v>51.82023858494447</c:v>
                </c:pt>
              </c:numCache>
            </c:numRef>
          </c:val>
          <c:extLst>
            <c:ext xmlns:c16="http://schemas.microsoft.com/office/drawing/2014/chart" uri="{C3380CC4-5D6E-409C-BE32-E72D297353CC}">
              <c16:uniqueId val="{00000000-76FB-46DD-80CB-904474C42A6F}"/>
            </c:ext>
          </c:extLst>
        </c:ser>
        <c:ser>
          <c:idx val="1"/>
          <c:order val="1"/>
          <c:tx>
            <c:strRef>
              <c:f>'TABLE 73'!$A$9</c:f>
              <c:strCache>
                <c:ptCount val="1"/>
                <c:pt idx="0">
                  <c:v>SREB states</c:v>
                </c:pt>
              </c:strCache>
            </c:strRef>
          </c:tx>
          <c:spPr>
            <a:solidFill>
              <a:srgbClr val="990033"/>
            </a:solidFill>
            <a:ln>
              <a:solidFill>
                <a:prstClr val="black"/>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73'!$D$4:$Q$7</c:f>
              <c:multiLvlStrCache>
                <c:ptCount val="14"/>
                <c:lvl>
                  <c:pt idx="0">
                    <c:v>2020-21</c:v>
                  </c:pt>
                  <c:pt idx="1">
                    <c:v>Women</c:v>
                  </c:pt>
                  <c:pt idx="2">
                    <c:v>Black2</c:v>
                  </c:pt>
                  <c:pt idx="3">
                    <c:v>Hispanic2</c:v>
                  </c:pt>
                  <c:pt idx="4">
                    <c:v>Women</c:v>
                  </c:pt>
                  <c:pt idx="5">
                    <c:v>Black2</c:v>
                  </c:pt>
                  <c:pt idx="6">
                    <c:v>Hispanic2</c:v>
                  </c:pt>
                  <c:pt idx="7">
                    <c:v>Asian4</c:v>
                  </c:pt>
                  <c:pt idx="8">
                    <c:v>Native4</c:v>
                  </c:pt>
                  <c:pt idx="9">
                    <c:v>HPIs4</c:v>
                  </c:pt>
                  <c:pt idx="10">
                    <c:v>2017-18</c:v>
                  </c:pt>
                  <c:pt idx="11">
                    <c:v>2020-21</c:v>
                  </c:pt>
                  <c:pt idx="12">
                    <c:v>2017-18</c:v>
                  </c:pt>
                  <c:pt idx="13">
                    <c:v>2020-21</c:v>
                  </c:pt>
                </c:lvl>
                <c:lvl>
                  <c:pt idx="0">
                    <c:v>2017-18 to</c:v>
                  </c:pt>
                  <c:pt idx="10">
                    <c:v>at PBIs or HBCUs3</c:v>
                  </c:pt>
                  <c:pt idx="12">
                    <c:v>Who Are Black</c:v>
                  </c:pt>
                </c:lvl>
                <c:lvl>
                  <c:pt idx="0">
                    <c:v>Change1</c:v>
                  </c:pt>
                  <c:pt idx="1">
                    <c:v>2017-18</c:v>
                  </c:pt>
                  <c:pt idx="4">
                    <c:v>2020-21</c:v>
                  </c:pt>
                  <c:pt idx="10">
                    <c:v>Black Faculty</c:v>
                  </c:pt>
                  <c:pt idx="12">
                    <c:v>PBI/HBCU Faculty</c:v>
                  </c:pt>
                </c:lvl>
                <c:lvl>
                  <c:pt idx="0">
                    <c:v>Percent</c:v>
                  </c:pt>
                  <c:pt idx="1">
                    <c:v>Percent of Total</c:v>
                  </c:pt>
                  <c:pt idx="10">
                    <c:v>Percent of</c:v>
                  </c:pt>
                  <c:pt idx="12">
                    <c:v>Percent of</c:v>
                  </c:pt>
                </c:lvl>
              </c:multiLvlStrCache>
            </c:multiLvlStrRef>
          </c:cat>
          <c:val>
            <c:numRef>
              <c:f>'TABLE 73'!$D$9:$Q$9</c:f>
              <c:numCache>
                <c:formatCode>#,##0.0</c:formatCode>
                <c:ptCount val="14"/>
                <c:pt idx="0">
                  <c:v>15.068405118245174</c:v>
                </c:pt>
                <c:pt idx="1">
                  <c:v>44.218410830572374</c:v>
                </c:pt>
                <c:pt idx="2">
                  <c:v>8.4543804780107337</c:v>
                </c:pt>
                <c:pt idx="3">
                  <c:v>4.9731649870651378</c:v>
                </c:pt>
                <c:pt idx="4">
                  <c:v>45.879951101761698</c:v>
                </c:pt>
                <c:pt idx="5">
                  <c:v>8.6895094827064234</c:v>
                </c:pt>
                <c:pt idx="6">
                  <c:v>6.25946084136734</c:v>
                </c:pt>
                <c:pt idx="7">
                  <c:v>11.376556623766307</c:v>
                </c:pt>
                <c:pt idx="8">
                  <c:v>0.37742449828107028</c:v>
                </c:pt>
                <c:pt idx="9">
                  <c:v>9.0151306184783273E-2</c:v>
                </c:pt>
                <c:pt idx="10">
                  <c:v>43.505663134819144</c:v>
                </c:pt>
                <c:pt idx="11">
                  <c:v>35.498606379684112</c:v>
                </c:pt>
                <c:pt idx="12">
                  <c:v>52.81073289721698</c:v>
                </c:pt>
                <c:pt idx="13">
                  <c:v>52.388025594149909</c:v>
                </c:pt>
              </c:numCache>
            </c:numRef>
          </c:val>
          <c:extLst>
            <c:ext xmlns:c16="http://schemas.microsoft.com/office/drawing/2014/chart" uri="{C3380CC4-5D6E-409C-BE32-E72D297353CC}">
              <c16:uniqueId val="{00000001-76FB-46DD-80CB-904474C42A6F}"/>
            </c:ext>
          </c:extLst>
        </c:ser>
        <c:ser>
          <c:idx val="2"/>
          <c:order val="2"/>
          <c:tx>
            <c:v>State</c:v>
          </c:tx>
          <c:spPr>
            <a:solidFill>
              <a:srgbClr val="006600"/>
            </a:solidFill>
            <a:ln>
              <a:solidFill>
                <a:prstClr val="black"/>
              </a:solidFill>
            </a:ln>
          </c:spPr>
          <c:invertIfNegative val="0"/>
          <c:dLbls>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73'!$D$4:$Q$7</c:f>
              <c:multiLvlStrCache>
                <c:ptCount val="14"/>
                <c:lvl>
                  <c:pt idx="0">
                    <c:v>2020-21</c:v>
                  </c:pt>
                  <c:pt idx="1">
                    <c:v>Women</c:v>
                  </c:pt>
                  <c:pt idx="2">
                    <c:v>Black2</c:v>
                  </c:pt>
                  <c:pt idx="3">
                    <c:v>Hispanic2</c:v>
                  </c:pt>
                  <c:pt idx="4">
                    <c:v>Women</c:v>
                  </c:pt>
                  <c:pt idx="5">
                    <c:v>Black2</c:v>
                  </c:pt>
                  <c:pt idx="6">
                    <c:v>Hispanic2</c:v>
                  </c:pt>
                  <c:pt idx="7">
                    <c:v>Asian4</c:v>
                  </c:pt>
                  <c:pt idx="8">
                    <c:v>Native4</c:v>
                  </c:pt>
                  <c:pt idx="9">
                    <c:v>HPIs4</c:v>
                  </c:pt>
                  <c:pt idx="10">
                    <c:v>2017-18</c:v>
                  </c:pt>
                  <c:pt idx="11">
                    <c:v>2020-21</c:v>
                  </c:pt>
                  <c:pt idx="12">
                    <c:v>2017-18</c:v>
                  </c:pt>
                  <c:pt idx="13">
                    <c:v>2020-21</c:v>
                  </c:pt>
                </c:lvl>
                <c:lvl>
                  <c:pt idx="0">
                    <c:v>2017-18 to</c:v>
                  </c:pt>
                  <c:pt idx="10">
                    <c:v>at PBIs or HBCUs3</c:v>
                  </c:pt>
                  <c:pt idx="12">
                    <c:v>Who Are Black</c:v>
                  </c:pt>
                </c:lvl>
                <c:lvl>
                  <c:pt idx="0">
                    <c:v>Change1</c:v>
                  </c:pt>
                  <c:pt idx="1">
                    <c:v>2017-18</c:v>
                  </c:pt>
                  <c:pt idx="4">
                    <c:v>2020-21</c:v>
                  </c:pt>
                  <c:pt idx="10">
                    <c:v>Black Faculty</c:v>
                  </c:pt>
                  <c:pt idx="12">
                    <c:v>PBI/HBCU Faculty</c:v>
                  </c:pt>
                </c:lvl>
                <c:lvl>
                  <c:pt idx="0">
                    <c:v>Percent</c:v>
                  </c:pt>
                  <c:pt idx="1">
                    <c:v>Percent of Total</c:v>
                  </c:pt>
                  <c:pt idx="10">
                    <c:v>Percent of</c:v>
                  </c:pt>
                  <c:pt idx="12">
                    <c:v>Percent of</c:v>
                  </c:pt>
                </c:lvl>
              </c:multiLvlStrCache>
            </c:multiLvlStrRef>
          </c:cat>
          <c:val>
            <c:numRef>
              <c:f>'TABLE 73'!$D$11:$Q$11</c:f>
              <c:numCache>
                <c:formatCode>#,##0.0</c:formatCode>
                <c:ptCount val="14"/>
                <c:pt idx="0">
                  <c:v>4.716872333064237</c:v>
                </c:pt>
                <c:pt idx="1">
                  <c:v>44.585399607888363</c:v>
                </c:pt>
                <c:pt idx="2">
                  <c:v>10.235365117682559</c:v>
                </c:pt>
                <c:pt idx="3">
                  <c:v>2.2570911285455644</c:v>
                </c:pt>
                <c:pt idx="4">
                  <c:v>45.837004405286343</c:v>
                </c:pt>
                <c:pt idx="5">
                  <c:v>10.004642525533891</c:v>
                </c:pt>
                <c:pt idx="6">
                  <c:v>2.6114206128133706</c:v>
                </c:pt>
                <c:pt idx="7">
                  <c:v>11.54828226555246</c:v>
                </c:pt>
                <c:pt idx="8">
                  <c:v>0.35979572887650885</c:v>
                </c:pt>
                <c:pt idx="9">
                  <c:v>9.2850510677808723E-2</c:v>
                </c:pt>
                <c:pt idx="10">
                  <c:v>38.797169811320757</c:v>
                </c:pt>
                <c:pt idx="11">
                  <c:v>35.382830626450115</c:v>
                </c:pt>
                <c:pt idx="12">
                  <c:v>53.064516129032256</c:v>
                </c:pt>
                <c:pt idx="13">
                  <c:v>62.5</c:v>
                </c:pt>
              </c:numCache>
            </c:numRef>
          </c:val>
          <c:extLst>
            <c:ext xmlns:c16="http://schemas.microsoft.com/office/drawing/2014/chart" uri="{C3380CC4-5D6E-409C-BE32-E72D297353CC}">
              <c16:uniqueId val="{00000002-76FB-46DD-80CB-904474C42A6F}"/>
            </c:ext>
          </c:extLst>
        </c:ser>
        <c:dLbls>
          <c:showLegendKey val="0"/>
          <c:showVal val="1"/>
          <c:showCatName val="0"/>
          <c:showSerName val="0"/>
          <c:showPercent val="0"/>
          <c:showBubbleSize val="0"/>
        </c:dLbls>
        <c:gapWidth val="150"/>
        <c:axId val="151074136"/>
        <c:axId val="150651328"/>
      </c:barChart>
      <c:catAx>
        <c:axId val="151074136"/>
        <c:scaling>
          <c:orientation val="minMax"/>
        </c:scaling>
        <c:delete val="0"/>
        <c:axPos val="b"/>
        <c:numFmt formatCode="General" sourceLinked="0"/>
        <c:majorTickMark val="out"/>
        <c:minorTickMark val="none"/>
        <c:tickLblPos val="nextTo"/>
        <c:txPr>
          <a:bodyPr/>
          <a:lstStyle/>
          <a:p>
            <a:pPr>
              <a:defRPr b="1"/>
            </a:pPr>
            <a:endParaRPr lang="en-US"/>
          </a:p>
        </c:txPr>
        <c:crossAx val="150651328"/>
        <c:crosses val="autoZero"/>
        <c:auto val="1"/>
        <c:lblAlgn val="ctr"/>
        <c:lblOffset val="100"/>
        <c:noMultiLvlLbl val="0"/>
      </c:catAx>
      <c:valAx>
        <c:axId val="150651328"/>
        <c:scaling>
          <c:orientation val="minMax"/>
        </c:scaling>
        <c:delete val="1"/>
        <c:axPos val="l"/>
        <c:numFmt formatCode="#,##0.0" sourceLinked="1"/>
        <c:majorTickMark val="out"/>
        <c:minorTickMark val="none"/>
        <c:tickLblPos val="none"/>
        <c:crossAx val="151074136"/>
        <c:crosses val="autoZero"/>
        <c:crossBetween val="between"/>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20</xdr:col>
      <xdr:colOff>152400</xdr:colOff>
      <xdr:row>3</xdr:row>
      <xdr:rowOff>95250</xdr:rowOff>
    </xdr:from>
    <xdr:to>
      <xdr:col>27</xdr:col>
      <xdr:colOff>390525</xdr:colOff>
      <xdr:row>37</xdr:row>
      <xdr:rowOff>19050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552451</xdr:colOff>
      <xdr:row>3</xdr:row>
      <xdr:rowOff>95250</xdr:rowOff>
    </xdr:from>
    <xdr:to>
      <xdr:col>30</xdr:col>
      <xdr:colOff>161926</xdr:colOff>
      <xdr:row>12</xdr:row>
      <xdr:rowOff>119590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6154401" y="600075"/>
          <a:ext cx="1752600" cy="1605490"/>
        </a:xfrm>
        <a:prstGeom prst="wedgeEllipseCallout">
          <a:avLst>
            <a:gd name="adj1" fmla="val -75340"/>
            <a:gd name="adj2" fmla="val 6014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16"/>
  </sheetPr>
  <dimension ref="A1:AF86"/>
  <sheetViews>
    <sheetView showGridLines="0" tabSelected="1" view="pageBreakPreview" topLeftCell="A56" zoomScale="120" zoomScaleNormal="100" zoomScaleSheetLayoutView="120" workbookViewId="0">
      <selection activeCell="Q77" sqref="Q77"/>
    </sheetView>
  </sheetViews>
  <sheetFormatPr defaultColWidth="10.7109375" defaultRowHeight="12.75"/>
  <cols>
    <col min="1" max="1" width="7" style="99" customWidth="1"/>
    <col min="2" max="2" width="12.85546875" style="99" customWidth="1"/>
    <col min="3" max="3" width="10" style="98" bestFit="1" customWidth="1"/>
    <col min="4" max="4" width="10.140625" style="102" customWidth="1"/>
    <col min="5" max="5" width="7.42578125" style="99" customWidth="1"/>
    <col min="6" max="6" width="7.28515625" style="99" customWidth="1"/>
    <col min="7" max="7" width="9.140625" style="99" customWidth="1"/>
    <col min="8" max="8" width="7.5703125" style="99" customWidth="1"/>
    <col min="9" max="9" width="7.28515625" style="99" customWidth="1"/>
    <col min="10" max="11" width="9.7109375" style="99" customWidth="1"/>
    <col min="12" max="13" width="9.140625" style="99" customWidth="1"/>
    <col min="14" max="16" width="8.42578125" style="98" customWidth="1"/>
    <col min="17" max="17" width="8.42578125" style="99" customWidth="1"/>
    <col min="18" max="18" width="2.5703125" style="99" customWidth="1"/>
    <col min="19" max="20" width="7.7109375" style="99" customWidth="1"/>
    <col min="21" max="16384" width="10.7109375" style="99"/>
  </cols>
  <sheetData>
    <row r="1" spans="1:32">
      <c r="A1" s="103" t="s">
        <v>0</v>
      </c>
      <c r="B1" s="104"/>
      <c r="C1" s="121"/>
      <c r="D1" s="104"/>
      <c r="E1" s="122"/>
      <c r="F1" s="122"/>
      <c r="G1" s="122"/>
      <c r="H1" s="122"/>
      <c r="I1" s="122"/>
      <c r="J1" s="122"/>
      <c r="K1" s="122"/>
      <c r="L1" s="122"/>
      <c r="M1" s="122"/>
      <c r="N1" s="123"/>
      <c r="O1" s="121"/>
      <c r="P1" s="121"/>
      <c r="Q1" s="122"/>
      <c r="R1" s="124"/>
      <c r="S1" s="124"/>
      <c r="T1" s="124"/>
      <c r="U1" s="124"/>
      <c r="V1" s="124"/>
      <c r="W1" s="124"/>
      <c r="X1" s="124"/>
      <c r="Y1" s="124"/>
      <c r="Z1" s="124"/>
      <c r="AA1" s="124"/>
      <c r="AB1" s="124"/>
      <c r="AC1" s="124"/>
      <c r="AD1" s="124"/>
      <c r="AE1" s="124"/>
      <c r="AF1" s="124"/>
    </row>
    <row r="2" spans="1:32" ht="12" customHeight="1">
      <c r="A2" s="125" t="s">
        <v>1</v>
      </c>
      <c r="B2" s="126"/>
      <c r="C2" s="127"/>
      <c r="D2" s="126"/>
      <c r="E2" s="126"/>
      <c r="F2" s="126"/>
      <c r="G2" s="126"/>
      <c r="H2" s="126"/>
      <c r="I2" s="126"/>
      <c r="J2" s="126"/>
      <c r="K2" s="126"/>
      <c r="L2" s="126"/>
      <c r="M2" s="126"/>
      <c r="N2" s="127"/>
      <c r="O2" s="127"/>
      <c r="P2" s="127"/>
      <c r="Q2" s="126"/>
      <c r="R2" s="124"/>
      <c r="S2" s="124"/>
      <c r="T2" s="124"/>
      <c r="U2" s="124"/>
      <c r="V2" s="124"/>
      <c r="W2" s="124"/>
      <c r="X2" s="124"/>
      <c r="Y2" s="124"/>
      <c r="Z2" s="124"/>
      <c r="AA2" s="124"/>
      <c r="AB2" s="124"/>
      <c r="AC2" s="124"/>
      <c r="AD2" s="124"/>
      <c r="AE2" s="124"/>
      <c r="AF2" s="124"/>
    </row>
    <row r="3" spans="1:32" ht="15" customHeight="1">
      <c r="A3" s="128"/>
      <c r="B3" s="128"/>
      <c r="C3" s="133"/>
      <c r="D3" s="129"/>
      <c r="E3" s="130"/>
      <c r="F3" s="130"/>
      <c r="G3" s="130"/>
      <c r="H3" s="130"/>
      <c r="I3" s="130"/>
      <c r="J3" s="130"/>
      <c r="K3" s="130"/>
      <c r="L3" s="130"/>
      <c r="M3" s="130"/>
      <c r="N3" s="131"/>
      <c r="O3" s="131"/>
      <c r="P3" s="123"/>
      <c r="Q3" s="124"/>
      <c r="R3" s="124"/>
      <c r="S3" s="124"/>
      <c r="T3" s="124"/>
      <c r="U3" s="124"/>
      <c r="V3" s="124"/>
      <c r="W3" s="124"/>
      <c r="X3" s="124"/>
      <c r="Y3" s="124"/>
      <c r="Z3" s="124"/>
      <c r="AA3" s="124"/>
      <c r="AB3" s="124"/>
      <c r="AC3" s="124"/>
      <c r="AD3" s="124"/>
      <c r="AE3" s="124"/>
      <c r="AF3" s="124"/>
    </row>
    <row r="4" spans="1:32" ht="15" customHeight="1">
      <c r="A4" s="122"/>
      <c r="B4" s="122"/>
      <c r="C4" s="264"/>
      <c r="D4" s="132" t="s">
        <v>2</v>
      </c>
      <c r="E4" s="302" t="s">
        <v>3</v>
      </c>
      <c r="F4" s="303"/>
      <c r="G4" s="303"/>
      <c r="H4" s="303"/>
      <c r="I4" s="303"/>
      <c r="J4" s="303"/>
      <c r="K4" s="303"/>
      <c r="L4" s="303"/>
      <c r="M4" s="304"/>
      <c r="N4" s="307" t="s">
        <v>4</v>
      </c>
      <c r="O4" s="308"/>
      <c r="P4" s="296" t="s">
        <v>4</v>
      </c>
      <c r="Q4" s="297"/>
      <c r="R4" s="124"/>
      <c r="S4" s="333" t="s">
        <v>5</v>
      </c>
      <c r="T4" s="334"/>
      <c r="U4" s="124"/>
      <c r="V4" s="124"/>
      <c r="W4" s="124"/>
      <c r="X4" s="124"/>
      <c r="Y4" s="124"/>
      <c r="Z4" s="124"/>
      <c r="AA4" s="124"/>
      <c r="AB4" s="124"/>
      <c r="AC4" s="124"/>
      <c r="AD4" s="124"/>
      <c r="AE4" s="124"/>
      <c r="AF4" s="124"/>
    </row>
    <row r="5" spans="1:32" ht="15" customHeight="1">
      <c r="A5" s="122"/>
      <c r="B5" s="122"/>
      <c r="C5" s="265"/>
      <c r="D5" s="104" t="s">
        <v>6</v>
      </c>
      <c r="E5" s="321" t="s">
        <v>7</v>
      </c>
      <c r="F5" s="322"/>
      <c r="G5" s="323"/>
      <c r="H5" s="303" t="s">
        <v>8</v>
      </c>
      <c r="I5" s="303"/>
      <c r="J5" s="303"/>
      <c r="K5" s="303"/>
      <c r="L5" s="303"/>
      <c r="M5" s="304"/>
      <c r="N5" s="309" t="s">
        <v>9</v>
      </c>
      <c r="O5" s="310"/>
      <c r="P5" s="298" t="s">
        <v>10</v>
      </c>
      <c r="Q5" s="299"/>
      <c r="R5" s="124"/>
      <c r="S5" s="328"/>
      <c r="T5" s="326"/>
      <c r="U5" s="124"/>
      <c r="V5" s="124"/>
      <c r="W5" s="124"/>
      <c r="X5" s="124"/>
      <c r="Y5" s="124"/>
      <c r="Z5" s="124"/>
      <c r="AA5" s="124"/>
      <c r="AB5" s="124"/>
      <c r="AC5" s="124"/>
      <c r="AD5" s="124"/>
      <c r="AE5" s="124"/>
      <c r="AF5" s="124"/>
    </row>
    <row r="6" spans="1:32" ht="14.25" customHeight="1">
      <c r="A6" s="122"/>
      <c r="B6" s="122"/>
      <c r="C6" s="266" t="s">
        <v>11</v>
      </c>
      <c r="D6" s="104" t="s">
        <v>12</v>
      </c>
      <c r="E6" s="324"/>
      <c r="F6" s="319"/>
      <c r="G6" s="325"/>
      <c r="H6" s="319"/>
      <c r="I6" s="319"/>
      <c r="J6" s="319"/>
      <c r="K6" s="319"/>
      <c r="L6" s="319"/>
      <c r="M6" s="320"/>
      <c r="N6" s="311" t="s">
        <v>13</v>
      </c>
      <c r="O6" s="312"/>
      <c r="P6" s="300" t="s">
        <v>14</v>
      </c>
      <c r="Q6" s="301"/>
      <c r="R6" s="124"/>
      <c r="S6" s="328"/>
      <c r="T6" s="327"/>
      <c r="U6" s="124"/>
      <c r="V6" s="124"/>
      <c r="W6" s="124"/>
      <c r="X6" s="124"/>
      <c r="Y6" s="124"/>
      <c r="Z6" s="124"/>
      <c r="AA6" s="124"/>
      <c r="AB6" s="124"/>
      <c r="AC6" s="124"/>
      <c r="AD6" s="124"/>
      <c r="AE6" s="124"/>
      <c r="AF6" s="124"/>
    </row>
    <row r="7" spans="1:32" ht="16.5" customHeight="1">
      <c r="A7" s="128"/>
      <c r="B7" s="122"/>
      <c r="C7" s="272" t="s">
        <v>15</v>
      </c>
      <c r="D7" s="104" t="s">
        <v>8</v>
      </c>
      <c r="E7" s="253" t="s">
        <v>16</v>
      </c>
      <c r="F7" s="254" t="s">
        <v>17</v>
      </c>
      <c r="G7" s="273" t="s">
        <v>18</v>
      </c>
      <c r="H7" s="255" t="s">
        <v>16</v>
      </c>
      <c r="I7" s="255" t="s">
        <v>17</v>
      </c>
      <c r="J7" s="255" t="s">
        <v>18</v>
      </c>
      <c r="K7" s="278" t="s">
        <v>19</v>
      </c>
      <c r="L7" s="278" t="s">
        <v>20</v>
      </c>
      <c r="M7" s="278" t="s">
        <v>21</v>
      </c>
      <c r="N7" s="256" t="s">
        <v>7</v>
      </c>
      <c r="O7" s="282" t="s">
        <v>8</v>
      </c>
      <c r="P7" s="282" t="s">
        <v>7</v>
      </c>
      <c r="Q7" s="283" t="s">
        <v>8</v>
      </c>
      <c r="R7" s="124"/>
      <c r="S7" s="332" t="s">
        <v>7</v>
      </c>
      <c r="T7" s="129" t="s">
        <v>8</v>
      </c>
      <c r="U7" s="124"/>
      <c r="V7" s="124"/>
      <c r="W7" s="124"/>
      <c r="X7" s="124"/>
      <c r="Y7" s="124"/>
      <c r="Z7" s="124"/>
      <c r="AA7" s="124"/>
      <c r="AB7" s="124"/>
      <c r="AC7" s="124"/>
      <c r="AD7" s="124"/>
      <c r="AE7" s="124"/>
      <c r="AF7" s="124"/>
    </row>
    <row r="8" spans="1:32">
      <c r="A8" s="18" t="s">
        <v>22</v>
      </c>
      <c r="B8" s="183"/>
      <c r="C8" s="195">
        <f>+DATA!P6</f>
        <v>433807</v>
      </c>
      <c r="D8" s="187">
        <f>((DATA!P6-DATA!N6)/DATA!N6)*100</f>
        <v>10.860187575068361</v>
      </c>
      <c r="E8" s="259">
        <f>+'Distribution Trends'!AA6</f>
        <v>44.189006158799927</v>
      </c>
      <c r="F8" s="137">
        <f>'Distribution Trends'!BB6</f>
        <v>5.384711580000455</v>
      </c>
      <c r="G8" s="281">
        <f>+'Distribution Trends'!CD6</f>
        <v>4.9294013323935335</v>
      </c>
      <c r="H8" s="187">
        <f>+'Distribution Trends'!AC6</f>
        <v>46.089389982181018</v>
      </c>
      <c r="I8" s="187">
        <f>+'Distribution Trends'!BD6</f>
        <v>5.6855695248517826</v>
      </c>
      <c r="J8" s="187">
        <f>+'Distribution Trends'!CF6</f>
        <v>5.8301091532300742</v>
      </c>
      <c r="K8" s="187">
        <f>+'Distribution Trends'!CV6</f>
        <v>13.045475780578519</v>
      </c>
      <c r="L8" s="187">
        <f>+'Distribution Trends'!CU6</f>
        <v>0.47517402829363226</v>
      </c>
      <c r="M8" s="187">
        <f>+'Distribution Trends'!CW6</f>
        <v>0.13447347568766019</v>
      </c>
      <c r="N8" s="280">
        <f>+'Distribution Trends'!BP6</f>
        <v>27.662831204475879</v>
      </c>
      <c r="O8" s="284">
        <f>+'Distribution Trends'!BR6</f>
        <v>22.875431269293625</v>
      </c>
      <c r="P8" s="284">
        <f>IF(DATA!CZ6&gt;0,((DATA!DO6/DATA!CZ6)*100),"NA")</f>
        <v>52.430972388955574</v>
      </c>
      <c r="Q8" s="285">
        <f>IF(DATA!DB6&gt;0,((DATA!DQ6/DATA!DB6)*100),"NA")</f>
        <v>51.82023858494447</v>
      </c>
      <c r="R8" s="134"/>
      <c r="S8" s="329">
        <f>+F8+G8</f>
        <v>10.314112912393988</v>
      </c>
      <c r="T8" s="135">
        <f>+I8+J8</f>
        <v>11.515678678081857</v>
      </c>
      <c r="U8" s="124"/>
      <c r="V8" s="124"/>
      <c r="W8" s="124"/>
      <c r="X8" s="124"/>
      <c r="Y8" s="124"/>
      <c r="Z8" s="124"/>
      <c r="AA8" s="124"/>
      <c r="AB8" s="124"/>
      <c r="AC8" s="124"/>
      <c r="AD8" s="124"/>
      <c r="AE8" s="124"/>
      <c r="AF8" s="124"/>
    </row>
    <row r="9" spans="1:32">
      <c r="A9" s="15" t="s">
        <v>23</v>
      </c>
      <c r="B9" s="15"/>
      <c r="C9" s="188">
        <f>+DATA!P7</f>
        <v>161151</v>
      </c>
      <c r="D9" s="137">
        <f>((DATA!P7-DATA!N7)/DATA!N7)*100</f>
        <v>15.068405118245174</v>
      </c>
      <c r="E9" s="257">
        <f>+'Distribution Trends'!AA7</f>
        <v>44.218410830572374</v>
      </c>
      <c r="F9" s="258">
        <f>'Distribution Trends'!BB7</f>
        <v>8.4543804780107337</v>
      </c>
      <c r="G9" s="274">
        <f>+'Distribution Trends'!CD7</f>
        <v>4.9731649870651378</v>
      </c>
      <c r="H9" s="137">
        <f>+'Distribution Trends'!AC7</f>
        <v>45.879951101761698</v>
      </c>
      <c r="I9" s="137">
        <f>+'Distribution Trends'!BD7</f>
        <v>8.6895094827064234</v>
      </c>
      <c r="J9" s="137">
        <f>+'Distribution Trends'!CF7</f>
        <v>6.25946084136734</v>
      </c>
      <c r="K9" s="137">
        <f>+'Distribution Trends'!CV7</f>
        <v>11.376556623766307</v>
      </c>
      <c r="L9" s="137">
        <f>+'Distribution Trends'!CU7</f>
        <v>0.37742449828107028</v>
      </c>
      <c r="M9" s="137">
        <f>+'Distribution Trends'!CW7</f>
        <v>9.0151306184783273E-2</v>
      </c>
      <c r="N9" s="267">
        <f>+'Distribution Trends'!BP7</f>
        <v>43.505663134819144</v>
      </c>
      <c r="O9" s="286">
        <f>+'Distribution Trends'!BR7</f>
        <v>35.498606379684112</v>
      </c>
      <c r="P9" s="286">
        <f>IF(DATA!CZ7&gt;0,((DATA!DO7/DATA!CZ7)*100),"NA")</f>
        <v>52.81073289721698</v>
      </c>
      <c r="Q9" s="287">
        <f>IF(DATA!DB7&gt;0,((DATA!DQ7/DATA!DB7)*100),"NA")</f>
        <v>52.388025594149909</v>
      </c>
      <c r="R9" s="134"/>
      <c r="S9" s="329">
        <f t="shared" ref="S9:S67" si="0">+F9+G9</f>
        <v>13.427545465075871</v>
      </c>
      <c r="T9" s="135">
        <f t="shared" ref="T9:T67" si="1">+I9+J9</f>
        <v>14.948970324073763</v>
      </c>
      <c r="U9" s="124"/>
      <c r="V9" s="124"/>
      <c r="W9" s="124"/>
      <c r="X9" s="124"/>
      <c r="Y9" s="124"/>
      <c r="Z9" s="124"/>
      <c r="AA9" s="124"/>
      <c r="AB9" s="124"/>
      <c r="AC9" s="124"/>
      <c r="AD9" s="124"/>
      <c r="AE9" s="124"/>
      <c r="AF9" s="124"/>
    </row>
    <row r="10" spans="1:32">
      <c r="A10" s="15" t="s">
        <v>24</v>
      </c>
      <c r="B10" s="15"/>
      <c r="C10" s="188">
        <f>+DATA!P8</f>
        <v>37.148086591502668</v>
      </c>
      <c r="D10" s="137"/>
      <c r="E10" s="259"/>
      <c r="F10" s="137"/>
      <c r="G10" s="274">
        <f>+'Distribution Trends'!CD8</f>
        <v>0</v>
      </c>
      <c r="H10" s="137"/>
      <c r="I10" s="137"/>
      <c r="J10" s="137"/>
      <c r="K10" s="137"/>
      <c r="L10" s="137"/>
      <c r="M10" s="137"/>
      <c r="N10" s="267">
        <f>+'Distribution Trends'!BP8</f>
        <v>0</v>
      </c>
      <c r="O10" s="286">
        <f>+'Distribution Trends'!BR8</f>
        <v>0</v>
      </c>
      <c r="P10" s="286">
        <f>IF(DATA!CZ8&gt;0,((DATA!DO8/DATA!CZ8)*100),"NA")</f>
        <v>100.72430567460047</v>
      </c>
      <c r="Q10" s="287">
        <f>IF(DATA!DB8&gt;0,((DATA!DQ8/DATA!DB8)*100),"NA")</f>
        <v>101.09568582605948</v>
      </c>
      <c r="R10" s="134"/>
      <c r="S10" s="329"/>
      <c r="T10" s="135"/>
      <c r="U10" s="124"/>
      <c r="V10" s="124"/>
      <c r="W10" s="124"/>
      <c r="X10" s="124"/>
      <c r="Y10" s="124"/>
      <c r="Z10" s="124"/>
      <c r="AA10" s="124"/>
      <c r="AB10" s="124"/>
      <c r="AC10" s="124"/>
      <c r="AD10" s="124"/>
      <c r="AE10" s="124"/>
      <c r="AF10" s="124"/>
    </row>
    <row r="11" spans="1:32">
      <c r="A11" s="140" t="s">
        <v>25</v>
      </c>
      <c r="B11" s="140"/>
      <c r="C11" s="189">
        <f>+DATA!P9</f>
        <v>9080</v>
      </c>
      <c r="D11" s="141">
        <f>((DATA!P9-DATA!N9)/DATA!N9)*100</f>
        <v>4.716872333064237</v>
      </c>
      <c r="E11" s="261">
        <f>+'Distribution Trends'!AA9</f>
        <v>44.585399607888363</v>
      </c>
      <c r="F11" s="141">
        <f>'Distribution Trends'!BB9</f>
        <v>10.235365117682559</v>
      </c>
      <c r="G11" s="275">
        <f>+'Distribution Trends'!CD9</f>
        <v>2.2570911285455644</v>
      </c>
      <c r="H11" s="141">
        <f>+'Distribution Trends'!AC9</f>
        <v>45.837004405286343</v>
      </c>
      <c r="I11" s="141">
        <f>+'Distribution Trends'!BD9</f>
        <v>10.004642525533891</v>
      </c>
      <c r="J11" s="141">
        <f>+'Distribution Trends'!CF9</f>
        <v>2.6114206128133706</v>
      </c>
      <c r="K11" s="141">
        <f>+'Distribution Trends'!CV9</f>
        <v>11.54828226555246</v>
      </c>
      <c r="L11" s="141">
        <f>+'Distribution Trends'!CU9</f>
        <v>0.35979572887650885</v>
      </c>
      <c r="M11" s="141">
        <f>+'Distribution Trends'!CW9</f>
        <v>9.2850510677808723E-2</v>
      </c>
      <c r="N11" s="269">
        <f>+'Distribution Trends'!BP9</f>
        <v>38.797169811320757</v>
      </c>
      <c r="O11" s="288">
        <f>+'Distribution Trends'!BR9</f>
        <v>35.382830626450115</v>
      </c>
      <c r="P11" s="288">
        <f>IF(DATA!CZ9&gt;0,((DATA!DO9/DATA!CZ9)*100),"NA")</f>
        <v>53.064516129032256</v>
      </c>
      <c r="Q11" s="289">
        <f>IF(DATA!DB9&gt;0,((DATA!DQ9/DATA!DB9)*100),"NA")</f>
        <v>62.5</v>
      </c>
      <c r="R11" s="134"/>
      <c r="S11" s="329">
        <f t="shared" si="0"/>
        <v>12.492456246228123</v>
      </c>
      <c r="T11" s="135">
        <f t="shared" si="1"/>
        <v>12.616063138347261</v>
      </c>
      <c r="U11" s="124"/>
      <c r="V11" s="124"/>
      <c r="W11" s="124"/>
      <c r="X11" s="124"/>
      <c r="Y11" s="124"/>
      <c r="Z11" s="124"/>
      <c r="AA11" s="124"/>
      <c r="AB11" s="124"/>
      <c r="AC11" s="124"/>
      <c r="AD11" s="124"/>
      <c r="AE11" s="124"/>
      <c r="AF11" s="124"/>
    </row>
    <row r="12" spans="1:32">
      <c r="A12" s="140" t="s">
        <v>26</v>
      </c>
      <c r="B12" s="140"/>
      <c r="C12" s="189">
        <f>+DATA!P10</f>
        <v>4073</v>
      </c>
      <c r="D12" s="141">
        <f>((DATA!P10-DATA!N10)/DATA!N10)*100</f>
        <v>-1.5232108317214701</v>
      </c>
      <c r="E12" s="261">
        <f>+'Distribution Trends'!AA10</f>
        <v>46.397485493230171</v>
      </c>
      <c r="F12" s="141">
        <f>'Distribution Trends'!BB10</f>
        <v>7.9323797139141741</v>
      </c>
      <c r="G12" s="275">
        <f>+'Distribution Trends'!CD10</f>
        <v>2.4187256176853058</v>
      </c>
      <c r="H12" s="141">
        <f>+'Distribution Trends'!AC10</f>
        <v>47.434323594402159</v>
      </c>
      <c r="I12" s="141">
        <f>+'Distribution Trends'!BD10</f>
        <v>7.7757207088071931</v>
      </c>
      <c r="J12" s="141">
        <f>+'Distribution Trends'!CF10</f>
        <v>2.697699021422904</v>
      </c>
      <c r="K12" s="141">
        <f>+'Distribution Trends'!CV10</f>
        <v>8.6749537159481616</v>
      </c>
      <c r="L12" s="141">
        <f>+'Distribution Trends'!CU10</f>
        <v>0.71409679978841578</v>
      </c>
      <c r="M12" s="141">
        <f>+'Distribution Trends'!CW10</f>
        <v>7.9344088865379525E-2</v>
      </c>
      <c r="N12" s="269">
        <f>+'Distribution Trends'!BP10</f>
        <v>41.967213114754095</v>
      </c>
      <c r="O12" s="288">
        <f>+'Distribution Trends'!BR10</f>
        <v>41.836734693877553</v>
      </c>
      <c r="P12" s="288">
        <f>IF(DATA!CZ10&gt;0,((DATA!DO10/DATA!CZ10)*100),"NA")</f>
        <v>59.534883720930232</v>
      </c>
      <c r="Q12" s="289">
        <f>IF(DATA!DB10&gt;0,((DATA!DQ10/DATA!DB10)*100),"NA")</f>
        <v>61.194029850746269</v>
      </c>
      <c r="R12" s="134"/>
      <c r="S12" s="329">
        <f t="shared" si="0"/>
        <v>10.351105331599481</v>
      </c>
      <c r="T12" s="135">
        <f t="shared" si="1"/>
        <v>10.473419730230097</v>
      </c>
      <c r="U12" s="124"/>
      <c r="V12" s="124"/>
      <c r="W12" s="124"/>
      <c r="X12" s="124"/>
      <c r="Y12" s="124"/>
      <c r="Z12" s="124"/>
      <c r="AA12" s="124"/>
      <c r="AB12" s="124"/>
      <c r="AC12" s="124"/>
      <c r="AD12" s="124"/>
      <c r="AE12" s="124"/>
      <c r="AF12" s="124"/>
    </row>
    <row r="13" spans="1:32">
      <c r="A13" s="140" t="s">
        <v>27</v>
      </c>
      <c r="B13" s="140"/>
      <c r="C13" s="189">
        <f>+DATA!P11</f>
        <v>1913</v>
      </c>
      <c r="D13" s="141">
        <f>((DATA!P11-DATA!N11)/DATA!N11)*100</f>
        <v>32.847222222222221</v>
      </c>
      <c r="E13" s="261">
        <f>+'Distribution Trends'!AA11</f>
        <v>44.652777777777779</v>
      </c>
      <c r="F13" s="141">
        <f>'Distribution Trends'!BB11</f>
        <v>10.732054015636106</v>
      </c>
      <c r="G13" s="275">
        <f>+'Distribution Trends'!CD11</f>
        <v>3.6958066808813075</v>
      </c>
      <c r="H13" s="141">
        <f>+'Distribution Trends'!AC11</f>
        <v>49.4511238891793</v>
      </c>
      <c r="I13" s="141">
        <f>+'Distribution Trends'!BD11</f>
        <v>10.577441985968699</v>
      </c>
      <c r="J13" s="141">
        <f>+'Distribution Trends'!CF11</f>
        <v>3.5078251484079872</v>
      </c>
      <c r="K13" s="141">
        <f>+'Distribution Trends'!CV11</f>
        <v>12.951969778737183</v>
      </c>
      <c r="L13" s="141">
        <f>+'Distribution Trends'!CU11</f>
        <v>0.32379924446842956</v>
      </c>
      <c r="M13" s="141">
        <f>+'Distribution Trends'!CW11</f>
        <v>5.3966540744738264E-2</v>
      </c>
      <c r="N13" s="269">
        <f>+'Distribution Trends'!BP11</f>
        <v>64.238410596026483</v>
      </c>
      <c r="O13" s="288">
        <f>+'Distribution Trends'!BR11</f>
        <v>51.530612244897952</v>
      </c>
      <c r="P13" s="288">
        <f>IF(DATA!CZ11&gt;0,((DATA!DO11/DATA!CZ11)*100),"NA")</f>
        <v>38.03921568627451</v>
      </c>
      <c r="Q13" s="289">
        <f>IF(DATA!DB11&gt;0,((DATA!DQ11/DATA!DB11)*100),"NA")</f>
        <v>39.763779527559059</v>
      </c>
      <c r="R13" s="134"/>
      <c r="S13" s="329">
        <f>+F13+G13</f>
        <v>14.427860696517413</v>
      </c>
      <c r="T13" s="135">
        <f t="shared" si="1"/>
        <v>14.085267134376686</v>
      </c>
      <c r="U13" s="124"/>
      <c r="V13" s="124"/>
      <c r="W13" s="124"/>
      <c r="X13" s="124"/>
      <c r="Y13" s="124"/>
      <c r="Z13" s="124"/>
      <c r="AA13" s="124"/>
      <c r="AB13" s="124"/>
      <c r="AC13" s="124"/>
      <c r="AD13" s="124"/>
      <c r="AE13" s="124"/>
      <c r="AF13" s="124"/>
    </row>
    <row r="14" spans="1:32">
      <c r="A14" s="140" t="s">
        <v>28</v>
      </c>
      <c r="B14" s="140"/>
      <c r="C14" s="189">
        <f>+DATA!P12</f>
        <v>22209</v>
      </c>
      <c r="D14" s="141">
        <f>((DATA!P12-DATA!N12)/DATA!N12)*100</f>
        <v>45.099960799686393</v>
      </c>
      <c r="E14" s="261">
        <f>+'Distribution Trends'!AA12</f>
        <v>42.453939631517052</v>
      </c>
      <c r="F14" s="141">
        <f>'Distribution Trends'!BB12</f>
        <v>7.5642111205193334</v>
      </c>
      <c r="G14" s="275">
        <f>+'Distribution Trends'!CD12</f>
        <v>8.6720293536550948</v>
      </c>
      <c r="H14" s="141">
        <f>+'Distribution Trends'!AC12</f>
        <v>46.868386690080598</v>
      </c>
      <c r="I14" s="141">
        <f>+'Distribution Trends'!BD12</f>
        <v>8.7760038703434926</v>
      </c>
      <c r="J14" s="141">
        <f>+'Distribution Trends'!CF12</f>
        <v>9.985486211901307</v>
      </c>
      <c r="K14" s="141">
        <f>+'Distribution Trends'!CV12</f>
        <v>11.117561683599419</v>
      </c>
      <c r="L14" s="141">
        <f>+'Distribution Trends'!CU12</f>
        <v>0.29995162070633768</v>
      </c>
      <c r="M14" s="141">
        <f>+'Distribution Trends'!CW12</f>
        <v>4.8379293662312528E-2</v>
      </c>
      <c r="N14" s="269">
        <f>+'Distribution Trends'!BP12</f>
        <v>38.899253731343286</v>
      </c>
      <c r="O14" s="288">
        <f>+'Distribution Trends'!BR12</f>
        <v>22.932745314222714</v>
      </c>
      <c r="P14" s="288">
        <f>IF(DATA!CZ12&gt;0,((DATA!DO12/DATA!CZ12)*100),"NA")</f>
        <v>67.258064516129039</v>
      </c>
      <c r="Q14" s="289">
        <f>IF(DATA!DB12&gt;0,((DATA!DQ12/DATA!DB12)*100),"NA")</f>
        <v>64.596273291925471</v>
      </c>
      <c r="R14" s="134"/>
      <c r="S14" s="329">
        <f t="shared" si="0"/>
        <v>16.23624047417443</v>
      </c>
      <c r="T14" s="135">
        <f t="shared" si="1"/>
        <v>18.761490082244798</v>
      </c>
      <c r="U14" s="124"/>
      <c r="V14" s="124"/>
      <c r="W14" s="124"/>
      <c r="X14" s="124"/>
      <c r="Y14" s="124"/>
      <c r="Z14" s="124"/>
      <c r="AA14" s="124"/>
      <c r="AB14" s="124"/>
      <c r="AC14" s="124"/>
      <c r="AD14" s="124"/>
      <c r="AE14" s="124"/>
      <c r="AF14" s="124"/>
    </row>
    <row r="15" spans="1:32">
      <c r="A15" s="15" t="s">
        <v>29</v>
      </c>
      <c r="B15" s="15"/>
      <c r="C15" s="188">
        <f>+DATA!P13</f>
        <v>16051</v>
      </c>
      <c r="D15" s="137">
        <f>((DATA!P13-DATA!N13)/DATA!N13)*100</f>
        <v>37.117717409875276</v>
      </c>
      <c r="E15" s="259">
        <f>+'Distribution Trends'!AA13</f>
        <v>46.215615923458053</v>
      </c>
      <c r="F15" s="137">
        <f>'Distribution Trends'!BB13</f>
        <v>10.483118821115465</v>
      </c>
      <c r="G15" s="274">
        <f>+'Distribution Trends'!CD13</f>
        <v>3.2083566498787541</v>
      </c>
      <c r="H15" s="137">
        <f>+'Distribution Trends'!AC13</f>
        <v>43.050277241293379</v>
      </c>
      <c r="I15" s="137">
        <f>+'Distribution Trends'!BD13</f>
        <v>9.8005968529571366</v>
      </c>
      <c r="J15" s="137">
        <f>+'Distribution Trends'!CF13</f>
        <v>3.4997287032013018</v>
      </c>
      <c r="K15" s="137">
        <f>+'Distribution Trends'!CV13</f>
        <v>11.767498643516006</v>
      </c>
      <c r="L15" s="137">
        <f>+'Distribution Trends'!CU13</f>
        <v>0.17634291915355399</v>
      </c>
      <c r="M15" s="137">
        <f>+'Distribution Trends'!CW13</f>
        <v>8.8171459576776995E-2</v>
      </c>
      <c r="N15" s="267">
        <f>+'Distribution Trends'!BP13</f>
        <v>29.448398576512457</v>
      </c>
      <c r="O15" s="286">
        <f>+'Distribution Trends'!BR13</f>
        <v>21.176470588235293</v>
      </c>
      <c r="P15" s="286">
        <f>IF(DATA!CZ13&gt;0,((DATA!DO13/DATA!CZ13)*100),"NA")</f>
        <v>40.663390663390665</v>
      </c>
      <c r="Q15" s="287">
        <f>IF(DATA!DB13&gt;0,((DATA!DQ13/DATA!DB13)*100),"NA")</f>
        <v>43.159379407616363</v>
      </c>
      <c r="R15" s="134"/>
      <c r="S15" s="329">
        <f t="shared" si="0"/>
        <v>13.691475470994218</v>
      </c>
      <c r="T15" s="135">
        <f t="shared" si="1"/>
        <v>13.300325556158437</v>
      </c>
      <c r="U15" s="124"/>
      <c r="V15" s="124"/>
      <c r="W15" s="124"/>
      <c r="X15" s="124"/>
      <c r="Y15" s="124"/>
      <c r="Z15" s="124"/>
      <c r="AA15" s="124"/>
      <c r="AB15" s="124"/>
      <c r="AC15" s="124"/>
      <c r="AD15" s="124"/>
      <c r="AE15" s="124"/>
      <c r="AF15" s="124"/>
    </row>
    <row r="16" spans="1:32">
      <c r="A16" s="15" t="s">
        <v>30</v>
      </c>
      <c r="B16" s="15"/>
      <c r="C16" s="188">
        <f>+DATA!P14</f>
        <v>7306</v>
      </c>
      <c r="D16" s="137">
        <f>((DATA!P14-DATA!N14)/DATA!N14)*100</f>
        <v>-0.50388124744654772</v>
      </c>
      <c r="E16" s="259">
        <f>+'Distribution Trends'!AA14</f>
        <v>44.586681192972897</v>
      </c>
      <c r="F16" s="137">
        <f>'Distribution Trends'!BB14</f>
        <v>5.3468208092485554</v>
      </c>
      <c r="G16" s="274">
        <f>+'Distribution Trends'!CD14</f>
        <v>2.4421965317919079</v>
      </c>
      <c r="H16" s="137">
        <f>+'Distribution Trends'!AC14</f>
        <v>45.893785929373117</v>
      </c>
      <c r="I16" s="137">
        <f>+'Distribution Trends'!BD14</f>
        <v>5.3951033572789919</v>
      </c>
      <c r="J16" s="137">
        <f>+'Distribution Trends'!CF14</f>
        <v>2.7561941064360065</v>
      </c>
      <c r="K16" s="137">
        <f>+'Distribution Trends'!CV14</f>
        <v>10.790206714557984</v>
      </c>
      <c r="L16" s="137">
        <f>+'Distribution Trends'!CU14</f>
        <v>0.23456971118604308</v>
      </c>
      <c r="M16" s="137">
        <f>+'Distribution Trends'!CW14</f>
        <v>0.10262424864389386</v>
      </c>
      <c r="N16" s="267">
        <f>+'Distribution Trends'!BP14</f>
        <v>11.351351351351353</v>
      </c>
      <c r="O16" s="286">
        <f>+'Distribution Trends'!BR14</f>
        <v>11.684782608695652</v>
      </c>
      <c r="P16" s="286">
        <f>IF(DATA!CZ14&gt;0,((DATA!DO14/DATA!CZ14)*100),"NA")</f>
        <v>32.8125</v>
      </c>
      <c r="Q16" s="287">
        <f>IF(DATA!DB14&gt;0,((DATA!DQ14/DATA!DB14)*100),"NA")</f>
        <v>36.134453781512605</v>
      </c>
      <c r="R16" s="134"/>
      <c r="S16" s="329">
        <f t="shared" si="0"/>
        <v>7.7890173410404628</v>
      </c>
      <c r="T16" s="135">
        <f t="shared" si="1"/>
        <v>8.1512974637149984</v>
      </c>
      <c r="U16" s="124"/>
      <c r="V16" s="124"/>
      <c r="W16" s="124"/>
      <c r="X16" s="124"/>
      <c r="Y16" s="124"/>
      <c r="Z16" s="124"/>
      <c r="AA16" s="124"/>
      <c r="AB16" s="124"/>
      <c r="AC16" s="124"/>
      <c r="AD16" s="124"/>
      <c r="AE16" s="124"/>
      <c r="AF16" s="124"/>
    </row>
    <row r="17" spans="1:32">
      <c r="A17" s="15" t="s">
        <v>31</v>
      </c>
      <c r="B17" s="15"/>
      <c r="C17" s="188">
        <f>+DATA!P15</f>
        <v>5956</v>
      </c>
      <c r="D17" s="137">
        <f>((DATA!P15-DATA!N15)/DATA!N15)*100</f>
        <v>5.9032716927453777</v>
      </c>
      <c r="E17" s="259">
        <f>+'Distribution Trends'!AA15</f>
        <v>46.212660028449505</v>
      </c>
      <c r="F17" s="137">
        <f>'Distribution Trends'!BB15</f>
        <v>13.510479041916168</v>
      </c>
      <c r="G17" s="274">
        <f>+'Distribution Trends'!CD15</f>
        <v>2.5449101796407185</v>
      </c>
      <c r="H17" s="137">
        <f>+'Distribution Trends'!AC15</f>
        <v>47.683008730691739</v>
      </c>
      <c r="I17" s="137">
        <f>+'Distribution Trends'!BD15</f>
        <v>14.555935867411277</v>
      </c>
      <c r="J17" s="137">
        <f>+'Distribution Trends'!CF15</f>
        <v>2.9544226265537743</v>
      </c>
      <c r="K17" s="137">
        <f>+'Distribution Trends'!CV15</f>
        <v>8.5930462979643316</v>
      </c>
      <c r="L17" s="137">
        <f>+'Distribution Trends'!CU15</f>
        <v>0.25220680958385877</v>
      </c>
      <c r="M17" s="137">
        <f>+'Distribution Trends'!CW15</f>
        <v>1.8014772113132769E-2</v>
      </c>
      <c r="N17" s="267">
        <f>+'Distribution Trends'!BP15</f>
        <v>63.850415512465375</v>
      </c>
      <c r="O17" s="286">
        <f>+'Distribution Trends'!BR15</f>
        <v>54.702970297029708</v>
      </c>
      <c r="P17" s="286">
        <f>IF(DATA!CZ15&gt;0,((DATA!DO15/DATA!CZ15)*100),"NA")</f>
        <v>73.174603174603163</v>
      </c>
      <c r="Q17" s="287">
        <f>IF(DATA!DB15&gt;0,((DATA!DQ15/DATA!DB15)*100),"NA")</f>
        <v>72.577996715927753</v>
      </c>
      <c r="R17" s="134"/>
      <c r="S17" s="329">
        <f t="shared" si="0"/>
        <v>16.055389221556887</v>
      </c>
      <c r="T17" s="135">
        <f t="shared" si="1"/>
        <v>17.51035849396505</v>
      </c>
      <c r="U17" s="124"/>
      <c r="V17" s="124"/>
      <c r="W17" s="124"/>
      <c r="X17" s="124"/>
      <c r="Y17" s="124"/>
      <c r="Z17" s="124"/>
      <c r="AA17" s="124"/>
      <c r="AB17" s="124"/>
      <c r="AC17" s="124"/>
      <c r="AD17" s="124"/>
      <c r="AE17" s="124"/>
      <c r="AF17" s="124"/>
    </row>
    <row r="18" spans="1:32">
      <c r="A18" s="15" t="s">
        <v>32</v>
      </c>
      <c r="B18" s="15"/>
      <c r="C18" s="188">
        <f>+DATA!P16</f>
        <v>7024</v>
      </c>
      <c r="D18" s="137">
        <f>((DATA!P16-DATA!N16)/DATA!N16)*100</f>
        <v>-0.29808374733853793</v>
      </c>
      <c r="E18" s="259">
        <f>+'Distribution Trends'!AA16</f>
        <v>44.059616749467708</v>
      </c>
      <c r="F18" s="137">
        <f>'Distribution Trends'!BB16</f>
        <v>13.694532158883163</v>
      </c>
      <c r="G18" s="274">
        <f>+'Distribution Trends'!CD16</f>
        <v>4.121655309955127</v>
      </c>
      <c r="H18" s="137">
        <f>+'Distribution Trends'!AC16</f>
        <v>45.757403189066061</v>
      </c>
      <c r="I18" s="137">
        <f>+'Distribution Trends'!BD16</f>
        <v>14.421157684630739</v>
      </c>
      <c r="J18" s="137">
        <f>+'Distribution Trends'!CF16</f>
        <v>4.7904191616766472</v>
      </c>
      <c r="K18" s="137">
        <f>+'Distribution Trends'!CV16</f>
        <v>14.687292082501664</v>
      </c>
      <c r="L18" s="137">
        <f>+'Distribution Trends'!CU16</f>
        <v>0.1330671989354624</v>
      </c>
      <c r="M18" s="137">
        <f>+'Distribution Trends'!CW16</f>
        <v>0.1330671989354624</v>
      </c>
      <c r="N18" s="267">
        <f>+'Distribution Trends'!BP16</f>
        <v>63.349514563106801</v>
      </c>
      <c r="O18" s="286">
        <f>+'Distribution Trends'!BR16</f>
        <v>61.361014994232988</v>
      </c>
      <c r="P18" s="286">
        <f>IF(DATA!CZ16&gt;0,((DATA!DO16/DATA!CZ16)*100),"NA")</f>
        <v>41.82692307692308</v>
      </c>
      <c r="Q18" s="287">
        <f>IF(DATA!DB16&gt;0,((DATA!DQ16/DATA!DB16)*100),"NA")</f>
        <v>43.464052287581701</v>
      </c>
      <c r="R18" s="134"/>
      <c r="S18" s="329">
        <f t="shared" si="0"/>
        <v>17.81618746883829</v>
      </c>
      <c r="T18" s="135">
        <f t="shared" si="1"/>
        <v>19.211576846307388</v>
      </c>
      <c r="U18" s="124"/>
      <c r="V18" s="124"/>
      <c r="W18" s="124"/>
      <c r="X18" s="124"/>
      <c r="Y18" s="124"/>
      <c r="Z18" s="124"/>
      <c r="AA18" s="124"/>
      <c r="AB18" s="124"/>
      <c r="AC18" s="124"/>
      <c r="AD18" s="124"/>
      <c r="AE18" s="124"/>
      <c r="AF18" s="124"/>
    </row>
    <row r="19" spans="1:32">
      <c r="A19" s="140" t="s">
        <v>33</v>
      </c>
      <c r="B19" s="140"/>
      <c r="C19" s="189">
        <f>+DATA!P17</f>
        <v>4666</v>
      </c>
      <c r="D19" s="141">
        <f>((DATA!P17-DATA!N17)/DATA!N17)*100</f>
        <v>0.10727311735679039</v>
      </c>
      <c r="E19" s="261">
        <f>+'Distribution Trends'!AA17</f>
        <v>45.376528641922334</v>
      </c>
      <c r="F19" s="141">
        <f>'Distribution Trends'!BB17</f>
        <v>15.035203270497387</v>
      </c>
      <c r="G19" s="275">
        <f>+'Distribution Trends'!CD17</f>
        <v>2.293890529184647</v>
      </c>
      <c r="H19" s="141">
        <f>+'Distribution Trends'!AC17</f>
        <v>46.635233604800689</v>
      </c>
      <c r="I19" s="141">
        <f>+'Distribution Trends'!BD17</f>
        <v>14.621350364963504</v>
      </c>
      <c r="J19" s="141">
        <f>+'Distribution Trends'!CF17</f>
        <v>3.0337591240875912</v>
      </c>
      <c r="K19" s="141">
        <f>+'Distribution Trends'!CV17</f>
        <v>9.9908759124087592</v>
      </c>
      <c r="L19" s="141">
        <f>+'Distribution Trends'!CU17</f>
        <v>0.29653284671532842</v>
      </c>
      <c r="M19" s="141">
        <f>+'Distribution Trends'!CW17</f>
        <v>4.5620437956204379E-2</v>
      </c>
      <c r="N19" s="269">
        <f>+'Distribution Trends'!BP17</f>
        <v>62.235649546827801</v>
      </c>
      <c r="O19" s="288">
        <f>+'Distribution Trends'!BR17</f>
        <v>60.8424336973479</v>
      </c>
      <c r="P19" s="288">
        <f>IF(DATA!CZ17&gt;0,((DATA!DO17/DATA!CZ17)*100),"NA")</f>
        <v>63.384615384615387</v>
      </c>
      <c r="Q19" s="289">
        <f>IF(DATA!DB17&gt;0,((DATA!DQ17/DATA!DB17)*100),"NA")</f>
        <v>53.645116918844572</v>
      </c>
      <c r="R19" s="134"/>
      <c r="S19" s="329">
        <f t="shared" si="0"/>
        <v>17.329093799682035</v>
      </c>
      <c r="T19" s="135">
        <f>+I19+J19</f>
        <v>17.655109489051096</v>
      </c>
      <c r="U19" s="124"/>
      <c r="V19" s="124"/>
      <c r="W19" s="124"/>
      <c r="X19" s="124"/>
      <c r="Y19" s="124"/>
      <c r="Z19" s="124"/>
      <c r="AA19" s="124"/>
      <c r="AB19" s="124"/>
      <c r="AC19" s="124"/>
      <c r="AD19" s="124"/>
      <c r="AE19" s="124"/>
      <c r="AF19" s="124"/>
    </row>
    <row r="20" spans="1:32">
      <c r="A20" s="140" t="s">
        <v>34</v>
      </c>
      <c r="B20" s="140"/>
      <c r="C20" s="189">
        <f>+DATA!P18</f>
        <v>15072</v>
      </c>
      <c r="D20" s="141">
        <f>((DATA!P18-DATA!N18)/DATA!N18)*100</f>
        <v>4.1459369817578775</v>
      </c>
      <c r="E20" s="261">
        <f>+'Distribution Trends'!AA18</f>
        <v>47.070204532891104</v>
      </c>
      <c r="F20" s="141">
        <f>'Distribution Trends'!BB18</f>
        <v>10.708144442707519</v>
      </c>
      <c r="G20" s="275">
        <f>+'Distribution Trends'!CD18</f>
        <v>3.7126778177270592</v>
      </c>
      <c r="H20" s="141">
        <f>+'Distribution Trends'!AC18</f>
        <v>48.759288747346076</v>
      </c>
      <c r="I20" s="141">
        <f>+'Distribution Trends'!BD18</f>
        <v>10.562383612662943</v>
      </c>
      <c r="J20" s="141">
        <f>+'Distribution Trends'!CF18</f>
        <v>4.4469273743016764</v>
      </c>
      <c r="K20" s="141">
        <f>+'Distribution Trends'!CV18</f>
        <v>10.316573556797021</v>
      </c>
      <c r="L20" s="141">
        <f>+'Distribution Trends'!CU18</f>
        <v>0.39478584729981375</v>
      </c>
      <c r="M20" s="141">
        <f>+'Distribution Trends'!CW18</f>
        <v>8.1936685288640607E-2</v>
      </c>
      <c r="N20" s="269">
        <f>+'Distribution Trends'!BP18</f>
        <v>55.839416058394164</v>
      </c>
      <c r="O20" s="288">
        <f>+'Distribution Trends'!BR18</f>
        <v>49.365303244005645</v>
      </c>
      <c r="P20" s="288">
        <f>IF(DATA!CZ18&gt;0,((DATA!DO18/DATA!CZ18)*100),"NA")</f>
        <v>50.763105507631053</v>
      </c>
      <c r="Q20" s="289">
        <f>IF(DATA!DB18&gt;0,((DATA!DQ18/DATA!DB18)*100),"NA")</f>
        <v>47.781569965870304</v>
      </c>
      <c r="R20" s="134"/>
      <c r="S20" s="329">
        <f t="shared" si="0"/>
        <v>14.420822260434578</v>
      </c>
      <c r="T20" s="135">
        <f t="shared" si="1"/>
        <v>15.00931098696462</v>
      </c>
      <c r="U20" s="124"/>
      <c r="V20" s="124"/>
      <c r="W20" s="124"/>
      <c r="X20" s="124"/>
      <c r="Y20" s="124"/>
      <c r="Z20" s="124"/>
      <c r="AA20" s="124"/>
      <c r="AB20" s="124"/>
      <c r="AC20" s="124"/>
      <c r="AD20" s="124"/>
      <c r="AE20" s="124"/>
      <c r="AF20" s="124"/>
    </row>
    <row r="21" spans="1:32">
      <c r="A21" s="140" t="s">
        <v>35</v>
      </c>
      <c r="B21" s="140"/>
      <c r="C21" s="189">
        <f>+DATA!P19</f>
        <v>5025</v>
      </c>
      <c r="D21" s="141">
        <f>((DATA!P19-DATA!N19)/DATA!N19)*100</f>
        <v>4.9937317175094025</v>
      </c>
      <c r="E21" s="261">
        <f>+'Distribution Trends'!AA19</f>
        <v>42.624320936063519</v>
      </c>
      <c r="F21" s="141">
        <f>'Distribution Trends'!BB19</f>
        <v>3.512826438641091</v>
      </c>
      <c r="G21" s="275">
        <f>+'Distribution Trends'!CD19</f>
        <v>2.7039519297434715</v>
      </c>
      <c r="H21" s="141">
        <f>+'Distribution Trends'!AC19</f>
        <v>43.800995024875618</v>
      </c>
      <c r="I21" s="141">
        <f>+'Distribution Trends'!BD19</f>
        <v>3.8504093826067716</v>
      </c>
      <c r="J21" s="141">
        <f>+'Distribution Trends'!CF19</f>
        <v>3.2529320646160653</v>
      </c>
      <c r="K21" s="141">
        <f>+'Distribution Trends'!CV19</f>
        <v>9.515379508740871</v>
      </c>
      <c r="L21" s="141">
        <f>+'Distribution Trends'!CU19</f>
        <v>2.8324850630670504</v>
      </c>
      <c r="M21" s="141">
        <f>+'Distribution Trends'!CW19</f>
        <v>8.8515158220845325E-2</v>
      </c>
      <c r="N21" s="269">
        <f>+'Distribution Trends'!BP19</f>
        <v>39.473684210526315</v>
      </c>
      <c r="O21" s="288">
        <f>+'Distribution Trends'!BR19</f>
        <v>33.90804597701149</v>
      </c>
      <c r="P21" s="288">
        <f>IF(DATA!CZ19&gt;0,((DATA!DO19/DATA!CZ19)*100),"NA")</f>
        <v>50.847457627118644</v>
      </c>
      <c r="Q21" s="289">
        <f>IF(DATA!DB19&gt;0,((DATA!DQ19/DATA!DB19)*100),"NA")</f>
        <v>50.427350427350426</v>
      </c>
      <c r="R21" s="134"/>
      <c r="S21" s="329">
        <f t="shared" si="0"/>
        <v>6.2167783683845625</v>
      </c>
      <c r="T21" s="135">
        <f t="shared" si="1"/>
        <v>7.1033414472228369</v>
      </c>
      <c r="U21" s="124"/>
      <c r="V21" s="124"/>
      <c r="W21" s="124"/>
      <c r="X21" s="124"/>
      <c r="Y21" s="124"/>
      <c r="Z21" s="124"/>
      <c r="AA21" s="124"/>
      <c r="AB21" s="124"/>
      <c r="AC21" s="124"/>
      <c r="AD21" s="124"/>
      <c r="AE21" s="124"/>
      <c r="AF21" s="124"/>
    </row>
    <row r="22" spans="1:32">
      <c r="A22" s="140" t="s">
        <v>36</v>
      </c>
      <c r="B22" s="140"/>
      <c r="C22" s="189">
        <f>+DATA!P20</f>
        <v>6587</v>
      </c>
      <c r="D22" s="141">
        <f>((DATA!P20-DATA!N20)/DATA!N20)*100</f>
        <v>12.195537387157215</v>
      </c>
      <c r="E22" s="261">
        <f>+'Distribution Trends'!AA20</f>
        <v>44.234372338613525</v>
      </c>
      <c r="F22" s="141">
        <f>'Distribution Trends'!BB20</f>
        <v>7.3508771929824563</v>
      </c>
      <c r="G22" s="275">
        <f>+'Distribution Trends'!CD20</f>
        <v>3.0175438596491229</v>
      </c>
      <c r="H22" s="141">
        <f>+'Distribution Trends'!AC20</f>
        <v>47.092758463640507</v>
      </c>
      <c r="I22" s="141">
        <f>+'Distribution Trends'!BD20</f>
        <v>7.9410366143604376</v>
      </c>
      <c r="J22" s="141">
        <f>+'Distribution Trends'!CF20</f>
        <v>3.1700744967506735</v>
      </c>
      <c r="K22" s="141">
        <f>+'Distribution Trends'!CV20</f>
        <v>9.5260738627357746</v>
      </c>
      <c r="L22" s="141">
        <f>+'Distribution Trends'!CU20</f>
        <v>0.23775558725630053</v>
      </c>
      <c r="M22" s="141">
        <f>+'Distribution Trends'!CW20</f>
        <v>0.14265335235378032</v>
      </c>
      <c r="N22" s="269">
        <f>+'Distribution Trends'!BP20</f>
        <v>28.162291169451077</v>
      </c>
      <c r="O22" s="288">
        <f>+'Distribution Trends'!BR20</f>
        <v>25.349301397205586</v>
      </c>
      <c r="P22" s="288">
        <f>IF(DATA!CZ20&gt;0,((DATA!DO20/DATA!CZ20)*100),"NA")</f>
        <v>69.822485207100598</v>
      </c>
      <c r="Q22" s="289">
        <f>IF(DATA!DB20&gt;0,((DATA!DQ20/DATA!DB20)*100),"NA")</f>
        <v>70.555555555555557</v>
      </c>
      <c r="R22" s="134"/>
      <c r="S22" s="329">
        <f t="shared" si="0"/>
        <v>10.368421052631579</v>
      </c>
      <c r="T22" s="135">
        <f t="shared" si="1"/>
        <v>11.111111111111111</v>
      </c>
      <c r="U22" s="124"/>
      <c r="V22" s="124"/>
      <c r="W22" s="124"/>
      <c r="X22" s="124"/>
      <c r="Y22" s="124"/>
      <c r="Z22" s="124"/>
      <c r="AA22" s="124"/>
      <c r="AB22" s="124"/>
      <c r="AC22" s="124"/>
      <c r="AD22" s="124"/>
      <c r="AE22" s="124"/>
      <c r="AF22" s="124"/>
    </row>
    <row r="23" spans="1:32">
      <c r="A23" s="15" t="s">
        <v>37</v>
      </c>
      <c r="B23" s="15"/>
      <c r="C23" s="188">
        <f>+DATA!P21</f>
        <v>6658</v>
      </c>
      <c r="D23" s="137">
        <f>((DATA!P21-DATA!N21)/DATA!N21)*100</f>
        <v>4.3410123805046235</v>
      </c>
      <c r="E23" s="259">
        <f>+'Distribution Trends'!AA21</f>
        <v>45.22802068641279</v>
      </c>
      <c r="F23" s="137">
        <f>'Distribution Trends'!BB21</f>
        <v>8.0471050049067703</v>
      </c>
      <c r="G23" s="274">
        <f>+'Distribution Trends'!CD21</f>
        <v>2.7968596663395484</v>
      </c>
      <c r="H23" s="137">
        <f>+'Distribution Trends'!AC21</f>
        <v>46.215079603484533</v>
      </c>
      <c r="I23" s="137">
        <f>+'Distribution Trends'!BD21</f>
        <v>8.1038798498122642</v>
      </c>
      <c r="J23" s="137">
        <f>+'Distribution Trends'!CF21</f>
        <v>3.2071339173967464</v>
      </c>
      <c r="K23" s="137">
        <f>+'Distribution Trends'!CV21</f>
        <v>8.8704630788485606</v>
      </c>
      <c r="L23" s="137">
        <f>+'Distribution Trends'!CU21</f>
        <v>0.39111389236545685</v>
      </c>
      <c r="M23" s="137">
        <f>+'Distribution Trends'!CW21</f>
        <v>7.8222778473091364E-2</v>
      </c>
      <c r="N23" s="267">
        <f>+'Distribution Trends'!BP21</f>
        <v>34.552845528455286</v>
      </c>
      <c r="O23" s="286">
        <f>+'Distribution Trends'!BR21</f>
        <v>32.239382239382245</v>
      </c>
      <c r="P23" s="286">
        <f>IF(DATA!CZ21&gt;0,((DATA!DO21/DATA!CZ21)*100),"NA")</f>
        <v>41.262135922330096</v>
      </c>
      <c r="Q23" s="287">
        <f>IF(DATA!DB21&gt;0,((DATA!DQ21/DATA!DB21)*100),"NA")</f>
        <v>42.278481012658226</v>
      </c>
      <c r="R23" s="134"/>
      <c r="S23" s="329">
        <f t="shared" si="0"/>
        <v>10.843964671246319</v>
      </c>
      <c r="T23" s="135">
        <f t="shared" si="1"/>
        <v>11.31101376720901</v>
      </c>
      <c r="U23" s="124"/>
      <c r="V23" s="124"/>
      <c r="W23" s="124"/>
      <c r="X23" s="124"/>
      <c r="Y23" s="124"/>
      <c r="Z23" s="124"/>
      <c r="AA23" s="124"/>
      <c r="AB23" s="124"/>
      <c r="AC23" s="124"/>
      <c r="AD23" s="124"/>
      <c r="AE23" s="124"/>
      <c r="AF23" s="124"/>
    </row>
    <row r="24" spans="1:32">
      <c r="A24" s="15" t="s">
        <v>38</v>
      </c>
      <c r="B24" s="15"/>
      <c r="C24" s="188">
        <f>+DATA!P22</f>
        <v>30852</v>
      </c>
      <c r="D24" s="137">
        <f>((DATA!P22-DATA!N22)/DATA!N22)*100</f>
        <v>24.780586450960566</v>
      </c>
      <c r="E24" s="259">
        <f>+'Distribution Trends'!AA22</f>
        <v>42.798786653185033</v>
      </c>
      <c r="F24" s="137">
        <f>'Distribution Trends'!BB22</f>
        <v>6.2986645787115574</v>
      </c>
      <c r="G24" s="274">
        <f>+'Distribution Trends'!CD22</f>
        <v>10.835617034233765</v>
      </c>
      <c r="H24" s="137">
        <f>+'Distribution Trends'!AC22</f>
        <v>45.737715545183455</v>
      </c>
      <c r="I24" s="137">
        <f>+'Distribution Trends'!BD22</f>
        <v>6.9353590771611451</v>
      </c>
      <c r="J24" s="137">
        <f>+'Distribution Trends'!CF22</f>
        <v>13.568263346697615</v>
      </c>
      <c r="K24" s="137">
        <f>+'Distribution Trends'!CV22</f>
        <v>13.424069775620737</v>
      </c>
      <c r="L24" s="137">
        <f>+'Distribution Trends'!CU22</f>
        <v>0.36927621861152138</v>
      </c>
      <c r="M24" s="137">
        <f>+'Distribution Trends'!CW22</f>
        <v>0.15122740381233735</v>
      </c>
      <c r="N24" s="267">
        <f>+'Distribution Trends'!BP22</f>
        <v>39.709944751381215</v>
      </c>
      <c r="O24" s="286">
        <f>+'Distribution Trends'!BR22</f>
        <v>27.231237322515213</v>
      </c>
      <c r="P24" s="286">
        <f>IF(DATA!CZ22&gt;0,((DATA!DO22/DATA!CZ22)*100),"NA")</f>
        <v>63.606194690265482</v>
      </c>
      <c r="Q24" s="287">
        <f>IF(DATA!DB22&gt;0,((DATA!DQ22/DATA!DB22)*100),"NA")</f>
        <v>59.07590759075908</v>
      </c>
      <c r="R24" s="134"/>
      <c r="S24" s="329">
        <f t="shared" si="0"/>
        <v>17.134281612945323</v>
      </c>
      <c r="T24" s="135">
        <f t="shared" si="1"/>
        <v>20.503622423858758</v>
      </c>
      <c r="U24" s="124"/>
      <c r="V24" s="124"/>
      <c r="W24" s="124"/>
      <c r="X24" s="124"/>
      <c r="Y24" s="124"/>
      <c r="Z24" s="124"/>
      <c r="AA24" s="124"/>
      <c r="AB24" s="124"/>
      <c r="AC24" s="124"/>
      <c r="AD24" s="124"/>
      <c r="AE24" s="124"/>
      <c r="AF24" s="124"/>
    </row>
    <row r="25" spans="1:32">
      <c r="A25" s="15" t="s">
        <v>39</v>
      </c>
      <c r="B25" s="15"/>
      <c r="C25" s="188">
        <f>+DATA!P23</f>
        <v>14452</v>
      </c>
      <c r="D25" s="137">
        <f>((DATA!P23-DATA!N23)/DATA!N23)*100</f>
        <v>3.5837155963302751</v>
      </c>
      <c r="E25" s="259">
        <f>+'Distribution Trends'!AA23</f>
        <v>42.467029816513765</v>
      </c>
      <c r="F25" s="137">
        <f>'Distribution Trends'!BB23</f>
        <v>6.7539144659967283</v>
      </c>
      <c r="G25" s="274">
        <f>+'Distribution Trends'!CD23</f>
        <v>3.131572797382566</v>
      </c>
      <c r="H25" s="137">
        <f>+'Distribution Trends'!AC23</f>
        <v>43.571823969000825</v>
      </c>
      <c r="I25" s="137">
        <f>+'Distribution Trends'!BD23</f>
        <v>6.9604519774011306</v>
      </c>
      <c r="J25" s="137">
        <f>+'Distribution Trends'!CF23</f>
        <v>3.6007532956685497</v>
      </c>
      <c r="K25" s="137">
        <f>+'Distribution Trends'!CV23</f>
        <v>12.015065913370998</v>
      </c>
      <c r="L25" s="137">
        <f>+'Distribution Trends'!CU23</f>
        <v>0.18832391713747645</v>
      </c>
      <c r="M25" s="137">
        <f>+'Distribution Trends'!CW23</f>
        <v>4.519774011299435E-2</v>
      </c>
      <c r="N25" s="267">
        <f>+'Distribution Trends'!BP23</f>
        <v>36.21683967704729</v>
      </c>
      <c r="O25" s="286">
        <f>+'Distribution Trends'!BR23</f>
        <v>34.090909090909086</v>
      </c>
      <c r="P25" s="286">
        <f>IF(DATA!CZ23&gt;0,((DATA!DO23/DATA!CZ23)*100),"NA")</f>
        <v>57.299270072992705</v>
      </c>
      <c r="Q25" s="287">
        <f>IF(DATA!DB23&gt;0,((DATA!DQ23/DATA!DB23)*100),"NA")</f>
        <v>57.481751824817515</v>
      </c>
      <c r="R25" s="134"/>
      <c r="S25" s="329">
        <f t="shared" si="0"/>
        <v>9.8854872633792947</v>
      </c>
      <c r="T25" s="135">
        <f t="shared" si="1"/>
        <v>10.56120527306968</v>
      </c>
      <c r="U25" s="124"/>
      <c r="V25" s="124"/>
      <c r="W25" s="124"/>
      <c r="X25" s="124"/>
      <c r="Y25" s="124"/>
      <c r="Z25" s="124"/>
      <c r="AA25" s="124"/>
      <c r="AB25" s="124"/>
      <c r="AC25" s="124"/>
      <c r="AD25" s="124"/>
      <c r="AE25" s="124"/>
      <c r="AF25" s="124"/>
    </row>
    <row r="26" spans="1:32">
      <c r="A26" s="170" t="s">
        <v>40</v>
      </c>
      <c r="B26" s="170"/>
      <c r="C26" s="195">
        <f>+DATA!P24</f>
        <v>4227</v>
      </c>
      <c r="D26" s="196">
        <f>((DATA!P24-DATA!N24)/DATA!N24)*100</f>
        <v>7.5846271315856457</v>
      </c>
      <c r="E26" s="260">
        <f>+'Distribution Trends'!AA24</f>
        <v>42.173581063883944</v>
      </c>
      <c r="F26" s="196">
        <f>'Distribution Trends'!BB24</f>
        <v>3.3710969881182646</v>
      </c>
      <c r="G26" s="276">
        <f>+'Distribution Trends'!CD24</f>
        <v>1.4644929538546558</v>
      </c>
      <c r="H26" s="196">
        <f>+'Distribution Trends'!AC24</f>
        <v>43.931866572036903</v>
      </c>
      <c r="I26" s="196">
        <f>+'Distribution Trends'!BD24</f>
        <v>2.9587334544510768</v>
      </c>
      <c r="J26" s="196">
        <f>+'Distribution Trends'!CF24</f>
        <v>1.9205813651699974</v>
      </c>
      <c r="K26" s="196">
        <f>+'Distribution Trends'!CV24</f>
        <v>9.9922138593303913</v>
      </c>
      <c r="L26" s="196">
        <f>+'Distribution Trends'!CU24</f>
        <v>0.18167661562418894</v>
      </c>
      <c r="M26" s="196">
        <f>+'Distribution Trends'!CW24</f>
        <v>7.7861406696080979E-2</v>
      </c>
      <c r="N26" s="268">
        <f>+'Distribution Trends'!BP24</f>
        <v>18.032786885245901</v>
      </c>
      <c r="O26" s="290">
        <f>+'Distribution Trends'!BR24</f>
        <v>19.298245614035086</v>
      </c>
      <c r="P26" s="290">
        <f>IF(DATA!CZ24&gt;0,((DATA!DO24/DATA!CZ24)*100),"NA")</f>
        <v>12.154696132596685</v>
      </c>
      <c r="Q26" s="291">
        <f>IF(DATA!DB24&gt;0,((DATA!DQ24/DATA!DB24)*100),"NA")</f>
        <v>13.496932515337424</v>
      </c>
      <c r="R26" s="134"/>
      <c r="S26" s="329">
        <f t="shared" si="0"/>
        <v>4.8355899419729207</v>
      </c>
      <c r="T26" s="135">
        <f t="shared" si="1"/>
        <v>4.8793148196210741</v>
      </c>
      <c r="U26" s="124"/>
      <c r="V26" s="124"/>
      <c r="W26" s="124"/>
      <c r="X26" s="124"/>
      <c r="Y26" s="124"/>
      <c r="Z26" s="124"/>
      <c r="AA26" s="124"/>
      <c r="AB26" s="124"/>
      <c r="AC26" s="124"/>
      <c r="AD26" s="124"/>
      <c r="AE26" s="124"/>
      <c r="AF26" s="124"/>
    </row>
    <row r="27" spans="1:32">
      <c r="A27" s="15" t="s">
        <v>41</v>
      </c>
      <c r="B27" s="15"/>
      <c r="C27" s="188">
        <f>+DATA!P25</f>
        <v>113248</v>
      </c>
      <c r="D27" s="137">
        <f>((DATA!P25-DATA!N25)/DATA!N25)*100</f>
        <v>18.060130936991786</v>
      </c>
      <c r="E27" s="259">
        <f>+'Distribution Trends'!AA25</f>
        <v>44.442475292940244</v>
      </c>
      <c r="F27" s="137">
        <f>'Distribution Trends'!BB25</f>
        <v>2.2421908429610613</v>
      </c>
      <c r="G27" s="274">
        <f>+'Distribution Trends'!CD25</f>
        <v>6.9062901155327348</v>
      </c>
      <c r="H27" s="137">
        <f>+'Distribution Trends'!AC25</f>
        <v>47.296199491381749</v>
      </c>
      <c r="I27" s="137">
        <f>+'Distribution Trends'!BD25</f>
        <v>2.615574937885293</v>
      </c>
      <c r="J27" s="137">
        <f>+'Distribution Trends'!CF25</f>
        <v>7.7178173047934884</v>
      </c>
      <c r="K27" s="137">
        <f>+'Distribution Trends'!CV25</f>
        <v>14.693376856943852</v>
      </c>
      <c r="L27" s="137">
        <f>+'Distribution Trends'!CU25</f>
        <v>0.76928674643685091</v>
      </c>
      <c r="M27" s="137">
        <f>+'Distribution Trends'!CW25</f>
        <v>0.25781501772478249</v>
      </c>
      <c r="N27" s="267" t="str">
        <f>+'Distribution Trends'!BP25</f>
        <v>NA</v>
      </c>
      <c r="O27" s="286" t="str">
        <f>+'Distribution Trends'!BR25</f>
        <v>NA</v>
      </c>
      <c r="P27" s="286" t="str">
        <f>IF(DATA!CZ25&gt;0,((DATA!DO25/DATA!CZ25)*100),"NA")</f>
        <v>NA</v>
      </c>
      <c r="Q27" s="287" t="str">
        <f>IF(DATA!DB25&gt;0,((DATA!DQ25/DATA!DB25)*100),"NA")</f>
        <v>NA</v>
      </c>
      <c r="R27" s="134"/>
      <c r="S27" s="329">
        <f t="shared" si="0"/>
        <v>9.1484809584937956</v>
      </c>
      <c r="T27" s="135">
        <f t="shared" si="1"/>
        <v>10.333392242678782</v>
      </c>
      <c r="U27" s="124"/>
      <c r="V27" s="124"/>
      <c r="W27" s="124"/>
      <c r="X27" s="124"/>
      <c r="Y27" s="124"/>
      <c r="Z27" s="124"/>
      <c r="AA27" s="124"/>
      <c r="AB27" s="124"/>
      <c r="AC27" s="124"/>
      <c r="AD27" s="124"/>
      <c r="AE27" s="124"/>
      <c r="AF27" s="124"/>
    </row>
    <row r="28" spans="1:32">
      <c r="A28" s="15" t="s">
        <v>24</v>
      </c>
      <c r="B28" s="15"/>
      <c r="C28" s="188">
        <f>+DATA!P26</f>
        <v>26.105618397121301</v>
      </c>
      <c r="D28" s="137">
        <f>((DATA!P26-DATA!N26)/DATA!N26)*100</f>
        <v>6.4946158935984295</v>
      </c>
      <c r="E28" s="259"/>
      <c r="F28" s="137"/>
      <c r="G28" s="274">
        <f>+'Distribution Trends'!CD26</f>
        <v>0</v>
      </c>
      <c r="H28" s="137"/>
      <c r="I28" s="137"/>
      <c r="J28" s="137"/>
      <c r="K28" s="137"/>
      <c r="L28" s="137"/>
      <c r="M28" s="137"/>
      <c r="N28" s="267">
        <f>+'Distribution Trends'!BP26</f>
        <v>0</v>
      </c>
      <c r="O28" s="286">
        <f>+'Distribution Trends'!BR26</f>
        <v>0</v>
      </c>
      <c r="P28" s="286" t="str">
        <f>IF(DATA!CZ26&gt;0,((DATA!DO26/DATA!CZ26)*100),"NA")</f>
        <v>NA</v>
      </c>
      <c r="Q28" s="287" t="str">
        <f>IF(DATA!DB26&gt;0,((DATA!DQ26/DATA!DB26)*100),"NA")</f>
        <v>NA</v>
      </c>
      <c r="R28" s="134"/>
      <c r="S28" s="329"/>
      <c r="T28" s="135"/>
      <c r="U28" s="124"/>
      <c r="V28" s="124"/>
      <c r="W28" s="124"/>
      <c r="X28" s="124"/>
      <c r="Y28" s="124"/>
      <c r="Z28" s="124"/>
      <c r="AA28" s="124"/>
      <c r="AB28" s="124"/>
      <c r="AC28" s="124"/>
      <c r="AD28" s="124"/>
      <c r="AE28" s="124"/>
      <c r="AF28" s="124"/>
    </row>
    <row r="29" spans="1:32" ht="12.75" customHeight="1">
      <c r="A29" s="142" t="s">
        <v>42</v>
      </c>
      <c r="B29" s="142"/>
      <c r="C29" s="189">
        <f>+DATA!P27</f>
        <v>1362</v>
      </c>
      <c r="D29" s="141">
        <f>((DATA!P27-DATA!N27)/DATA!N27)*100</f>
        <v>-19.024970273483948</v>
      </c>
      <c r="E29" s="261">
        <f>+'Distribution Trends'!AA27</f>
        <v>48.335315101070151</v>
      </c>
      <c r="F29" s="141">
        <f>'Distribution Trends'!BB27</f>
        <v>1.2055837563451777</v>
      </c>
      <c r="G29" s="275">
        <f>+'Distribution Trends'!CD27</f>
        <v>3.1725888324873095</v>
      </c>
      <c r="H29" s="141">
        <f>+'Distribution Trends'!AC27</f>
        <v>48.384728340675473</v>
      </c>
      <c r="I29" s="141">
        <f>+'Distribution Trends'!BD27</f>
        <v>1.2728719172633254</v>
      </c>
      <c r="J29" s="141">
        <f>+'Distribution Trends'!CF27</f>
        <v>3.2617342879872711</v>
      </c>
      <c r="K29" s="141">
        <f>+'Distribution Trends'!CV27</f>
        <v>5.1710421638822588</v>
      </c>
      <c r="L29" s="141">
        <f>+'Distribution Trends'!CU27</f>
        <v>3.7390612569610182</v>
      </c>
      <c r="M29" s="141">
        <f>+'Distribution Trends'!CW27</f>
        <v>0.39777247414478922</v>
      </c>
      <c r="N29" s="269" t="str">
        <f>+'Distribution Trends'!BP27</f>
        <v>NA</v>
      </c>
      <c r="O29" s="288" t="str">
        <f>+'Distribution Trends'!BR27</f>
        <v>NA</v>
      </c>
      <c r="P29" s="288" t="str">
        <f>IF(DATA!CZ27&gt;0,((DATA!DO27/DATA!CZ27)*100),"NA")</f>
        <v>NA</v>
      </c>
      <c r="Q29" s="289" t="str">
        <f>IF(DATA!DB27&gt;0,((DATA!DQ27/DATA!DB27)*100),"NA")</f>
        <v>NA</v>
      </c>
      <c r="R29" s="124"/>
      <c r="S29" s="329">
        <f t="shared" si="0"/>
        <v>4.3781725888324869</v>
      </c>
      <c r="T29" s="135">
        <f t="shared" si="1"/>
        <v>4.5346062052505962</v>
      </c>
      <c r="U29" s="124"/>
      <c r="V29" s="124"/>
      <c r="W29" s="124"/>
      <c r="X29" s="124"/>
      <c r="Y29" s="124"/>
      <c r="Z29" s="124"/>
      <c r="AA29" s="124"/>
      <c r="AB29" s="124"/>
      <c r="AC29" s="124"/>
      <c r="AD29" s="124"/>
      <c r="AE29" s="124"/>
      <c r="AF29" s="124"/>
    </row>
    <row r="30" spans="1:32" ht="12.75" customHeight="1">
      <c r="A30" s="140" t="s">
        <v>43</v>
      </c>
      <c r="B30" s="140"/>
      <c r="C30" s="189">
        <f>+DATA!P28</f>
        <v>8323</v>
      </c>
      <c r="D30" s="141">
        <f>((DATA!P28-DATA!N28)/DATA!N28)*100</f>
        <v>8.1470893970893972</v>
      </c>
      <c r="E30" s="261">
        <f>+'Distribution Trends'!AA28</f>
        <v>45.7510395010395</v>
      </c>
      <c r="F30" s="141">
        <f>'Distribution Trends'!BB28</f>
        <v>2.5600460232992952</v>
      </c>
      <c r="G30" s="275">
        <f>+'Distribution Trends'!CD28</f>
        <v>8.0540773766719411</v>
      </c>
      <c r="H30" s="141">
        <f>+'Distribution Trends'!AC28</f>
        <v>46.653850774960951</v>
      </c>
      <c r="I30" s="141">
        <f>+'Distribution Trends'!BD28</f>
        <v>2.5325119780971939</v>
      </c>
      <c r="J30" s="141">
        <f>+'Distribution Trends'!CF28</f>
        <v>9.4182067077344271</v>
      </c>
      <c r="K30" s="141">
        <f>+'Distribution Trends'!CV28</f>
        <v>11.197809719370294</v>
      </c>
      <c r="L30" s="141">
        <f>+'Distribution Trends'!CU28</f>
        <v>1.6290212183436004</v>
      </c>
      <c r="M30" s="141">
        <f>+'Distribution Trends'!CW28</f>
        <v>6.8446269678302529E-2</v>
      </c>
      <c r="N30" s="269" t="str">
        <f>+'Distribution Trends'!BP28</f>
        <v>NA</v>
      </c>
      <c r="O30" s="288" t="str">
        <f>+'Distribution Trends'!BR28</f>
        <v>NA</v>
      </c>
      <c r="P30" s="288" t="str">
        <f>IF(DATA!CZ28&gt;0,((DATA!DO28/DATA!CZ28)*100),"NA")</f>
        <v>NA</v>
      </c>
      <c r="Q30" s="289" t="str">
        <f>IF(DATA!DB28&gt;0,((DATA!DQ28/DATA!DB28)*100),"NA")</f>
        <v>NA</v>
      </c>
      <c r="R30" s="124"/>
      <c r="S30" s="329">
        <f t="shared" si="0"/>
        <v>10.614123399971236</v>
      </c>
      <c r="T30" s="135">
        <f t="shared" si="1"/>
        <v>11.950718685831621</v>
      </c>
      <c r="U30" s="124"/>
      <c r="V30" s="124"/>
      <c r="W30" s="124"/>
      <c r="X30" s="124"/>
      <c r="Y30" s="124"/>
      <c r="Z30" s="124"/>
      <c r="AA30" s="124"/>
      <c r="AB30" s="124"/>
      <c r="AC30" s="124"/>
      <c r="AD30" s="124"/>
      <c r="AE30" s="124"/>
      <c r="AF30" s="124"/>
    </row>
    <row r="31" spans="1:32" ht="12.75" customHeight="1">
      <c r="A31" s="140" t="s">
        <v>44</v>
      </c>
      <c r="B31" s="140"/>
      <c r="C31" s="189">
        <f>+DATA!P29</f>
        <v>45076</v>
      </c>
      <c r="D31" s="141">
        <f>((DATA!P29-DATA!N29)/DATA!N29)*100</f>
        <v>17.324310255075481</v>
      </c>
      <c r="E31" s="261">
        <f>+'Distribution Trends'!AA29</f>
        <v>42.938573659552318</v>
      </c>
      <c r="F31" s="141">
        <f>'Distribution Trends'!BB29</f>
        <v>3.2080515804371754</v>
      </c>
      <c r="G31" s="275">
        <f>+'Distribution Trends'!CD29</f>
        <v>8.5264978770246902</v>
      </c>
      <c r="H31" s="141">
        <f>+'Distribution Trends'!AC29</f>
        <v>46.095483183955984</v>
      </c>
      <c r="I31" s="141">
        <f>+'Distribution Trends'!BD29</f>
        <v>3.7985068504389199</v>
      </c>
      <c r="J31" s="141">
        <f>+'Distribution Trends'!CF29</f>
        <v>9.9379221702628051</v>
      </c>
      <c r="K31" s="141">
        <f>+'Distribution Trends'!CV29</f>
        <v>21.049033281373916</v>
      </c>
      <c r="L31" s="141">
        <f>+'Distribution Trends'!CU29</f>
        <v>0.51139005113900515</v>
      </c>
      <c r="M31" s="141">
        <f>+'Distribution Trends'!CW29</f>
        <v>0.10391883392129515</v>
      </c>
      <c r="N31" s="269" t="str">
        <f>+'Distribution Trends'!BP29</f>
        <v>NA</v>
      </c>
      <c r="O31" s="288" t="str">
        <f>+'Distribution Trends'!BR29</f>
        <v>NA</v>
      </c>
      <c r="P31" s="288" t="str">
        <f>IF(DATA!CZ29&gt;0,((DATA!DO29/DATA!CZ29)*100),"NA")</f>
        <v>NA</v>
      </c>
      <c r="Q31" s="289" t="str">
        <f>IF(DATA!DB29&gt;0,((DATA!DQ29/DATA!DB29)*100),"NA")</f>
        <v>NA</v>
      </c>
      <c r="R31" s="124"/>
      <c r="S31" s="329">
        <f t="shared" si="0"/>
        <v>11.734549457461865</v>
      </c>
      <c r="T31" s="135">
        <f t="shared" si="1"/>
        <v>13.736429020701724</v>
      </c>
      <c r="U31" s="124"/>
      <c r="V31" s="124"/>
      <c r="W31" s="124"/>
      <c r="X31" s="124"/>
      <c r="Y31" s="124"/>
      <c r="Z31" s="124"/>
      <c r="AA31" s="124"/>
      <c r="AB31" s="124"/>
      <c r="AC31" s="124"/>
      <c r="AD31" s="124"/>
      <c r="AE31" s="124"/>
      <c r="AF31" s="124"/>
    </row>
    <row r="32" spans="1:32" ht="12.75" customHeight="1">
      <c r="A32" s="140" t="s">
        <v>45</v>
      </c>
      <c r="B32" s="140"/>
      <c r="C32" s="189">
        <f>+DATA!P30</f>
        <v>14872</v>
      </c>
      <c r="D32" s="141">
        <f>((DATA!P30-DATA!N30)/DATA!N30)*100</f>
        <v>13.918039065492149</v>
      </c>
      <c r="E32" s="261">
        <f>+'Distribution Trends'!AA30</f>
        <v>48.004595940252777</v>
      </c>
      <c r="F32" s="141">
        <f>'Distribution Trends'!BB30</f>
        <v>1.4892844169996369</v>
      </c>
      <c r="G32" s="275">
        <f>+'Distribution Trends'!CD30</f>
        <v>5.8390846349436973</v>
      </c>
      <c r="H32" s="141">
        <f>+'Distribution Trends'!AC30</f>
        <v>50.786713286713294</v>
      </c>
      <c r="I32" s="141">
        <f>+'Distribution Trends'!BD30</f>
        <v>1.6653512233622731</v>
      </c>
      <c r="J32" s="141">
        <f>+'Distribution Trends'!CF30</f>
        <v>6.3299131807419098</v>
      </c>
      <c r="K32" s="141">
        <f>+'Distribution Trends'!CV30</f>
        <v>8.3267561168113655</v>
      </c>
      <c r="L32" s="141">
        <f>+'Distribution Trends'!CU30</f>
        <v>0.39463299131807422</v>
      </c>
      <c r="M32" s="141">
        <f>+'Distribution Trends'!CW30</f>
        <v>0.18942383583267561</v>
      </c>
      <c r="N32" s="269" t="str">
        <f>+'Distribution Trends'!BP30</f>
        <v>NA</v>
      </c>
      <c r="O32" s="288" t="str">
        <f>+'Distribution Trends'!BR30</f>
        <v>NA</v>
      </c>
      <c r="P32" s="288" t="str">
        <f>IF(DATA!CZ30&gt;0,((DATA!DO30/DATA!CZ30)*100),"NA")</f>
        <v>NA</v>
      </c>
      <c r="Q32" s="289" t="str">
        <f>IF(DATA!DB30&gt;0,((DATA!DQ30/DATA!DB30)*100),"NA")</f>
        <v>NA</v>
      </c>
      <c r="R32" s="124"/>
      <c r="S32" s="329">
        <f t="shared" si="0"/>
        <v>7.3283690519433344</v>
      </c>
      <c r="T32" s="135">
        <f t="shared" si="1"/>
        <v>7.9952644041041827</v>
      </c>
      <c r="U32" s="124"/>
      <c r="V32" s="124"/>
      <c r="W32" s="124"/>
      <c r="X32" s="124"/>
      <c r="Y32" s="124"/>
      <c r="Z32" s="124"/>
      <c r="AA32" s="124"/>
      <c r="AB32" s="124"/>
      <c r="AC32" s="124"/>
      <c r="AD32" s="124"/>
      <c r="AE32" s="124"/>
      <c r="AF32" s="124"/>
    </row>
    <row r="33" spans="1:32" ht="12.75" customHeight="1">
      <c r="A33" s="15" t="s">
        <v>46</v>
      </c>
      <c r="B33" s="15"/>
      <c r="C33" s="188">
        <f>+DATA!P31</f>
        <v>1691</v>
      </c>
      <c r="D33" s="137">
        <f>((DATA!P31-DATA!N31)/DATA!N31)*100</f>
        <v>0.17772511848341233</v>
      </c>
      <c r="E33" s="259">
        <f>+'Distribution Trends'!AA31</f>
        <v>44.490521327014214</v>
      </c>
      <c r="F33" s="137">
        <f>'Distribution Trends'!BB31</f>
        <v>1.5832805573147564</v>
      </c>
      <c r="G33" s="274">
        <f>+'Distribution Trends'!CD31</f>
        <v>2.53324889170361</v>
      </c>
      <c r="H33" s="137">
        <f>+'Distribution Trends'!AC31</f>
        <v>46.008279124778241</v>
      </c>
      <c r="I33" s="137">
        <f>+'Distribution Trends'!BD31</f>
        <v>1.4312383322962041</v>
      </c>
      <c r="J33" s="137">
        <f>+'Distribution Trends'!CF31</f>
        <v>2.4268823895457374</v>
      </c>
      <c r="K33" s="137">
        <f>+'Distribution Trends'!CV31</f>
        <v>29.931549471064095</v>
      </c>
      <c r="L33" s="137">
        <f>+'Distribution Trends'!CU31</f>
        <v>0.37336652146857496</v>
      </c>
      <c r="M33" s="137">
        <f>+'Distribution Trends'!CW31</f>
        <v>6.7828251400124451</v>
      </c>
      <c r="N33" s="267" t="str">
        <f>+'Distribution Trends'!BP31</f>
        <v>NA</v>
      </c>
      <c r="O33" s="286" t="str">
        <f>+'Distribution Trends'!BR31</f>
        <v>NA</v>
      </c>
      <c r="P33" s="286" t="str">
        <f>IF(DATA!CZ31&gt;0,((DATA!DO31/DATA!CZ31)*100),"NA")</f>
        <v>NA</v>
      </c>
      <c r="Q33" s="287" t="str">
        <f>IF(DATA!DB31&gt;0,((DATA!DQ31/DATA!DB31)*100),"NA")</f>
        <v>NA</v>
      </c>
      <c r="R33" s="124"/>
      <c r="S33" s="329">
        <f t="shared" si="0"/>
        <v>4.1165294490183664</v>
      </c>
      <c r="T33" s="135">
        <f t="shared" si="1"/>
        <v>3.8581207218419413</v>
      </c>
      <c r="U33" s="124"/>
      <c r="V33" s="124"/>
      <c r="W33" s="124"/>
      <c r="X33" s="124"/>
      <c r="Y33" s="124"/>
      <c r="Z33" s="124"/>
      <c r="AA33" s="124"/>
      <c r="AB33" s="124"/>
      <c r="AC33" s="124"/>
      <c r="AD33" s="124"/>
      <c r="AE33" s="124"/>
      <c r="AF33" s="124"/>
    </row>
    <row r="34" spans="1:32" ht="12.75" customHeight="1">
      <c r="A34" s="15" t="s">
        <v>47</v>
      </c>
      <c r="B34" s="15"/>
      <c r="C34" s="188">
        <f>+DATA!P32</f>
        <v>2463</v>
      </c>
      <c r="D34" s="137">
        <f>((DATA!P32-DATA!N32)/DATA!N32)*100</f>
        <v>6.3930885529157671</v>
      </c>
      <c r="E34" s="259">
        <f>+'Distribution Trends'!AA32</f>
        <v>44.967602591792655</v>
      </c>
      <c r="F34" s="137">
        <f>'Distribution Trends'!BB32</f>
        <v>0.73293632615666515</v>
      </c>
      <c r="G34" s="274">
        <f>+'Distribution Trends'!CD32</f>
        <v>3.2065964269354099</v>
      </c>
      <c r="H34" s="137">
        <f>+'Distribution Trends'!AC32</f>
        <v>46.041412911084045</v>
      </c>
      <c r="I34" s="137">
        <f>+'Distribution Trends'!BD32</f>
        <v>0.8200258955545966</v>
      </c>
      <c r="J34" s="137">
        <f>+'Distribution Trends'!CF32</f>
        <v>4.0569702201122135</v>
      </c>
      <c r="K34" s="137">
        <f>+'Distribution Trends'!CV32</f>
        <v>5.9559775571860163</v>
      </c>
      <c r="L34" s="137">
        <f>+'Distribution Trends'!CU32</f>
        <v>0.47475183426845058</v>
      </c>
      <c r="M34" s="137">
        <f>+'Distribution Trends'!CW32</f>
        <v>4.3159257660768238E-2</v>
      </c>
      <c r="N34" s="267" t="str">
        <f>+'Distribution Trends'!BP32</f>
        <v>NA</v>
      </c>
      <c r="O34" s="286" t="str">
        <f>+'Distribution Trends'!BR32</f>
        <v>NA</v>
      </c>
      <c r="P34" s="286" t="str">
        <f>IF(DATA!CZ32&gt;0,((DATA!DO32/DATA!CZ32)*100),"NA")</f>
        <v>NA</v>
      </c>
      <c r="Q34" s="287" t="str">
        <f>IF(DATA!DB32&gt;0,((DATA!DQ32/DATA!DB32)*100),"NA")</f>
        <v>NA</v>
      </c>
      <c r="R34" s="124"/>
      <c r="S34" s="329">
        <f t="shared" si="0"/>
        <v>3.9395327530920752</v>
      </c>
      <c r="T34" s="135">
        <f t="shared" si="1"/>
        <v>4.8769961156668105</v>
      </c>
      <c r="U34" s="124"/>
      <c r="V34" s="124"/>
      <c r="W34" s="124"/>
      <c r="X34" s="124"/>
      <c r="Y34" s="124"/>
      <c r="Z34" s="124"/>
      <c r="AA34" s="124"/>
      <c r="AB34" s="124"/>
      <c r="AC34" s="124"/>
      <c r="AD34" s="124"/>
      <c r="AE34" s="124"/>
      <c r="AF34" s="124"/>
    </row>
    <row r="35" spans="1:32" ht="12.75" customHeight="1">
      <c r="A35" s="15" t="s">
        <v>48</v>
      </c>
      <c r="B35" s="15"/>
      <c r="C35" s="188">
        <f>+DATA!P33</f>
        <v>2090</v>
      </c>
      <c r="D35" s="137">
        <f>((DATA!P33-DATA!N33)/DATA!N33)*100</f>
        <v>18.012422360248447</v>
      </c>
      <c r="E35" s="259">
        <f>+'Distribution Trends'!AA33</f>
        <v>41.106719367588937</v>
      </c>
      <c r="F35" s="137">
        <f>'Distribution Trends'!BB33</f>
        <v>0.35294117647058826</v>
      </c>
      <c r="G35" s="274">
        <f>+'Distribution Trends'!CD33</f>
        <v>2.0588235294117645</v>
      </c>
      <c r="H35" s="137">
        <f>+'Distribution Trends'!AC33</f>
        <v>46.746411483253588</v>
      </c>
      <c r="I35" s="137">
        <f>+'Distribution Trends'!BD33</f>
        <v>0.46012269938650308</v>
      </c>
      <c r="J35" s="137">
        <f>+'Distribution Trends'!CF33</f>
        <v>2.0449897750511248</v>
      </c>
      <c r="K35" s="137">
        <f>+'Distribution Trends'!CV33</f>
        <v>3.7321063394683023</v>
      </c>
      <c r="L35" s="137">
        <f>+'Distribution Trends'!CU33</f>
        <v>3.7832310838445808</v>
      </c>
      <c r="M35" s="137">
        <f>+'Distribution Trends'!CW33</f>
        <v>0.20449897750511251</v>
      </c>
      <c r="N35" s="267" t="str">
        <f>+'Distribution Trends'!BP33</f>
        <v>NA</v>
      </c>
      <c r="O35" s="286" t="str">
        <f>+'Distribution Trends'!BR33</f>
        <v>NA</v>
      </c>
      <c r="P35" s="286" t="str">
        <f>IF(DATA!CZ33&gt;0,((DATA!DO33/DATA!CZ33)*100),"NA")</f>
        <v>NA</v>
      </c>
      <c r="Q35" s="287" t="str">
        <f>IF(DATA!DB33&gt;0,((DATA!DQ33/DATA!DB33)*100),"NA")</f>
        <v>NA</v>
      </c>
      <c r="R35" s="124"/>
      <c r="S35" s="329">
        <f t="shared" si="0"/>
        <v>2.4117647058823528</v>
      </c>
      <c r="T35" s="135">
        <f t="shared" si="1"/>
        <v>2.5051124744376279</v>
      </c>
      <c r="U35" s="124"/>
      <c r="V35" s="124"/>
      <c r="W35" s="124"/>
      <c r="X35" s="124"/>
      <c r="Y35" s="124"/>
      <c r="Z35" s="124"/>
      <c r="AA35" s="124"/>
      <c r="AB35" s="124"/>
      <c r="AC35" s="124"/>
      <c r="AD35" s="124"/>
      <c r="AE35" s="124"/>
      <c r="AF35" s="124"/>
    </row>
    <row r="36" spans="1:32" ht="12.75" customHeight="1">
      <c r="A36" s="15" t="s">
        <v>49</v>
      </c>
      <c r="B36" s="15"/>
      <c r="C36" s="188">
        <f>+DATA!P34</f>
        <v>3309</v>
      </c>
      <c r="D36" s="137">
        <f>((DATA!P34-DATA!N34)/DATA!N34)*100</f>
        <v>48.719101123595507</v>
      </c>
      <c r="E36" s="259">
        <f>+'Distribution Trends'!AA34</f>
        <v>41.213483146067418</v>
      </c>
      <c r="F36" s="137">
        <f>'Distribution Trends'!BB34</f>
        <v>3.61328125</v>
      </c>
      <c r="G36" s="274">
        <f>+'Distribution Trends'!CD34</f>
        <v>6.005859375</v>
      </c>
      <c r="H36" s="137">
        <f>+'Distribution Trends'!AC34</f>
        <v>44.635841644001204</v>
      </c>
      <c r="I36" s="137">
        <f>+'Distribution Trends'!BD34</f>
        <v>4.1126943005181351</v>
      </c>
      <c r="J36" s="137">
        <f>+'Distribution Trends'!CF34</f>
        <v>6.5414507772020718</v>
      </c>
      <c r="K36" s="137">
        <f>+'Distribution Trends'!CV34</f>
        <v>13.050518134715025</v>
      </c>
      <c r="L36" s="137">
        <f>+'Distribution Trends'!CU34</f>
        <v>0.45336787564766834</v>
      </c>
      <c r="M36" s="137">
        <f>+'Distribution Trends'!CW34</f>
        <v>0.22668393782383417</v>
      </c>
      <c r="N36" s="267" t="str">
        <f>+'Distribution Trends'!BP34</f>
        <v>NA</v>
      </c>
      <c r="O36" s="286" t="str">
        <f>+'Distribution Trends'!BR34</f>
        <v>NA</v>
      </c>
      <c r="P36" s="286" t="str">
        <f>IF(DATA!CZ34&gt;0,((DATA!DO34/DATA!CZ34)*100),"NA")</f>
        <v>NA</v>
      </c>
      <c r="Q36" s="287" t="str">
        <f>IF(DATA!DB34&gt;0,((DATA!DQ34/DATA!DB34)*100),"NA")</f>
        <v>NA</v>
      </c>
      <c r="R36" s="124"/>
      <c r="S36" s="329">
        <f t="shared" si="0"/>
        <v>9.619140625</v>
      </c>
      <c r="T36" s="135">
        <f t="shared" si="1"/>
        <v>10.654145077720207</v>
      </c>
      <c r="U36" s="124"/>
      <c r="V36" s="124"/>
      <c r="W36" s="124"/>
      <c r="X36" s="124"/>
      <c r="Y36" s="124"/>
      <c r="Z36" s="124"/>
      <c r="AA36" s="124"/>
      <c r="AB36" s="124"/>
      <c r="AC36" s="124"/>
      <c r="AD36" s="124"/>
      <c r="AE36" s="124"/>
      <c r="AF36" s="124"/>
    </row>
    <row r="37" spans="1:32" ht="12.75" customHeight="1">
      <c r="A37" s="140" t="s">
        <v>50</v>
      </c>
      <c r="B37" s="140"/>
      <c r="C37" s="189">
        <f>+DATA!P35</f>
        <v>3542</v>
      </c>
      <c r="D37" s="141">
        <f>((DATA!P35-DATA!N35)/DATA!N35)*100</f>
        <v>5.4794520547945202</v>
      </c>
      <c r="E37" s="261">
        <f>+'Distribution Trends'!AA35</f>
        <v>47.736748064324004</v>
      </c>
      <c r="F37" s="141">
        <f>'Distribution Trends'!BB35</f>
        <v>1.5267175572519083</v>
      </c>
      <c r="G37" s="275">
        <f>+'Distribution Trends'!CD35</f>
        <v>16.096913375373383</v>
      </c>
      <c r="H37" s="141">
        <f>+'Distribution Trends'!AC35</f>
        <v>47.967250141163184</v>
      </c>
      <c r="I37" s="141">
        <f>+'Distribution Trends'!BD35</f>
        <v>1.8152866242038217</v>
      </c>
      <c r="J37" s="141">
        <f>+'Distribution Trends'!CF35</f>
        <v>17.611464968152866</v>
      </c>
      <c r="K37" s="141">
        <f>+'Distribution Trends'!CV35</f>
        <v>9.9044585987261158</v>
      </c>
      <c r="L37" s="141">
        <f>+'Distribution Trends'!CU35</f>
        <v>3.4076433121019107</v>
      </c>
      <c r="M37" s="141">
        <f>+'Distribution Trends'!CW35</f>
        <v>0</v>
      </c>
      <c r="N37" s="269" t="str">
        <f>+'Distribution Trends'!BP35</f>
        <v>NA</v>
      </c>
      <c r="O37" s="288" t="str">
        <f>+'Distribution Trends'!BR35</f>
        <v>NA</v>
      </c>
      <c r="P37" s="288" t="str">
        <f>IF(DATA!CZ35&gt;0,((DATA!DO35/DATA!CZ35)*100),"NA")</f>
        <v>NA</v>
      </c>
      <c r="Q37" s="289" t="str">
        <f>IF(DATA!DB35&gt;0,((DATA!DQ35/DATA!DB35)*100),"NA")</f>
        <v>NA</v>
      </c>
      <c r="R37" s="124"/>
      <c r="S37" s="329">
        <f t="shared" si="0"/>
        <v>17.623630932625289</v>
      </c>
      <c r="T37" s="135">
        <f t="shared" si="1"/>
        <v>19.426751592356688</v>
      </c>
      <c r="U37" s="124"/>
      <c r="V37" s="124"/>
      <c r="W37" s="124"/>
      <c r="X37" s="124"/>
      <c r="Y37" s="124"/>
      <c r="Z37" s="124"/>
      <c r="AA37" s="124"/>
      <c r="AB37" s="124"/>
      <c r="AC37" s="124"/>
      <c r="AD37" s="124"/>
      <c r="AE37" s="124"/>
      <c r="AF37" s="124"/>
    </row>
    <row r="38" spans="1:32" ht="12.75" customHeight="1">
      <c r="A38" s="140" t="s">
        <v>51</v>
      </c>
      <c r="B38" s="140"/>
      <c r="C38" s="189">
        <f>+DATA!P36</f>
        <v>7025</v>
      </c>
      <c r="D38" s="141">
        <f>((DATA!P36-DATA!N36)/DATA!N36)*100</f>
        <v>30.576208178438662</v>
      </c>
      <c r="E38" s="261">
        <f>+'Distribution Trends'!AA36</f>
        <v>46.189591078066918</v>
      </c>
      <c r="F38" s="141">
        <f>'Distribution Trends'!BB36</f>
        <v>1.4041246160596754</v>
      </c>
      <c r="G38" s="275">
        <f>+'Distribution Trends'!CD36</f>
        <v>5.3312856516015801</v>
      </c>
      <c r="H38" s="141">
        <f>+'Distribution Trends'!AC36</f>
        <v>49.409252669039141</v>
      </c>
      <c r="I38" s="141">
        <f>+'Distribution Trends'!BD36</f>
        <v>1.694078947368421</v>
      </c>
      <c r="J38" s="141">
        <f>+'Distribution Trends'!CF36</f>
        <v>5.427631578947369</v>
      </c>
      <c r="K38" s="141">
        <f>+'Distribution Trends'!CV36</f>
        <v>11.217105263157896</v>
      </c>
      <c r="L38" s="141">
        <f>+'Distribution Trends'!CU36</f>
        <v>0.3289473684210526</v>
      </c>
      <c r="M38" s="141">
        <f>+'Distribution Trends'!CW36</f>
        <v>0.1480263157894737</v>
      </c>
      <c r="N38" s="269" t="str">
        <f>+'Distribution Trends'!BP36</f>
        <v>NA</v>
      </c>
      <c r="O38" s="288" t="str">
        <f>+'Distribution Trends'!BR36</f>
        <v>NA</v>
      </c>
      <c r="P38" s="288" t="str">
        <f>IF(DATA!CZ36&gt;0,((DATA!DO36/DATA!CZ36)*100),"NA")</f>
        <v>NA</v>
      </c>
      <c r="Q38" s="289" t="str">
        <f>IF(DATA!DB36&gt;0,((DATA!DQ36/DATA!DB36)*100),"NA")</f>
        <v>NA</v>
      </c>
      <c r="R38" s="124"/>
      <c r="S38" s="329">
        <f t="shared" si="0"/>
        <v>6.7354102676612557</v>
      </c>
      <c r="T38" s="135">
        <f t="shared" si="1"/>
        <v>7.1217105263157903</v>
      </c>
      <c r="U38" s="124"/>
      <c r="V38" s="124"/>
      <c r="W38" s="124"/>
      <c r="X38" s="124"/>
      <c r="Y38" s="124"/>
      <c r="Z38" s="124"/>
      <c r="AA38" s="124"/>
      <c r="AB38" s="124"/>
      <c r="AC38" s="124"/>
      <c r="AD38" s="124"/>
      <c r="AE38" s="124"/>
      <c r="AF38" s="124"/>
    </row>
    <row r="39" spans="1:32" ht="12.75" customHeight="1">
      <c r="A39" s="140" t="s">
        <v>52</v>
      </c>
      <c r="B39" s="140"/>
      <c r="C39" s="189">
        <f>+DATA!P37</f>
        <v>7389</v>
      </c>
      <c r="D39" s="141">
        <f>((DATA!P37-DATA!N37)/DATA!N37)*100</f>
        <v>7.6956711849584609</v>
      </c>
      <c r="E39" s="261">
        <f>+'Distribution Trends'!AA37</f>
        <v>39.352864013992125</v>
      </c>
      <c r="F39" s="141">
        <f>'Distribution Trends'!BB37</f>
        <v>0.83579154375614551</v>
      </c>
      <c r="G39" s="275">
        <f>+'Distribution Trends'!CD37</f>
        <v>3.9167486070140938</v>
      </c>
      <c r="H39" s="141">
        <f>+'Distribution Trends'!AC37</f>
        <v>41.791852754093924</v>
      </c>
      <c r="I39" s="141">
        <f>+'Distribution Trends'!BD37</f>
        <v>1.0127359214362437</v>
      </c>
      <c r="J39" s="141">
        <f>+'Distribution Trends'!CF37</f>
        <v>4.1890440386680989</v>
      </c>
      <c r="K39" s="141">
        <f>+'Distribution Trends'!CV37</f>
        <v>9.0225563909774422</v>
      </c>
      <c r="L39" s="141">
        <f>+'Distribution Trends'!CU37</f>
        <v>0.33757864047874786</v>
      </c>
      <c r="M39" s="141">
        <f>+'Distribution Trends'!CW37</f>
        <v>0.21482277121374865</v>
      </c>
      <c r="N39" s="269" t="str">
        <f>+'Distribution Trends'!BP37</f>
        <v>NA</v>
      </c>
      <c r="O39" s="288" t="str">
        <f>+'Distribution Trends'!BR37</f>
        <v>NA</v>
      </c>
      <c r="P39" s="288" t="str">
        <f>IF(DATA!CZ37&gt;0,((DATA!DO37/DATA!CZ37)*100),"NA")</f>
        <v>NA</v>
      </c>
      <c r="Q39" s="289" t="str">
        <f>IF(DATA!DB37&gt;0,((DATA!DQ37/DATA!DB37)*100),"NA")</f>
        <v>NA</v>
      </c>
      <c r="R39" s="124"/>
      <c r="S39" s="329">
        <f t="shared" si="0"/>
        <v>4.7525401507702396</v>
      </c>
      <c r="T39" s="135">
        <f t="shared" si="1"/>
        <v>5.2017799601043428</v>
      </c>
      <c r="U39" s="124"/>
      <c r="V39" s="124"/>
      <c r="W39" s="124"/>
      <c r="X39" s="124"/>
      <c r="Y39" s="124"/>
      <c r="Z39" s="124"/>
      <c r="AA39" s="124"/>
      <c r="AB39" s="124"/>
      <c r="AC39" s="124"/>
      <c r="AD39" s="124"/>
      <c r="AE39" s="124"/>
      <c r="AF39" s="124"/>
    </row>
    <row r="40" spans="1:32" ht="12.75" customHeight="1">
      <c r="A40" s="140" t="s">
        <v>53</v>
      </c>
      <c r="B40" s="140"/>
      <c r="C40" s="189">
        <f>+DATA!P38</f>
        <v>14923</v>
      </c>
      <c r="D40" s="141">
        <f>((DATA!P38-DATA!N38)/DATA!N38)*100</f>
        <v>42.232176896683185</v>
      </c>
      <c r="E40" s="261">
        <f>+'Distribution Trends'!AA38</f>
        <v>46.873808616088446</v>
      </c>
      <c r="F40" s="141">
        <f>'Distribution Trends'!BB38</f>
        <v>1.8670996173025631</v>
      </c>
      <c r="G40" s="275">
        <f>+'Distribution Trends'!CD38</f>
        <v>5.0562449263597351</v>
      </c>
      <c r="H40" s="141">
        <f>+'Distribution Trends'!AC38</f>
        <v>50.345104871674593</v>
      </c>
      <c r="I40" s="141">
        <f>+'Distribution Trends'!BD38</f>
        <v>2.3357209592027406</v>
      </c>
      <c r="J40" s="141">
        <f>+'Distribution Trends'!CF38</f>
        <v>5.5045157271877923</v>
      </c>
      <c r="K40" s="141">
        <f>+'Distribution Trends'!CV38</f>
        <v>13.81968234194955</v>
      </c>
      <c r="L40" s="141">
        <f>+'Distribution Trends'!CU38</f>
        <v>0.62285892245406416</v>
      </c>
      <c r="M40" s="141">
        <f>+'Distribution Trends'!CW38</f>
        <v>0.24135783245094988</v>
      </c>
      <c r="N40" s="269" t="str">
        <f>+'Distribution Trends'!BP38</f>
        <v>NA</v>
      </c>
      <c r="O40" s="288" t="str">
        <f>+'Distribution Trends'!BR38</f>
        <v>NA</v>
      </c>
      <c r="P40" s="288" t="str">
        <f>IF(DATA!CZ38&gt;0,((DATA!DO38/DATA!CZ38)*100),"NA")</f>
        <v>NA</v>
      </c>
      <c r="Q40" s="289" t="str">
        <f>IF(DATA!DB38&gt;0,((DATA!DQ38/DATA!DB38)*100),"NA")</f>
        <v>NA</v>
      </c>
      <c r="R40" s="124"/>
      <c r="S40" s="329">
        <f t="shared" si="0"/>
        <v>6.9233445436622985</v>
      </c>
      <c r="T40" s="135">
        <f t="shared" si="1"/>
        <v>7.8402366863905328</v>
      </c>
      <c r="U40" s="124"/>
      <c r="V40" s="124"/>
      <c r="W40" s="124"/>
      <c r="X40" s="124"/>
      <c r="Y40" s="124"/>
      <c r="Z40" s="124"/>
      <c r="AA40" s="124"/>
      <c r="AB40" s="124"/>
      <c r="AC40" s="124"/>
      <c r="AD40" s="124"/>
      <c r="AE40" s="124"/>
      <c r="AF40" s="124"/>
    </row>
    <row r="41" spans="1:32" ht="12.75" customHeight="1">
      <c r="A41" s="140" t="s">
        <v>54</v>
      </c>
      <c r="B41" s="193"/>
      <c r="C41" s="190">
        <f>+DATA!P39</f>
        <v>1183</v>
      </c>
      <c r="D41" s="194">
        <f>((DATA!P39-DATA!N39)/DATA!N39)*100</f>
        <v>20.59123343527013</v>
      </c>
      <c r="E41" s="262">
        <f>+'Distribution Trends'!AA39</f>
        <v>39.755351681957187</v>
      </c>
      <c r="F41" s="194">
        <f>'Distribution Trends'!BB39</f>
        <v>1.5313935681470139</v>
      </c>
      <c r="G41" s="277">
        <f>+'Distribution Trends'!CD39</f>
        <v>2.1439509954058193</v>
      </c>
      <c r="H41" s="194">
        <f>+'Distribution Trends'!AC39</f>
        <v>46.661031276415891</v>
      </c>
      <c r="I41" s="194">
        <f>+'Distribution Trends'!BD39</f>
        <v>1.3017751479289941</v>
      </c>
      <c r="J41" s="194">
        <f>+'Distribution Trends'!CF39</f>
        <v>2.4852071005917158</v>
      </c>
      <c r="K41" s="194">
        <f>+'Distribution Trends'!CV39</f>
        <v>5.6804733727810648</v>
      </c>
      <c r="L41" s="194">
        <f>+'Distribution Trends'!CU39</f>
        <v>0.35502958579881655</v>
      </c>
      <c r="M41" s="194">
        <f>+'Distribution Trends'!CW39</f>
        <v>0.1183431952662722</v>
      </c>
      <c r="N41" s="270" t="str">
        <f>+'Distribution Trends'!BP39</f>
        <v>NA</v>
      </c>
      <c r="O41" s="292" t="str">
        <f>+'Distribution Trends'!BR39</f>
        <v>NA</v>
      </c>
      <c r="P41" s="292" t="str">
        <f>IF(DATA!CZ39&gt;0,((DATA!DO39/DATA!CZ39)*100),"NA")</f>
        <v>NA</v>
      </c>
      <c r="Q41" s="293" t="str">
        <f>IF(DATA!DB39&gt;0,((DATA!DQ39/DATA!DB39)*100),"NA")</f>
        <v>NA</v>
      </c>
      <c r="R41" s="124"/>
      <c r="S41" s="329">
        <f t="shared" si="0"/>
        <v>3.6753445635528332</v>
      </c>
      <c r="T41" s="135">
        <f t="shared" si="1"/>
        <v>3.7869822485207099</v>
      </c>
      <c r="U41" s="124"/>
      <c r="V41" s="124"/>
      <c r="W41" s="124"/>
      <c r="X41" s="124"/>
      <c r="Y41" s="124"/>
      <c r="Z41" s="124"/>
      <c r="AA41" s="124"/>
      <c r="AB41" s="124"/>
      <c r="AC41" s="124"/>
      <c r="AD41" s="124"/>
      <c r="AE41" s="124"/>
      <c r="AF41" s="124"/>
    </row>
    <row r="42" spans="1:32" ht="12.75" customHeight="1">
      <c r="A42" s="263" t="s">
        <v>55</v>
      </c>
      <c r="B42" s="15"/>
      <c r="C42" s="188">
        <f>+DATA!P40</f>
        <v>101560</v>
      </c>
      <c r="D42" s="137">
        <f>((DATA!P40-DATA!N40)/DATA!N40)*100</f>
        <v>3.0344225872231632</v>
      </c>
      <c r="E42" s="259">
        <f>+'Distribution Trends'!AA40</f>
        <v>43.664843916444319</v>
      </c>
      <c r="F42" s="137">
        <f>'Distribution Trends'!BB40</f>
        <v>3.9530367625722636</v>
      </c>
      <c r="G42" s="274">
        <f>+'Distribution Trends'!CD40</f>
        <v>3.434075132251512</v>
      </c>
      <c r="H42" s="137">
        <f>+'Distribution Trends'!AC40</f>
        <v>45.155573060259947</v>
      </c>
      <c r="I42" s="137">
        <f>+'Distribution Trends'!BD40</f>
        <v>4.2026155910166771</v>
      </c>
      <c r="J42" s="137">
        <f>+'Distribution Trends'!CF40</f>
        <v>3.8393996575080989</v>
      </c>
      <c r="K42" s="137">
        <f>+'Distribution Trends'!CV40</f>
        <v>13.492435728231586</v>
      </c>
      <c r="L42" s="137">
        <f>+'Distribution Trends'!CU40</f>
        <v>0.45701944786815152</v>
      </c>
      <c r="M42" s="137">
        <f>+'Distribution Trends'!CW40</f>
        <v>9.7075729976767264E-2</v>
      </c>
      <c r="N42" s="267">
        <f>+'Distribution Trends'!BP40</f>
        <v>4.7430830039525684</v>
      </c>
      <c r="O42" s="286">
        <f>+'Distribution Trends'!BR40</f>
        <v>4.3602387749805347</v>
      </c>
      <c r="P42" s="286">
        <f>IF(DATA!CZ40&gt;0,((DATA!DO40/DATA!CZ40)*100),"NA")</f>
        <v>37.668161434977577</v>
      </c>
      <c r="Q42" s="287">
        <f>IF(DATA!DB40&gt;0,((DATA!DQ40/DATA!DB40)*100),"NA")</f>
        <v>35.744680851063833</v>
      </c>
      <c r="R42" s="124"/>
      <c r="S42" s="329">
        <f t="shared" si="0"/>
        <v>7.3871118948237751</v>
      </c>
      <c r="T42" s="135">
        <f t="shared" si="1"/>
        <v>8.0420152485247769</v>
      </c>
      <c r="U42" s="124"/>
      <c r="V42" s="124"/>
      <c r="W42" s="124"/>
      <c r="X42" s="124"/>
      <c r="Y42" s="124"/>
      <c r="Z42" s="124"/>
      <c r="AA42" s="124"/>
      <c r="AB42" s="124"/>
      <c r="AC42" s="124"/>
      <c r="AD42" s="124"/>
      <c r="AE42" s="124"/>
      <c r="AF42" s="124"/>
    </row>
    <row r="43" spans="1:32" ht="12.75" customHeight="1">
      <c r="A43" s="15" t="s">
        <v>24</v>
      </c>
      <c r="B43" s="15"/>
      <c r="C43" s="188">
        <f>+DATA!P41</f>
        <v>23.411332689421794</v>
      </c>
      <c r="D43" s="137">
        <f>((DATA!P41-DATA!N41)/DATA!N41)*100</f>
        <v>-7.0591302062753742</v>
      </c>
      <c r="E43" s="259"/>
      <c r="F43" s="137"/>
      <c r="G43" s="274">
        <f>+'Distribution Trends'!CD41</f>
        <v>0</v>
      </c>
      <c r="H43" s="137"/>
      <c r="I43" s="137"/>
      <c r="J43" s="137"/>
      <c r="K43" s="137"/>
      <c r="L43" s="137"/>
      <c r="M43" s="137"/>
      <c r="N43" s="267">
        <f>+'Distribution Trends'!BP41</f>
        <v>0</v>
      </c>
      <c r="O43" s="286">
        <f>+'Distribution Trends'!BR41</f>
        <v>0</v>
      </c>
      <c r="P43" s="286">
        <f>IF(DATA!CZ41&gt;0,((DATA!DO41/DATA!CZ41)*100),"NA")</f>
        <v>71.843339382567436</v>
      </c>
      <c r="Q43" s="287">
        <f>IF(DATA!DB41&gt;0,((DATA!DQ41/DATA!DB41)*100),"NA")</f>
        <v>68.978225162878488</v>
      </c>
      <c r="R43" s="124"/>
      <c r="S43" s="329"/>
      <c r="T43" s="135"/>
      <c r="U43" s="124"/>
      <c r="V43" s="124"/>
      <c r="W43" s="124"/>
      <c r="X43" s="124"/>
      <c r="Y43" s="124"/>
      <c r="Z43" s="124"/>
      <c r="AA43" s="124"/>
      <c r="AB43" s="124"/>
      <c r="AC43" s="124"/>
      <c r="AD43" s="124"/>
      <c r="AE43" s="124"/>
      <c r="AF43" s="124"/>
    </row>
    <row r="44" spans="1:32" ht="12.75" customHeight="1">
      <c r="A44" s="140" t="s">
        <v>56</v>
      </c>
      <c r="B44" s="140"/>
      <c r="C44" s="189">
        <f>+DATA!P42</f>
        <v>10136</v>
      </c>
      <c r="D44" s="141">
        <f>((DATA!P42-DATA!N42)/DATA!N42)*100</f>
        <v>1.0568295114656032</v>
      </c>
      <c r="E44" s="261">
        <f>+'Distribution Trends'!AA42</f>
        <v>45.742771684945168</v>
      </c>
      <c r="F44" s="141">
        <f>'Distribution Trends'!BB42</f>
        <v>6.1149125665254696</v>
      </c>
      <c r="G44" s="275">
        <f>+'Distribution Trends'!CD42</f>
        <v>4.6920821114369504</v>
      </c>
      <c r="H44" s="141">
        <f>+'Distribution Trends'!AC42</f>
        <v>46.152328334648779</v>
      </c>
      <c r="I44" s="141">
        <f>+'Distribution Trends'!BD42</f>
        <v>6.0452038498972644</v>
      </c>
      <c r="J44" s="141">
        <f>+'Distribution Trends'!CF42</f>
        <v>5.3963447604628527</v>
      </c>
      <c r="K44" s="141">
        <f>+'Distribution Trends'!CV42</f>
        <v>16.156591326916839</v>
      </c>
      <c r="L44" s="141">
        <f>+'Distribution Trends'!CU42</f>
        <v>0.14058613604412243</v>
      </c>
      <c r="M44" s="141">
        <f>+'Distribution Trends'!CW42</f>
        <v>7.5700227100681305E-2</v>
      </c>
      <c r="N44" s="269">
        <f>+'Distribution Trends'!BP42</f>
        <v>14.031971580817052</v>
      </c>
      <c r="O44" s="288">
        <f>+'Distribution Trends'!BR42</f>
        <v>15.205724508050089</v>
      </c>
      <c r="P44" s="288">
        <f>IF(DATA!CZ42&gt;0,((DATA!DO42/DATA!CZ42)*100),"NA")</f>
        <v>41.798941798941797</v>
      </c>
      <c r="Q44" s="289">
        <f>IF(DATA!DB42&gt;0,((DATA!DQ42/DATA!DB42)*100),"NA")</f>
        <v>43.814432989690722</v>
      </c>
      <c r="R44" s="124"/>
      <c r="S44" s="329">
        <f t="shared" si="0"/>
        <v>10.80699467796242</v>
      </c>
      <c r="T44" s="135">
        <f t="shared" si="1"/>
        <v>11.441548610360117</v>
      </c>
      <c r="U44" s="124"/>
      <c r="V44" s="124"/>
      <c r="W44" s="124"/>
      <c r="X44" s="124"/>
      <c r="Y44" s="124"/>
      <c r="Z44" s="124"/>
      <c r="AA44" s="124"/>
      <c r="AB44" s="124"/>
      <c r="AC44" s="124"/>
      <c r="AD44" s="124"/>
      <c r="AE44" s="124"/>
      <c r="AF44" s="124"/>
    </row>
    <row r="45" spans="1:32" ht="12.75" customHeight="1">
      <c r="A45" s="140" t="s">
        <v>57</v>
      </c>
      <c r="B45" s="140"/>
      <c r="C45" s="189">
        <f>+DATA!P43</f>
        <v>12436</v>
      </c>
      <c r="D45" s="141">
        <f>((DATA!P43-DATA!N43)/DATA!N43)*100</f>
        <v>7.764298093587521</v>
      </c>
      <c r="E45" s="261">
        <f>+'Distribution Trends'!AA43</f>
        <v>42.876949740034661</v>
      </c>
      <c r="F45" s="141">
        <f>'Distribution Trends'!BB43</f>
        <v>3.7871127861016638</v>
      </c>
      <c r="G45" s="275">
        <f>+'Distribution Trends'!CD43</f>
        <v>3.8146888500781322</v>
      </c>
      <c r="H45" s="141">
        <f>+'Distribution Trends'!AC43</f>
        <v>44.363139273078161</v>
      </c>
      <c r="I45" s="141">
        <f>+'Distribution Trends'!BD43</f>
        <v>4.4396318354087709</v>
      </c>
      <c r="J45" s="141">
        <f>+'Distribution Trends'!CF43</f>
        <v>4.2320880707453528</v>
      </c>
      <c r="K45" s="141">
        <f>+'Distribution Trends'!CV43</f>
        <v>13.81519581303014</v>
      </c>
      <c r="L45" s="141">
        <f>+'Distribution Trends'!CU43</f>
        <v>0.17144919689586718</v>
      </c>
      <c r="M45" s="141">
        <f>+'Distribution Trends'!CW43</f>
        <v>5.4141851651326477E-2</v>
      </c>
      <c r="N45" s="269" t="str">
        <f>+'Distribution Trends'!BP43</f>
        <v>NA</v>
      </c>
      <c r="O45" s="288" t="str">
        <f>+'Distribution Trends'!BR43</f>
        <v>NA</v>
      </c>
      <c r="P45" s="288" t="str">
        <f>IF(DATA!CZ43&gt;0,((DATA!DO43/DATA!CZ43)*100),"NA")</f>
        <v>NA</v>
      </c>
      <c r="Q45" s="289" t="str">
        <f>IF(DATA!DB43&gt;0,((DATA!DQ43/DATA!DB43)*100),"NA")</f>
        <v>NA</v>
      </c>
      <c r="R45" s="124"/>
      <c r="S45" s="329">
        <f t="shared" si="0"/>
        <v>7.601801636179796</v>
      </c>
      <c r="T45" s="135">
        <f t="shared" si="1"/>
        <v>8.6717199061541237</v>
      </c>
      <c r="U45" s="124"/>
      <c r="V45" s="124"/>
      <c r="W45" s="124"/>
      <c r="X45" s="124"/>
      <c r="Y45" s="124"/>
      <c r="Z45" s="124"/>
      <c r="AA45" s="124"/>
      <c r="AB45" s="124"/>
      <c r="AC45" s="124"/>
      <c r="AD45" s="124"/>
      <c r="AE45" s="124"/>
      <c r="AF45" s="124"/>
    </row>
    <row r="46" spans="1:32" ht="12.75" customHeight="1">
      <c r="A46" s="140" t="s">
        <v>58</v>
      </c>
      <c r="B46" s="140"/>
      <c r="C46" s="189">
        <f>+DATA!P44</f>
        <v>5433</v>
      </c>
      <c r="D46" s="141">
        <f>((DATA!P44-DATA!N44)/DATA!N44)*100</f>
        <v>-1.1282984531392175</v>
      </c>
      <c r="E46" s="261">
        <f>+'Distribution Trends'!AA44</f>
        <v>39.545040946314828</v>
      </c>
      <c r="F46" s="141">
        <f>'Distribution Trends'!BB44</f>
        <v>2.4602026049204051</v>
      </c>
      <c r="G46" s="275">
        <f>+'Distribution Trends'!CD44</f>
        <v>3.907380607814761</v>
      </c>
      <c r="H46" s="141">
        <f>+'Distribution Trends'!AC44</f>
        <v>40.824590465672742</v>
      </c>
      <c r="I46" s="141">
        <f>+'Distribution Trends'!BD44</f>
        <v>2.6752384902530073</v>
      </c>
      <c r="J46" s="141">
        <f>+'Distribution Trends'!CF44</f>
        <v>4.5002073828287017</v>
      </c>
      <c r="K46" s="141">
        <f>+'Distribution Trends'!CV44</f>
        <v>14.682704272086273</v>
      </c>
      <c r="L46" s="141">
        <f>+'Distribution Trends'!CU44</f>
        <v>0.26959767731231854</v>
      </c>
      <c r="M46" s="141">
        <f>+'Distribution Trends'!CW44</f>
        <v>8.2953131480713385E-2</v>
      </c>
      <c r="N46" s="269" t="str">
        <f>+'Distribution Trends'!BP44</f>
        <v>NA</v>
      </c>
      <c r="O46" s="288" t="str">
        <f>+'Distribution Trends'!BR44</f>
        <v>NA</v>
      </c>
      <c r="P46" s="288" t="str">
        <f>IF(DATA!CZ44&gt;0,((DATA!DO44/DATA!CZ44)*100),"NA")</f>
        <v>NA</v>
      </c>
      <c r="Q46" s="289" t="str">
        <f>IF(DATA!DB44&gt;0,((DATA!DQ44/DATA!DB44)*100),"NA")</f>
        <v>NA</v>
      </c>
      <c r="R46" s="124"/>
      <c r="S46" s="329">
        <f t="shared" si="0"/>
        <v>6.3675832127351661</v>
      </c>
      <c r="T46" s="135">
        <f t="shared" si="1"/>
        <v>7.175445873081709</v>
      </c>
      <c r="U46" s="124"/>
      <c r="V46" s="124"/>
      <c r="W46" s="124"/>
      <c r="X46" s="124"/>
      <c r="Y46" s="124"/>
      <c r="Z46" s="124"/>
      <c r="AA46" s="124"/>
      <c r="AB46" s="124"/>
      <c r="AC46" s="124"/>
      <c r="AD46" s="124"/>
      <c r="AE46" s="124"/>
      <c r="AF46" s="124"/>
    </row>
    <row r="47" spans="1:32" ht="12.75" customHeight="1">
      <c r="A47" s="140" t="s">
        <v>59</v>
      </c>
      <c r="B47" s="140"/>
      <c r="C47" s="189">
        <f>+DATA!P45</f>
        <v>6308</v>
      </c>
      <c r="D47" s="141">
        <f>((DATA!P45-DATA!N45)/DATA!N45)*100</f>
        <v>-2.3227005264787861</v>
      </c>
      <c r="E47" s="261">
        <f>+'Distribution Trends'!AA45</f>
        <v>45.741715701455561</v>
      </c>
      <c r="F47" s="141">
        <f>'Distribution Trends'!BB45</f>
        <v>2.8716216216216219</v>
      </c>
      <c r="G47" s="275">
        <f>+'Distribution Trends'!CD45</f>
        <v>3.1587837837837833</v>
      </c>
      <c r="H47" s="141">
        <f>+'Distribution Trends'!AC45</f>
        <v>45.149017121116039</v>
      </c>
      <c r="I47" s="141">
        <f>+'Distribution Trends'!BD45</f>
        <v>3.0820128852516104</v>
      </c>
      <c r="J47" s="141">
        <f>+'Distribution Trends'!CF45</f>
        <v>4.1441755180219397</v>
      </c>
      <c r="K47" s="141">
        <f>+'Distribution Trends'!CV45</f>
        <v>11.823088977886123</v>
      </c>
      <c r="L47" s="141">
        <f>+'Distribution Trends'!CU45</f>
        <v>0.99251262406407792</v>
      </c>
      <c r="M47" s="141">
        <f>+'Distribution Trends'!CW45</f>
        <v>5.2237506529688317E-2</v>
      </c>
      <c r="N47" s="269" t="str">
        <f>+'Distribution Trends'!BP45</f>
        <v>NA</v>
      </c>
      <c r="O47" s="288" t="str">
        <f>+'Distribution Trends'!BR45</f>
        <v>NA</v>
      </c>
      <c r="P47" s="288" t="str">
        <f>IF(DATA!CZ45&gt;0,((DATA!DO45/DATA!CZ45)*100),"NA")</f>
        <v>NA</v>
      </c>
      <c r="Q47" s="289" t="str">
        <f>IF(DATA!DB45&gt;0,((DATA!DQ45/DATA!DB45)*100),"NA")</f>
        <v>NA</v>
      </c>
      <c r="R47" s="124"/>
      <c r="S47" s="329">
        <f t="shared" si="0"/>
        <v>6.0304054054054053</v>
      </c>
      <c r="T47" s="135">
        <f t="shared" si="1"/>
        <v>7.2261884032735502</v>
      </c>
      <c r="U47" s="124"/>
      <c r="V47" s="124"/>
      <c r="W47" s="124"/>
      <c r="X47" s="124"/>
      <c r="Y47" s="124"/>
      <c r="Z47" s="124"/>
      <c r="AA47" s="124"/>
      <c r="AB47" s="124"/>
      <c r="AC47" s="124"/>
      <c r="AD47" s="124"/>
      <c r="AE47" s="124"/>
      <c r="AF47" s="124"/>
    </row>
    <row r="48" spans="1:32" ht="12.75" customHeight="1">
      <c r="A48" s="15" t="s">
        <v>60</v>
      </c>
      <c r="B48" s="15"/>
      <c r="C48" s="188">
        <f>+DATA!P46</f>
        <v>19560</v>
      </c>
      <c r="D48" s="137">
        <f>((DATA!P46-DATA!N46)/DATA!N46)*100</f>
        <v>0.34371312778946289</v>
      </c>
      <c r="E48" s="259">
        <f>+'Distribution Trends'!AA46</f>
        <v>43.574616529010413</v>
      </c>
      <c r="F48" s="137">
        <f>'Distribution Trends'!BB46</f>
        <v>4.9274694911351595</v>
      </c>
      <c r="G48" s="274">
        <f>+'Distribution Trends'!CD46</f>
        <v>3.5056412618005988</v>
      </c>
      <c r="H48" s="137">
        <f>+'Distribution Trends'!AC46</f>
        <v>44.88752556237219</v>
      </c>
      <c r="I48" s="137">
        <f>+'Distribution Trends'!BD46</f>
        <v>5.0689398707019846</v>
      </c>
      <c r="J48" s="137">
        <f>+'Distribution Trends'!CF46</f>
        <v>3.6558155500886778</v>
      </c>
      <c r="K48" s="137">
        <f>+'Distribution Trends'!CV46</f>
        <v>14.606098747067911</v>
      </c>
      <c r="L48" s="137">
        <f>+'Distribution Trends'!CU46</f>
        <v>0.40620172778763092</v>
      </c>
      <c r="M48" s="137">
        <f>+'Distribution Trends'!CW46</f>
        <v>6.8653813147205214E-2</v>
      </c>
      <c r="N48" s="267" t="str">
        <f>+'Distribution Trends'!BP46</f>
        <v>NA</v>
      </c>
      <c r="O48" s="286" t="str">
        <f>+'Distribution Trends'!BR46</f>
        <v>NA</v>
      </c>
      <c r="P48" s="286" t="str">
        <f>IF(DATA!CZ46&gt;0,((DATA!DO46/DATA!CZ46)*100),"NA")</f>
        <v>NA</v>
      </c>
      <c r="Q48" s="287" t="str">
        <f>IF(DATA!DB46&gt;0,((DATA!DQ46/DATA!DB46)*100),"NA")</f>
        <v>NA</v>
      </c>
      <c r="R48" s="124"/>
      <c r="S48" s="329">
        <f t="shared" si="0"/>
        <v>8.4331107529357574</v>
      </c>
      <c r="T48" s="135">
        <f t="shared" si="1"/>
        <v>8.7247554207906628</v>
      </c>
      <c r="U48" s="124"/>
      <c r="V48" s="124"/>
      <c r="W48" s="124"/>
      <c r="X48" s="124"/>
      <c r="Y48" s="124"/>
      <c r="Z48" s="124"/>
      <c r="AA48" s="124"/>
      <c r="AB48" s="124"/>
      <c r="AC48" s="124"/>
      <c r="AD48" s="124"/>
      <c r="AE48" s="124"/>
      <c r="AF48" s="124"/>
    </row>
    <row r="49" spans="1:32" ht="12.75" customHeight="1">
      <c r="A49" s="15" t="s">
        <v>61</v>
      </c>
      <c r="B49" s="15"/>
      <c r="C49" s="188">
        <f>+DATA!P47</f>
        <v>7917</v>
      </c>
      <c r="D49" s="137">
        <f>((DATA!P47-DATA!N47)/DATA!N47)*100</f>
        <v>0.12647021626406982</v>
      </c>
      <c r="E49" s="259">
        <f>+'Distribution Trends'!AA47</f>
        <v>44.163399519413176</v>
      </c>
      <c r="F49" s="137">
        <f>'Distribution Trends'!BB47</f>
        <v>2.5276909968758874</v>
      </c>
      <c r="G49" s="274">
        <f>+'Distribution Trends'!CD47</f>
        <v>3.2093155353592731</v>
      </c>
      <c r="H49" s="137">
        <f>+'Distribution Trends'!AC47</f>
        <v>45.774914740431981</v>
      </c>
      <c r="I49" s="137">
        <f>+'Distribution Trends'!BD47</f>
        <v>3.0385552529740578</v>
      </c>
      <c r="J49" s="137">
        <f>+'Distribution Trends'!CF47</f>
        <v>3.3825426401031962</v>
      </c>
      <c r="K49" s="137">
        <f>+'Distribution Trends'!CV47</f>
        <v>13.931489178730114</v>
      </c>
      <c r="L49" s="137">
        <f>+'Distribution Trends'!CU47</f>
        <v>0.84563566002579904</v>
      </c>
      <c r="M49" s="137">
        <f>+'Distribution Trends'!CW47</f>
        <v>8.5996846782284642E-2</v>
      </c>
      <c r="N49" s="267" t="str">
        <f>+'Distribution Trends'!BP47</f>
        <v>NA</v>
      </c>
      <c r="O49" s="286" t="str">
        <f>+'Distribution Trends'!BR47</f>
        <v>NA</v>
      </c>
      <c r="P49" s="286" t="str">
        <f>IF(DATA!CZ47&gt;0,((DATA!DO47/DATA!CZ47)*100),"NA")</f>
        <v>NA</v>
      </c>
      <c r="Q49" s="287" t="str">
        <f>IF(DATA!DB47&gt;0,((DATA!DQ47/DATA!DB47)*100),"NA")</f>
        <v>NA</v>
      </c>
      <c r="R49" s="124"/>
      <c r="S49" s="329">
        <f t="shared" si="0"/>
        <v>5.73700653223516</v>
      </c>
      <c r="T49" s="135">
        <f t="shared" si="1"/>
        <v>6.4210978930772544</v>
      </c>
      <c r="U49" s="124"/>
      <c r="V49" s="124"/>
      <c r="W49" s="124"/>
      <c r="X49" s="124"/>
      <c r="Y49" s="124"/>
      <c r="Z49" s="124"/>
      <c r="AA49" s="124"/>
      <c r="AB49" s="124"/>
      <c r="AC49" s="124"/>
      <c r="AD49" s="124"/>
      <c r="AE49" s="124"/>
      <c r="AF49" s="124"/>
    </row>
    <row r="50" spans="1:32" ht="12.75" customHeight="1">
      <c r="A50" s="15" t="s">
        <v>62</v>
      </c>
      <c r="B50" s="15"/>
      <c r="C50" s="188">
        <f>+DATA!P48</f>
        <v>6085</v>
      </c>
      <c r="D50" s="137">
        <f>((DATA!P48-DATA!N48)/DATA!N48)*100</f>
        <v>-7.9703569267997585</v>
      </c>
      <c r="E50" s="259">
        <f>+'Distribution Trends'!AA48</f>
        <v>44.661222020568665</v>
      </c>
      <c r="F50" s="137">
        <f>'Distribution Trends'!BB48</f>
        <v>4.503464203233257</v>
      </c>
      <c r="G50" s="274">
        <f>+'Distribution Trends'!CD48</f>
        <v>3.0682942923127681</v>
      </c>
      <c r="H50" s="137">
        <f>+'Distribution Trends'!AC48</f>
        <v>46.179129005751854</v>
      </c>
      <c r="I50" s="137">
        <f>+'Distribution Trends'!BD48</f>
        <v>5.2547488017042427</v>
      </c>
      <c r="J50" s="137">
        <f>+'Distribution Trends'!CF48</f>
        <v>3.2309604118586894</v>
      </c>
      <c r="K50" s="137">
        <f>+'Distribution Trends'!CV48</f>
        <v>11.521391798331262</v>
      </c>
      <c r="L50" s="137">
        <f>+'Distribution Trends'!CU48</f>
        <v>0.4793183028581573</v>
      </c>
      <c r="M50" s="137">
        <f>+'Distribution Trends'!CW48</f>
        <v>0.4970708325936446</v>
      </c>
      <c r="N50" s="267">
        <f>+'Distribution Trends'!BP48</f>
        <v>15.384615384615385</v>
      </c>
      <c r="O50" s="286">
        <f>+'Distribution Trends'!BR48</f>
        <v>15.878378378378377</v>
      </c>
      <c r="P50" s="286">
        <f>IF(DATA!CZ48&gt;0,((DATA!DO48/DATA!CZ48)*100),"NA")</f>
        <v>26.923076923076923</v>
      </c>
      <c r="Q50" s="287">
        <f>IF(DATA!DB48&gt;0,((DATA!DQ48/DATA!DB48)*100),"NA")</f>
        <v>29.19254658385093</v>
      </c>
      <c r="R50" s="124"/>
      <c r="S50" s="329">
        <f t="shared" si="0"/>
        <v>7.5717584955460246</v>
      </c>
      <c r="T50" s="135">
        <f t="shared" si="1"/>
        <v>8.4857092135629326</v>
      </c>
      <c r="U50" s="124"/>
      <c r="V50" s="124"/>
      <c r="W50" s="124"/>
      <c r="X50" s="124"/>
      <c r="Y50" s="124"/>
      <c r="Z50" s="124"/>
      <c r="AA50" s="124"/>
      <c r="AB50" s="124"/>
      <c r="AC50" s="124"/>
      <c r="AD50" s="124"/>
      <c r="AE50" s="124"/>
      <c r="AF50" s="124"/>
    </row>
    <row r="51" spans="1:32" ht="12.75" customHeight="1">
      <c r="A51" s="15" t="s">
        <v>63</v>
      </c>
      <c r="B51" s="15"/>
      <c r="C51" s="188">
        <f>+DATA!P49</f>
        <v>4361</v>
      </c>
      <c r="D51" s="137">
        <f>((DATA!P49-DATA!N49)/DATA!N49)*100</f>
        <v>3.808616995953344</v>
      </c>
      <c r="E51" s="259">
        <f>+'Distribution Trends'!AA49</f>
        <v>42.228040942632703</v>
      </c>
      <c r="F51" s="137">
        <f>'Distribution Trends'!BB49</f>
        <v>2.2533022533022531</v>
      </c>
      <c r="G51" s="274">
        <f>+'Distribution Trends'!CD49</f>
        <v>3.1080031080031079</v>
      </c>
      <c r="H51" s="137">
        <f>+'Distribution Trends'!AC49</f>
        <v>44.714515019490939</v>
      </c>
      <c r="I51" s="137">
        <f>+'Distribution Trends'!BD49</f>
        <v>2.2406234778373113</v>
      </c>
      <c r="J51" s="137">
        <f>+'Distribution Trends'!CF49</f>
        <v>4.2620555284948853</v>
      </c>
      <c r="K51" s="137">
        <f>+'Distribution Trends'!CV49</f>
        <v>13.51680467608378</v>
      </c>
      <c r="L51" s="137">
        <f>+'Distribution Trends'!CU49</f>
        <v>0.36531904529956161</v>
      </c>
      <c r="M51" s="137">
        <f>+'Distribution Trends'!CW49</f>
        <v>0.12177301509985387</v>
      </c>
      <c r="N51" s="267" t="str">
        <f>+'Distribution Trends'!BP49</f>
        <v>NA</v>
      </c>
      <c r="O51" s="286" t="str">
        <f>+'Distribution Trends'!BR49</f>
        <v>NA</v>
      </c>
      <c r="P51" s="286" t="str">
        <f>IF(DATA!CZ49&gt;0,((DATA!DO49/DATA!CZ49)*100),"NA")</f>
        <v>NA</v>
      </c>
      <c r="Q51" s="287" t="str">
        <f>IF(DATA!DB49&gt;0,((DATA!DQ49/DATA!DB49)*100),"NA")</f>
        <v>NA</v>
      </c>
      <c r="R51" s="124"/>
      <c r="S51" s="329">
        <f t="shared" si="0"/>
        <v>5.3613053613053605</v>
      </c>
      <c r="T51" s="135">
        <f t="shared" si="1"/>
        <v>6.5026790063321966</v>
      </c>
      <c r="U51" s="124"/>
      <c r="V51" s="124"/>
      <c r="W51" s="124"/>
      <c r="X51" s="124"/>
      <c r="Y51" s="124"/>
      <c r="Z51" s="124"/>
      <c r="AA51" s="124"/>
      <c r="AB51" s="124"/>
      <c r="AC51" s="124"/>
      <c r="AD51" s="124"/>
      <c r="AE51" s="124"/>
      <c r="AF51" s="124"/>
    </row>
    <row r="52" spans="1:32" ht="12.75" customHeight="1">
      <c r="A52" s="140" t="s">
        <v>64</v>
      </c>
      <c r="B52" s="140"/>
      <c r="C52" s="189">
        <f>+DATA!P50</f>
        <v>2106</v>
      </c>
      <c r="D52" s="141">
        <f>((DATA!P50-DATA!N50)/DATA!N50)*100</f>
        <v>5.3526763381690845</v>
      </c>
      <c r="E52" s="261">
        <f>+'Distribution Trends'!AA50</f>
        <v>44.772386193096544</v>
      </c>
      <c r="F52" s="141">
        <f>'Distribution Trends'!BB50</f>
        <v>1.3536379018612521</v>
      </c>
      <c r="G52" s="275">
        <f>+'Distribution Trends'!CD50</f>
        <v>1.1844331641285957</v>
      </c>
      <c r="H52" s="141">
        <f>+'Distribution Trends'!AC50</f>
        <v>45.299145299145302</v>
      </c>
      <c r="I52" s="141">
        <f>+'Distribution Trends'!BD50</f>
        <v>1.5283842794759825</v>
      </c>
      <c r="J52" s="141">
        <f>+'Distribution Trends'!CF50</f>
        <v>0.98253275109170313</v>
      </c>
      <c r="K52" s="141">
        <f>+'Distribution Trends'!CV50</f>
        <v>8.6790393013100431</v>
      </c>
      <c r="L52" s="141">
        <f>+'Distribution Trends'!CU50</f>
        <v>1.7467248908296942</v>
      </c>
      <c r="M52" s="141">
        <f>+'Distribution Trends'!CW50</f>
        <v>0.21834061135371177</v>
      </c>
      <c r="N52" s="269" t="str">
        <f>+'Distribution Trends'!BP50</f>
        <v>NA</v>
      </c>
      <c r="O52" s="288" t="str">
        <f>+'Distribution Trends'!BR50</f>
        <v>NA</v>
      </c>
      <c r="P52" s="288" t="str">
        <f>IF(DATA!CZ50&gt;0,((DATA!DO50/DATA!CZ50)*100),"NA")</f>
        <v>NA</v>
      </c>
      <c r="Q52" s="289" t="str">
        <f>IF(DATA!DB50&gt;0,((DATA!DQ50/DATA!DB50)*100),"NA")</f>
        <v>NA</v>
      </c>
      <c r="R52" s="124"/>
      <c r="S52" s="329">
        <f t="shared" si="0"/>
        <v>2.5380710659898478</v>
      </c>
      <c r="T52" s="135">
        <f t="shared" si="1"/>
        <v>2.5109170305676858</v>
      </c>
      <c r="U52" s="124"/>
      <c r="V52" s="124"/>
      <c r="W52" s="124"/>
      <c r="X52" s="124"/>
      <c r="Y52" s="124"/>
      <c r="Z52" s="124"/>
      <c r="AA52" s="124"/>
      <c r="AB52" s="124"/>
      <c r="AC52" s="124"/>
      <c r="AD52" s="124"/>
      <c r="AE52" s="124"/>
      <c r="AF52" s="124"/>
    </row>
    <row r="53" spans="1:32" ht="12.75" customHeight="1">
      <c r="A53" s="140" t="s">
        <v>65</v>
      </c>
      <c r="B53" s="140"/>
      <c r="C53" s="189">
        <f>+DATA!P51</f>
        <v>15606</v>
      </c>
      <c r="D53" s="141">
        <f>((DATA!P51-DATA!N51)/DATA!N51)*100</f>
        <v>10.735826296743065</v>
      </c>
      <c r="E53" s="261">
        <f>+'Distribution Trends'!AA51</f>
        <v>43.752217412900016</v>
      </c>
      <c r="F53" s="141">
        <f>'Distribution Trends'!BB51</f>
        <v>4.9949973062418227</v>
      </c>
      <c r="G53" s="275">
        <f>+'Distribution Trends'!CD51</f>
        <v>3.147848841683984</v>
      </c>
      <c r="H53" s="141">
        <f>+'Distribution Trends'!AC51</f>
        <v>46.379597590670258</v>
      </c>
      <c r="I53" s="141">
        <f>+'Distribution Trends'!BD51</f>
        <v>4.994087779091605</v>
      </c>
      <c r="J53" s="141">
        <f>+'Distribution Trends'!CF51</f>
        <v>3.4082214648396745</v>
      </c>
      <c r="K53" s="141">
        <f>+'Distribution Trends'!CV51</f>
        <v>13.584196981289558</v>
      </c>
      <c r="L53" s="141">
        <f>+'Distribution Trends'!CU51</f>
        <v>0.17388885024692216</v>
      </c>
      <c r="M53" s="141">
        <f>+'Distribution Trends'!CW51</f>
        <v>6.9555540098768867E-2</v>
      </c>
      <c r="N53" s="269">
        <f>+'Distribution Trends'!BP51</f>
        <v>7.2419106317411401</v>
      </c>
      <c r="O53" s="288">
        <f>+'Distribution Trends'!BR51</f>
        <v>5.0139275766016711</v>
      </c>
      <c r="P53" s="288">
        <f>IF(DATA!CZ51&gt;0,((DATA!DO51/DATA!CZ51)*100),"NA")</f>
        <v>46.534653465346537</v>
      </c>
      <c r="Q53" s="289">
        <f>IF(DATA!DB51&gt;0,((DATA!DQ51/DATA!DB51)*100),"NA")</f>
        <v>31.304347826086961</v>
      </c>
      <c r="R53" s="124"/>
      <c r="S53" s="329">
        <f t="shared" si="0"/>
        <v>8.1428461479258072</v>
      </c>
      <c r="T53" s="135">
        <f t="shared" si="1"/>
        <v>8.4023092439312794</v>
      </c>
      <c r="U53" s="124"/>
      <c r="V53" s="124"/>
      <c r="W53" s="124"/>
      <c r="X53" s="124"/>
      <c r="Y53" s="124"/>
      <c r="Z53" s="124"/>
      <c r="AA53" s="124"/>
      <c r="AB53" s="124"/>
      <c r="AC53" s="124"/>
      <c r="AD53" s="124"/>
      <c r="AE53" s="124"/>
      <c r="AF53" s="124"/>
    </row>
    <row r="54" spans="1:32" ht="12.75" customHeight="1">
      <c r="A54" s="140" t="s">
        <v>66</v>
      </c>
      <c r="B54" s="140"/>
      <c r="C54" s="189">
        <f>+DATA!P52</f>
        <v>1658</v>
      </c>
      <c r="D54" s="141">
        <f>((DATA!P52-DATA!N52)/DATA!N52)*100</f>
        <v>-0.89659294680215185</v>
      </c>
      <c r="E54" s="261">
        <f>+'Distribution Trends'!AA52</f>
        <v>44.411237298266585</v>
      </c>
      <c r="F54" s="141">
        <f>'Distribution Trends'!BB52</f>
        <v>1.4584654407102093</v>
      </c>
      <c r="G54" s="275">
        <f>+'Distribution Trends'!CD52</f>
        <v>1.9657577679137603</v>
      </c>
      <c r="H54" s="141">
        <f>+'Distribution Trends'!AC52</f>
        <v>45.17490952955368</v>
      </c>
      <c r="I54" s="141">
        <f>+'Distribution Trends'!BD52</f>
        <v>1.0752688172043012</v>
      </c>
      <c r="J54" s="141">
        <f>+'Distribution Trends'!CF52</f>
        <v>2.403542061986085</v>
      </c>
      <c r="K54" s="141">
        <f>+'Distribution Trends'!CV52</f>
        <v>8.8551549652118915</v>
      </c>
      <c r="L54" s="141">
        <f>+'Distribution Trends'!CU52</f>
        <v>2.9728020240354205</v>
      </c>
      <c r="M54" s="141">
        <f>+'Distribution Trends'!CW52</f>
        <v>0</v>
      </c>
      <c r="N54" s="269" t="str">
        <f>+'Distribution Trends'!BP52</f>
        <v>NA</v>
      </c>
      <c r="O54" s="288" t="str">
        <f>+'Distribution Trends'!BR52</f>
        <v>NA</v>
      </c>
      <c r="P54" s="288" t="str">
        <f>IF(DATA!CZ52&gt;0,((DATA!DO52/DATA!CZ52)*100),"NA")</f>
        <v>NA</v>
      </c>
      <c r="Q54" s="289" t="str">
        <f>IF(DATA!DB52&gt;0,((DATA!DQ52/DATA!DB52)*100),"NA")</f>
        <v>NA</v>
      </c>
      <c r="R54" s="124"/>
      <c r="S54" s="329">
        <f t="shared" si="0"/>
        <v>3.4242232086239697</v>
      </c>
      <c r="T54" s="135">
        <f t="shared" si="1"/>
        <v>3.4788108791903865</v>
      </c>
      <c r="U54" s="124"/>
      <c r="V54" s="124"/>
      <c r="W54" s="124"/>
      <c r="X54" s="124"/>
      <c r="Y54" s="124"/>
      <c r="Z54" s="124"/>
      <c r="AA54" s="124"/>
      <c r="AB54" s="124"/>
      <c r="AC54" s="124"/>
      <c r="AD54" s="124"/>
      <c r="AE54" s="124"/>
      <c r="AF54" s="124"/>
    </row>
    <row r="55" spans="1:32" ht="12.75" customHeight="1">
      <c r="A55" s="193" t="s">
        <v>67</v>
      </c>
      <c r="B55" s="193"/>
      <c r="C55" s="190">
        <f>+DATA!P53</f>
        <v>9954</v>
      </c>
      <c r="D55" s="194">
        <f>((DATA!P53-DATA!N53)/DATA!N53)*100</f>
        <v>9.7706219673577408</v>
      </c>
      <c r="E55" s="262">
        <f>+'Distribution Trends'!AA53</f>
        <v>42.567269519188358</v>
      </c>
      <c r="F55" s="194">
        <f>'Distribution Trends'!BB53</f>
        <v>2.3270206708751084</v>
      </c>
      <c r="G55" s="277">
        <f>+'Distribution Trends'!CD53</f>
        <v>3.1191979205347198</v>
      </c>
      <c r="H55" s="194">
        <f>+'Distribution Trends'!AC53</f>
        <v>45.147679324894511</v>
      </c>
      <c r="I55" s="194">
        <f>+'Distribution Trends'!BD53</f>
        <v>2.8061804135423767</v>
      </c>
      <c r="J55" s="194">
        <f>+'Distribution Trends'!CF53</f>
        <v>3.6241763235628262</v>
      </c>
      <c r="K55" s="194">
        <f>+'Distribution Trends'!CV53</f>
        <v>11.099750056805272</v>
      </c>
      <c r="L55" s="194">
        <f>+'Distribution Trends'!CU53</f>
        <v>0.46580322653942285</v>
      </c>
      <c r="M55" s="194">
        <f>+'Distribution Trends'!CW53</f>
        <v>4.5444217223358327E-2</v>
      </c>
      <c r="N55" s="270" t="str">
        <f>+'Distribution Trends'!BP53</f>
        <v>NA</v>
      </c>
      <c r="O55" s="292" t="str">
        <f>+'Distribution Trends'!BR53</f>
        <v>NA</v>
      </c>
      <c r="P55" s="292" t="str">
        <f>IF(DATA!CZ53&gt;0,((DATA!DO53/DATA!CZ53)*100),"NA")</f>
        <v>NA</v>
      </c>
      <c r="Q55" s="293" t="str">
        <f>IF(DATA!DB53&gt;0,((DATA!DQ53/DATA!DB53)*100),"NA")</f>
        <v>NA</v>
      </c>
      <c r="R55" s="124"/>
      <c r="S55" s="329">
        <f t="shared" si="0"/>
        <v>5.4462185914098278</v>
      </c>
      <c r="T55" s="135">
        <f t="shared" si="1"/>
        <v>6.4303567371052033</v>
      </c>
      <c r="U55" s="124"/>
      <c r="V55" s="124"/>
      <c r="W55" s="124"/>
      <c r="X55" s="124"/>
      <c r="Y55" s="124"/>
      <c r="Z55" s="124"/>
      <c r="AA55" s="124"/>
      <c r="AB55" s="124"/>
      <c r="AC55" s="124"/>
      <c r="AD55" s="124"/>
      <c r="AE55" s="124"/>
      <c r="AF55" s="124"/>
    </row>
    <row r="56" spans="1:32" ht="12.75" customHeight="1">
      <c r="A56" s="15" t="s">
        <v>68</v>
      </c>
      <c r="B56" s="15"/>
      <c r="C56" s="188">
        <f>+DATA!P54</f>
        <v>57625</v>
      </c>
      <c r="D56" s="137">
        <f>((DATA!P54-DATA!N54)/DATA!N54)*100</f>
        <v>1.8973687933229595</v>
      </c>
      <c r="E56" s="259">
        <f>+'Distribution Trends'!AA54</f>
        <v>44.562526524260861</v>
      </c>
      <c r="F56" s="137">
        <f>'Distribution Trends'!BB54</f>
        <v>4.9125088673445259</v>
      </c>
      <c r="G56" s="274">
        <f>+'Distribution Trends'!CD54</f>
        <v>4.2917947505320413</v>
      </c>
      <c r="H56" s="137">
        <f>+'Distribution Trends'!AC54</f>
        <v>45.91409978308026</v>
      </c>
      <c r="I56" s="137">
        <f>+'Distribution Trends'!BD54</f>
        <v>5.1691154718469576</v>
      </c>
      <c r="J56" s="137">
        <f>+'Distribution Trends'!CF54</f>
        <v>4.6109851099497092</v>
      </c>
      <c r="K56" s="137">
        <f>+'Distribution Trends'!CV54</f>
        <v>13.986786312986885</v>
      </c>
      <c r="L56" s="137">
        <f>+'Distribution Trends'!CU54</f>
        <v>0.23469085888965588</v>
      </c>
      <c r="M56" s="137">
        <f>+'Distribution Trends'!CW54</f>
        <v>6.9026723202839951E-2</v>
      </c>
      <c r="N56" s="267">
        <f>+'Distribution Trends'!BP54</f>
        <v>7.2603289209787407</v>
      </c>
      <c r="O56" s="286">
        <f>+'Distribution Trends'!BR54</f>
        <v>6.2571537581075916</v>
      </c>
      <c r="P56" s="286">
        <f>IF(DATA!CZ54&gt;0,((DATA!DO54/DATA!CZ54)*100),"NA")</f>
        <v>57.643312101910823</v>
      </c>
      <c r="Q56" s="287">
        <f>IF(DATA!DB54&gt;0,((DATA!DQ54/DATA!DB54)*100),"NA")</f>
        <v>58.781362007168461</v>
      </c>
      <c r="R56" s="124"/>
      <c r="S56" s="329">
        <f t="shared" si="0"/>
        <v>9.2043036178765671</v>
      </c>
      <c r="T56" s="135">
        <f t="shared" si="1"/>
        <v>9.7801005817966669</v>
      </c>
      <c r="U56" s="124"/>
      <c r="V56" s="124"/>
      <c r="W56" s="124"/>
      <c r="X56" s="124"/>
      <c r="Y56" s="124"/>
      <c r="Z56" s="124"/>
      <c r="AA56" s="124"/>
      <c r="AB56" s="124"/>
      <c r="AC56" s="124"/>
      <c r="AD56" s="124"/>
      <c r="AE56" s="124"/>
      <c r="AF56" s="124"/>
    </row>
    <row r="57" spans="1:32" ht="12.75" customHeight="1">
      <c r="A57" s="15" t="s">
        <v>24</v>
      </c>
      <c r="B57" s="15"/>
      <c r="C57" s="188">
        <f>+DATA!P55</f>
        <v>13.283556973492821</v>
      </c>
      <c r="D57" s="137">
        <f>((DATA!P55-DATA!N55)/DATA!N55)*100</f>
        <v>-8.0847948914719936</v>
      </c>
      <c r="E57" s="259"/>
      <c r="F57" s="137"/>
      <c r="G57" s="274">
        <f>+'Distribution Trends'!CD55</f>
        <v>0</v>
      </c>
      <c r="H57" s="137"/>
      <c r="I57" s="137"/>
      <c r="J57" s="137"/>
      <c r="K57" s="137"/>
      <c r="L57" s="137"/>
      <c r="M57" s="137"/>
      <c r="N57" s="267">
        <f>+'Distribution Trends'!BP55</f>
        <v>0</v>
      </c>
      <c r="O57" s="286">
        <f>+'Distribution Trends'!BR55</f>
        <v>0</v>
      </c>
      <c r="P57" s="286">
        <f>IF(DATA!CZ55&gt;0,((DATA!DO55/DATA!CZ55)*100),"NA")</f>
        <v>109.94133710564789</v>
      </c>
      <c r="Q57" s="287">
        <f>IF(DATA!DB55&gt;0,((DATA!DQ55/DATA!DB55)*100),"NA")</f>
        <v>113.43321376418058</v>
      </c>
      <c r="R57" s="124"/>
      <c r="S57" s="329"/>
      <c r="T57" s="135"/>
      <c r="U57" s="124"/>
      <c r="V57" s="124"/>
      <c r="W57" s="124"/>
      <c r="X57" s="124"/>
      <c r="Y57" s="124"/>
      <c r="Z57" s="124"/>
      <c r="AA57" s="124"/>
      <c r="AB57" s="124"/>
      <c r="AC57" s="124"/>
      <c r="AD57" s="124"/>
      <c r="AE57" s="124"/>
      <c r="AF57" s="124"/>
    </row>
    <row r="58" spans="1:32" ht="12.75" customHeight="1">
      <c r="A58" s="140" t="s">
        <v>69</v>
      </c>
      <c r="B58" s="140"/>
      <c r="C58" s="189">
        <f>+DATA!P56</f>
        <v>3739</v>
      </c>
      <c r="D58" s="141">
        <f>((DATA!P56-DATA!N56)/DATA!N56)*100</f>
        <v>3.0311380545604849</v>
      </c>
      <c r="E58" s="261">
        <f>+'Distribution Trends'!AA56</f>
        <v>43.896390190135023</v>
      </c>
      <c r="F58" s="141">
        <f>'Distribution Trends'!BB56</f>
        <v>4.2526579111944969</v>
      </c>
      <c r="G58" s="275">
        <f>+'Distribution Trends'!CD56</f>
        <v>5.0969355847404625</v>
      </c>
      <c r="H58" s="141">
        <f>+'Distribution Trends'!AC56</f>
        <v>46.483016849424978</v>
      </c>
      <c r="I58" s="141">
        <f>+'Distribution Trends'!BD56</f>
        <v>4.5395590142671853</v>
      </c>
      <c r="J58" s="141">
        <f>+'Distribution Trends'!CF56</f>
        <v>5.836575875486381</v>
      </c>
      <c r="K58" s="141">
        <f>+'Distribution Trends'!CV56</f>
        <v>15.077821011673151</v>
      </c>
      <c r="L58" s="141">
        <f>+'Distribution Trends'!CU56</f>
        <v>0.19455252918287938</v>
      </c>
      <c r="M58" s="141">
        <f>+'Distribution Trends'!CW56</f>
        <v>3.2425421530479892E-2</v>
      </c>
      <c r="N58" s="269" t="str">
        <f>+'Distribution Trends'!BP56</f>
        <v>NA</v>
      </c>
      <c r="O58" s="288" t="str">
        <f>+'Distribution Trends'!BR56</f>
        <v>NA</v>
      </c>
      <c r="P58" s="288" t="str">
        <f>IF(DATA!CZ56&gt;0,((DATA!DO56/DATA!CZ56)*100),"NA")</f>
        <v>NA</v>
      </c>
      <c r="Q58" s="289" t="str">
        <f>IF(DATA!DB56&gt;0,((DATA!DQ56/DATA!DB56)*100),"NA")</f>
        <v>NA</v>
      </c>
      <c r="R58" s="124"/>
      <c r="S58" s="329">
        <f t="shared" si="0"/>
        <v>9.3495934959349594</v>
      </c>
      <c r="T58" s="135">
        <f t="shared" si="1"/>
        <v>10.376134889753565</v>
      </c>
      <c r="U58" s="124"/>
      <c r="V58" s="124"/>
      <c r="W58" s="124"/>
      <c r="X58" s="124"/>
      <c r="Y58" s="124"/>
      <c r="Z58" s="124"/>
      <c r="AA58" s="124"/>
      <c r="AB58" s="124"/>
      <c r="AC58" s="124"/>
      <c r="AD58" s="124"/>
      <c r="AE58" s="124"/>
      <c r="AF58" s="124"/>
    </row>
    <row r="59" spans="1:32" ht="12.75" customHeight="1">
      <c r="A59" s="140" t="s">
        <v>70</v>
      </c>
      <c r="B59" s="140"/>
      <c r="C59" s="189">
        <f>+DATA!P57</f>
        <v>1247</v>
      </c>
      <c r="D59" s="141">
        <f>((DATA!P57-DATA!N57)/DATA!N57)*100</f>
        <v>4.9663299663299663</v>
      </c>
      <c r="E59" s="261">
        <f>+'Distribution Trends'!AA57</f>
        <v>44.360269360269363</v>
      </c>
      <c r="F59" s="141">
        <f>'Distribution Trends'!BB57</f>
        <v>1.0546500479386385</v>
      </c>
      <c r="G59" s="275">
        <f>+'Distribution Trends'!CD57</f>
        <v>1.9175455417066156</v>
      </c>
      <c r="H59" s="141">
        <f>+'Distribution Trends'!AC57</f>
        <v>47.072975140336808</v>
      </c>
      <c r="I59" s="141">
        <f>+'Distribution Trends'!BD57</f>
        <v>0.94876660341555974</v>
      </c>
      <c r="J59" s="141">
        <f>+'Distribution Trends'!CF57</f>
        <v>2.2770398481973433</v>
      </c>
      <c r="K59" s="141">
        <f>+'Distribution Trends'!CV57</f>
        <v>2.6565464895635675</v>
      </c>
      <c r="L59" s="141">
        <f>+'Distribution Trends'!CU57</f>
        <v>0.37950664136622392</v>
      </c>
      <c r="M59" s="141">
        <f>+'Distribution Trends'!CW57</f>
        <v>0.18975332068311196</v>
      </c>
      <c r="N59" s="269" t="str">
        <f>+'Distribution Trends'!BP57</f>
        <v>NA</v>
      </c>
      <c r="O59" s="288" t="str">
        <f>+'Distribution Trends'!BR57</f>
        <v>NA</v>
      </c>
      <c r="P59" s="288" t="str">
        <f>IF(DATA!CZ57&gt;0,((DATA!DO57/DATA!CZ57)*100),"NA")</f>
        <v>NA</v>
      </c>
      <c r="Q59" s="289" t="str">
        <f>IF(DATA!DB57&gt;0,((DATA!DQ57/DATA!DB57)*100),"NA")</f>
        <v>NA</v>
      </c>
      <c r="R59" s="124"/>
      <c r="S59" s="329">
        <f t="shared" si="0"/>
        <v>2.9721955896452541</v>
      </c>
      <c r="T59" s="135">
        <f t="shared" si="1"/>
        <v>3.225806451612903</v>
      </c>
      <c r="U59" s="124"/>
      <c r="V59" s="124"/>
      <c r="W59" s="124"/>
      <c r="X59" s="124"/>
      <c r="Y59" s="124"/>
      <c r="Z59" s="124"/>
      <c r="AA59" s="124"/>
      <c r="AB59" s="124"/>
      <c r="AC59" s="124"/>
      <c r="AD59" s="124"/>
      <c r="AE59" s="124"/>
      <c r="AF59" s="124"/>
    </row>
    <row r="60" spans="1:32" ht="12.75" customHeight="1">
      <c r="A60" s="140" t="s">
        <v>71</v>
      </c>
      <c r="B60" s="140"/>
      <c r="C60" s="189">
        <f>+DATA!P58</f>
        <v>5107</v>
      </c>
      <c r="D60" s="141">
        <f>((DATA!P58-DATA!N58)/DATA!N58)*100</f>
        <v>3.9177277179236039E-2</v>
      </c>
      <c r="E60" s="261">
        <f>+'Distribution Trends'!AA58</f>
        <v>47.42409402546523</v>
      </c>
      <c r="F60" s="141">
        <f>'Distribution Trends'!BB58</f>
        <v>4.4139704306835226</v>
      </c>
      <c r="G60" s="275">
        <f>+'Distribution Trends'!CD58</f>
        <v>3.9854296121705595</v>
      </c>
      <c r="H60" s="141">
        <f>+'Distribution Trends'!AC58</f>
        <v>48.364989230467984</v>
      </c>
      <c r="I60" s="141">
        <f>+'Distribution Trends'!BD58</f>
        <v>4.8062672030489102</v>
      </c>
      <c r="J60" s="141">
        <f>+'Distribution Trends'!CF58</f>
        <v>4.2769426212153299</v>
      </c>
      <c r="K60" s="141">
        <f>+'Distribution Trends'!CV58</f>
        <v>14.503493542240101</v>
      </c>
      <c r="L60" s="141">
        <f>+'Distribution Trends'!CU58</f>
        <v>0.21172983273343213</v>
      </c>
      <c r="M60" s="141">
        <f>+'Distribution Trends'!CW58</f>
        <v>6.3518949820029647E-2</v>
      </c>
      <c r="N60" s="269" t="str">
        <f>+'Distribution Trends'!BP58</f>
        <v>NA</v>
      </c>
      <c r="O60" s="288" t="str">
        <f>+'Distribution Trends'!BR58</f>
        <v>NA</v>
      </c>
      <c r="P60" s="288" t="str">
        <f>IF(DATA!CZ58&gt;0,((DATA!DO58/DATA!CZ58)*100),"NA")</f>
        <v>NA</v>
      </c>
      <c r="Q60" s="289" t="str">
        <f>IF(DATA!DB58&gt;0,((DATA!DQ58/DATA!DB58)*100),"NA")</f>
        <v>NA</v>
      </c>
      <c r="R60" s="124"/>
      <c r="S60" s="329">
        <f t="shared" si="0"/>
        <v>8.3994000428540829</v>
      </c>
      <c r="T60" s="135">
        <f t="shared" si="1"/>
        <v>9.083209824264241</v>
      </c>
      <c r="U60" s="124"/>
      <c r="V60" s="124"/>
      <c r="W60" s="124"/>
      <c r="X60" s="124"/>
      <c r="Y60" s="124"/>
      <c r="Z60" s="124"/>
      <c r="AA60" s="124"/>
      <c r="AB60" s="124"/>
      <c r="AC60" s="124"/>
      <c r="AD60" s="124"/>
      <c r="AE60" s="124"/>
      <c r="AF60" s="124"/>
    </row>
    <row r="61" spans="1:32" ht="12.75" customHeight="1">
      <c r="A61" s="140" t="s">
        <v>72</v>
      </c>
      <c r="B61" s="140"/>
      <c r="C61" s="189">
        <f>+DATA!P59</f>
        <v>1252</v>
      </c>
      <c r="D61" s="141">
        <f>((DATA!P59-DATA!N59)/DATA!N59)*100</f>
        <v>3.900414937759336</v>
      </c>
      <c r="E61" s="261">
        <f>+'Distribution Trends'!AA59</f>
        <v>47.053941908713689</v>
      </c>
      <c r="F61" s="141">
        <f>'Distribution Trends'!BB59</f>
        <v>1.3837638376383763</v>
      </c>
      <c r="G61" s="275">
        <f>+'Distribution Trends'!CD59</f>
        <v>2.9520295202952029</v>
      </c>
      <c r="H61" s="141">
        <f>+'Distribution Trends'!AC59</f>
        <v>46.884984025559106</v>
      </c>
      <c r="I61" s="141">
        <f>+'Distribution Trends'!BD59</f>
        <v>1.3661202185792349</v>
      </c>
      <c r="J61" s="141">
        <f>+'Distribution Trends'!CF59</f>
        <v>3.0965391621129328</v>
      </c>
      <c r="K61" s="141">
        <f>+'Distribution Trends'!CV59</f>
        <v>7.9234972677595632</v>
      </c>
      <c r="L61" s="141">
        <f>+'Distribution Trends'!CU59</f>
        <v>0.36429872495446264</v>
      </c>
      <c r="M61" s="141">
        <f>+'Distribution Trends'!CW59</f>
        <v>9.107468123861566E-2</v>
      </c>
      <c r="N61" s="269" t="str">
        <f>+'Distribution Trends'!BP59</f>
        <v>NA</v>
      </c>
      <c r="O61" s="288" t="str">
        <f>+'Distribution Trends'!BR59</f>
        <v>NA</v>
      </c>
      <c r="P61" s="288" t="str">
        <f>IF(DATA!CZ59&gt;0,((DATA!DO59/DATA!CZ59)*100),"NA")</f>
        <v>NA</v>
      </c>
      <c r="Q61" s="289" t="str">
        <f>IF(DATA!DB59&gt;0,((DATA!DQ59/DATA!DB59)*100),"NA")</f>
        <v>NA</v>
      </c>
      <c r="R61" s="124"/>
      <c r="S61" s="329">
        <f t="shared" si="0"/>
        <v>4.3357933579335795</v>
      </c>
      <c r="T61" s="135">
        <f t="shared" si="1"/>
        <v>4.4626593806921679</v>
      </c>
      <c r="U61" s="124"/>
      <c r="V61" s="124"/>
      <c r="W61" s="124"/>
      <c r="X61" s="124"/>
      <c r="Y61" s="124"/>
      <c r="Z61" s="124"/>
      <c r="AA61" s="124"/>
      <c r="AB61" s="124"/>
      <c r="AC61" s="124"/>
      <c r="AD61" s="124"/>
      <c r="AE61" s="124"/>
      <c r="AF61" s="124"/>
    </row>
    <row r="62" spans="1:32" ht="12.75" customHeight="1">
      <c r="A62" s="15" t="s">
        <v>73</v>
      </c>
      <c r="B62" s="15"/>
      <c r="C62" s="188">
        <f>+DATA!P60</f>
        <v>9086</v>
      </c>
      <c r="D62" s="137">
        <f>((DATA!P60-DATA!N60)/DATA!N60)*100</f>
        <v>4.8465266558966071</v>
      </c>
      <c r="E62" s="259">
        <f>+'Distribution Trends'!AA60</f>
        <v>45.395799676898221</v>
      </c>
      <c r="F62" s="137">
        <f>'Distribution Trends'!BB60</f>
        <v>6.279069767441861</v>
      </c>
      <c r="G62" s="274">
        <f>+'Distribution Trends'!CD60</f>
        <v>5.3924418604651168</v>
      </c>
      <c r="H62" s="137">
        <f>+'Distribution Trends'!AC60</f>
        <v>46.78626458287475</v>
      </c>
      <c r="I62" s="137">
        <f>+'Distribution Trends'!BD60</f>
        <v>6.6733495632249742</v>
      </c>
      <c r="J62" s="137">
        <f>+'Distribution Trends'!CF60</f>
        <v>5.8714019762279825</v>
      </c>
      <c r="K62" s="137">
        <f>+'Distribution Trends'!CV60</f>
        <v>18.015179722182442</v>
      </c>
      <c r="L62" s="137">
        <f>+'Distribution Trends'!CU60</f>
        <v>0.14320492624946299</v>
      </c>
      <c r="M62" s="137">
        <f>+'Distribution Trends'!CW60</f>
        <v>4.2961477874838894E-2</v>
      </c>
      <c r="N62" s="267" t="str">
        <f>+'Distribution Trends'!BP60</f>
        <v>NA</v>
      </c>
      <c r="O62" s="286" t="str">
        <f>+'Distribution Trends'!BR60</f>
        <v>NA</v>
      </c>
      <c r="P62" s="286" t="str">
        <f>IF(DATA!CZ60&gt;0,((DATA!DO60/DATA!CZ60)*100),"NA")</f>
        <v>NA</v>
      </c>
      <c r="Q62" s="287" t="str">
        <f>IF(DATA!DB60&gt;0,((DATA!DQ60/DATA!DB60)*100),"NA")</f>
        <v>NA</v>
      </c>
      <c r="R62" s="124"/>
      <c r="S62" s="329">
        <f t="shared" si="0"/>
        <v>11.671511627906977</v>
      </c>
      <c r="T62" s="135">
        <f t="shared" si="1"/>
        <v>12.544751539452957</v>
      </c>
      <c r="U62" s="124"/>
      <c r="V62" s="124"/>
      <c r="W62" s="124"/>
      <c r="X62" s="124"/>
      <c r="Y62" s="124"/>
      <c r="Z62" s="124"/>
      <c r="AA62" s="124"/>
      <c r="AB62" s="124"/>
      <c r="AC62" s="124"/>
      <c r="AD62" s="124"/>
      <c r="AE62" s="124"/>
      <c r="AF62" s="124"/>
    </row>
    <row r="63" spans="1:32" ht="12.75" customHeight="1">
      <c r="A63" s="15" t="s">
        <v>74</v>
      </c>
      <c r="B63" s="15"/>
      <c r="C63" s="188">
        <f>+DATA!P61</f>
        <v>16057</v>
      </c>
      <c r="D63" s="137">
        <f>((DATA!P61-DATA!N61)/DATA!N61)*100</f>
        <v>0.6834712816654126</v>
      </c>
      <c r="E63" s="259">
        <f>+'Distribution Trends'!AA61</f>
        <v>44.362929520943069</v>
      </c>
      <c r="F63" s="137">
        <f>'Distribution Trends'!BB61</f>
        <v>6.4175034913879099</v>
      </c>
      <c r="G63" s="274">
        <f>+'Distribution Trends'!CD61</f>
        <v>5.1539535811664559</v>
      </c>
      <c r="H63" s="137">
        <f>+'Distribution Trends'!AC61</f>
        <v>45.313570405430653</v>
      </c>
      <c r="I63" s="137">
        <f>+'Distribution Trends'!BD61</f>
        <v>6.6194947758233038</v>
      </c>
      <c r="J63" s="137">
        <f>+'Distribution Trends'!CF61</f>
        <v>5.3961116254463697</v>
      </c>
      <c r="K63" s="137">
        <f>+'Distribution Trends'!CV61</f>
        <v>14.006083851342416</v>
      </c>
      <c r="L63" s="137">
        <f>+'Distribution Trends'!CU61</f>
        <v>0.23145086628752809</v>
      </c>
      <c r="M63" s="137">
        <f>+'Distribution Trends'!CW61</f>
        <v>3.9677291363576249E-2</v>
      </c>
      <c r="N63" s="267">
        <f>+'Distribution Trends'!BP61</f>
        <v>11.813471502590673</v>
      </c>
      <c r="O63" s="286">
        <f>+'Distribution Trends'!BR61</f>
        <v>9.1908091908091905</v>
      </c>
      <c r="P63" s="286">
        <f>IF(DATA!CZ61&gt;0,((DATA!DO61/DATA!CZ61)*100),"NA")</f>
        <v>66.279069767441854</v>
      </c>
      <c r="Q63" s="287">
        <f>IF(DATA!DB61&gt;0,((DATA!DQ61/DATA!DB61)*100),"NA")</f>
        <v>63.448275862068968</v>
      </c>
      <c r="R63" s="124"/>
      <c r="S63" s="329">
        <f t="shared" si="0"/>
        <v>11.571457072554367</v>
      </c>
      <c r="T63" s="135">
        <f t="shared" si="1"/>
        <v>12.015606401269673</v>
      </c>
      <c r="U63" s="124"/>
      <c r="V63" s="124"/>
      <c r="W63" s="124"/>
      <c r="X63" s="124"/>
      <c r="Y63" s="124"/>
      <c r="Z63" s="124"/>
      <c r="AA63" s="124"/>
      <c r="AB63" s="124"/>
      <c r="AC63" s="124"/>
      <c r="AD63" s="124"/>
      <c r="AE63" s="124"/>
      <c r="AF63" s="124"/>
    </row>
    <row r="64" spans="1:32" ht="12.75" customHeight="1">
      <c r="A64" s="15" t="s">
        <v>75</v>
      </c>
      <c r="B64" s="15"/>
      <c r="C64" s="188">
        <f>+DATA!P62</f>
        <v>18924</v>
      </c>
      <c r="D64" s="137">
        <f>((DATA!P62-DATA!N62)/DATA!N62)*100</f>
        <v>4.6797212080982415</v>
      </c>
      <c r="E64" s="259">
        <f>+'Distribution Trends'!AA62</f>
        <v>43.146365748423499</v>
      </c>
      <c r="F64" s="137">
        <f>'Distribution Trends'!BB62</f>
        <v>4.1498099791590048</v>
      </c>
      <c r="G64" s="274">
        <f>+'Distribution Trends'!CD62</f>
        <v>3.3406889787912224</v>
      </c>
      <c r="H64" s="137">
        <f>+'Distribution Trends'!AC62</f>
        <v>44.583597548087084</v>
      </c>
      <c r="I64" s="137">
        <f>+'Distribution Trends'!BD62</f>
        <v>4.3376106994397245</v>
      </c>
      <c r="J64" s="137">
        <f>+'Distribution Trends'!CF62</f>
        <v>3.5905777456473285</v>
      </c>
      <c r="K64" s="137">
        <f>+'Distribution Trends'!CV62</f>
        <v>13.687571540454243</v>
      </c>
      <c r="L64" s="137">
        <f>+'Distribution Trends'!CU62</f>
        <v>0.26507620941020543</v>
      </c>
      <c r="M64" s="137">
        <f>+'Distribution Trends'!CW62</f>
        <v>9.0366889571660947E-2</v>
      </c>
      <c r="N64" s="267">
        <f>+'Distribution Trends'!BP62</f>
        <v>9.8966026587887743</v>
      </c>
      <c r="O64" s="286">
        <f>+'Distribution Trends'!BR62</f>
        <v>10</v>
      </c>
      <c r="P64" s="286">
        <f>IF(DATA!CZ62&gt;0,((DATA!DO62/DATA!CZ62)*100),"NA")</f>
        <v>47.183098591549296</v>
      </c>
      <c r="Q64" s="287">
        <f>IF(DATA!DB62&gt;0,((DATA!DQ62/DATA!DB62)*100),"NA")</f>
        <v>53.731343283582092</v>
      </c>
      <c r="R64" s="124"/>
      <c r="S64" s="329">
        <f t="shared" si="0"/>
        <v>7.4904989579502272</v>
      </c>
      <c r="T64" s="135">
        <f t="shared" si="1"/>
        <v>7.928188445087053</v>
      </c>
      <c r="U64" s="124"/>
      <c r="V64" s="124"/>
      <c r="W64" s="124"/>
      <c r="X64" s="124"/>
      <c r="Y64" s="124"/>
      <c r="Z64" s="124"/>
      <c r="AA64" s="124"/>
      <c r="AB64" s="124"/>
      <c r="AC64" s="124"/>
      <c r="AD64" s="124"/>
      <c r="AE64" s="124"/>
      <c r="AF64" s="124"/>
    </row>
    <row r="65" spans="1:32" ht="12.75" customHeight="1">
      <c r="A65" s="15" t="s">
        <v>76</v>
      </c>
      <c r="B65" s="15"/>
      <c r="C65" s="188">
        <f>+DATA!P63</f>
        <v>1104</v>
      </c>
      <c r="D65" s="137">
        <f>((DATA!P63-DATA!N63)/DATA!N63)*100</f>
        <v>-0.63006300630063006</v>
      </c>
      <c r="E65" s="259">
        <f>+'Distribution Trends'!AA63</f>
        <v>53.01530153015301</v>
      </c>
      <c r="F65" s="137">
        <f>'Distribution Trends'!BB63</f>
        <v>2.6976744186046511</v>
      </c>
      <c r="G65" s="274">
        <f>+'Distribution Trends'!CD63</f>
        <v>3.1627906976744184</v>
      </c>
      <c r="H65" s="137">
        <f>+'Distribution Trends'!AC63</f>
        <v>53.985507246376805</v>
      </c>
      <c r="I65" s="137">
        <f>+'Distribution Trends'!BD63</f>
        <v>3.0188679245283021</v>
      </c>
      <c r="J65" s="137">
        <f>+'Distribution Trends'!CF63</f>
        <v>3.6792452830188678</v>
      </c>
      <c r="K65" s="137">
        <f>+'Distribution Trends'!CV63</f>
        <v>11.037735849056604</v>
      </c>
      <c r="L65" s="137">
        <f>+'Distribution Trends'!CU63</f>
        <v>0.47169811320754718</v>
      </c>
      <c r="M65" s="137">
        <f>+'Distribution Trends'!CW63</f>
        <v>0.28301886792452829</v>
      </c>
      <c r="N65" s="267" t="str">
        <f>+'Distribution Trends'!BP63</f>
        <v>NA</v>
      </c>
      <c r="O65" s="286" t="str">
        <f>+'Distribution Trends'!BR63</f>
        <v>NA</v>
      </c>
      <c r="P65" s="286" t="str">
        <f>IF(DATA!CZ63&gt;0,((DATA!DO63/DATA!CZ63)*100),"NA")</f>
        <v>NA</v>
      </c>
      <c r="Q65" s="287" t="str">
        <f>IF(DATA!DB63&gt;0,((DATA!DQ63/DATA!DB63)*100),"NA")</f>
        <v>NA</v>
      </c>
      <c r="R65" s="124"/>
      <c r="S65" s="329">
        <f t="shared" si="0"/>
        <v>5.8604651162790695</v>
      </c>
      <c r="T65" s="135">
        <f t="shared" si="1"/>
        <v>6.6981132075471699</v>
      </c>
      <c r="U65" s="124"/>
      <c r="V65" s="124"/>
      <c r="W65" s="124"/>
      <c r="X65" s="124"/>
      <c r="Y65" s="124"/>
      <c r="Z65" s="124"/>
      <c r="AA65" s="124"/>
      <c r="AB65" s="124"/>
      <c r="AC65" s="124"/>
      <c r="AD65" s="124"/>
      <c r="AE65" s="124"/>
      <c r="AF65" s="124"/>
    </row>
    <row r="66" spans="1:32" ht="12.75" customHeight="1">
      <c r="A66" s="18" t="s">
        <v>77</v>
      </c>
      <c r="B66" s="170"/>
      <c r="C66" s="195">
        <f>+DATA!P64</f>
        <v>1109</v>
      </c>
      <c r="D66" s="196">
        <f>((DATA!P64-DATA!N64)/DATA!N64)*100</f>
        <v>-31.627620221948209</v>
      </c>
      <c r="E66" s="260">
        <f>+'Distribution Trends'!AA64</f>
        <v>42.848335388409367</v>
      </c>
      <c r="F66" s="196">
        <f>'Distribution Trends'!BB64</f>
        <v>1.5172413793103448</v>
      </c>
      <c r="G66" s="276">
        <f>+'Distribution Trends'!CD64</f>
        <v>3.5862068965517238</v>
      </c>
      <c r="H66" s="196">
        <f>+'Distribution Trends'!AC64</f>
        <v>46.528403967538324</v>
      </c>
      <c r="I66" s="196">
        <f>+'Distribution Trends'!BD64</f>
        <v>1.0183299389002036</v>
      </c>
      <c r="J66" s="196">
        <f>+'Distribution Trends'!CF64</f>
        <v>3.7678207739307537</v>
      </c>
      <c r="K66" s="196">
        <f>+'Distribution Trends'!CV64</f>
        <v>6.313645621181263</v>
      </c>
      <c r="L66" s="196">
        <f>+'Distribution Trends'!CU64</f>
        <v>0.10183299389002036</v>
      </c>
      <c r="M66" s="196">
        <f>+'Distribution Trends'!CW64</f>
        <v>0.10183299389002036</v>
      </c>
      <c r="N66" s="267" t="str">
        <f>+'Distribution Trends'!BP64</f>
        <v>NA</v>
      </c>
      <c r="O66" s="286" t="str">
        <f>+'Distribution Trends'!BR64</f>
        <v>NA</v>
      </c>
      <c r="P66" s="286" t="str">
        <f>IF(DATA!CZ64&gt;0,((DATA!DO64/DATA!CZ64)*100),"NA")</f>
        <v>NA</v>
      </c>
      <c r="Q66" s="287" t="str">
        <f>IF(DATA!DB64&gt;0,((DATA!DQ64/DATA!DB64)*100),"NA")</f>
        <v>NA</v>
      </c>
      <c r="R66" s="124"/>
      <c r="S66" s="329">
        <f t="shared" si="0"/>
        <v>5.1034482758620685</v>
      </c>
      <c r="T66" s="135">
        <f t="shared" si="1"/>
        <v>4.7861507128309571</v>
      </c>
      <c r="U66" s="124"/>
      <c r="V66" s="124"/>
      <c r="W66" s="124"/>
      <c r="X66" s="124"/>
      <c r="Y66" s="124"/>
      <c r="Z66" s="124"/>
      <c r="AA66" s="124"/>
      <c r="AB66" s="124"/>
      <c r="AC66" s="124"/>
      <c r="AD66" s="124"/>
      <c r="AE66" s="124"/>
      <c r="AF66" s="124"/>
    </row>
    <row r="67" spans="1:32" ht="12.75" customHeight="1">
      <c r="A67" s="144" t="s">
        <v>78</v>
      </c>
      <c r="B67" s="143"/>
      <c r="C67" s="192">
        <f>+DATA!P65</f>
        <v>223</v>
      </c>
      <c r="D67" s="262">
        <f>((DATA!P65-DATA!N65)/DATA!N65)*100</f>
        <v>2.7649769585253456</v>
      </c>
      <c r="E67" s="262">
        <f>+'Distribution Trends'!AA65</f>
        <v>53.917050691244242</v>
      </c>
      <c r="F67" s="194">
        <f>'Distribution Trends'!BB65</f>
        <v>62.019230769230774</v>
      </c>
      <c r="G67" s="277">
        <f>+'Distribution Trends'!CD65</f>
        <v>0</v>
      </c>
      <c r="H67" s="194">
        <f>+'Distribution Trends'!AC65</f>
        <v>55.156950672645742</v>
      </c>
      <c r="I67" s="194">
        <f>+'Distribution Trends'!BD65</f>
        <v>55.707762557077622</v>
      </c>
      <c r="J67" s="194">
        <f>+'Distribution Trends'!CF65</f>
        <v>0.91324200913242004</v>
      </c>
      <c r="K67" s="194">
        <f>+'Distribution Trends'!CV65</f>
        <v>16.894977168949772</v>
      </c>
      <c r="L67" s="194">
        <f>+'Distribution Trends'!CU65</f>
        <v>0.91324200913242004</v>
      </c>
      <c r="M67" s="194">
        <f>+'Distribution Trends'!CW65</f>
        <v>6.8493150684931505</v>
      </c>
      <c r="N67" s="271">
        <f>+'Distribution Trends'!BP65</f>
        <v>100</v>
      </c>
      <c r="O67" s="294">
        <f>+'Distribution Trends'!BR65</f>
        <v>100</v>
      </c>
      <c r="P67" s="294">
        <f>IF(DATA!CZ65&gt;0,((DATA!DO65/DATA!CZ65)*100),"NA")</f>
        <v>59.447004608294932</v>
      </c>
      <c r="Q67" s="295">
        <f>IF(DATA!DB65&gt;0,((DATA!DQ65/DATA!DB65)*100),"NA")</f>
        <v>54.708520179372201</v>
      </c>
      <c r="R67" s="124"/>
      <c r="S67" s="330">
        <f t="shared" si="0"/>
        <v>62.019230769230774</v>
      </c>
      <c r="T67" s="331">
        <f t="shared" si="1"/>
        <v>56.62100456621004</v>
      </c>
      <c r="U67" s="124"/>
      <c r="V67" s="124"/>
      <c r="W67" s="124"/>
      <c r="X67" s="124"/>
      <c r="Y67" s="124"/>
      <c r="Z67" s="124"/>
      <c r="AA67" s="124"/>
      <c r="AB67" s="124"/>
      <c r="AC67" s="124"/>
      <c r="AD67" s="124"/>
      <c r="AE67" s="124"/>
      <c r="AF67" s="124"/>
    </row>
    <row r="68" spans="1:32" ht="20.25" customHeight="1">
      <c r="A68" s="106" t="s">
        <v>79</v>
      </c>
      <c r="B68" s="15"/>
      <c r="C68" s="136"/>
      <c r="D68" s="137"/>
      <c r="E68" s="137"/>
      <c r="F68" s="137"/>
      <c r="G68" s="137"/>
      <c r="H68" s="137"/>
      <c r="I68" s="137"/>
      <c r="J68" s="137"/>
      <c r="K68" s="137"/>
      <c r="L68" s="137"/>
      <c r="M68" s="137"/>
      <c r="N68" s="138"/>
      <c r="O68" s="138"/>
      <c r="P68" s="138"/>
      <c r="Q68" s="139"/>
      <c r="R68" s="124"/>
      <c r="S68" s="124"/>
      <c r="T68" s="124"/>
      <c r="U68" s="124"/>
      <c r="V68" s="124"/>
      <c r="W68" s="124"/>
      <c r="X68" s="124"/>
      <c r="Y68" s="124"/>
      <c r="Z68" s="124"/>
      <c r="AA68" s="124"/>
      <c r="AB68" s="124"/>
      <c r="AC68" s="124"/>
      <c r="AD68" s="124"/>
      <c r="AE68" s="124"/>
      <c r="AF68" s="124"/>
    </row>
    <row r="69" spans="1:32" s="100" customFormat="1" ht="38.25" customHeight="1">
      <c r="A69" s="145" t="s">
        <v>80</v>
      </c>
      <c r="B69" s="316" t="s">
        <v>81</v>
      </c>
      <c r="C69" s="317"/>
      <c r="D69" s="317"/>
      <c r="E69" s="317"/>
      <c r="F69" s="317"/>
      <c r="G69" s="317"/>
      <c r="H69" s="317"/>
      <c r="I69" s="317"/>
      <c r="J69" s="317"/>
      <c r="K69" s="317"/>
      <c r="L69" s="317"/>
      <c r="M69" s="317"/>
      <c r="N69" s="317"/>
      <c r="O69" s="317"/>
      <c r="P69" s="317"/>
      <c r="Q69" s="317"/>
      <c r="R69" s="19"/>
      <c r="S69" s="19"/>
      <c r="T69" s="19"/>
      <c r="U69" s="19"/>
      <c r="V69" s="19"/>
      <c r="W69" s="19"/>
      <c r="X69" s="19"/>
      <c r="Y69" s="19"/>
      <c r="Z69" s="19"/>
      <c r="AA69" s="19"/>
      <c r="AB69" s="19"/>
      <c r="AC69" s="19"/>
      <c r="AD69" s="19"/>
      <c r="AE69" s="19"/>
      <c r="AF69" s="19"/>
    </row>
    <row r="70" spans="1:32" s="100" customFormat="1" ht="43.5" customHeight="1">
      <c r="A70" s="145"/>
      <c r="B70" s="318" t="s">
        <v>82</v>
      </c>
      <c r="C70" s="318"/>
      <c r="D70" s="318"/>
      <c r="E70" s="318"/>
      <c r="F70" s="318"/>
      <c r="G70" s="318"/>
      <c r="H70" s="318"/>
      <c r="I70" s="318"/>
      <c r="J70" s="318"/>
      <c r="K70" s="318"/>
      <c r="L70" s="318"/>
      <c r="M70" s="318"/>
      <c r="N70" s="318"/>
      <c r="O70" s="318"/>
      <c r="P70" s="318"/>
      <c r="Q70" s="318"/>
      <c r="R70" s="19"/>
      <c r="S70" s="19"/>
      <c r="T70" s="19"/>
      <c r="U70" s="19"/>
      <c r="V70" s="19"/>
      <c r="W70" s="19"/>
      <c r="X70" s="19"/>
      <c r="Y70" s="19"/>
      <c r="Z70" s="19"/>
      <c r="AA70" s="19"/>
      <c r="AB70" s="19"/>
      <c r="AC70" s="19"/>
      <c r="AD70" s="19"/>
      <c r="AE70" s="19"/>
      <c r="AF70" s="19"/>
    </row>
    <row r="71" spans="1:32" ht="32.25" customHeight="1">
      <c r="A71" s="315" t="s">
        <v>83</v>
      </c>
      <c r="B71" s="314"/>
      <c r="C71" s="314"/>
      <c r="D71" s="314"/>
      <c r="E71" s="314"/>
      <c r="F71" s="314"/>
      <c r="G71" s="314"/>
      <c r="H71" s="314"/>
      <c r="I71" s="314"/>
      <c r="J71" s="314"/>
      <c r="K71" s="314"/>
      <c r="L71" s="314"/>
      <c r="M71" s="314"/>
      <c r="N71" s="314"/>
      <c r="O71" s="314"/>
      <c r="P71" s="314"/>
      <c r="Q71" s="314"/>
      <c r="R71" s="124"/>
      <c r="S71" s="126"/>
      <c r="T71" s="126"/>
      <c r="U71" s="126"/>
      <c r="V71" s="126"/>
      <c r="W71" s="126"/>
      <c r="X71" s="126"/>
      <c r="Y71" s="126"/>
      <c r="Z71" s="126"/>
      <c r="AA71" s="126"/>
      <c r="AB71" s="126"/>
      <c r="AC71" s="124"/>
      <c r="AD71" s="124"/>
      <c r="AE71" s="124"/>
      <c r="AF71" s="124"/>
    </row>
    <row r="72" spans="1:32" s="101" customFormat="1" ht="21" customHeight="1">
      <c r="A72" s="279" t="s">
        <v>84</v>
      </c>
      <c r="B72" s="124"/>
      <c r="C72" s="124"/>
      <c r="D72" s="124"/>
      <c r="E72" s="124"/>
      <c r="F72" s="124"/>
      <c r="G72" s="124"/>
      <c r="H72" s="124"/>
      <c r="I72" s="124"/>
      <c r="J72" s="124"/>
      <c r="K72" s="124"/>
      <c r="L72" s="124"/>
      <c r="M72" s="124"/>
      <c r="N72" s="124"/>
      <c r="O72" s="124"/>
      <c r="P72" s="124"/>
      <c r="Q72" s="124"/>
      <c r="R72" s="146"/>
      <c r="S72" s="146"/>
      <c r="T72" s="146"/>
      <c r="U72" s="146"/>
      <c r="V72" s="146"/>
      <c r="W72" s="146"/>
      <c r="X72" s="146"/>
      <c r="Y72" s="146"/>
      <c r="Z72" s="146"/>
      <c r="AA72" s="146"/>
      <c r="AB72" s="146"/>
      <c r="AC72" s="146"/>
      <c r="AD72" s="146"/>
      <c r="AE72" s="146"/>
      <c r="AF72" s="146"/>
    </row>
    <row r="73" spans="1:32" s="101" customFormat="1" ht="40.5" customHeight="1">
      <c r="A73" s="313" t="s">
        <v>85</v>
      </c>
      <c r="B73" s="314"/>
      <c r="C73" s="314"/>
      <c r="D73" s="314"/>
      <c r="E73" s="314"/>
      <c r="F73" s="314"/>
      <c r="G73" s="314"/>
      <c r="H73" s="314"/>
      <c r="I73" s="314"/>
      <c r="J73" s="314"/>
      <c r="K73" s="314"/>
      <c r="L73" s="314"/>
      <c r="M73" s="314"/>
      <c r="N73" s="314"/>
      <c r="O73" s="314"/>
      <c r="P73" s="314"/>
      <c r="Q73" s="314"/>
      <c r="R73" s="146"/>
      <c r="S73" s="146"/>
      <c r="T73" s="146"/>
      <c r="U73" s="146"/>
      <c r="V73" s="146"/>
      <c r="W73" s="146"/>
      <c r="X73" s="146"/>
      <c r="Y73" s="146"/>
      <c r="Z73" s="146"/>
      <c r="AA73" s="146"/>
      <c r="AB73" s="146"/>
      <c r="AC73" s="146"/>
      <c r="AD73" s="146"/>
      <c r="AE73" s="146"/>
      <c r="AF73" s="146"/>
    </row>
    <row r="74" spans="1:32" ht="29.25" customHeight="1">
      <c r="A74" s="305" t="s">
        <v>86</v>
      </c>
      <c r="B74" s="306"/>
      <c r="C74" s="306"/>
      <c r="D74" s="306"/>
      <c r="E74" s="306"/>
      <c r="F74" s="306"/>
      <c r="G74" s="306"/>
      <c r="H74" s="306"/>
      <c r="I74" s="306"/>
      <c r="J74" s="306"/>
      <c r="K74" s="306"/>
      <c r="L74" s="306"/>
      <c r="M74" s="306"/>
      <c r="N74" s="306"/>
      <c r="O74" s="133"/>
      <c r="P74" s="133"/>
      <c r="Q74" s="104"/>
      <c r="R74" s="124"/>
      <c r="S74" s="124"/>
      <c r="T74" s="124"/>
      <c r="U74" s="124"/>
      <c r="V74" s="124"/>
      <c r="W74" s="124"/>
      <c r="X74" s="124"/>
      <c r="Y74" s="124"/>
      <c r="Z74" s="124"/>
      <c r="AA74" s="124"/>
      <c r="AB74" s="124"/>
      <c r="AC74" s="124"/>
      <c r="AD74" s="124"/>
      <c r="AE74" s="124"/>
      <c r="AF74" s="124"/>
    </row>
    <row r="75" spans="1:32">
      <c r="A75" s="103" t="s">
        <v>87</v>
      </c>
      <c r="B75" s="103" t="s">
        <v>88</v>
      </c>
      <c r="C75" s="133"/>
      <c r="D75" s="147"/>
      <c r="E75" s="125"/>
      <c r="F75" s="125"/>
      <c r="G75" s="125"/>
      <c r="H75" s="104"/>
      <c r="I75" s="104"/>
      <c r="J75" s="125"/>
      <c r="K75" s="125"/>
      <c r="L75" s="125"/>
      <c r="M75" s="125"/>
      <c r="N75" s="123"/>
      <c r="O75" s="133"/>
      <c r="P75" s="133"/>
      <c r="Q75" s="124"/>
      <c r="R75" s="124"/>
      <c r="S75" s="124"/>
      <c r="T75" s="124"/>
      <c r="U75" s="124"/>
      <c r="V75" s="124"/>
      <c r="W75" s="124"/>
      <c r="X75" s="124"/>
      <c r="Y75" s="124"/>
      <c r="Z75" s="124"/>
      <c r="AA75" s="124"/>
      <c r="AB75" s="124"/>
      <c r="AC75" s="124"/>
      <c r="AD75" s="124"/>
      <c r="AE75" s="124"/>
      <c r="AF75" s="124"/>
    </row>
    <row r="76" spans="1:32">
      <c r="A76" s="124"/>
      <c r="B76" s="125"/>
      <c r="C76" s="133"/>
      <c r="D76" s="148"/>
      <c r="E76" s="125"/>
      <c r="F76" s="125"/>
      <c r="G76" s="125"/>
      <c r="H76" s="104"/>
      <c r="I76" s="104"/>
      <c r="J76" s="125"/>
      <c r="K76" s="125"/>
      <c r="L76" s="125"/>
      <c r="M76" s="125"/>
      <c r="N76" s="123"/>
      <c r="O76" s="123"/>
      <c r="P76" s="123"/>
      <c r="Q76" s="105" t="s">
        <v>89</v>
      </c>
      <c r="R76" s="124"/>
      <c r="S76" s="124"/>
      <c r="T76" s="124"/>
      <c r="U76" s="124"/>
      <c r="V76" s="124"/>
      <c r="W76" s="124"/>
      <c r="X76" s="124"/>
      <c r="Y76" s="124"/>
      <c r="Z76" s="124"/>
      <c r="AA76" s="124"/>
      <c r="AB76" s="124"/>
      <c r="AC76" s="124"/>
      <c r="AD76" s="124"/>
      <c r="AE76" s="124"/>
      <c r="AF76" s="124"/>
    </row>
    <row r="77" spans="1:32">
      <c r="A77" s="125"/>
      <c r="B77" s="125"/>
      <c r="C77" s="133"/>
      <c r="D77" s="104"/>
      <c r="E77" s="125"/>
      <c r="F77" s="125"/>
      <c r="G77" s="125"/>
      <c r="H77" s="125"/>
      <c r="I77" s="125"/>
      <c r="J77" s="125"/>
      <c r="K77" s="125"/>
      <c r="L77" s="125"/>
      <c r="M77" s="125"/>
      <c r="N77" s="123"/>
      <c r="O77" s="133"/>
      <c r="P77" s="133"/>
      <c r="Q77" s="125"/>
      <c r="R77" s="124"/>
      <c r="S77" s="124"/>
      <c r="T77" s="124"/>
      <c r="U77" s="124"/>
      <c r="V77" s="124"/>
      <c r="W77" s="124"/>
      <c r="X77" s="124"/>
      <c r="Y77" s="124"/>
      <c r="Z77" s="124"/>
      <c r="AA77" s="124"/>
      <c r="AB77" s="124"/>
      <c r="AC77" s="124"/>
      <c r="AD77" s="124"/>
      <c r="AE77" s="124"/>
      <c r="AF77" s="124"/>
    </row>
    <row r="78" spans="1:32">
      <c r="A78" s="125"/>
      <c r="B78" s="125"/>
      <c r="C78" s="133"/>
      <c r="D78" s="104"/>
      <c r="E78" s="125"/>
      <c r="F78" s="125"/>
      <c r="G78" s="125"/>
      <c r="H78" s="125"/>
      <c r="I78" s="125"/>
      <c r="J78" s="125"/>
      <c r="K78" s="125"/>
      <c r="L78" s="125"/>
      <c r="M78" s="125"/>
      <c r="N78" s="123"/>
      <c r="O78" s="133"/>
      <c r="P78" s="133"/>
      <c r="Q78" s="125"/>
      <c r="R78" s="124"/>
      <c r="S78" s="124"/>
      <c r="T78" s="124"/>
      <c r="U78" s="124"/>
      <c r="V78" s="124"/>
      <c r="W78" s="124"/>
      <c r="X78" s="124"/>
      <c r="Y78" s="124"/>
      <c r="Z78" s="124"/>
      <c r="AA78" s="124"/>
      <c r="AB78" s="124"/>
      <c r="AC78" s="124"/>
      <c r="AD78" s="124"/>
      <c r="AE78" s="124"/>
      <c r="AF78" s="124"/>
    </row>
    <row r="79" spans="1:32">
      <c r="A79" s="125"/>
      <c r="B79" s="125"/>
      <c r="C79" s="133"/>
      <c r="D79" s="104"/>
      <c r="E79" s="125"/>
      <c r="F79" s="125"/>
      <c r="G79" s="125"/>
      <c r="H79" s="125"/>
      <c r="I79" s="125"/>
      <c r="J79" s="125"/>
      <c r="K79" s="125"/>
      <c r="L79" s="125"/>
      <c r="M79" s="125"/>
      <c r="N79" s="123"/>
      <c r="O79" s="133"/>
      <c r="P79" s="133"/>
      <c r="Q79" s="125"/>
      <c r="R79" s="124"/>
      <c r="S79" s="124"/>
      <c r="T79" s="124"/>
      <c r="U79" s="124"/>
      <c r="V79" s="124"/>
      <c r="W79" s="124"/>
      <c r="X79" s="124"/>
      <c r="Y79" s="124"/>
      <c r="Z79" s="124"/>
      <c r="AA79" s="124"/>
      <c r="AB79" s="124"/>
      <c r="AC79" s="124"/>
      <c r="AD79" s="124"/>
      <c r="AE79" s="124"/>
      <c r="AF79" s="124"/>
    </row>
    <row r="80" spans="1:32">
      <c r="A80" s="125"/>
      <c r="B80" s="125"/>
      <c r="C80" s="133"/>
      <c r="D80" s="125"/>
      <c r="E80" s="125"/>
      <c r="F80" s="125"/>
      <c r="G80" s="125"/>
      <c r="H80" s="125"/>
      <c r="I80" s="125"/>
      <c r="J80" s="125"/>
      <c r="K80" s="125"/>
      <c r="L80" s="125"/>
      <c r="M80" s="125"/>
      <c r="N80" s="123"/>
      <c r="O80" s="133"/>
      <c r="P80" s="133"/>
      <c r="Q80" s="125"/>
      <c r="R80" s="124"/>
      <c r="S80" s="124"/>
      <c r="T80" s="124"/>
      <c r="U80" s="124"/>
      <c r="V80" s="124"/>
      <c r="W80" s="124"/>
      <c r="X80" s="124"/>
      <c r="Y80" s="124"/>
      <c r="Z80" s="124"/>
      <c r="AA80" s="124"/>
      <c r="AB80" s="124"/>
      <c r="AC80" s="124"/>
      <c r="AD80" s="124"/>
      <c r="AE80" s="124"/>
      <c r="AF80" s="124"/>
    </row>
    <row r="81" spans="1:32">
      <c r="A81" s="125"/>
      <c r="B81" s="125"/>
      <c r="C81" s="133"/>
      <c r="D81" s="125"/>
      <c r="E81" s="125"/>
      <c r="F81" s="125"/>
      <c r="G81" s="125"/>
      <c r="H81" s="125"/>
      <c r="I81" s="125"/>
      <c r="J81" s="125"/>
      <c r="K81" s="125"/>
      <c r="L81" s="125"/>
      <c r="M81" s="125"/>
      <c r="N81" s="123"/>
      <c r="O81" s="133"/>
      <c r="P81" s="133"/>
      <c r="Q81" s="125"/>
      <c r="R81" s="124"/>
      <c r="S81" s="124"/>
      <c r="T81" s="124"/>
      <c r="U81" s="124"/>
      <c r="V81" s="124"/>
      <c r="W81" s="124"/>
      <c r="X81" s="124"/>
      <c r="Y81" s="124"/>
      <c r="Z81" s="124"/>
      <c r="AA81" s="124"/>
      <c r="AB81" s="124"/>
      <c r="AC81" s="124"/>
      <c r="AD81" s="124"/>
      <c r="AE81" s="124"/>
      <c r="AF81" s="124"/>
    </row>
    <row r="82" spans="1:32">
      <c r="A82" s="125"/>
      <c r="B82" s="125"/>
      <c r="C82" s="133"/>
      <c r="D82" s="125"/>
      <c r="E82" s="125"/>
      <c r="F82" s="125"/>
      <c r="G82" s="125"/>
      <c r="H82" s="125"/>
      <c r="I82" s="125"/>
      <c r="J82" s="125"/>
      <c r="K82" s="125"/>
      <c r="L82" s="125"/>
      <c r="M82" s="125"/>
      <c r="N82" s="123"/>
      <c r="O82" s="133"/>
      <c r="P82" s="133"/>
      <c r="Q82" s="125"/>
      <c r="R82" s="124"/>
      <c r="S82" s="124"/>
      <c r="T82" s="124"/>
      <c r="U82" s="124"/>
      <c r="V82" s="124"/>
      <c r="W82" s="124"/>
      <c r="X82" s="124"/>
      <c r="Y82" s="124"/>
      <c r="Z82" s="124"/>
      <c r="AA82" s="124"/>
      <c r="AB82" s="124"/>
      <c r="AC82" s="124"/>
      <c r="AD82" s="124"/>
      <c r="AE82" s="124"/>
      <c r="AF82" s="124"/>
    </row>
    <row r="83" spans="1:32">
      <c r="A83" s="125"/>
      <c r="B83" s="125"/>
      <c r="C83" s="133"/>
      <c r="D83" s="125"/>
      <c r="E83" s="125"/>
      <c r="F83" s="125"/>
      <c r="G83" s="125"/>
      <c r="H83" s="125"/>
      <c r="I83" s="125"/>
      <c r="J83" s="125"/>
      <c r="K83" s="125"/>
      <c r="L83" s="125"/>
      <c r="M83" s="125"/>
      <c r="N83" s="123"/>
      <c r="O83" s="133"/>
      <c r="P83" s="133"/>
      <c r="Q83" s="125"/>
      <c r="R83" s="124"/>
      <c r="S83" s="124"/>
      <c r="T83" s="124"/>
      <c r="U83" s="124"/>
      <c r="V83" s="124"/>
      <c r="W83" s="124"/>
      <c r="X83" s="124"/>
      <c r="Y83" s="124"/>
      <c r="Z83" s="124"/>
      <c r="AA83" s="124"/>
      <c r="AB83" s="124"/>
      <c r="AC83" s="124"/>
      <c r="AD83" s="124"/>
      <c r="AE83" s="124"/>
      <c r="AF83" s="124"/>
    </row>
    <row r="84" spans="1:32">
      <c r="A84" s="125"/>
      <c r="B84" s="125"/>
      <c r="C84" s="133"/>
      <c r="D84" s="125"/>
      <c r="E84" s="125"/>
      <c r="F84" s="125"/>
      <c r="G84" s="125"/>
      <c r="H84" s="125"/>
      <c r="I84" s="125"/>
      <c r="J84" s="125"/>
      <c r="K84" s="125"/>
      <c r="L84" s="125"/>
      <c r="M84" s="125"/>
      <c r="N84" s="123"/>
      <c r="O84" s="133"/>
      <c r="P84" s="133"/>
      <c r="Q84" s="125"/>
      <c r="R84" s="124"/>
      <c r="S84" s="124"/>
      <c r="T84" s="124"/>
      <c r="U84" s="124"/>
      <c r="V84" s="124"/>
      <c r="W84" s="124"/>
      <c r="X84" s="124"/>
      <c r="Y84" s="124"/>
      <c r="Z84" s="124"/>
      <c r="AA84" s="124"/>
      <c r="AB84" s="124"/>
      <c r="AC84" s="124"/>
      <c r="AD84" s="124"/>
      <c r="AE84" s="124"/>
      <c r="AF84" s="124"/>
    </row>
    <row r="85" spans="1:32">
      <c r="A85" s="125"/>
      <c r="B85" s="125"/>
      <c r="C85" s="133"/>
      <c r="D85" s="125"/>
      <c r="E85" s="125"/>
      <c r="F85" s="125"/>
      <c r="G85" s="125"/>
      <c r="H85" s="125"/>
      <c r="I85" s="125"/>
      <c r="J85" s="125"/>
      <c r="K85" s="125"/>
      <c r="L85" s="125"/>
      <c r="M85" s="125"/>
      <c r="N85" s="123"/>
      <c r="O85" s="133"/>
      <c r="P85" s="133"/>
      <c r="Q85" s="125"/>
      <c r="R85" s="124"/>
      <c r="S85" s="124"/>
      <c r="T85" s="124"/>
      <c r="U85" s="124"/>
      <c r="V85" s="124"/>
      <c r="W85" s="124"/>
      <c r="X85" s="124"/>
      <c r="Y85" s="124"/>
      <c r="Z85" s="124"/>
      <c r="AA85" s="124"/>
      <c r="AB85" s="124"/>
      <c r="AC85" s="124"/>
      <c r="AD85" s="124"/>
      <c r="AE85" s="124"/>
      <c r="AF85" s="124"/>
    </row>
    <row r="86" spans="1:32">
      <c r="A86" s="125"/>
      <c r="B86" s="125"/>
      <c r="C86" s="133"/>
      <c r="D86" s="125"/>
      <c r="E86" s="125"/>
      <c r="F86" s="125"/>
      <c r="G86" s="125"/>
      <c r="H86" s="125"/>
      <c r="I86" s="125"/>
      <c r="J86" s="125"/>
      <c r="K86" s="125"/>
      <c r="L86" s="125"/>
      <c r="M86" s="125"/>
      <c r="N86" s="123"/>
      <c r="O86" s="123"/>
      <c r="P86" s="123"/>
      <c r="Q86" s="124"/>
      <c r="R86" s="124"/>
      <c r="S86" s="124"/>
      <c r="T86" s="124"/>
      <c r="U86" s="124"/>
      <c r="V86" s="124"/>
      <c r="W86" s="124"/>
      <c r="X86" s="124"/>
      <c r="Y86" s="124"/>
      <c r="Z86" s="124"/>
      <c r="AA86" s="124"/>
      <c r="AB86" s="124"/>
      <c r="AC86" s="124"/>
      <c r="AD86" s="124"/>
      <c r="AE86" s="124"/>
      <c r="AF86" s="124"/>
    </row>
  </sheetData>
  <mergeCells count="14">
    <mergeCell ref="P4:Q4"/>
    <mergeCell ref="P5:Q5"/>
    <mergeCell ref="P6:Q6"/>
    <mergeCell ref="E4:M4"/>
    <mergeCell ref="A74:N74"/>
    <mergeCell ref="N4:O4"/>
    <mergeCell ref="N5:O5"/>
    <mergeCell ref="N6:O6"/>
    <mergeCell ref="A73:Q73"/>
    <mergeCell ref="A71:Q71"/>
    <mergeCell ref="B69:Q69"/>
    <mergeCell ref="B70:Q70"/>
    <mergeCell ref="H5:M6"/>
    <mergeCell ref="E5:G6"/>
  </mergeCells>
  <pageMargins left="0.52" right="0.25" top="0.75" bottom="0.75" header="0.5" footer="0.5"/>
  <pageSetup scale="61" orientation="portrait" verticalDpi="300" r:id="rId1"/>
  <headerFooter alignWithMargins="0">
    <oddFooter>&amp;L&amp;"Arial,Regular"SREB Fact Book&amp;R&amp;"Arial,Regular"&amp;D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62"/>
    <pageSetUpPr autoPageBreaks="0"/>
  </sheetPr>
  <dimension ref="A1:HD90"/>
  <sheetViews>
    <sheetView showGridLines="0" zoomScale="98" zoomScaleNormal="98" workbookViewId="0">
      <pane xSplit="1" ySplit="5" topLeftCell="CJ6" activePane="bottomRight" state="frozen"/>
      <selection pane="bottomRight" activeCell="DQ51" sqref="DQ51"/>
      <selection pane="bottomLeft" activeCell="A8" sqref="A8"/>
      <selection pane="topRight" activeCell="D1" sqref="D1"/>
    </sheetView>
  </sheetViews>
  <sheetFormatPr defaultColWidth="9.140625" defaultRowHeight="12.75"/>
  <cols>
    <col min="1" max="1" width="6.7109375" style="12" customWidth="1"/>
    <col min="2" max="2" width="10.5703125" style="43" customWidth="1"/>
    <col min="3" max="4" width="10" style="4" customWidth="1"/>
    <col min="5" max="5" width="9.28515625" style="4" customWidth="1"/>
    <col min="6" max="7" width="10" style="3" customWidth="1"/>
    <col min="8" max="14" width="10.42578125" style="3" customWidth="1"/>
    <col min="15" max="16" width="9" style="3" bestFit="1" customWidth="1"/>
    <col min="17" max="17" width="9.85546875" style="12" customWidth="1"/>
    <col min="18" max="20" width="9.85546875" style="4" customWidth="1"/>
    <col min="21" max="23" width="9.85546875" style="3" customWidth="1"/>
    <col min="24" max="25" width="9.7109375" style="3" customWidth="1"/>
    <col min="26" max="26" width="10.42578125" style="3" customWidth="1"/>
    <col min="27" max="27" width="9.7109375" style="3" customWidth="1"/>
    <col min="28" max="29" width="10.42578125" style="3" customWidth="1"/>
    <col min="30" max="30" width="10.42578125" style="109" customWidth="1"/>
    <col min="31" max="31" width="10.42578125" style="3" customWidth="1"/>
    <col min="32" max="32" width="9.85546875" style="12" customWidth="1"/>
    <col min="33" max="35" width="9.85546875" style="4" customWidth="1"/>
    <col min="36" max="38" width="9.85546875" style="3" customWidth="1"/>
    <col min="39" max="40" width="9.7109375" style="3" customWidth="1"/>
    <col min="41" max="41" width="10.42578125" style="3" customWidth="1"/>
    <col min="42" max="42" width="9.7109375" style="3" customWidth="1"/>
    <col min="43" max="44" width="10.42578125" style="3" customWidth="1"/>
    <col min="45" max="45" width="10.42578125" style="109" customWidth="1"/>
    <col min="46" max="46" width="10.42578125" style="3" customWidth="1"/>
    <col min="47" max="47" width="9" style="12" customWidth="1"/>
    <col min="48" max="50" width="9" style="4" customWidth="1"/>
    <col min="51" max="55" width="9.7109375" style="3" customWidth="1"/>
    <col min="56" max="56" width="10.42578125" style="3" customWidth="1"/>
    <col min="57" max="57" width="9.7109375" style="3" customWidth="1"/>
    <col min="58" max="59" width="10.42578125" style="3" customWidth="1"/>
    <col min="60" max="60" width="10.42578125" style="109" customWidth="1"/>
    <col min="61" max="61" width="10.42578125" style="3" customWidth="1"/>
    <col min="62" max="62" width="9.7109375" style="12" customWidth="1"/>
    <col min="63" max="65" width="9.7109375" style="4" customWidth="1"/>
    <col min="66" max="70" width="9.7109375" style="3" customWidth="1"/>
    <col min="71" max="71" width="10.42578125" style="3" customWidth="1"/>
    <col min="72" max="72" width="9.7109375" style="3" customWidth="1"/>
    <col min="73" max="74" width="10.42578125" style="3" customWidth="1"/>
    <col min="75" max="75" width="10.42578125" style="109" customWidth="1"/>
    <col min="76" max="76" width="10.42578125" style="3" customWidth="1"/>
    <col min="77" max="77" width="9" style="12" customWidth="1"/>
    <col min="78" max="80" width="9" style="4" customWidth="1"/>
    <col min="81" max="83" width="9" style="3" customWidth="1"/>
    <col min="84" max="85" width="9.7109375" style="3" customWidth="1"/>
    <col min="86" max="86" width="10.42578125" style="3" customWidth="1"/>
    <col min="87" max="87" width="9.7109375" style="3" customWidth="1"/>
    <col min="88" max="89" width="10.42578125" style="3" customWidth="1"/>
    <col min="90" max="90" width="10.42578125" style="109" customWidth="1"/>
    <col min="91" max="91" width="10.42578125" style="3" customWidth="1"/>
    <col min="92" max="98" width="9" style="3" customWidth="1"/>
    <col min="99" max="100" width="9.7109375" style="3" customWidth="1"/>
    <col min="101" max="101" width="10.42578125" style="3" customWidth="1"/>
    <col min="102" max="102" width="9.7109375" style="3" customWidth="1"/>
    <col min="103" max="104" width="10.42578125" style="3" customWidth="1"/>
    <col min="105" max="105" width="10.42578125" style="109" customWidth="1"/>
    <col min="106" max="106" width="10.42578125" style="3" customWidth="1"/>
    <col min="107" max="107" width="9" style="12" customWidth="1"/>
    <col min="108" max="110" width="9" style="4" customWidth="1"/>
    <col min="111" max="113" width="9" style="3" customWidth="1"/>
    <col min="114" max="115" width="9.7109375" style="3" customWidth="1"/>
    <col min="116" max="116" width="10.42578125" style="3" customWidth="1"/>
    <col min="117" max="117" width="9.7109375" style="3" customWidth="1"/>
    <col min="118" max="119" width="10.42578125" style="3" customWidth="1"/>
    <col min="120" max="120" width="10.42578125" style="109" customWidth="1"/>
    <col min="121" max="121" width="10.42578125" style="3" customWidth="1"/>
    <col min="122" max="122" width="9" style="12" customWidth="1"/>
    <col min="123" max="125" width="9" style="4" customWidth="1"/>
    <col min="126" max="127" width="9" style="3" customWidth="1"/>
    <col min="128" max="128" width="9" style="14" customWidth="1"/>
    <col min="129" max="129" width="9.7109375" style="14" customWidth="1"/>
    <col min="130" max="130" width="9.7109375" style="3" customWidth="1"/>
    <col min="131" max="131" width="10.42578125" style="3" customWidth="1"/>
    <col min="132" max="132" width="9.7109375" style="3" customWidth="1"/>
    <col min="133" max="134" width="10.42578125" style="3" customWidth="1"/>
    <col min="135" max="135" width="10.42578125" style="109" customWidth="1"/>
    <col min="136" max="136" width="10.42578125" style="3" customWidth="1"/>
    <col min="137" max="137" width="9" style="12" customWidth="1"/>
    <col min="138" max="140" width="9" style="4" customWidth="1"/>
    <col min="141" max="142" width="9" style="3" customWidth="1"/>
    <col min="143" max="143" width="9" style="14" customWidth="1"/>
    <col min="144" max="144" width="9.7109375" style="14" customWidth="1"/>
    <col min="145" max="145" width="9.7109375" style="3" customWidth="1"/>
    <col min="146" max="146" width="10.42578125" style="3" customWidth="1"/>
    <col min="147" max="147" width="9.7109375" style="3" customWidth="1"/>
    <col min="148" max="149" width="10.42578125" style="3" customWidth="1"/>
    <col min="150" max="150" width="10.42578125" style="109" customWidth="1"/>
    <col min="151" max="154" width="10.42578125" style="3" customWidth="1"/>
    <col min="155" max="155" width="9" style="12" customWidth="1"/>
    <col min="156" max="158" width="9" style="4" customWidth="1"/>
    <col min="159" max="160" width="9" style="3" customWidth="1"/>
    <col min="161" max="162" width="9" style="4" customWidth="1"/>
    <col min="163" max="163" width="9.7109375" style="3" customWidth="1"/>
    <col min="164" max="164" width="10.42578125" style="3" customWidth="1"/>
    <col min="165" max="165" width="9.7109375" style="3" customWidth="1"/>
    <col min="166" max="167" width="10.42578125" style="3" customWidth="1"/>
    <col min="168" max="168" width="10.42578125" style="109" customWidth="1"/>
    <col min="169" max="169" width="6.7109375" style="4"/>
    <col min="170" max="170" width="8" style="4" customWidth="1"/>
    <col min="171" max="186" width="6.7109375" style="4"/>
    <col min="187" max="187" width="9.7109375" style="4" customWidth="1"/>
    <col min="188" max="16384" width="9.140625" style="4"/>
  </cols>
  <sheetData>
    <row r="1" spans="1:212">
      <c r="A1" s="1" t="s">
        <v>90</v>
      </c>
      <c r="B1" s="42"/>
      <c r="C1" s="2"/>
      <c r="D1" s="2"/>
      <c r="E1" s="2"/>
      <c r="I1" s="90"/>
      <c r="J1" s="90"/>
      <c r="K1" s="90"/>
      <c r="L1" s="90"/>
      <c r="M1" s="90"/>
      <c r="N1" s="90"/>
      <c r="O1" s="90"/>
      <c r="P1" s="90"/>
      <c r="Q1" s="1"/>
      <c r="R1" s="2"/>
      <c r="S1" s="2"/>
      <c r="T1" s="2"/>
      <c r="Y1" s="90"/>
      <c r="Z1" s="90"/>
      <c r="AA1" s="90"/>
      <c r="AB1" s="90"/>
      <c r="AC1" s="90"/>
      <c r="AD1" s="107"/>
      <c r="AE1" s="90"/>
      <c r="AF1" s="1"/>
      <c r="AG1" s="2"/>
      <c r="AH1" s="2"/>
      <c r="AI1" s="2"/>
      <c r="AN1" s="90"/>
      <c r="AO1" s="90"/>
      <c r="AP1" s="90"/>
      <c r="AQ1" s="90"/>
      <c r="AR1" s="90"/>
      <c r="AS1" s="107"/>
      <c r="AT1" s="90"/>
      <c r="AU1" s="1"/>
      <c r="AV1" s="2"/>
      <c r="AW1" s="2"/>
      <c r="AX1" s="2"/>
      <c r="BC1" s="90"/>
      <c r="BD1" s="90"/>
      <c r="BE1" s="90"/>
      <c r="BF1" s="90"/>
      <c r="BG1" s="90"/>
      <c r="BH1" s="107"/>
      <c r="BI1" s="90"/>
      <c r="BJ1" s="1"/>
      <c r="BK1" s="2"/>
      <c r="BL1" s="2"/>
      <c r="BM1" s="2"/>
      <c r="BR1" s="90"/>
      <c r="BS1" s="90"/>
      <c r="BT1" s="90"/>
      <c r="BU1" s="90"/>
      <c r="BV1" s="90"/>
      <c r="BW1" s="107"/>
      <c r="BX1" s="90"/>
      <c r="BY1" s="1"/>
      <c r="BZ1" s="2"/>
      <c r="CA1" s="2"/>
      <c r="CB1" s="2"/>
      <c r="CG1" s="90"/>
      <c r="CH1" s="90"/>
      <c r="CI1" s="90"/>
      <c r="CJ1" s="90"/>
      <c r="CK1" s="90"/>
      <c r="CL1" s="107"/>
      <c r="CM1" s="90"/>
      <c r="CV1" s="90"/>
      <c r="CW1" s="90"/>
      <c r="CX1" s="90"/>
      <c r="CY1" s="90"/>
      <c r="CZ1" s="90"/>
      <c r="DA1" s="107"/>
      <c r="DB1" s="90"/>
      <c r="DC1" s="1"/>
      <c r="DD1" s="2"/>
      <c r="DE1" s="2"/>
      <c r="DF1" s="2"/>
      <c r="DK1" s="90"/>
      <c r="DL1" s="90"/>
      <c r="DM1" s="90"/>
      <c r="DN1" s="90"/>
      <c r="DO1" s="90"/>
      <c r="DP1" s="107"/>
      <c r="DQ1" s="90"/>
      <c r="DR1" s="1"/>
      <c r="DS1" s="2"/>
      <c r="DT1" s="2"/>
      <c r="DU1" s="2"/>
      <c r="DZ1" s="90"/>
      <c r="EA1" s="90"/>
      <c r="EB1" s="90"/>
      <c r="EC1" s="90"/>
      <c r="ED1" s="90"/>
      <c r="EE1" s="107"/>
      <c r="EF1" s="90"/>
      <c r="EG1" s="1"/>
      <c r="EH1" s="2"/>
      <c r="EI1" s="2"/>
      <c r="EJ1" s="2"/>
      <c r="EO1" s="90"/>
      <c r="EP1" s="90"/>
      <c r="EQ1" s="90"/>
      <c r="ER1" s="90"/>
      <c r="ES1" s="90"/>
      <c r="ET1" s="107"/>
      <c r="EU1" s="90"/>
      <c r="EV1" s="90"/>
      <c r="EW1" s="90"/>
      <c r="EX1" s="90"/>
      <c r="EY1" s="1"/>
      <c r="EZ1" s="2"/>
      <c r="FA1" s="2"/>
      <c r="FB1" s="2"/>
      <c r="FE1" s="2"/>
      <c r="FF1" s="2"/>
      <c r="FG1" s="90"/>
      <c r="FH1" s="90"/>
      <c r="FI1" s="90"/>
      <c r="FJ1" s="90"/>
      <c r="FK1" s="90"/>
      <c r="FL1" s="107"/>
      <c r="FM1" s="2"/>
      <c r="FN1" s="2"/>
      <c r="FO1" s="2"/>
      <c r="FP1" s="149"/>
      <c r="FQ1" s="149"/>
      <c r="FR1" s="149"/>
      <c r="FS1" s="149"/>
      <c r="FT1" s="149"/>
      <c r="FU1" s="149"/>
      <c r="FV1" s="149"/>
      <c r="FW1" s="149"/>
      <c r="FX1" s="149"/>
      <c r="FY1" s="149"/>
      <c r="FZ1" s="149"/>
      <c r="GA1" s="149"/>
      <c r="GB1" s="149"/>
      <c r="GC1" s="149"/>
      <c r="GD1" s="149"/>
      <c r="GE1" s="149"/>
      <c r="GF1" s="149"/>
      <c r="GG1" s="149"/>
      <c r="GH1" s="149"/>
      <c r="GI1" s="149"/>
      <c r="GJ1" s="149"/>
      <c r="GK1" s="149"/>
      <c r="GL1" s="149"/>
      <c r="GM1" s="149"/>
      <c r="GN1" s="149"/>
      <c r="GO1" s="149"/>
      <c r="GP1" s="149"/>
      <c r="GQ1" s="149"/>
      <c r="GR1" s="149"/>
      <c r="GS1" s="149"/>
      <c r="GT1" s="149"/>
      <c r="GU1" s="149"/>
      <c r="GV1" s="149"/>
      <c r="GW1" s="149"/>
      <c r="GX1" s="149"/>
      <c r="GY1" s="149"/>
      <c r="GZ1" s="149"/>
      <c r="HA1" s="149"/>
      <c r="HB1" s="149"/>
      <c r="HC1" s="149"/>
      <c r="HD1" s="154"/>
    </row>
    <row r="2" spans="1:212">
      <c r="A2" s="1" t="s">
        <v>91</v>
      </c>
      <c r="B2" s="42"/>
      <c r="C2" s="2"/>
      <c r="D2" s="2"/>
      <c r="E2" s="2"/>
      <c r="F2" s="5"/>
      <c r="G2" s="5"/>
      <c r="H2" s="5"/>
      <c r="I2" s="5"/>
      <c r="J2" s="5"/>
      <c r="K2" s="5"/>
      <c r="L2" s="5"/>
      <c r="M2" s="5"/>
      <c r="N2" s="5"/>
      <c r="O2" s="5"/>
      <c r="P2" s="5"/>
      <c r="Q2" s="1"/>
      <c r="R2" s="2"/>
      <c r="S2" s="2"/>
      <c r="T2" s="2"/>
      <c r="U2" s="5"/>
      <c r="V2" s="5"/>
      <c r="W2" s="5"/>
      <c r="X2" s="5"/>
      <c r="Y2" s="5"/>
      <c r="Z2" s="5"/>
      <c r="AA2" s="5"/>
      <c r="AB2" s="5"/>
      <c r="AC2" s="5"/>
      <c r="AD2" s="108"/>
      <c r="AE2" s="5"/>
      <c r="AF2" s="1"/>
      <c r="AG2" s="2"/>
      <c r="AH2" s="2"/>
      <c r="AI2" s="2"/>
      <c r="AJ2" s="5"/>
      <c r="AK2" s="5"/>
      <c r="AL2" s="5"/>
      <c r="AM2" s="5"/>
      <c r="AN2" s="5"/>
      <c r="AO2" s="5"/>
      <c r="AP2" s="5"/>
      <c r="AQ2" s="5"/>
      <c r="AR2" s="5"/>
      <c r="AS2" s="213"/>
      <c r="AT2" s="5"/>
      <c r="AU2" s="1"/>
      <c r="AV2" s="2"/>
      <c r="AW2" s="2"/>
      <c r="AX2" s="2"/>
      <c r="AY2" s="5"/>
      <c r="AZ2" s="5"/>
      <c r="BA2" s="5"/>
      <c r="BB2" s="5"/>
      <c r="BC2" s="5"/>
      <c r="BD2" s="5"/>
      <c r="BE2" s="5"/>
      <c r="BF2" s="5"/>
      <c r="BG2" s="5"/>
      <c r="BH2" s="108"/>
      <c r="BI2" s="5"/>
      <c r="BJ2" s="1"/>
      <c r="BK2" s="2"/>
      <c r="BL2" s="2"/>
      <c r="BM2" s="2"/>
      <c r="BN2" s="5"/>
      <c r="BO2" s="5"/>
      <c r="BP2" s="5"/>
      <c r="BQ2" s="5"/>
      <c r="BR2" s="5"/>
      <c r="BS2" s="5"/>
      <c r="BT2" s="5"/>
      <c r="BU2" s="5"/>
      <c r="BV2" s="5"/>
      <c r="BW2" s="108"/>
      <c r="BX2" s="5"/>
      <c r="BY2" s="1"/>
      <c r="BZ2" s="2"/>
      <c r="CA2" s="2"/>
      <c r="CB2" s="2"/>
      <c r="CC2" s="5"/>
      <c r="CD2" s="5"/>
      <c r="CE2" s="5"/>
      <c r="CF2" s="5"/>
      <c r="CG2" s="5"/>
      <c r="CH2" s="5"/>
      <c r="CI2" s="5"/>
      <c r="CJ2" s="5"/>
      <c r="CK2" s="5"/>
      <c r="CL2" s="108"/>
      <c r="CM2" s="5"/>
      <c r="CN2" s="5"/>
      <c r="CO2" s="5"/>
      <c r="CP2" s="5"/>
      <c r="CQ2" s="5"/>
      <c r="CR2" s="5"/>
      <c r="CS2" s="5"/>
      <c r="CT2" s="5"/>
      <c r="CU2" s="5"/>
      <c r="CV2" s="5"/>
      <c r="CW2" s="5"/>
      <c r="CX2" s="5"/>
      <c r="CY2" s="5"/>
      <c r="CZ2" s="5"/>
      <c r="DA2" s="108"/>
      <c r="DB2" s="5"/>
      <c r="DC2" s="1"/>
      <c r="DD2" s="2"/>
      <c r="DE2" s="2"/>
      <c r="DF2" s="2"/>
      <c r="DG2" s="5"/>
      <c r="DH2" s="5"/>
      <c r="DI2" s="5"/>
      <c r="DJ2" s="5"/>
      <c r="DK2" s="5"/>
      <c r="DL2" s="5"/>
      <c r="DM2" s="5"/>
      <c r="DN2" s="5"/>
      <c r="DO2" s="5"/>
      <c r="DP2" s="108"/>
      <c r="DQ2" s="5"/>
      <c r="DR2" s="1"/>
      <c r="DS2" s="2"/>
      <c r="DT2" s="2"/>
      <c r="DU2" s="2"/>
      <c r="DV2" s="5"/>
      <c r="DW2" s="5"/>
      <c r="DX2" s="17"/>
      <c r="DY2" s="17"/>
      <c r="DZ2" s="5"/>
      <c r="EA2" s="5"/>
      <c r="EB2" s="5"/>
      <c r="EC2" s="5"/>
      <c r="ED2" s="5"/>
      <c r="EE2" s="108"/>
      <c r="EF2" s="5"/>
      <c r="EG2" s="1"/>
      <c r="EH2" s="2"/>
      <c r="EI2" s="2"/>
      <c r="EJ2" s="2"/>
      <c r="EK2" s="5"/>
      <c r="EL2" s="5"/>
      <c r="EM2" s="17"/>
      <c r="EN2" s="17"/>
      <c r="EO2" s="5"/>
      <c r="EP2" s="5"/>
      <c r="EQ2" s="5"/>
      <c r="ER2" s="5"/>
      <c r="ES2" s="5"/>
      <c r="ET2" s="108"/>
      <c r="EU2" s="5"/>
      <c r="EV2" s="5"/>
      <c r="EW2" s="5"/>
      <c r="EX2" s="5"/>
      <c r="EY2" s="1"/>
      <c r="EZ2" s="2"/>
      <c r="FA2" s="2"/>
      <c r="FB2" s="2"/>
      <c r="FC2" s="5"/>
      <c r="FD2" s="5"/>
      <c r="FE2" s="2"/>
      <c r="FF2" s="2"/>
      <c r="FG2" s="5"/>
      <c r="FH2" s="5"/>
      <c r="FI2" s="5"/>
      <c r="FJ2" s="5"/>
      <c r="FK2" s="5"/>
      <c r="FL2" s="108"/>
      <c r="FM2" s="2"/>
      <c r="FN2" s="2"/>
      <c r="FO2" s="2"/>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54"/>
    </row>
    <row r="3" spans="1:212">
      <c r="A3" s="42"/>
      <c r="B3" s="42"/>
      <c r="C3" s="6"/>
      <c r="D3" s="6"/>
      <c r="E3" s="6"/>
      <c r="Q3" s="42"/>
      <c r="R3" s="6"/>
      <c r="S3" s="6"/>
      <c r="T3" s="6"/>
      <c r="AF3" s="42"/>
      <c r="AG3" s="6"/>
      <c r="AH3" s="6"/>
      <c r="AI3" s="6"/>
      <c r="AU3" s="42"/>
      <c r="AV3" s="6"/>
      <c r="AW3" s="6"/>
      <c r="AX3" s="6"/>
      <c r="BJ3" s="42"/>
      <c r="BK3" s="6"/>
      <c r="BL3" s="6"/>
      <c r="BM3" s="6"/>
      <c r="BX3" s="216"/>
      <c r="BY3" s="42"/>
      <c r="BZ3" s="6"/>
      <c r="CA3" s="6"/>
      <c r="CB3" s="6"/>
      <c r="DC3" s="42"/>
      <c r="DD3" s="6"/>
      <c r="DE3" s="6"/>
      <c r="DF3" s="6"/>
      <c r="DR3" s="42"/>
      <c r="DS3" s="6"/>
      <c r="DT3" s="6"/>
      <c r="DU3" s="6"/>
      <c r="EG3" s="42"/>
      <c r="EH3" s="6"/>
      <c r="EI3" s="6"/>
      <c r="EJ3" s="6"/>
      <c r="EY3" s="42"/>
      <c r="EZ3" s="6"/>
      <c r="FA3" s="6"/>
      <c r="FB3" s="6"/>
      <c r="FE3" s="6"/>
      <c r="FF3" s="6"/>
      <c r="FM3" s="2"/>
      <c r="FN3" s="2"/>
      <c r="FO3" s="2"/>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54"/>
    </row>
    <row r="4" spans="1:212" s="7" customFormat="1">
      <c r="A4" s="150"/>
      <c r="B4" s="151" t="s">
        <v>92</v>
      </c>
      <c r="C4" s="151"/>
      <c r="D4" s="151"/>
      <c r="E4" s="151"/>
      <c r="F4" s="120"/>
      <c r="G4" s="120"/>
      <c r="H4" s="120"/>
      <c r="I4" s="120"/>
      <c r="J4" s="120"/>
      <c r="K4" s="120"/>
      <c r="L4" s="120"/>
      <c r="M4" s="120"/>
      <c r="N4" s="120"/>
      <c r="O4" s="162"/>
      <c r="P4" s="204"/>
      <c r="Q4" s="151" t="s">
        <v>93</v>
      </c>
      <c r="R4" s="151"/>
      <c r="S4" s="120"/>
      <c r="T4" s="120"/>
      <c r="U4" s="120"/>
      <c r="V4" s="120"/>
      <c r="W4" s="120"/>
      <c r="X4" s="120"/>
      <c r="Y4" s="120"/>
      <c r="Z4" s="120"/>
      <c r="AA4" s="120"/>
      <c r="AB4" s="120"/>
      <c r="AC4" s="120"/>
      <c r="AD4" s="152"/>
      <c r="AE4" s="120"/>
      <c r="AF4" s="151" t="s">
        <v>94</v>
      </c>
      <c r="AG4" s="151"/>
      <c r="AH4" s="120"/>
      <c r="AI4" s="120"/>
      <c r="AJ4" s="120"/>
      <c r="AK4" s="120"/>
      <c r="AL4" s="120"/>
      <c r="AM4" s="120"/>
      <c r="AN4" s="120"/>
      <c r="AO4" s="120"/>
      <c r="AP4" s="120"/>
      <c r="AQ4" s="120"/>
      <c r="AR4" s="120"/>
      <c r="AS4" s="152"/>
      <c r="AT4" s="214"/>
      <c r="AU4" s="151" t="s">
        <v>16</v>
      </c>
      <c r="AV4" s="151"/>
      <c r="AW4" s="120"/>
      <c r="AX4" s="120"/>
      <c r="AY4" s="120"/>
      <c r="AZ4" s="120"/>
      <c r="BA4" s="120"/>
      <c r="BB4" s="120"/>
      <c r="BC4" s="120"/>
      <c r="BD4" s="120"/>
      <c r="BE4" s="120"/>
      <c r="BF4" s="120"/>
      <c r="BG4" s="120"/>
      <c r="BH4" s="152"/>
      <c r="BI4" s="214"/>
      <c r="BJ4" s="151" t="s">
        <v>95</v>
      </c>
      <c r="BK4" s="151"/>
      <c r="BL4" s="120"/>
      <c r="BM4" s="120"/>
      <c r="BN4" s="120"/>
      <c r="BO4" s="120"/>
      <c r="BP4" s="120"/>
      <c r="BQ4" s="120"/>
      <c r="BR4" s="120"/>
      <c r="BS4" s="120"/>
      <c r="BT4" s="120"/>
      <c r="BU4" s="120"/>
      <c r="BV4" s="120"/>
      <c r="BW4" s="152"/>
      <c r="BX4" s="214"/>
      <c r="BY4" s="151" t="s">
        <v>96</v>
      </c>
      <c r="BZ4" s="151"/>
      <c r="CA4" s="120"/>
      <c r="CB4" s="120"/>
      <c r="CC4" s="120"/>
      <c r="CD4" s="120"/>
      <c r="CE4" s="120"/>
      <c r="CF4" s="120"/>
      <c r="CG4" s="120"/>
      <c r="CH4" s="120"/>
      <c r="CI4" s="120"/>
      <c r="CJ4" s="120"/>
      <c r="CK4" s="120"/>
      <c r="CL4" s="152"/>
      <c r="CM4" s="214"/>
      <c r="CN4" s="120" t="s">
        <v>97</v>
      </c>
      <c r="CO4" s="120"/>
      <c r="CP4" s="120"/>
      <c r="CQ4" s="120"/>
      <c r="CR4" s="120"/>
      <c r="CS4" s="120"/>
      <c r="CT4" s="120"/>
      <c r="CU4" s="120"/>
      <c r="CV4" s="120"/>
      <c r="CW4" s="120"/>
      <c r="CX4" s="120"/>
      <c r="CY4" s="120"/>
      <c r="CZ4" s="120"/>
      <c r="DA4" s="152"/>
      <c r="DB4" s="214"/>
      <c r="DC4" s="151" t="s">
        <v>98</v>
      </c>
      <c r="DD4" s="151"/>
      <c r="DE4" s="120"/>
      <c r="DF4" s="120"/>
      <c r="DG4" s="120"/>
      <c r="DH4" s="120"/>
      <c r="DI4" s="120"/>
      <c r="DJ4" s="120"/>
      <c r="DK4" s="120"/>
      <c r="DL4" s="120"/>
      <c r="DM4" s="120"/>
      <c r="DN4" s="120"/>
      <c r="DO4" s="120"/>
      <c r="DP4" s="152"/>
      <c r="DQ4" s="120"/>
      <c r="DR4" s="151" t="s">
        <v>99</v>
      </c>
      <c r="DS4" s="151"/>
      <c r="DT4" s="120"/>
      <c r="DU4" s="120"/>
      <c r="DV4" s="120"/>
      <c r="DW4" s="120"/>
      <c r="DX4" s="120"/>
      <c r="DY4" s="120"/>
      <c r="DZ4" s="120"/>
      <c r="EA4" s="120"/>
      <c r="EB4" s="120"/>
      <c r="EC4" s="120"/>
      <c r="ED4" s="120"/>
      <c r="EE4" s="152"/>
      <c r="EF4" s="120"/>
      <c r="EG4" s="151" t="s">
        <v>100</v>
      </c>
      <c r="EH4" s="151"/>
      <c r="EI4" s="120"/>
      <c r="EJ4" s="120"/>
      <c r="EK4" s="120"/>
      <c r="EL4" s="120"/>
      <c r="EM4" s="120"/>
      <c r="EN4" s="120"/>
      <c r="EO4" s="120"/>
      <c r="EP4" s="120"/>
      <c r="EQ4" s="120"/>
      <c r="ER4" s="120"/>
      <c r="ES4" s="120"/>
      <c r="ET4" s="152"/>
      <c r="EU4" s="120"/>
      <c r="EV4" s="229" t="s">
        <v>101</v>
      </c>
      <c r="EW4" s="236" t="s">
        <v>102</v>
      </c>
      <c r="EX4" s="228" t="s">
        <v>103</v>
      </c>
      <c r="EY4" s="151" t="s">
        <v>104</v>
      </c>
      <c r="EZ4" s="151"/>
      <c r="FA4" s="120"/>
      <c r="FB4" s="120"/>
      <c r="FC4" s="120"/>
      <c r="FD4" s="120"/>
      <c r="FE4" s="120"/>
      <c r="FF4" s="120"/>
      <c r="FG4" s="120"/>
      <c r="FH4" s="120"/>
      <c r="FI4" s="120"/>
      <c r="FJ4" s="120"/>
      <c r="FK4" s="120"/>
      <c r="FL4" s="152"/>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row>
    <row r="5" spans="1:212">
      <c r="A5" s="153"/>
      <c r="B5" s="94" t="s">
        <v>105</v>
      </c>
      <c r="C5" s="94" t="s">
        <v>106</v>
      </c>
      <c r="D5" s="94" t="s">
        <v>107</v>
      </c>
      <c r="E5" s="94" t="s">
        <v>108</v>
      </c>
      <c r="F5" s="94" t="s">
        <v>109</v>
      </c>
      <c r="G5" s="94" t="s">
        <v>110</v>
      </c>
      <c r="H5" s="94" t="s">
        <v>111</v>
      </c>
      <c r="I5" s="94" t="s">
        <v>112</v>
      </c>
      <c r="J5" s="94" t="s">
        <v>113</v>
      </c>
      <c r="K5" s="94" t="s">
        <v>114</v>
      </c>
      <c r="L5" s="94" t="s">
        <v>115</v>
      </c>
      <c r="M5" s="94" t="s">
        <v>116</v>
      </c>
      <c r="N5" s="191" t="s">
        <v>7</v>
      </c>
      <c r="O5" s="176" t="s">
        <v>117</v>
      </c>
      <c r="P5" s="205" t="s">
        <v>8</v>
      </c>
      <c r="Q5" s="94" t="s">
        <v>105</v>
      </c>
      <c r="R5" s="94" t="s">
        <v>106</v>
      </c>
      <c r="S5" s="94" t="s">
        <v>107</v>
      </c>
      <c r="T5" s="94" t="s">
        <v>108</v>
      </c>
      <c r="U5" s="94" t="s">
        <v>109</v>
      </c>
      <c r="V5" s="94" t="s">
        <v>110</v>
      </c>
      <c r="W5" s="94" t="s">
        <v>111</v>
      </c>
      <c r="X5" s="94" t="s">
        <v>118</v>
      </c>
      <c r="Y5" s="94" t="s">
        <v>113</v>
      </c>
      <c r="Z5" s="94" t="s">
        <v>114</v>
      </c>
      <c r="AA5" s="94" t="s">
        <v>115</v>
      </c>
      <c r="AB5" s="94" t="s">
        <v>116</v>
      </c>
      <c r="AC5" s="94" t="s">
        <v>7</v>
      </c>
      <c r="AD5" s="110" t="s">
        <v>117</v>
      </c>
      <c r="AE5" s="160" t="s">
        <v>8</v>
      </c>
      <c r="AF5" s="94" t="s">
        <v>105</v>
      </c>
      <c r="AG5" s="94" t="s">
        <v>106</v>
      </c>
      <c r="AH5" s="94" t="s">
        <v>107</v>
      </c>
      <c r="AI5" s="94" t="s">
        <v>108</v>
      </c>
      <c r="AJ5" s="94" t="s">
        <v>109</v>
      </c>
      <c r="AK5" s="94" t="s">
        <v>110</v>
      </c>
      <c r="AL5" s="94" t="s">
        <v>111</v>
      </c>
      <c r="AM5" s="94" t="s">
        <v>118</v>
      </c>
      <c r="AN5" s="94" t="s">
        <v>113</v>
      </c>
      <c r="AO5" s="94" t="s">
        <v>114</v>
      </c>
      <c r="AP5" s="94" t="s">
        <v>115</v>
      </c>
      <c r="AQ5" s="94" t="s">
        <v>116</v>
      </c>
      <c r="AR5" s="94" t="s">
        <v>7</v>
      </c>
      <c r="AS5" s="110" t="s">
        <v>117</v>
      </c>
      <c r="AT5" s="215" t="s">
        <v>8</v>
      </c>
      <c r="AU5" s="94" t="s">
        <v>105</v>
      </c>
      <c r="AV5" s="94" t="s">
        <v>106</v>
      </c>
      <c r="AW5" s="94" t="s">
        <v>107</v>
      </c>
      <c r="AX5" s="94" t="s">
        <v>108</v>
      </c>
      <c r="AY5" s="94" t="s">
        <v>109</v>
      </c>
      <c r="AZ5" s="94" t="s">
        <v>110</v>
      </c>
      <c r="BA5" s="94" t="s">
        <v>111</v>
      </c>
      <c r="BB5" s="94" t="s">
        <v>118</v>
      </c>
      <c r="BC5" s="94" t="s">
        <v>113</v>
      </c>
      <c r="BD5" s="94" t="s">
        <v>114</v>
      </c>
      <c r="BE5" s="94" t="s">
        <v>115</v>
      </c>
      <c r="BF5" s="94" t="s">
        <v>116</v>
      </c>
      <c r="BG5" s="94" t="s">
        <v>7</v>
      </c>
      <c r="BH5" s="110" t="s">
        <v>117</v>
      </c>
      <c r="BI5" s="215" t="s">
        <v>8</v>
      </c>
      <c r="BJ5" s="94" t="s">
        <v>105</v>
      </c>
      <c r="BK5" s="94" t="s">
        <v>106</v>
      </c>
      <c r="BL5" s="94" t="s">
        <v>107</v>
      </c>
      <c r="BM5" s="94" t="s">
        <v>108</v>
      </c>
      <c r="BN5" s="94" t="s">
        <v>109</v>
      </c>
      <c r="BO5" s="94" t="s">
        <v>110</v>
      </c>
      <c r="BP5" s="94" t="s">
        <v>111</v>
      </c>
      <c r="BQ5" s="94" t="s">
        <v>118</v>
      </c>
      <c r="BR5" s="94" t="s">
        <v>113</v>
      </c>
      <c r="BS5" s="94" t="s">
        <v>114</v>
      </c>
      <c r="BT5" s="94" t="s">
        <v>115</v>
      </c>
      <c r="BU5" s="94" t="s">
        <v>116</v>
      </c>
      <c r="BV5" s="94" t="s">
        <v>7</v>
      </c>
      <c r="BW5" s="110" t="s">
        <v>117</v>
      </c>
      <c r="BX5" s="215" t="s">
        <v>8</v>
      </c>
      <c r="BY5" s="94" t="s">
        <v>105</v>
      </c>
      <c r="BZ5" s="94" t="s">
        <v>106</v>
      </c>
      <c r="CA5" s="94" t="s">
        <v>107</v>
      </c>
      <c r="CB5" s="94" t="s">
        <v>108</v>
      </c>
      <c r="CC5" s="94" t="s">
        <v>109</v>
      </c>
      <c r="CD5" s="94" t="s">
        <v>110</v>
      </c>
      <c r="CE5" s="94" t="s">
        <v>111</v>
      </c>
      <c r="CF5" s="94" t="s">
        <v>118</v>
      </c>
      <c r="CG5" s="94" t="s">
        <v>113</v>
      </c>
      <c r="CH5" s="94" t="s">
        <v>114</v>
      </c>
      <c r="CI5" s="94" t="s">
        <v>115</v>
      </c>
      <c r="CJ5" s="94" t="s">
        <v>116</v>
      </c>
      <c r="CK5" s="94" t="s">
        <v>7</v>
      </c>
      <c r="CL5" s="110" t="s">
        <v>117</v>
      </c>
      <c r="CM5" s="215" t="s">
        <v>8</v>
      </c>
      <c r="CN5" s="94" t="s">
        <v>105</v>
      </c>
      <c r="CO5" s="94" t="s">
        <v>106</v>
      </c>
      <c r="CP5" s="94" t="s">
        <v>107</v>
      </c>
      <c r="CQ5" s="94" t="s">
        <v>108</v>
      </c>
      <c r="CR5" s="94" t="s">
        <v>109</v>
      </c>
      <c r="CS5" s="94" t="s">
        <v>110</v>
      </c>
      <c r="CT5" s="94" t="s">
        <v>111</v>
      </c>
      <c r="CU5" s="94" t="s">
        <v>118</v>
      </c>
      <c r="CV5" s="94" t="s">
        <v>113</v>
      </c>
      <c r="CW5" s="94" t="s">
        <v>114</v>
      </c>
      <c r="CX5" s="94" t="s">
        <v>115</v>
      </c>
      <c r="CY5" s="94" t="s">
        <v>116</v>
      </c>
      <c r="CZ5" s="94" t="s">
        <v>7</v>
      </c>
      <c r="DA5" s="110" t="s">
        <v>117</v>
      </c>
      <c r="DB5" s="215" t="s">
        <v>8</v>
      </c>
      <c r="DC5" s="94" t="s">
        <v>105</v>
      </c>
      <c r="DD5" s="94" t="s">
        <v>106</v>
      </c>
      <c r="DE5" s="94" t="s">
        <v>107</v>
      </c>
      <c r="DF5" s="94" t="s">
        <v>108</v>
      </c>
      <c r="DG5" s="94" t="s">
        <v>109</v>
      </c>
      <c r="DH5" s="94" t="s">
        <v>110</v>
      </c>
      <c r="DI5" s="94" t="s">
        <v>111</v>
      </c>
      <c r="DJ5" s="94" t="s">
        <v>118</v>
      </c>
      <c r="DK5" s="94" t="s">
        <v>113</v>
      </c>
      <c r="DL5" s="94" t="s">
        <v>114</v>
      </c>
      <c r="DM5" s="94" t="s">
        <v>115</v>
      </c>
      <c r="DN5" s="94" t="s">
        <v>116</v>
      </c>
      <c r="DO5" s="94" t="s">
        <v>7</v>
      </c>
      <c r="DP5" s="252" t="s">
        <v>117</v>
      </c>
      <c r="DQ5" s="160" t="s">
        <v>8</v>
      </c>
      <c r="DR5" s="94" t="s">
        <v>105</v>
      </c>
      <c r="DS5" s="94" t="s">
        <v>106</v>
      </c>
      <c r="DT5" s="94" t="s">
        <v>107</v>
      </c>
      <c r="DU5" s="94" t="s">
        <v>108</v>
      </c>
      <c r="DV5" s="94" t="s">
        <v>109</v>
      </c>
      <c r="DW5" s="94" t="s">
        <v>110</v>
      </c>
      <c r="DX5" s="94" t="s">
        <v>111</v>
      </c>
      <c r="DY5" s="94" t="s">
        <v>118</v>
      </c>
      <c r="DZ5" s="94" t="s">
        <v>113</v>
      </c>
      <c r="EA5" s="94" t="s">
        <v>114</v>
      </c>
      <c r="EB5" s="94" t="s">
        <v>115</v>
      </c>
      <c r="EC5" s="94" t="s">
        <v>116</v>
      </c>
      <c r="ED5" s="94" t="s">
        <v>7</v>
      </c>
      <c r="EE5" s="110" t="s">
        <v>117</v>
      </c>
      <c r="EF5" s="160" t="s">
        <v>8</v>
      </c>
      <c r="EG5" s="94" t="s">
        <v>105</v>
      </c>
      <c r="EH5" s="94" t="s">
        <v>106</v>
      </c>
      <c r="EI5" s="94" t="s">
        <v>107</v>
      </c>
      <c r="EJ5" s="94" t="s">
        <v>108</v>
      </c>
      <c r="EK5" s="94" t="s">
        <v>109</v>
      </c>
      <c r="EL5" s="94" t="s">
        <v>110</v>
      </c>
      <c r="EM5" s="94" t="s">
        <v>111</v>
      </c>
      <c r="EN5" s="94" t="s">
        <v>118</v>
      </c>
      <c r="EO5" s="94" t="s">
        <v>113</v>
      </c>
      <c r="EP5" s="94" t="s">
        <v>114</v>
      </c>
      <c r="EQ5" s="94" t="s">
        <v>115</v>
      </c>
      <c r="ER5" s="94" t="s">
        <v>116</v>
      </c>
      <c r="ES5" s="94" t="s">
        <v>7</v>
      </c>
      <c r="ET5" s="110" t="s">
        <v>117</v>
      </c>
      <c r="EU5" s="160" t="s">
        <v>8</v>
      </c>
      <c r="EV5" s="230" t="s">
        <v>8</v>
      </c>
      <c r="EW5" s="230" t="s">
        <v>8</v>
      </c>
      <c r="EX5" s="221" t="s">
        <v>8</v>
      </c>
      <c r="EY5" s="94" t="s">
        <v>105</v>
      </c>
      <c r="EZ5" s="94" t="s">
        <v>106</v>
      </c>
      <c r="FA5" s="94" t="s">
        <v>107</v>
      </c>
      <c r="FB5" s="94" t="s">
        <v>108</v>
      </c>
      <c r="FC5" s="94" t="s">
        <v>109</v>
      </c>
      <c r="FD5" s="94" t="s">
        <v>110</v>
      </c>
      <c r="FE5" s="94" t="s">
        <v>111</v>
      </c>
      <c r="FF5" s="94" t="s">
        <v>118</v>
      </c>
      <c r="FG5" s="94" t="s">
        <v>113</v>
      </c>
      <c r="FH5" s="94" t="s">
        <v>114</v>
      </c>
      <c r="FI5" s="94" t="s">
        <v>115</v>
      </c>
      <c r="FJ5" s="94" t="s">
        <v>116</v>
      </c>
      <c r="FK5" s="94" t="s">
        <v>7</v>
      </c>
      <c r="FL5" s="252" t="s">
        <v>117</v>
      </c>
      <c r="FM5" s="154"/>
      <c r="FN5" s="154"/>
      <c r="FO5" s="154"/>
      <c r="FP5" s="154"/>
      <c r="FQ5" s="154"/>
      <c r="FR5" s="154"/>
      <c r="FS5" s="154"/>
      <c r="FT5" s="154"/>
      <c r="FU5" s="154"/>
      <c r="FV5" s="154"/>
      <c r="FW5" s="154"/>
      <c r="FX5" s="154"/>
      <c r="FY5" s="154"/>
      <c r="FZ5" s="154"/>
      <c r="GA5" s="154"/>
      <c r="GB5" s="154"/>
      <c r="GC5" s="154"/>
      <c r="GD5" s="154"/>
      <c r="GE5" s="154"/>
      <c r="GF5" s="154"/>
      <c r="GG5" s="154"/>
      <c r="GH5" s="154"/>
      <c r="GI5" s="154"/>
      <c r="GJ5" s="154"/>
      <c r="GK5" s="154"/>
      <c r="GL5" s="154"/>
      <c r="GM5" s="154"/>
      <c r="GN5" s="154"/>
      <c r="GO5" s="154"/>
      <c r="GP5" s="154"/>
      <c r="GQ5" s="154"/>
      <c r="GR5" s="154"/>
      <c r="GS5" s="154"/>
      <c r="GT5" s="154"/>
      <c r="GU5" s="154"/>
      <c r="GV5" s="154"/>
      <c r="GW5" s="154"/>
      <c r="GX5" s="154"/>
      <c r="GY5" s="154"/>
      <c r="GZ5" s="154"/>
      <c r="HA5" s="154"/>
      <c r="HB5" s="154"/>
      <c r="HC5" s="154"/>
      <c r="HD5" s="154"/>
    </row>
    <row r="6" spans="1:212">
      <c r="A6" s="155" t="s">
        <v>119</v>
      </c>
      <c r="B6" s="47">
        <f>+B7+B25+B40+B54+B65</f>
        <v>252842</v>
      </c>
      <c r="C6" s="47">
        <f t="shared" ref="C6:DR6" si="0">+C7+C25+C40+C54+C65</f>
        <v>265684.5</v>
      </c>
      <c r="D6" s="47">
        <f t="shared" si="0"/>
        <v>269514</v>
      </c>
      <c r="E6" s="47">
        <f t="shared" si="0"/>
        <v>276824</v>
      </c>
      <c r="F6" s="52">
        <f t="shared" si="0"/>
        <v>291552</v>
      </c>
      <c r="G6" s="52">
        <f t="shared" si="0"/>
        <v>314176</v>
      </c>
      <c r="H6" s="52">
        <f t="shared" si="0"/>
        <v>316877</v>
      </c>
      <c r="I6" s="52">
        <f t="shared" si="0"/>
        <v>327789</v>
      </c>
      <c r="J6" s="52">
        <f t="shared" ref="J6:L6" si="1">+J7+J25+J40+J54+J65</f>
        <v>344940</v>
      </c>
      <c r="K6" s="52">
        <f t="shared" ref="K6" si="2">+K7+K25+K40+K54+K65</f>
        <v>0</v>
      </c>
      <c r="L6" s="52">
        <f t="shared" si="1"/>
        <v>359586</v>
      </c>
      <c r="M6" s="52">
        <f t="shared" ref="M6" si="3">+M7+M25+M40+M54+M65</f>
        <v>371237</v>
      </c>
      <c r="N6" s="52">
        <f t="shared" ref="N6" si="4">+N7+N25+N40+N54+N65</f>
        <v>391310</v>
      </c>
      <c r="O6" s="52">
        <f t="shared" ref="O6:P6" si="5">+O7+O25+O40+O54+O65</f>
        <v>410279</v>
      </c>
      <c r="P6" s="206">
        <f t="shared" si="5"/>
        <v>433807</v>
      </c>
      <c r="Q6" s="47">
        <f t="shared" si="0"/>
        <v>252842</v>
      </c>
      <c r="R6" s="47">
        <f t="shared" si="0"/>
        <v>258200.5</v>
      </c>
      <c r="S6" s="47">
        <f t="shared" si="0"/>
        <v>262027</v>
      </c>
      <c r="T6" s="47">
        <f t="shared" si="0"/>
        <v>267825</v>
      </c>
      <c r="U6" s="52">
        <f t="shared" si="0"/>
        <v>276694</v>
      </c>
      <c r="V6" s="52">
        <f t="shared" si="0"/>
        <v>294368</v>
      </c>
      <c r="W6" s="52">
        <f t="shared" si="0"/>
        <v>294622</v>
      </c>
      <c r="X6" s="52">
        <f t="shared" si="0"/>
        <v>304140</v>
      </c>
      <c r="Y6" s="52">
        <f t="shared" ref="Y6:AA6" si="6">+Y7+Y25+Y40+Y54+Y65</f>
        <v>317723</v>
      </c>
      <c r="Z6" s="52">
        <f t="shared" si="6"/>
        <v>0</v>
      </c>
      <c r="AA6" s="52">
        <f t="shared" si="6"/>
        <v>327710</v>
      </c>
      <c r="AB6" s="52">
        <f t="shared" ref="AB6:AD6" si="7">+AB7+AB25+AB40+AB54+AB65</f>
        <v>335604</v>
      </c>
      <c r="AC6" s="52">
        <f t="shared" si="7"/>
        <v>351848</v>
      </c>
      <c r="AD6" s="111">
        <f t="shared" si="7"/>
        <v>364382</v>
      </c>
      <c r="AE6" s="111">
        <f t="shared" ref="AE6" si="8">+AE7+AE25+AE40+AE54+AE65</f>
        <v>387437</v>
      </c>
      <c r="AF6" s="47">
        <f t="shared" si="0"/>
        <v>181290</v>
      </c>
      <c r="AG6" s="47">
        <f t="shared" si="0"/>
        <v>186504.5</v>
      </c>
      <c r="AH6" s="47">
        <f t="shared" si="0"/>
        <v>185327</v>
      </c>
      <c r="AI6" s="47">
        <f t="shared" si="0"/>
        <v>186211</v>
      </c>
      <c r="AJ6" s="52">
        <f t="shared" si="0"/>
        <v>185299</v>
      </c>
      <c r="AK6" s="52">
        <f t="shared" si="0"/>
        <v>194688</v>
      </c>
      <c r="AL6" s="52">
        <f t="shared" si="0"/>
        <v>192536</v>
      </c>
      <c r="AM6" s="52">
        <f t="shared" si="0"/>
        <v>195448</v>
      </c>
      <c r="AN6" s="52">
        <f t="shared" ref="AN6:AP6" si="9">+AN7+AN25+AN40+AN54+AN65</f>
        <v>202491</v>
      </c>
      <c r="AO6" s="52">
        <f t="shared" si="9"/>
        <v>0</v>
      </c>
      <c r="AP6" s="52">
        <f t="shared" si="9"/>
        <v>207322</v>
      </c>
      <c r="AQ6" s="52">
        <f t="shared" ref="AQ6:AR6" si="10">+AQ7+AQ25+AQ40+AQ54+AQ65</f>
        <v>210689</v>
      </c>
      <c r="AR6" s="52">
        <f t="shared" si="10"/>
        <v>218394</v>
      </c>
      <c r="AS6" s="111">
        <f t="shared" ref="AS6:AT6" si="11">+AS7+AS25+AS40+AS54+AS65</f>
        <v>224427</v>
      </c>
      <c r="AT6" s="206">
        <f t="shared" si="11"/>
        <v>233825</v>
      </c>
      <c r="AU6" s="47">
        <f t="shared" si="0"/>
        <v>71552</v>
      </c>
      <c r="AV6" s="47">
        <f t="shared" si="0"/>
        <v>79180</v>
      </c>
      <c r="AW6" s="47">
        <f t="shared" si="0"/>
        <v>84187</v>
      </c>
      <c r="AX6" s="47">
        <f t="shared" si="0"/>
        <v>90613</v>
      </c>
      <c r="AY6" s="52">
        <f t="shared" si="0"/>
        <v>106253</v>
      </c>
      <c r="AZ6" s="52">
        <f t="shared" si="0"/>
        <v>119488</v>
      </c>
      <c r="BA6" s="52">
        <f t="shared" si="0"/>
        <v>124341</v>
      </c>
      <c r="BB6" s="52">
        <f t="shared" si="0"/>
        <v>132341</v>
      </c>
      <c r="BC6" s="52">
        <f t="shared" ref="BC6:BE6" si="12">+BC7+BC25+BC40+BC54+BC65</f>
        <v>142449</v>
      </c>
      <c r="BD6" s="52">
        <f t="shared" si="12"/>
        <v>0</v>
      </c>
      <c r="BE6" s="52">
        <f t="shared" si="12"/>
        <v>152264</v>
      </c>
      <c r="BF6" s="52">
        <f t="shared" ref="BF6:BG6" si="13">+BF7+BF25+BF40+BF54+BF65</f>
        <v>160548</v>
      </c>
      <c r="BG6" s="52">
        <f t="shared" si="13"/>
        <v>172916</v>
      </c>
      <c r="BH6" s="111">
        <f t="shared" ref="BH6:BI6" si="14">+BH7+BH25+BH40+BH54+BH65</f>
        <v>185852</v>
      </c>
      <c r="BI6" s="206">
        <f t="shared" si="14"/>
        <v>199939</v>
      </c>
      <c r="BJ6" s="47">
        <f t="shared" si="0"/>
        <v>219448</v>
      </c>
      <c r="BK6" s="47">
        <f t="shared" si="0"/>
        <v>224898.5</v>
      </c>
      <c r="BL6" s="47">
        <f t="shared" si="0"/>
        <v>225901</v>
      </c>
      <c r="BM6" s="47">
        <f t="shared" si="0"/>
        <v>228516</v>
      </c>
      <c r="BN6" s="52">
        <f t="shared" si="0"/>
        <v>230281</v>
      </c>
      <c r="BO6" s="52">
        <f t="shared" si="0"/>
        <v>241138</v>
      </c>
      <c r="BP6" s="52">
        <f t="shared" si="0"/>
        <v>238871</v>
      </c>
      <c r="BQ6" s="52">
        <f t="shared" si="0"/>
        <v>243264</v>
      </c>
      <c r="BR6" s="52">
        <f t="shared" ref="BR6:BT6" si="15">+BR7+BR25+BR40+BR54+BR65</f>
        <v>249516</v>
      </c>
      <c r="BS6" s="52">
        <f t="shared" si="15"/>
        <v>0</v>
      </c>
      <c r="BT6" s="52">
        <f t="shared" si="15"/>
        <v>255179</v>
      </c>
      <c r="BU6" s="52">
        <f t="shared" ref="BU6:BW6" si="16">+BU7+BU25+BU40+BU54+BU65</f>
        <v>258083</v>
      </c>
      <c r="BV6" s="52">
        <f t="shared" si="16"/>
        <v>265811</v>
      </c>
      <c r="BW6" s="111">
        <f t="shared" si="16"/>
        <v>271192</v>
      </c>
      <c r="BX6" s="206">
        <f t="shared" ref="BX6" si="17">+BX7+BX25+BX40+BX54+BX65</f>
        <v>285286</v>
      </c>
      <c r="BY6" s="47">
        <f t="shared" si="0"/>
        <v>11957</v>
      </c>
      <c r="BZ6" s="47">
        <f t="shared" si="0"/>
        <v>12316</v>
      </c>
      <c r="CA6" s="47">
        <f t="shared" si="0"/>
        <v>13047</v>
      </c>
      <c r="CB6" s="47">
        <f t="shared" si="0"/>
        <v>13435</v>
      </c>
      <c r="CC6" s="52">
        <f t="shared" si="0"/>
        <v>14665</v>
      </c>
      <c r="CD6" s="52">
        <f t="shared" si="0"/>
        <v>15599</v>
      </c>
      <c r="CE6" s="52">
        <f t="shared" si="0"/>
        <v>16055</v>
      </c>
      <c r="CF6" s="52">
        <f t="shared" si="0"/>
        <v>16609</v>
      </c>
      <c r="CG6" s="52">
        <f t="shared" ref="CG6:CI6" si="18">+CG7+CG25+CG40+CG54+CG65</f>
        <v>16901</v>
      </c>
      <c r="CH6" s="52">
        <f t="shared" si="18"/>
        <v>0</v>
      </c>
      <c r="CI6" s="52">
        <f t="shared" si="18"/>
        <v>17564</v>
      </c>
      <c r="CJ6" s="52">
        <f t="shared" ref="CJ6:CL6" si="19">+CJ7+CJ25+CJ40+CJ54+CJ65</f>
        <v>18022</v>
      </c>
      <c r="CK6" s="52">
        <f t="shared" si="19"/>
        <v>18946</v>
      </c>
      <c r="CL6" s="111">
        <f t="shared" si="19"/>
        <v>19980</v>
      </c>
      <c r="CM6" s="206">
        <f t="shared" ref="CM6" si="20">+CM7+CM25+CM40+CM54+CM65</f>
        <v>22028</v>
      </c>
      <c r="CN6" s="52">
        <f t="shared" si="0"/>
        <v>0</v>
      </c>
      <c r="CO6" s="52">
        <f t="shared" si="0"/>
        <v>0</v>
      </c>
      <c r="CP6" s="52">
        <f t="shared" si="0"/>
        <v>0</v>
      </c>
      <c r="CQ6" s="52">
        <f t="shared" si="0"/>
        <v>0</v>
      </c>
      <c r="CR6" s="52">
        <f t="shared" si="0"/>
        <v>0</v>
      </c>
      <c r="CS6" s="52">
        <f t="shared" si="0"/>
        <v>0</v>
      </c>
      <c r="CT6" s="52">
        <f t="shared" si="0"/>
        <v>9797</v>
      </c>
      <c r="CU6" s="52">
        <f t="shared" si="0"/>
        <v>10336</v>
      </c>
      <c r="CV6" s="52">
        <f t="shared" ref="CV6:CX6" si="21">+CV7+CV25+CV40+CV54+CV65</f>
        <v>10301</v>
      </c>
      <c r="CW6" s="52">
        <f t="shared" si="21"/>
        <v>0</v>
      </c>
      <c r="CX6" s="52">
        <f t="shared" si="21"/>
        <v>9534</v>
      </c>
      <c r="CY6" s="52">
        <f t="shared" ref="CY6:CZ6" si="22">+CY7+CY25+CY40+CY54+CY65</f>
        <v>9277</v>
      </c>
      <c r="CZ6" s="52">
        <f t="shared" si="22"/>
        <v>9996</v>
      </c>
      <c r="DA6" s="111">
        <f t="shared" ref="DA6:DB6" si="23">+DA7+DA25+DA40+DA54+DA65</f>
        <v>9667</v>
      </c>
      <c r="DB6" s="206">
        <f t="shared" si="23"/>
        <v>9724</v>
      </c>
      <c r="DC6" s="47">
        <f t="shared" si="0"/>
        <v>4775</v>
      </c>
      <c r="DD6" s="47">
        <f t="shared" si="0"/>
        <v>4845</v>
      </c>
      <c r="DE6" s="47">
        <f t="shared" si="0"/>
        <v>4977</v>
      </c>
      <c r="DF6" s="47">
        <f t="shared" si="0"/>
        <v>4945</v>
      </c>
      <c r="DG6" s="52">
        <f t="shared" si="0"/>
        <v>5135</v>
      </c>
      <c r="DH6" s="52">
        <f t="shared" si="0"/>
        <v>5289</v>
      </c>
      <c r="DI6" s="52">
        <f t="shared" si="0"/>
        <v>5403</v>
      </c>
      <c r="DJ6" s="52">
        <f t="shared" si="0"/>
        <v>5647</v>
      </c>
      <c r="DK6" s="52">
        <f t="shared" ref="DK6:DM6" si="24">+DK7+DK25+DK40+DK54+DK65</f>
        <v>5660</v>
      </c>
      <c r="DL6" s="52">
        <f t="shared" si="24"/>
        <v>0</v>
      </c>
      <c r="DM6" s="52">
        <f t="shared" si="24"/>
        <v>5485</v>
      </c>
      <c r="DN6" s="52">
        <f t="shared" ref="DN6:DO6" si="25">+DN7+DN25+DN40+DN54+DN65</f>
        <v>5212</v>
      </c>
      <c r="DO6" s="52">
        <f t="shared" si="25"/>
        <v>5241</v>
      </c>
      <c r="DP6" s="111">
        <f t="shared" ref="DP6:DQ6" si="26">+DP7+DP25+DP40+DP54+DP65</f>
        <v>5107</v>
      </c>
      <c r="DQ6" s="111">
        <f t="shared" si="26"/>
        <v>5039</v>
      </c>
      <c r="DR6" s="47">
        <f t="shared" si="0"/>
        <v>5139</v>
      </c>
      <c r="DS6" s="47">
        <f t="shared" ref="DS6:FF6" si="27">+DS7+DS25+DS40+DS54+DS65</f>
        <v>5568</v>
      </c>
      <c r="DT6" s="47">
        <f t="shared" si="27"/>
        <v>6095</v>
      </c>
      <c r="DU6" s="47">
        <f t="shared" si="27"/>
        <v>6741</v>
      </c>
      <c r="DV6" s="52">
        <f t="shared" si="27"/>
        <v>8441</v>
      </c>
      <c r="DW6" s="52">
        <f t="shared" si="27"/>
        <v>9886</v>
      </c>
      <c r="DX6" s="52">
        <f t="shared" si="27"/>
        <v>10358</v>
      </c>
      <c r="DY6" s="52">
        <f t="shared" si="27"/>
        <v>11449</v>
      </c>
      <c r="DZ6" s="52">
        <f t="shared" ref="DZ6:EB6" si="28">+DZ7+DZ25+DZ40+DZ54+DZ65</f>
        <v>12986</v>
      </c>
      <c r="EA6" s="52">
        <f t="shared" si="28"/>
        <v>0</v>
      </c>
      <c r="EB6" s="52">
        <f t="shared" si="28"/>
        <v>14092</v>
      </c>
      <c r="EC6" s="52">
        <f t="shared" ref="EC6:EE6" si="29">+EC7+EC25+EC40+EC54+EC65</f>
        <v>15422</v>
      </c>
      <c r="ED6" s="52">
        <f t="shared" si="29"/>
        <v>17344</v>
      </c>
      <c r="EE6" s="111">
        <f t="shared" si="29"/>
        <v>19332</v>
      </c>
      <c r="EF6" s="111">
        <f t="shared" ref="EF6" si="30">+EF7+EF25+EF40+EF54+EF65</f>
        <v>22588</v>
      </c>
      <c r="EG6" s="47">
        <f t="shared" ref="EG6" si="31">+EG7+EG25+EG40+EG54+EG65</f>
        <v>0</v>
      </c>
      <c r="EH6" s="47">
        <f t="shared" ref="EH6" si="32">+EH7+EH25+EH40+EH54+EH65</f>
        <v>0</v>
      </c>
      <c r="EI6" s="47">
        <f t="shared" ref="EI6" si="33">+EI7+EI25+EI40+EI54+EI65</f>
        <v>0</v>
      </c>
      <c r="EJ6" s="47">
        <f t="shared" ref="EJ6" si="34">+EJ7+EJ25+EJ40+EJ54+EJ65</f>
        <v>0</v>
      </c>
      <c r="EK6" s="52">
        <f t="shared" ref="EK6" si="35">+EK7+EK25+EK40+EK54+EK65</f>
        <v>0</v>
      </c>
      <c r="EL6" s="52">
        <f t="shared" ref="EL6" si="36">+EL7+EL25+EL40+EL54+EL65</f>
        <v>0</v>
      </c>
      <c r="EM6" s="52">
        <f t="shared" ref="EM6" si="37">+EM7+EM25+EM40+EM54+EM65</f>
        <v>0</v>
      </c>
      <c r="EN6" s="52">
        <f t="shared" ref="EN6:EP6" si="38">+EN7+EN25+EN40+EN54+EN65</f>
        <v>509</v>
      </c>
      <c r="EO6" s="52">
        <f t="shared" si="38"/>
        <v>1634</v>
      </c>
      <c r="EP6" s="52">
        <f t="shared" si="38"/>
        <v>0</v>
      </c>
      <c r="EQ6" s="52">
        <f t="shared" ref="EQ6:ET6" si="39">+EQ7+EQ25+EQ40+EQ54+EQ65</f>
        <v>2296</v>
      </c>
      <c r="ER6" s="52">
        <f t="shared" si="39"/>
        <v>2894</v>
      </c>
      <c r="ES6" s="52">
        <f t="shared" si="39"/>
        <v>3413</v>
      </c>
      <c r="ET6" s="111">
        <f t="shared" si="39"/>
        <v>3797</v>
      </c>
      <c r="EU6" s="52">
        <f t="shared" ref="EU6:EV6" si="40">+EU7+EU25+EU40+EU54+EU65</f>
        <v>4630</v>
      </c>
      <c r="EV6" s="52">
        <f t="shared" si="40"/>
        <v>1841</v>
      </c>
      <c r="EW6" s="52">
        <f t="shared" ref="EW6:EX6" si="41">+EW7+EW25+EW40+EW54+EW65</f>
        <v>50543</v>
      </c>
      <c r="EX6" s="52">
        <f t="shared" si="41"/>
        <v>521</v>
      </c>
      <c r="EY6" s="47">
        <f t="shared" si="27"/>
        <v>16298</v>
      </c>
      <c r="EZ6" s="47">
        <f t="shared" si="27"/>
        <v>15418</v>
      </c>
      <c r="FA6" s="47">
        <f t="shared" si="27"/>
        <v>16984</v>
      </c>
      <c r="FB6" s="47">
        <f t="shared" si="27"/>
        <v>19133</v>
      </c>
      <c r="FC6" s="52">
        <f t="shared" si="27"/>
        <v>23307</v>
      </c>
      <c r="FD6" s="52">
        <f t="shared" si="27"/>
        <v>27745</v>
      </c>
      <c r="FE6" s="52">
        <f t="shared" si="27"/>
        <v>29338</v>
      </c>
      <c r="FF6" s="52">
        <f t="shared" si="27"/>
        <v>32309</v>
      </c>
      <c r="FG6" s="52">
        <f t="shared" ref="FG6:FI6" si="42">+FG7+FG25+FG40+FG54+FG65</f>
        <v>36686</v>
      </c>
      <c r="FH6" s="52">
        <f t="shared" si="42"/>
        <v>0</v>
      </c>
      <c r="FI6" s="52">
        <f t="shared" si="42"/>
        <v>38579</v>
      </c>
      <c r="FJ6" s="52">
        <f t="shared" ref="FJ6:FL6" si="43">+FJ7+FJ25+FJ40+FJ54+FJ65</f>
        <v>41183</v>
      </c>
      <c r="FK6" s="52">
        <f t="shared" si="43"/>
        <v>46334</v>
      </c>
      <c r="FL6" s="111">
        <f t="shared" si="43"/>
        <v>50081</v>
      </c>
      <c r="FM6" s="154"/>
      <c r="FN6" s="154"/>
      <c r="FO6" s="154"/>
      <c r="FP6" s="154"/>
      <c r="FQ6" s="154"/>
      <c r="FR6" s="154"/>
      <c r="FS6" s="154"/>
      <c r="FT6" s="154"/>
      <c r="FU6" s="154"/>
      <c r="FV6" s="154"/>
      <c r="FW6" s="154"/>
      <c r="FX6" s="154"/>
      <c r="FY6" s="154"/>
      <c r="FZ6" s="154"/>
      <c r="GA6" s="154"/>
      <c r="GB6" s="154"/>
      <c r="GC6" s="154"/>
      <c r="GD6" s="154"/>
      <c r="GE6" s="154"/>
      <c r="GF6" s="154"/>
      <c r="GG6" s="154"/>
      <c r="GH6" s="154"/>
      <c r="GI6" s="154"/>
      <c r="GJ6" s="154"/>
      <c r="GK6" s="154"/>
      <c r="GL6" s="154"/>
      <c r="GM6" s="154"/>
      <c r="GN6" s="154"/>
      <c r="GO6" s="154"/>
      <c r="GP6" s="154"/>
      <c r="GQ6" s="154"/>
      <c r="GR6" s="154"/>
      <c r="GS6" s="154"/>
      <c r="GT6" s="154"/>
      <c r="GU6" s="154"/>
      <c r="GV6" s="154"/>
      <c r="GW6" s="154"/>
      <c r="GX6" s="154"/>
      <c r="GY6" s="154"/>
      <c r="GZ6" s="154"/>
      <c r="HA6" s="154"/>
      <c r="HB6" s="154"/>
      <c r="HC6" s="154"/>
      <c r="HD6" s="154"/>
    </row>
    <row r="7" spans="1:212">
      <c r="A7" s="41" t="s">
        <v>23</v>
      </c>
      <c r="B7" s="47">
        <f>SUM(B9:B24)</f>
        <v>87909</v>
      </c>
      <c r="C7" s="47">
        <f t="shared" ref="C7:DR7" si="44">SUM(C9:C24)</f>
        <v>90703.5</v>
      </c>
      <c r="D7" s="47">
        <f t="shared" si="44"/>
        <v>93419</v>
      </c>
      <c r="E7" s="47">
        <f t="shared" si="44"/>
        <v>96828</v>
      </c>
      <c r="F7" s="52">
        <f t="shared" si="44"/>
        <v>105916</v>
      </c>
      <c r="G7" s="52">
        <f t="shared" si="44"/>
        <v>113593</v>
      </c>
      <c r="H7" s="52">
        <f t="shared" si="44"/>
        <v>116262</v>
      </c>
      <c r="I7" s="52">
        <f t="shared" si="44"/>
        <v>119647</v>
      </c>
      <c r="J7" s="52">
        <f t="shared" ref="J7:L7" si="45">SUM(J9:J24)</f>
        <v>122719</v>
      </c>
      <c r="K7" s="52">
        <f t="shared" ref="K7" si="46">SUM(K9:K24)</f>
        <v>0</v>
      </c>
      <c r="L7" s="52">
        <f t="shared" si="45"/>
        <v>129701</v>
      </c>
      <c r="M7" s="52">
        <f t="shared" ref="M7" si="47">SUM(M9:M24)</f>
        <v>135138</v>
      </c>
      <c r="N7" s="52">
        <f t="shared" ref="N7" si="48">SUM(N9:N24)</f>
        <v>140048</v>
      </c>
      <c r="O7" s="52">
        <f t="shared" ref="O7:P7" si="49">SUM(O9:O24)</f>
        <v>146444</v>
      </c>
      <c r="P7" s="206">
        <f t="shared" si="49"/>
        <v>161151</v>
      </c>
      <c r="Q7" s="47">
        <f t="shared" si="44"/>
        <v>87909</v>
      </c>
      <c r="R7" s="47">
        <f t="shared" si="44"/>
        <v>88797.5</v>
      </c>
      <c r="S7" s="47">
        <f t="shared" si="44"/>
        <v>91479</v>
      </c>
      <c r="T7" s="47">
        <f t="shared" si="44"/>
        <v>94526</v>
      </c>
      <c r="U7" s="52">
        <f t="shared" si="44"/>
        <v>101340</v>
      </c>
      <c r="V7" s="52">
        <f t="shared" si="44"/>
        <v>108006</v>
      </c>
      <c r="W7" s="52">
        <f t="shared" si="44"/>
        <v>109600</v>
      </c>
      <c r="X7" s="52">
        <f t="shared" si="44"/>
        <v>112595</v>
      </c>
      <c r="Y7" s="52">
        <f t="shared" ref="Y7:AA7" si="50">SUM(Y9:Y24)</f>
        <v>115319</v>
      </c>
      <c r="Z7" s="52">
        <f t="shared" si="50"/>
        <v>0</v>
      </c>
      <c r="AA7" s="52">
        <f t="shared" si="50"/>
        <v>121937</v>
      </c>
      <c r="AB7" s="52">
        <f t="shared" ref="AB7:AD7" si="51">SUM(AB9:AB24)</f>
        <v>125165</v>
      </c>
      <c r="AC7" s="52">
        <f t="shared" si="51"/>
        <v>129495</v>
      </c>
      <c r="AD7" s="111">
        <f t="shared" si="51"/>
        <v>134190</v>
      </c>
      <c r="AE7" s="111">
        <f t="shared" ref="AE7" si="52">SUM(AE9:AE24)</f>
        <v>148639</v>
      </c>
      <c r="AF7" s="47">
        <f t="shared" si="44"/>
        <v>62324</v>
      </c>
      <c r="AG7" s="47">
        <f t="shared" si="44"/>
        <v>62961.5</v>
      </c>
      <c r="AH7" s="47">
        <f t="shared" si="44"/>
        <v>63621</v>
      </c>
      <c r="AI7" s="47">
        <f t="shared" si="44"/>
        <v>64640</v>
      </c>
      <c r="AJ7" s="52">
        <f t="shared" si="44"/>
        <v>66779</v>
      </c>
      <c r="AK7" s="52">
        <f t="shared" si="44"/>
        <v>70165</v>
      </c>
      <c r="AL7" s="52">
        <f t="shared" si="44"/>
        <v>70523</v>
      </c>
      <c r="AM7" s="52">
        <f t="shared" si="44"/>
        <v>71351</v>
      </c>
      <c r="AN7" s="52">
        <f t="shared" ref="AN7:AP7" si="53">SUM(AN9:AN24)</f>
        <v>72004</v>
      </c>
      <c r="AO7" s="52">
        <f t="shared" si="53"/>
        <v>0</v>
      </c>
      <c r="AP7" s="52">
        <f t="shared" si="53"/>
        <v>74702</v>
      </c>
      <c r="AQ7" s="52">
        <f t="shared" ref="AQ7:AR7" si="54">SUM(AQ9:AQ24)</f>
        <v>76882</v>
      </c>
      <c r="AR7" s="52">
        <f t="shared" si="54"/>
        <v>78121</v>
      </c>
      <c r="AS7" s="111">
        <f t="shared" ref="AS7:AT7" si="55">SUM(AS9:AS24)</f>
        <v>80389</v>
      </c>
      <c r="AT7" s="206">
        <f t="shared" si="55"/>
        <v>87215</v>
      </c>
      <c r="AU7" s="47">
        <f t="shared" si="44"/>
        <v>25585</v>
      </c>
      <c r="AV7" s="47">
        <f t="shared" si="44"/>
        <v>27742</v>
      </c>
      <c r="AW7" s="47">
        <f t="shared" si="44"/>
        <v>29798</v>
      </c>
      <c r="AX7" s="47">
        <f t="shared" si="44"/>
        <v>32188</v>
      </c>
      <c r="AY7" s="52">
        <f t="shared" si="44"/>
        <v>39137</v>
      </c>
      <c r="AZ7" s="52">
        <f t="shared" si="44"/>
        <v>43428</v>
      </c>
      <c r="BA7" s="52">
        <f t="shared" si="44"/>
        <v>45739</v>
      </c>
      <c r="BB7" s="52">
        <f t="shared" si="44"/>
        <v>48296</v>
      </c>
      <c r="BC7" s="52">
        <f t="shared" ref="BC7:BE7" si="56">SUM(BC9:BC24)</f>
        <v>50715</v>
      </c>
      <c r="BD7" s="52">
        <f t="shared" si="56"/>
        <v>0</v>
      </c>
      <c r="BE7" s="52">
        <f t="shared" si="56"/>
        <v>54999</v>
      </c>
      <c r="BF7" s="52">
        <f t="shared" ref="BF7:BG7" si="57">SUM(BF9:BF24)</f>
        <v>58256</v>
      </c>
      <c r="BG7" s="52">
        <f t="shared" si="57"/>
        <v>61927</v>
      </c>
      <c r="BH7" s="111">
        <f t="shared" ref="BH7:BI7" si="58">SUM(BH9:BH24)</f>
        <v>66055</v>
      </c>
      <c r="BI7" s="206">
        <f t="shared" si="58"/>
        <v>73936</v>
      </c>
      <c r="BJ7" s="47">
        <f t="shared" si="44"/>
        <v>74858</v>
      </c>
      <c r="BK7" s="47">
        <f t="shared" si="44"/>
        <v>75776.5</v>
      </c>
      <c r="BL7" s="47">
        <f t="shared" si="44"/>
        <v>77096</v>
      </c>
      <c r="BM7" s="47">
        <f t="shared" si="44"/>
        <v>79511</v>
      </c>
      <c r="BN7" s="52">
        <f t="shared" si="44"/>
        <v>82956</v>
      </c>
      <c r="BO7" s="52">
        <f t="shared" si="44"/>
        <v>87144</v>
      </c>
      <c r="BP7" s="52">
        <f t="shared" si="44"/>
        <v>87336</v>
      </c>
      <c r="BQ7" s="52">
        <f t="shared" si="44"/>
        <v>88386</v>
      </c>
      <c r="BR7" s="52">
        <f t="shared" ref="BR7:BT7" si="59">SUM(BR9:BR24)</f>
        <v>89095</v>
      </c>
      <c r="BS7" s="52">
        <f t="shared" si="59"/>
        <v>0</v>
      </c>
      <c r="BT7" s="52">
        <f t="shared" si="59"/>
        <v>93025</v>
      </c>
      <c r="BU7" s="52">
        <f t="shared" ref="BU7:BW7" si="60">SUM(BU9:BU24)</f>
        <v>94376</v>
      </c>
      <c r="BV7" s="52">
        <f t="shared" si="60"/>
        <v>96102</v>
      </c>
      <c r="BW7" s="111">
        <f t="shared" si="60"/>
        <v>97877</v>
      </c>
      <c r="BX7" s="206">
        <f t="shared" ref="BX7" si="61">SUM(BX9:BX24)</f>
        <v>107205</v>
      </c>
      <c r="BY7" s="47">
        <f t="shared" si="44"/>
        <v>6755</v>
      </c>
      <c r="BZ7" s="47">
        <f t="shared" si="44"/>
        <v>6938</v>
      </c>
      <c r="CA7" s="47">
        <f t="shared" si="44"/>
        <v>7512</v>
      </c>
      <c r="CB7" s="47">
        <f t="shared" si="44"/>
        <v>7644</v>
      </c>
      <c r="CC7" s="52">
        <f t="shared" si="44"/>
        <v>8374</v>
      </c>
      <c r="CD7" s="52">
        <f t="shared" si="44"/>
        <v>9044</v>
      </c>
      <c r="CE7" s="52">
        <f t="shared" si="44"/>
        <v>9471</v>
      </c>
      <c r="CF7" s="52">
        <f t="shared" si="44"/>
        <v>9704</v>
      </c>
      <c r="CG7" s="52">
        <f t="shared" ref="CG7:CI7" si="62">SUM(CG9:CG24)</f>
        <v>9905</v>
      </c>
      <c r="CH7" s="52">
        <f t="shared" si="62"/>
        <v>0</v>
      </c>
      <c r="CI7" s="52">
        <f t="shared" si="62"/>
        <v>10269</v>
      </c>
      <c r="CJ7" s="52">
        <f t="shared" ref="CJ7:CL7" si="63">SUM(CJ9:CJ24)</f>
        <v>10444</v>
      </c>
      <c r="CK7" s="52">
        <f t="shared" si="63"/>
        <v>10948</v>
      </c>
      <c r="CL7" s="111">
        <f t="shared" si="63"/>
        <v>11501</v>
      </c>
      <c r="CM7" s="206">
        <f t="shared" ref="CM7" si="64">SUM(CM9:CM24)</f>
        <v>12916</v>
      </c>
      <c r="CN7" s="52">
        <f t="shared" si="44"/>
        <v>0</v>
      </c>
      <c r="CO7" s="52">
        <f t="shared" si="44"/>
        <v>0</v>
      </c>
      <c r="CP7" s="52">
        <f t="shared" si="44"/>
        <v>0</v>
      </c>
      <c r="CQ7" s="52">
        <f t="shared" si="44"/>
        <v>0</v>
      </c>
      <c r="CR7" s="52">
        <f t="shared" si="44"/>
        <v>0</v>
      </c>
      <c r="CS7" s="52">
        <f t="shared" si="44"/>
        <v>0</v>
      </c>
      <c r="CT7" s="52">
        <f t="shared" si="44"/>
        <v>8567</v>
      </c>
      <c r="CU7" s="52">
        <f t="shared" si="44"/>
        <v>8875</v>
      </c>
      <c r="CV7" s="52">
        <f t="shared" ref="CV7:CX7" si="65">SUM(CV9:CV24)</f>
        <v>8901</v>
      </c>
      <c r="CW7" s="52">
        <f t="shared" si="65"/>
        <v>0</v>
      </c>
      <c r="CX7" s="52">
        <f t="shared" si="65"/>
        <v>8442</v>
      </c>
      <c r="CY7" s="52">
        <f t="shared" ref="CY7:CZ7" si="66">SUM(CY9:CY24)</f>
        <v>8424</v>
      </c>
      <c r="CZ7" s="52">
        <f t="shared" si="66"/>
        <v>9019</v>
      </c>
      <c r="DA7" s="111">
        <f t="shared" ref="DA7:DB7" si="67">SUM(DA9:DA24)</f>
        <v>8693</v>
      </c>
      <c r="DB7" s="206">
        <f t="shared" si="67"/>
        <v>8752</v>
      </c>
      <c r="DC7" s="47">
        <f t="shared" si="44"/>
        <v>4134</v>
      </c>
      <c r="DD7" s="47">
        <f t="shared" si="44"/>
        <v>4191</v>
      </c>
      <c r="DE7" s="47">
        <f t="shared" si="44"/>
        <v>4388</v>
      </c>
      <c r="DF7" s="47">
        <f t="shared" si="44"/>
        <v>4300</v>
      </c>
      <c r="DG7" s="52">
        <f t="shared" si="44"/>
        <v>4453</v>
      </c>
      <c r="DH7" s="52">
        <f t="shared" si="44"/>
        <v>4619</v>
      </c>
      <c r="DI7" s="52">
        <f t="shared" si="44"/>
        <v>4841</v>
      </c>
      <c r="DJ7" s="52">
        <f t="shared" si="44"/>
        <v>4976</v>
      </c>
      <c r="DK7" s="52">
        <f t="shared" ref="DK7:DM7" si="68">SUM(DK9:DK24)</f>
        <v>5030</v>
      </c>
      <c r="DL7" s="52">
        <f t="shared" si="68"/>
        <v>0</v>
      </c>
      <c r="DM7" s="52">
        <f t="shared" si="68"/>
        <v>4921</v>
      </c>
      <c r="DN7" s="52">
        <f t="shared" ref="DN7:DO7" si="69">SUM(DN9:DN24)</f>
        <v>4777</v>
      </c>
      <c r="DO7" s="52">
        <f t="shared" si="69"/>
        <v>4763</v>
      </c>
      <c r="DP7" s="111">
        <f t="shared" ref="DP7:DQ7" si="70">SUM(DP9:DP24)</f>
        <v>4639</v>
      </c>
      <c r="DQ7" s="111">
        <f t="shared" si="70"/>
        <v>4585</v>
      </c>
      <c r="DR7" s="47">
        <f t="shared" si="44"/>
        <v>1463</v>
      </c>
      <c r="DS7" s="47">
        <f t="shared" ref="DS7:FF7" si="71">SUM(DS9:DS24)</f>
        <v>1635</v>
      </c>
      <c r="DT7" s="47">
        <f t="shared" si="71"/>
        <v>1871</v>
      </c>
      <c r="DU7" s="47">
        <f t="shared" si="71"/>
        <v>2071</v>
      </c>
      <c r="DV7" s="52">
        <f t="shared" si="71"/>
        <v>2825</v>
      </c>
      <c r="DW7" s="52">
        <f t="shared" si="71"/>
        <v>3526</v>
      </c>
      <c r="DX7" s="52">
        <f t="shared" si="71"/>
        <v>3617</v>
      </c>
      <c r="DY7" s="52">
        <f t="shared" si="71"/>
        <v>4280</v>
      </c>
      <c r="DZ7" s="52">
        <f t="shared" ref="DZ7:EB7" si="72">SUM(DZ9:DZ24)</f>
        <v>4640</v>
      </c>
      <c r="EA7" s="52">
        <f t="shared" si="72"/>
        <v>0</v>
      </c>
      <c r="EB7" s="52">
        <f t="shared" si="72"/>
        <v>5258</v>
      </c>
      <c r="EC7" s="52">
        <f t="shared" ref="EC7:EE7" si="73">SUM(EC9:EC24)</f>
        <v>5819</v>
      </c>
      <c r="ED7" s="52">
        <f t="shared" si="73"/>
        <v>6440</v>
      </c>
      <c r="EE7" s="111">
        <f t="shared" si="73"/>
        <v>7207</v>
      </c>
      <c r="EF7" s="111">
        <f t="shared" ref="EF7" si="74">SUM(EF9:EF24)</f>
        <v>9304</v>
      </c>
      <c r="EG7" s="47">
        <f t="shared" si="71"/>
        <v>0</v>
      </c>
      <c r="EH7" s="47">
        <f t="shared" si="71"/>
        <v>0</v>
      </c>
      <c r="EI7" s="47">
        <f t="shared" si="71"/>
        <v>0</v>
      </c>
      <c r="EJ7" s="47">
        <f t="shared" si="71"/>
        <v>0</v>
      </c>
      <c r="EK7" s="52">
        <f t="shared" si="71"/>
        <v>0</v>
      </c>
      <c r="EL7" s="52">
        <f t="shared" si="71"/>
        <v>0</v>
      </c>
      <c r="EM7" s="52">
        <f t="shared" si="71"/>
        <v>0</v>
      </c>
      <c r="EN7" s="52">
        <f>SUM(EN9:EN24)</f>
        <v>315</v>
      </c>
      <c r="EO7" s="52">
        <f>SUM(EO9:EO24)</f>
        <v>657</v>
      </c>
      <c r="EP7" s="52">
        <f t="shared" ref="EP7" si="75">SUM(EP9:EP24)</f>
        <v>0</v>
      </c>
      <c r="EQ7" s="52">
        <f>SUM(EQ9:EQ24)</f>
        <v>883</v>
      </c>
      <c r="ER7" s="52">
        <f>SUM(ER9:ER24)</f>
        <v>1072</v>
      </c>
      <c r="ES7" s="52">
        <f>SUM(ES9:ES24)</f>
        <v>1157</v>
      </c>
      <c r="ET7" s="111">
        <f t="shared" ref="ET7:EU7" si="76">SUM(ET9:ET24)</f>
        <v>1372</v>
      </c>
      <c r="EU7" s="52">
        <f t="shared" si="76"/>
        <v>1609</v>
      </c>
      <c r="EV7" s="52">
        <f t="shared" ref="EV7:EW7" si="77">SUM(EV9:EV24)</f>
        <v>561</v>
      </c>
      <c r="EW7" s="52">
        <f t="shared" si="77"/>
        <v>16910</v>
      </c>
      <c r="EX7" s="52">
        <f t="shared" ref="EX7" si="78">SUM(EX9:EX24)</f>
        <v>134</v>
      </c>
      <c r="EY7" s="47">
        <f t="shared" si="71"/>
        <v>4833</v>
      </c>
      <c r="EZ7" s="47">
        <f t="shared" si="71"/>
        <v>4448</v>
      </c>
      <c r="FA7" s="47">
        <f t="shared" si="71"/>
        <v>5000</v>
      </c>
      <c r="FB7" s="47">
        <f t="shared" si="71"/>
        <v>5300</v>
      </c>
      <c r="FC7" s="52">
        <f t="shared" si="71"/>
        <v>7185</v>
      </c>
      <c r="FD7" s="52">
        <f t="shared" si="71"/>
        <v>8292</v>
      </c>
      <c r="FE7" s="52">
        <f t="shared" si="71"/>
        <v>9176</v>
      </c>
      <c r="FF7" s="52">
        <f t="shared" si="71"/>
        <v>9910</v>
      </c>
      <c r="FG7" s="52">
        <f t="shared" ref="FG7:FI7" si="79">SUM(FG9:FG24)</f>
        <v>11022</v>
      </c>
      <c r="FH7" s="52">
        <f t="shared" si="79"/>
        <v>0</v>
      </c>
      <c r="FI7" s="52">
        <f t="shared" si="79"/>
        <v>12502</v>
      </c>
      <c r="FJ7" s="52">
        <f t="shared" ref="FJ7:FL7" si="80">SUM(FJ9:FJ24)</f>
        <v>13454</v>
      </c>
      <c r="FK7" s="52">
        <f t="shared" si="80"/>
        <v>14848</v>
      </c>
      <c r="FL7" s="111">
        <f t="shared" si="80"/>
        <v>16233</v>
      </c>
      <c r="FM7" s="154"/>
      <c r="FN7" s="154"/>
      <c r="FO7" s="154"/>
      <c r="FP7" s="154"/>
      <c r="FQ7" s="154"/>
      <c r="FR7" s="154"/>
      <c r="FS7" s="154"/>
      <c r="FT7" s="154"/>
      <c r="FU7" s="154"/>
      <c r="FV7" s="154"/>
      <c r="FW7" s="154"/>
      <c r="FX7" s="154"/>
      <c r="FY7" s="154"/>
      <c r="FZ7" s="154"/>
      <c r="GA7" s="154"/>
      <c r="GB7" s="154"/>
      <c r="GC7" s="154"/>
      <c r="GD7" s="154"/>
      <c r="GE7" s="154"/>
      <c r="GF7" s="154"/>
      <c r="GG7" s="154"/>
      <c r="GH7" s="154"/>
      <c r="GI7" s="154"/>
      <c r="GJ7" s="154"/>
      <c r="GK7" s="154"/>
      <c r="GL7" s="154"/>
      <c r="GM7" s="154"/>
      <c r="GN7" s="154"/>
      <c r="GO7" s="154"/>
      <c r="GP7" s="154"/>
      <c r="GQ7" s="154"/>
      <c r="GR7" s="154"/>
      <c r="GS7" s="154"/>
      <c r="GT7" s="154"/>
      <c r="GU7" s="154"/>
      <c r="GV7" s="154"/>
      <c r="GW7" s="154"/>
      <c r="GX7" s="154"/>
      <c r="GY7" s="154"/>
      <c r="GZ7" s="154"/>
      <c r="HA7" s="154"/>
      <c r="HB7" s="154"/>
      <c r="HC7" s="154"/>
      <c r="HD7" s="154"/>
    </row>
    <row r="8" spans="1:212">
      <c r="A8" s="156" t="s">
        <v>120</v>
      </c>
      <c r="B8" s="53">
        <f>(B7/B$6)*100</f>
        <v>34.768353359014718</v>
      </c>
      <c r="C8" s="53">
        <f t="shared" ref="C8:DR8" si="81">(C7/C$6)*100</f>
        <v>34.139552740186197</v>
      </c>
      <c r="D8" s="53">
        <f t="shared" si="81"/>
        <v>34.662021267911868</v>
      </c>
      <c r="E8" s="53">
        <f t="shared" si="81"/>
        <v>34.978181082565094</v>
      </c>
      <c r="F8" s="53">
        <f t="shared" si="81"/>
        <v>36.328339369992321</v>
      </c>
      <c r="G8" s="53">
        <f t="shared" si="81"/>
        <v>36.155848950906503</v>
      </c>
      <c r="H8" s="53">
        <f t="shared" si="81"/>
        <v>36.689945941169597</v>
      </c>
      <c r="I8" s="53">
        <f t="shared" si="81"/>
        <v>36.501224873317895</v>
      </c>
      <c r="J8" s="53">
        <f t="shared" ref="J8:L8" si="82">(J7/J$6)*100</f>
        <v>35.576911926711894</v>
      </c>
      <c r="K8" s="53" t="e">
        <f t="shared" ref="K8" si="83">(K7/K$6)*100</f>
        <v>#DIV/0!</v>
      </c>
      <c r="L8" s="53">
        <f t="shared" si="82"/>
        <v>36.069535521405172</v>
      </c>
      <c r="M8" s="53">
        <f t="shared" ref="M8" si="84">(M7/M$6)*100</f>
        <v>36.402082766534591</v>
      </c>
      <c r="N8" s="53">
        <f t="shared" ref="N8" si="85">(N7/N$6)*100</f>
        <v>35.789527484602999</v>
      </c>
      <c r="O8" s="53">
        <f t="shared" ref="O8:P8" si="86">(O7/O$6)*100</f>
        <v>35.69375961236134</v>
      </c>
      <c r="P8" s="197">
        <f t="shared" si="86"/>
        <v>37.148086591502668</v>
      </c>
      <c r="Q8" s="53">
        <f t="shared" si="81"/>
        <v>34.768353359014718</v>
      </c>
      <c r="R8" s="53">
        <f t="shared" si="81"/>
        <v>34.390909390183211</v>
      </c>
      <c r="S8" s="53">
        <f t="shared" si="81"/>
        <v>34.912051048174426</v>
      </c>
      <c r="T8" s="53">
        <f t="shared" si="81"/>
        <v>35.29394193969943</v>
      </c>
      <c r="U8" s="53">
        <f t="shared" si="81"/>
        <v>36.625297259788795</v>
      </c>
      <c r="V8" s="53">
        <f t="shared" si="81"/>
        <v>36.690808783563433</v>
      </c>
      <c r="W8" s="53">
        <f t="shared" si="81"/>
        <v>37.200209081467101</v>
      </c>
      <c r="X8" s="53">
        <f t="shared" si="81"/>
        <v>37.020779903991588</v>
      </c>
      <c r="Y8" s="53">
        <f t="shared" ref="Y8:AA8" si="87">(Y7/Y$6)*100</f>
        <v>36.295452327971219</v>
      </c>
      <c r="Z8" s="53" t="e">
        <f t="shared" si="87"/>
        <v>#DIV/0!</v>
      </c>
      <c r="AA8" s="53">
        <f t="shared" si="87"/>
        <v>37.208812669738492</v>
      </c>
      <c r="AB8" s="53">
        <f t="shared" ref="AB8:AD8" si="88">(AB7/AB$6)*100</f>
        <v>37.295443439291546</v>
      </c>
      <c r="AC8" s="53">
        <f t="shared" si="88"/>
        <v>36.804245014892793</v>
      </c>
      <c r="AD8" s="112">
        <f t="shared" si="88"/>
        <v>36.826736776240324</v>
      </c>
      <c r="AE8" s="112">
        <f t="shared" ref="AE8" si="89">(AE7/AE$6)*100</f>
        <v>38.364688968787185</v>
      </c>
      <c r="AF8" s="53">
        <f t="shared" si="81"/>
        <v>34.37806828837774</v>
      </c>
      <c r="AG8" s="53">
        <f t="shared" si="81"/>
        <v>33.758702873121024</v>
      </c>
      <c r="AH8" s="53">
        <f t="shared" si="81"/>
        <v>34.329050812887488</v>
      </c>
      <c r="AI8" s="53">
        <f t="shared" si="81"/>
        <v>34.713309095595854</v>
      </c>
      <c r="AJ8" s="53">
        <f t="shared" si="81"/>
        <v>36.038510731304541</v>
      </c>
      <c r="AK8" s="53">
        <f t="shared" si="81"/>
        <v>36.039714825772521</v>
      </c>
      <c r="AL8" s="53">
        <f t="shared" si="81"/>
        <v>36.628474674865998</v>
      </c>
      <c r="AM8" s="53">
        <f t="shared" si="81"/>
        <v>36.506385330113375</v>
      </c>
      <c r="AN8" s="53">
        <f t="shared" ref="AN8:AP8" si="90">(AN7/AN$6)*100</f>
        <v>35.559111269142825</v>
      </c>
      <c r="AO8" s="53" t="e">
        <f t="shared" si="90"/>
        <v>#DIV/0!</v>
      </c>
      <c r="AP8" s="53">
        <f t="shared" si="90"/>
        <v>36.031873124897501</v>
      </c>
      <c r="AQ8" s="53">
        <f t="shared" ref="AQ8:AR8" si="91">(AQ7/AQ$6)*100</f>
        <v>36.490751771568519</v>
      </c>
      <c r="AR8" s="53">
        <f t="shared" si="91"/>
        <v>35.770671355440172</v>
      </c>
      <c r="AS8" s="112">
        <f t="shared" ref="AS8:AT8" si="92">(AS7/AS$6)*100</f>
        <v>35.819665191799558</v>
      </c>
      <c r="AT8" s="197">
        <f t="shared" si="92"/>
        <v>37.299262268790763</v>
      </c>
      <c r="AU8" s="53">
        <f t="shared" si="81"/>
        <v>35.757211538461533</v>
      </c>
      <c r="AV8" s="53">
        <f t="shared" si="81"/>
        <v>35.036625410457184</v>
      </c>
      <c r="AW8" s="53">
        <f t="shared" si="81"/>
        <v>35.395013481891503</v>
      </c>
      <c r="AX8" s="53">
        <f t="shared" si="81"/>
        <v>35.522496771986361</v>
      </c>
      <c r="AY8" s="53">
        <f t="shared" si="81"/>
        <v>36.833783516700706</v>
      </c>
      <c r="AZ8" s="53">
        <f t="shared" si="81"/>
        <v>36.345072308516336</v>
      </c>
      <c r="BA8" s="53">
        <f t="shared" si="81"/>
        <v>36.785131211748343</v>
      </c>
      <c r="BB8" s="53">
        <f t="shared" si="81"/>
        <v>36.493603645128871</v>
      </c>
      <c r="BC8" s="53">
        <f t="shared" ref="BC8:BE8" si="93">(BC7/BC$6)*100</f>
        <v>35.60221552976855</v>
      </c>
      <c r="BD8" s="53" t="e">
        <f t="shared" si="93"/>
        <v>#DIV/0!</v>
      </c>
      <c r="BE8" s="53">
        <f t="shared" si="93"/>
        <v>36.120816476645828</v>
      </c>
      <c r="BF8" s="53">
        <f t="shared" ref="BF8:BG8" si="94">(BF7/BF$6)*100</f>
        <v>36.285721404190646</v>
      </c>
      <c r="BG8" s="53">
        <f t="shared" si="94"/>
        <v>35.813342894815982</v>
      </c>
      <c r="BH8" s="112">
        <f t="shared" ref="BH8:BI8" si="95">(BH7/BH$6)*100</f>
        <v>35.541721369692013</v>
      </c>
      <c r="BI8" s="197">
        <f t="shared" si="95"/>
        <v>36.9792786799974</v>
      </c>
      <c r="BJ8" s="53">
        <f t="shared" si="81"/>
        <v>34.111953629105756</v>
      </c>
      <c r="BK8" s="53">
        <f t="shared" si="81"/>
        <v>33.693644021636423</v>
      </c>
      <c r="BL8" s="53">
        <f t="shared" si="81"/>
        <v>34.128224310649358</v>
      </c>
      <c r="BM8" s="53">
        <f t="shared" si="81"/>
        <v>34.794500166290327</v>
      </c>
      <c r="BN8" s="53">
        <f t="shared" si="81"/>
        <v>36.023814383296923</v>
      </c>
      <c r="BO8" s="53">
        <f t="shared" si="81"/>
        <v>36.138642602990814</v>
      </c>
      <c r="BP8" s="53">
        <f t="shared" si="81"/>
        <v>36.561993712087279</v>
      </c>
      <c r="BQ8" s="53">
        <f t="shared" si="81"/>
        <v>36.333366219415943</v>
      </c>
      <c r="BR8" s="53">
        <f t="shared" ref="BR8:BT8" si="96">(BR7/BR$6)*100</f>
        <v>35.707129001747383</v>
      </c>
      <c r="BS8" s="53" t="e">
        <f t="shared" si="96"/>
        <v>#DIV/0!</v>
      </c>
      <c r="BT8" s="53">
        <f t="shared" si="96"/>
        <v>36.454802315237536</v>
      </c>
      <c r="BU8" s="53">
        <f t="shared" ref="BU8:BW8" si="97">(BU7/BU$6)*100</f>
        <v>36.568080811211892</v>
      </c>
      <c r="BV8" s="53">
        <f t="shared" si="97"/>
        <v>36.154259981716329</v>
      </c>
      <c r="BW8" s="112">
        <f t="shared" si="97"/>
        <v>36.091403876220539</v>
      </c>
      <c r="BX8" s="197">
        <f t="shared" ref="BX8" si="98">(BX7/BX$6)*100</f>
        <v>37.578079541232306</v>
      </c>
      <c r="BY8" s="53">
        <f t="shared" si="81"/>
        <v>56.494103872208747</v>
      </c>
      <c r="BZ8" s="53">
        <f t="shared" si="81"/>
        <v>56.333225073075674</v>
      </c>
      <c r="CA8" s="53">
        <f t="shared" si="81"/>
        <v>57.576454357323527</v>
      </c>
      <c r="CB8" s="53">
        <f t="shared" si="81"/>
        <v>56.896166728693707</v>
      </c>
      <c r="CC8" s="53">
        <f t="shared" si="81"/>
        <v>57.101943402659394</v>
      </c>
      <c r="CD8" s="53">
        <f t="shared" si="81"/>
        <v>57.978075517661388</v>
      </c>
      <c r="CE8" s="53">
        <f t="shared" si="81"/>
        <v>58.990968545624412</v>
      </c>
      <c r="CF8" s="53">
        <f t="shared" si="81"/>
        <v>58.426154494551156</v>
      </c>
      <c r="CG8" s="53">
        <f t="shared" ref="CG8:CI8" si="99">(CG7/CG$6)*100</f>
        <v>58.605999644991428</v>
      </c>
      <c r="CH8" s="53" t="e">
        <f t="shared" si="99"/>
        <v>#DIV/0!</v>
      </c>
      <c r="CI8" s="53">
        <f t="shared" si="99"/>
        <v>58.46618082441357</v>
      </c>
      <c r="CJ8" s="53">
        <f t="shared" ref="CJ8:CL8" si="100">(CJ7/CJ$6)*100</f>
        <v>57.951392742203979</v>
      </c>
      <c r="CK8" s="53">
        <f t="shared" si="100"/>
        <v>57.785284492768916</v>
      </c>
      <c r="CL8" s="112">
        <f t="shared" si="100"/>
        <v>57.562562562562562</v>
      </c>
      <c r="CM8" s="197">
        <f t="shared" ref="CM8" si="101">(CM7/CM$6)*100</f>
        <v>58.634465226075903</v>
      </c>
      <c r="CN8" s="53" t="e">
        <f t="shared" si="81"/>
        <v>#DIV/0!</v>
      </c>
      <c r="CO8" s="53" t="e">
        <f t="shared" si="81"/>
        <v>#DIV/0!</v>
      </c>
      <c r="CP8" s="53" t="e">
        <f t="shared" si="81"/>
        <v>#DIV/0!</v>
      </c>
      <c r="CQ8" s="53" t="e">
        <f t="shared" si="81"/>
        <v>#DIV/0!</v>
      </c>
      <c r="CR8" s="53" t="e">
        <f t="shared" si="81"/>
        <v>#DIV/0!</v>
      </c>
      <c r="CS8" s="53" t="e">
        <f t="shared" si="81"/>
        <v>#DIV/0!</v>
      </c>
      <c r="CT8" s="53">
        <f t="shared" si="81"/>
        <v>87.445136266203932</v>
      </c>
      <c r="CU8" s="53">
        <f t="shared" si="81"/>
        <v>85.864938080495364</v>
      </c>
      <c r="CV8" s="53">
        <f t="shared" ref="CV8:CX8" si="102">(CV7/CV$6)*100</f>
        <v>86.409086496456652</v>
      </c>
      <c r="CW8" s="53" t="e">
        <f t="shared" si="102"/>
        <v>#DIV/0!</v>
      </c>
      <c r="CX8" s="53">
        <f t="shared" si="102"/>
        <v>88.546255506607935</v>
      </c>
      <c r="CY8" s="53">
        <f t="shared" ref="CY8:CZ8" si="103">(CY7/CY$6)*100</f>
        <v>90.805217203837458</v>
      </c>
      <c r="CZ8" s="53">
        <f t="shared" si="103"/>
        <v>90.226090436174474</v>
      </c>
      <c r="DA8" s="112">
        <f t="shared" ref="DA8:DB8" si="104">(DA7/DA$6)*100</f>
        <v>89.924485362573705</v>
      </c>
      <c r="DB8" s="197">
        <f t="shared" si="104"/>
        <v>90.004113533525299</v>
      </c>
      <c r="DC8" s="53">
        <f t="shared" si="81"/>
        <v>86.575916230366488</v>
      </c>
      <c r="DD8" s="53">
        <f t="shared" si="81"/>
        <v>86.501547987616107</v>
      </c>
      <c r="DE8" s="53">
        <f t="shared" si="81"/>
        <v>88.165561583283107</v>
      </c>
      <c r="DF8" s="53">
        <f t="shared" si="81"/>
        <v>86.956521739130437</v>
      </c>
      <c r="DG8" s="53">
        <f t="shared" si="81"/>
        <v>86.718597857838361</v>
      </c>
      <c r="DH8" s="53">
        <f t="shared" si="81"/>
        <v>87.332198903384381</v>
      </c>
      <c r="DI8" s="53">
        <f t="shared" si="81"/>
        <v>89.598371275217474</v>
      </c>
      <c r="DJ8" s="53">
        <f t="shared" si="81"/>
        <v>88.117584558172481</v>
      </c>
      <c r="DK8" s="53">
        <f t="shared" ref="DK8:DM8" si="105">(DK7/DK$6)*100</f>
        <v>88.869257950530027</v>
      </c>
      <c r="DL8" s="53" t="e">
        <f t="shared" si="105"/>
        <v>#DIV/0!</v>
      </c>
      <c r="DM8" s="53">
        <f t="shared" si="105"/>
        <v>89.717411121239749</v>
      </c>
      <c r="DN8" s="53">
        <f t="shared" ref="DN8:DO8" si="106">(DN7/DN$6)*100</f>
        <v>91.653875671527246</v>
      </c>
      <c r="DO8" s="53">
        <f t="shared" si="106"/>
        <v>90.87960312917383</v>
      </c>
      <c r="DP8" s="112">
        <f t="shared" ref="DP8:DQ8" si="107">(DP7/DP$6)*100</f>
        <v>90.836107303700814</v>
      </c>
      <c r="DQ8" s="112">
        <f t="shared" si="107"/>
        <v>90.990275848382623</v>
      </c>
      <c r="DR8" s="53">
        <f t="shared" si="81"/>
        <v>28.468573652461572</v>
      </c>
      <c r="DS8" s="53">
        <f t="shared" ref="DS8:FF8" si="108">(DS7/DS$6)*100</f>
        <v>29.364224137931032</v>
      </c>
      <c r="DT8" s="53">
        <f t="shared" si="108"/>
        <v>30.697292863002463</v>
      </c>
      <c r="DU8" s="53">
        <f t="shared" si="108"/>
        <v>30.722444741136329</v>
      </c>
      <c r="DV8" s="53">
        <f t="shared" si="108"/>
        <v>33.467598625755244</v>
      </c>
      <c r="DW8" s="53">
        <f t="shared" si="108"/>
        <v>35.666599231236091</v>
      </c>
      <c r="DX8" s="53">
        <f t="shared" si="108"/>
        <v>34.919868700521334</v>
      </c>
      <c r="DY8" s="53">
        <f t="shared" si="108"/>
        <v>37.383177570093459</v>
      </c>
      <c r="DZ8" s="53">
        <f t="shared" ref="DZ8:EB8" si="109">(DZ7/DZ$6)*100</f>
        <v>35.730787001386112</v>
      </c>
      <c r="EA8" s="53" t="e">
        <f t="shared" si="109"/>
        <v>#DIV/0!</v>
      </c>
      <c r="EB8" s="53">
        <f t="shared" si="109"/>
        <v>37.311950042577344</v>
      </c>
      <c r="EC8" s="53">
        <f t="shared" ref="EC8:EE8" si="110">(EC7/EC$6)*100</f>
        <v>37.731811697574891</v>
      </c>
      <c r="ED8" s="53">
        <f t="shared" si="110"/>
        <v>37.130996309963102</v>
      </c>
      <c r="EE8" s="112">
        <f t="shared" si="110"/>
        <v>37.280157252224285</v>
      </c>
      <c r="EF8" s="112">
        <f t="shared" ref="EF8" si="111">(EF7/EF$6)*100</f>
        <v>41.190012395962455</v>
      </c>
      <c r="EG8" s="53" t="e">
        <f t="shared" si="108"/>
        <v>#DIV/0!</v>
      </c>
      <c r="EH8" s="53" t="e">
        <f t="shared" si="108"/>
        <v>#DIV/0!</v>
      </c>
      <c r="EI8" s="53" t="e">
        <f t="shared" si="108"/>
        <v>#DIV/0!</v>
      </c>
      <c r="EJ8" s="53" t="e">
        <f t="shared" si="108"/>
        <v>#DIV/0!</v>
      </c>
      <c r="EK8" s="53" t="e">
        <f t="shared" si="108"/>
        <v>#DIV/0!</v>
      </c>
      <c r="EL8" s="53" t="e">
        <f t="shared" si="108"/>
        <v>#DIV/0!</v>
      </c>
      <c r="EM8" s="53" t="e">
        <f t="shared" si="108"/>
        <v>#DIV/0!</v>
      </c>
      <c r="EN8" s="53">
        <f t="shared" si="108"/>
        <v>61.886051080550097</v>
      </c>
      <c r="EO8" s="53">
        <f t="shared" ref="EO8:EQ8" si="112">(EO7/EO$6)*100</f>
        <v>40.208078335373315</v>
      </c>
      <c r="EP8" s="53" t="e">
        <f t="shared" si="112"/>
        <v>#DIV/0!</v>
      </c>
      <c r="EQ8" s="53">
        <f t="shared" si="112"/>
        <v>38.458188153310104</v>
      </c>
      <c r="ER8" s="53">
        <f t="shared" ref="ER8:ET8" si="113">(ER7/ER$6)*100</f>
        <v>37.042156185210779</v>
      </c>
      <c r="ES8" s="53">
        <f t="shared" si="113"/>
        <v>33.89979490184588</v>
      </c>
      <c r="ET8" s="112">
        <f t="shared" si="113"/>
        <v>36.133789834079536</v>
      </c>
      <c r="EU8" s="53">
        <f t="shared" ref="EU8:EV8" si="114">(EU7/EU$6)*100</f>
        <v>34.751619870410366</v>
      </c>
      <c r="EV8" s="53">
        <f t="shared" si="114"/>
        <v>30.472569255839215</v>
      </c>
      <c r="EW8" s="53">
        <f t="shared" ref="EW8:EX8" si="115">(EW7/EW$6)*100</f>
        <v>33.456660665176187</v>
      </c>
      <c r="EX8" s="53">
        <f t="shared" si="115"/>
        <v>25.719769673704413</v>
      </c>
      <c r="EY8" s="53">
        <f t="shared" si="108"/>
        <v>29.653945269358207</v>
      </c>
      <c r="EZ8" s="53">
        <f t="shared" si="108"/>
        <v>28.849396808924631</v>
      </c>
      <c r="FA8" s="53">
        <f t="shared" si="108"/>
        <v>29.439472444653791</v>
      </c>
      <c r="FB8" s="53">
        <f t="shared" si="108"/>
        <v>27.70083102493075</v>
      </c>
      <c r="FC8" s="53">
        <f t="shared" si="108"/>
        <v>30.827648345990475</v>
      </c>
      <c r="FD8" s="53">
        <f t="shared" si="108"/>
        <v>29.886466029915297</v>
      </c>
      <c r="FE8" s="53">
        <f t="shared" si="108"/>
        <v>31.276842320539917</v>
      </c>
      <c r="FF8" s="53">
        <f t="shared" si="108"/>
        <v>30.672568015104151</v>
      </c>
      <c r="FG8" s="53">
        <f t="shared" ref="FG8:FI8" si="116">(FG7/FG$6)*100</f>
        <v>30.044158534590853</v>
      </c>
      <c r="FH8" s="53" t="e">
        <f t="shared" si="116"/>
        <v>#DIV/0!</v>
      </c>
      <c r="FI8" s="53">
        <f t="shared" si="116"/>
        <v>32.406231369397858</v>
      </c>
      <c r="FJ8" s="53">
        <f t="shared" ref="FJ8:FL8" si="117">(FJ7/FJ$6)*100</f>
        <v>32.668819658596995</v>
      </c>
      <c r="FK8" s="53">
        <f t="shared" si="117"/>
        <v>32.045582077955714</v>
      </c>
      <c r="FL8" s="112">
        <f t="shared" si="117"/>
        <v>32.413490145963543</v>
      </c>
      <c r="FM8" s="154"/>
      <c r="FN8" s="154"/>
      <c r="FO8" s="154"/>
      <c r="FP8" s="154"/>
      <c r="FQ8" s="154"/>
      <c r="FR8" s="154"/>
      <c r="FS8" s="154"/>
      <c r="FT8" s="154"/>
      <c r="FU8" s="154"/>
      <c r="FV8" s="154"/>
      <c r="FW8" s="154"/>
      <c r="FX8" s="154"/>
      <c r="FY8" s="154"/>
      <c r="FZ8" s="154"/>
      <c r="GA8" s="154"/>
      <c r="GB8" s="154"/>
      <c r="GC8" s="154"/>
      <c r="GD8" s="154"/>
      <c r="GE8" s="154"/>
      <c r="GF8" s="154"/>
      <c r="GG8" s="154"/>
      <c r="GH8" s="154"/>
      <c r="GI8" s="154"/>
      <c r="GJ8" s="154"/>
      <c r="GK8" s="154"/>
      <c r="GL8" s="154"/>
      <c r="GM8" s="154"/>
      <c r="GN8" s="154"/>
      <c r="GO8" s="154"/>
      <c r="GP8" s="154"/>
      <c r="GQ8" s="154"/>
      <c r="GR8" s="154"/>
      <c r="GS8" s="154"/>
      <c r="GT8" s="154"/>
      <c r="GU8" s="154"/>
      <c r="GV8" s="154"/>
      <c r="GW8" s="154"/>
      <c r="GX8" s="154"/>
      <c r="GY8" s="154"/>
      <c r="GZ8" s="154"/>
      <c r="HA8" s="154"/>
      <c r="HB8" s="154"/>
      <c r="HC8" s="154"/>
      <c r="HD8" s="154"/>
    </row>
    <row r="9" spans="1:212">
      <c r="A9" s="156" t="s">
        <v>25</v>
      </c>
      <c r="B9" s="157">
        <v>6214</v>
      </c>
      <c r="C9" s="93">
        <v>6446</v>
      </c>
      <c r="D9" s="93">
        <v>6454</v>
      </c>
      <c r="E9" s="93">
        <v>6349</v>
      </c>
      <c r="F9" s="3">
        <v>6955</v>
      </c>
      <c r="G9" s="14">
        <v>7064</v>
      </c>
      <c r="H9" s="14">
        <v>7333</v>
      </c>
      <c r="I9" s="14">
        <v>7516</v>
      </c>
      <c r="J9" s="14">
        <v>7685</v>
      </c>
      <c r="K9" s="14"/>
      <c r="L9" s="14">
        <v>8217</v>
      </c>
      <c r="M9" s="14">
        <v>8256</v>
      </c>
      <c r="N9" s="14">
        <v>8671</v>
      </c>
      <c r="O9" s="14">
        <v>9126</v>
      </c>
      <c r="P9" s="207">
        <v>9080</v>
      </c>
      <c r="Q9" s="157">
        <v>6214</v>
      </c>
      <c r="R9" s="93">
        <v>6355</v>
      </c>
      <c r="S9" s="93">
        <v>6362</v>
      </c>
      <c r="T9" s="16">
        <v>6295</v>
      </c>
      <c r="U9" s="3">
        <v>6735</v>
      </c>
      <c r="V9" s="14">
        <v>6853</v>
      </c>
      <c r="W9" s="14">
        <v>7128</v>
      </c>
      <c r="X9" s="14">
        <v>7296</v>
      </c>
      <c r="Y9" s="14">
        <v>7499</v>
      </c>
      <c r="Z9" s="14"/>
      <c r="AA9" s="14">
        <v>8009</v>
      </c>
      <c r="AB9" s="14">
        <v>7950</v>
      </c>
      <c r="AC9" s="14">
        <v>8285</v>
      </c>
      <c r="AD9" s="113">
        <v>8694</v>
      </c>
      <c r="AE9" s="161">
        <v>8616</v>
      </c>
      <c r="AF9" s="157">
        <v>4387</v>
      </c>
      <c r="AG9" s="93">
        <v>4430</v>
      </c>
      <c r="AH9" s="93">
        <v>4401</v>
      </c>
      <c r="AI9" s="93">
        <v>4296</v>
      </c>
      <c r="AJ9" s="3">
        <v>4539</v>
      </c>
      <c r="AK9" s="14">
        <v>4522</v>
      </c>
      <c r="AL9" s="14">
        <v>4546</v>
      </c>
      <c r="AM9" s="14">
        <v>4512</v>
      </c>
      <c r="AN9" s="14">
        <v>4539</v>
      </c>
      <c r="AO9" s="14"/>
      <c r="AP9" s="14">
        <v>4689</v>
      </c>
      <c r="AQ9" s="14">
        <v>4689</v>
      </c>
      <c r="AR9" s="14">
        <v>4805</v>
      </c>
      <c r="AS9" s="113">
        <v>4974</v>
      </c>
      <c r="AT9" s="210">
        <v>4918</v>
      </c>
      <c r="AU9" s="157">
        <v>1827</v>
      </c>
      <c r="AV9" s="93">
        <v>2016</v>
      </c>
      <c r="AW9" s="93">
        <v>2053</v>
      </c>
      <c r="AX9" s="93">
        <v>2053</v>
      </c>
      <c r="AY9" s="3">
        <v>2416</v>
      </c>
      <c r="AZ9" s="14">
        <v>2542</v>
      </c>
      <c r="BA9" s="14">
        <v>2787</v>
      </c>
      <c r="BB9" s="14">
        <v>3004</v>
      </c>
      <c r="BC9" s="14">
        <v>3146</v>
      </c>
      <c r="BD9" s="14"/>
      <c r="BE9" s="14">
        <v>3528</v>
      </c>
      <c r="BF9" s="14">
        <v>3567</v>
      </c>
      <c r="BG9" s="14">
        <v>3866</v>
      </c>
      <c r="BH9" s="113">
        <v>4152</v>
      </c>
      <c r="BI9" s="210">
        <v>4162</v>
      </c>
      <c r="BJ9" s="157">
        <v>5368</v>
      </c>
      <c r="BK9" s="93">
        <v>5476</v>
      </c>
      <c r="BL9" s="93">
        <v>5398</v>
      </c>
      <c r="BM9" s="93">
        <v>5279</v>
      </c>
      <c r="BN9" s="3">
        <v>5519</v>
      </c>
      <c r="BO9" s="14">
        <v>5497</v>
      </c>
      <c r="BP9" s="14">
        <v>5659</v>
      </c>
      <c r="BQ9" s="14">
        <v>5694</v>
      </c>
      <c r="BR9" s="14">
        <v>5821</v>
      </c>
      <c r="BS9" s="14"/>
      <c r="BT9" s="14">
        <v>6074</v>
      </c>
      <c r="BU9" s="14">
        <v>6098</v>
      </c>
      <c r="BV9" s="14">
        <v>6322</v>
      </c>
      <c r="BW9" s="113">
        <v>6510</v>
      </c>
      <c r="BX9" s="210">
        <v>6430</v>
      </c>
      <c r="BY9" s="157">
        <v>427</v>
      </c>
      <c r="BZ9" s="93">
        <v>472</v>
      </c>
      <c r="CA9" s="93">
        <v>521</v>
      </c>
      <c r="CB9" s="93">
        <v>506</v>
      </c>
      <c r="CC9" s="3">
        <v>585</v>
      </c>
      <c r="CD9" s="14">
        <v>645</v>
      </c>
      <c r="CE9" s="14">
        <v>679</v>
      </c>
      <c r="CF9" s="14">
        <v>717</v>
      </c>
      <c r="CG9" s="14">
        <v>774</v>
      </c>
      <c r="CH9" s="14"/>
      <c r="CI9" s="14">
        <v>938</v>
      </c>
      <c r="CJ9" s="14">
        <v>797</v>
      </c>
      <c r="CK9" s="14">
        <v>848</v>
      </c>
      <c r="CL9" s="113">
        <v>881</v>
      </c>
      <c r="CM9" s="210">
        <v>862</v>
      </c>
      <c r="CN9" s="14"/>
      <c r="CO9" s="14"/>
      <c r="CP9" s="14"/>
      <c r="CQ9" s="14"/>
      <c r="CR9" s="14"/>
      <c r="CS9" s="14"/>
      <c r="CT9" s="14">
        <v>551</v>
      </c>
      <c r="CU9" s="14">
        <v>670</v>
      </c>
      <c r="CV9" s="14">
        <v>633</v>
      </c>
      <c r="CW9" s="14"/>
      <c r="CX9" s="14">
        <v>730</v>
      </c>
      <c r="CY9" s="14">
        <v>506</v>
      </c>
      <c r="CZ9" s="14">
        <v>620</v>
      </c>
      <c r="DA9" s="118">
        <v>483</v>
      </c>
      <c r="DB9" s="217">
        <v>488</v>
      </c>
      <c r="DC9" s="157">
        <v>269</v>
      </c>
      <c r="DD9" s="93">
        <v>283</v>
      </c>
      <c r="DE9" s="93">
        <v>291</v>
      </c>
      <c r="DF9" s="93">
        <v>274</v>
      </c>
      <c r="DG9" s="3">
        <v>289</v>
      </c>
      <c r="DH9" s="15">
        <v>302</v>
      </c>
      <c r="DI9" s="15">
        <v>309</v>
      </c>
      <c r="DJ9" s="15">
        <v>337</v>
      </c>
      <c r="DK9" s="14">
        <v>375</v>
      </c>
      <c r="DL9" s="14"/>
      <c r="DM9" s="14">
        <v>467</v>
      </c>
      <c r="DN9" s="14">
        <v>314</v>
      </c>
      <c r="DO9" s="14">
        <v>329</v>
      </c>
      <c r="DP9" s="118">
        <v>308</v>
      </c>
      <c r="DQ9" s="16">
        <v>305</v>
      </c>
      <c r="DR9" s="157">
        <v>62</v>
      </c>
      <c r="DS9" s="93">
        <v>61</v>
      </c>
      <c r="DT9" s="93">
        <v>64</v>
      </c>
      <c r="DU9" s="93">
        <v>79</v>
      </c>
      <c r="DV9" s="3">
        <v>97</v>
      </c>
      <c r="DW9" s="3">
        <v>117</v>
      </c>
      <c r="DX9" s="14">
        <v>139</v>
      </c>
      <c r="DY9" s="14">
        <v>151</v>
      </c>
      <c r="DZ9" s="14">
        <v>163</v>
      </c>
      <c r="EA9" s="14"/>
      <c r="EB9" s="14">
        <v>177</v>
      </c>
      <c r="EC9" s="14">
        <v>183</v>
      </c>
      <c r="ED9" s="14">
        <v>187</v>
      </c>
      <c r="EE9" s="113">
        <v>223</v>
      </c>
      <c r="EF9" s="161">
        <v>225</v>
      </c>
      <c r="EG9" s="157"/>
      <c r="EH9" s="93"/>
      <c r="EI9" s="93"/>
      <c r="EJ9" s="93"/>
      <c r="EN9" s="14">
        <v>4</v>
      </c>
      <c r="EO9" s="14">
        <v>11</v>
      </c>
      <c r="EP9" s="14"/>
      <c r="EQ9" s="14">
        <v>13</v>
      </c>
      <c r="ER9" s="14">
        <v>34</v>
      </c>
      <c r="ES9" s="14">
        <v>57</v>
      </c>
      <c r="ET9" s="113">
        <v>64</v>
      </c>
      <c r="EU9" s="161">
        <v>65</v>
      </c>
      <c r="EV9" s="232">
        <v>31</v>
      </c>
      <c r="EW9" s="232">
        <v>995</v>
      </c>
      <c r="EX9" s="223">
        <v>8</v>
      </c>
      <c r="EY9" s="157">
        <v>357</v>
      </c>
      <c r="EZ9" s="93">
        <v>346</v>
      </c>
      <c r="FA9" s="93">
        <v>379</v>
      </c>
      <c r="FB9" s="93">
        <v>431</v>
      </c>
      <c r="FC9" s="3">
        <v>534</v>
      </c>
      <c r="FD9" s="3">
        <v>594</v>
      </c>
      <c r="FE9" s="93">
        <v>651</v>
      </c>
      <c r="FF9" s="93">
        <v>730</v>
      </c>
      <c r="FG9" s="14">
        <v>730</v>
      </c>
      <c r="FH9" s="14"/>
      <c r="FI9" s="14">
        <v>807</v>
      </c>
      <c r="FJ9" s="14">
        <v>838</v>
      </c>
      <c r="FK9" s="14">
        <v>871</v>
      </c>
      <c r="FL9" s="113">
        <v>1016</v>
      </c>
      <c r="FM9" s="154"/>
      <c r="FN9" s="154"/>
      <c r="FO9" s="154"/>
      <c r="FP9" s="154"/>
      <c r="FQ9" s="154"/>
      <c r="FR9" s="154"/>
      <c r="FS9" s="154"/>
      <c r="FT9" s="154"/>
      <c r="FU9" s="154"/>
      <c r="FV9" s="154"/>
      <c r="FW9" s="154"/>
      <c r="FX9" s="154"/>
      <c r="FY9" s="154"/>
      <c r="FZ9" s="154"/>
      <c r="GA9" s="154"/>
      <c r="GB9" s="154"/>
      <c r="GC9" s="154"/>
      <c r="GD9" s="154"/>
      <c r="GE9" s="154"/>
      <c r="GF9" s="154"/>
      <c r="GG9" s="154"/>
      <c r="GH9" s="154"/>
      <c r="GI9" s="154"/>
      <c r="GJ9" s="154"/>
      <c r="GK9" s="154"/>
      <c r="GL9" s="154"/>
      <c r="GM9" s="154"/>
      <c r="GN9" s="154"/>
      <c r="GO9" s="154"/>
      <c r="GP9" s="154"/>
      <c r="GQ9" s="154"/>
      <c r="GR9" s="154"/>
      <c r="GS9" s="154"/>
      <c r="GT9" s="154"/>
      <c r="GU9" s="154"/>
      <c r="GV9" s="154"/>
      <c r="GW9" s="154"/>
      <c r="GX9" s="154"/>
      <c r="GY9" s="154"/>
      <c r="GZ9" s="154"/>
      <c r="HA9" s="154"/>
      <c r="HB9" s="154"/>
      <c r="HC9" s="154"/>
      <c r="HD9" s="154"/>
    </row>
    <row r="10" spans="1:212">
      <c r="A10" s="156" t="s">
        <v>26</v>
      </c>
      <c r="B10" s="157">
        <v>2804</v>
      </c>
      <c r="C10" s="93">
        <v>2823</v>
      </c>
      <c r="D10" s="93">
        <v>2887</v>
      </c>
      <c r="E10" s="93">
        <v>2967</v>
      </c>
      <c r="F10" s="3">
        <v>3363</v>
      </c>
      <c r="G10" s="14">
        <v>3274</v>
      </c>
      <c r="H10" s="14">
        <v>3377</v>
      </c>
      <c r="I10" s="14">
        <v>3734</v>
      </c>
      <c r="J10" s="14">
        <v>3829</v>
      </c>
      <c r="K10" s="14"/>
      <c r="L10" s="14">
        <v>3941</v>
      </c>
      <c r="M10" s="14">
        <v>4047</v>
      </c>
      <c r="N10" s="14">
        <v>4136</v>
      </c>
      <c r="O10" s="14">
        <v>4064</v>
      </c>
      <c r="P10" s="207">
        <v>4073</v>
      </c>
      <c r="Q10" s="157">
        <v>2804</v>
      </c>
      <c r="R10" s="93">
        <v>2796</v>
      </c>
      <c r="S10" s="93">
        <v>2863</v>
      </c>
      <c r="T10" s="16">
        <v>2921</v>
      </c>
      <c r="U10" s="3">
        <v>3294</v>
      </c>
      <c r="V10" s="14">
        <v>3210</v>
      </c>
      <c r="W10" s="14">
        <v>3275</v>
      </c>
      <c r="X10" s="14">
        <v>3620</v>
      </c>
      <c r="Y10" s="14">
        <v>3652</v>
      </c>
      <c r="Z10" s="14"/>
      <c r="AA10" s="14">
        <v>3766</v>
      </c>
      <c r="AB10" s="14">
        <v>3867</v>
      </c>
      <c r="AC10" s="14">
        <v>3845</v>
      </c>
      <c r="AD10" s="113">
        <v>3792</v>
      </c>
      <c r="AE10" s="161">
        <v>3781</v>
      </c>
      <c r="AF10" s="157">
        <v>1917</v>
      </c>
      <c r="AG10" s="93">
        <v>1871</v>
      </c>
      <c r="AH10" s="93">
        <v>1889</v>
      </c>
      <c r="AI10" s="93">
        <v>1866</v>
      </c>
      <c r="AJ10" s="3">
        <v>2007</v>
      </c>
      <c r="AK10" s="14">
        <v>1946</v>
      </c>
      <c r="AL10" s="14">
        <v>1947</v>
      </c>
      <c r="AM10" s="14">
        <v>2114</v>
      </c>
      <c r="AN10" s="14">
        <v>2156</v>
      </c>
      <c r="AO10" s="14"/>
      <c r="AP10" s="14">
        <v>2179</v>
      </c>
      <c r="AQ10" s="14">
        <v>2173</v>
      </c>
      <c r="AR10" s="14">
        <v>2217</v>
      </c>
      <c r="AS10" s="113">
        <v>2176</v>
      </c>
      <c r="AT10" s="210">
        <v>2141</v>
      </c>
      <c r="AU10" s="157">
        <v>887</v>
      </c>
      <c r="AV10" s="93">
        <v>952</v>
      </c>
      <c r="AW10" s="93">
        <v>998</v>
      </c>
      <c r="AX10" s="93">
        <v>1101</v>
      </c>
      <c r="AY10" s="3">
        <v>1356</v>
      </c>
      <c r="AZ10" s="14">
        <v>1328</v>
      </c>
      <c r="BA10" s="14">
        <v>1430</v>
      </c>
      <c r="BB10" s="14">
        <v>1620</v>
      </c>
      <c r="BC10" s="14">
        <v>1673</v>
      </c>
      <c r="BD10" s="14"/>
      <c r="BE10" s="14">
        <v>1762</v>
      </c>
      <c r="BF10" s="14">
        <v>1874</v>
      </c>
      <c r="BG10" s="14">
        <v>1919</v>
      </c>
      <c r="BH10" s="113">
        <v>1888</v>
      </c>
      <c r="BI10" s="210">
        <v>1932</v>
      </c>
      <c r="BJ10" s="157">
        <v>2464</v>
      </c>
      <c r="BK10" s="93">
        <v>2445</v>
      </c>
      <c r="BL10" s="93">
        <v>2506</v>
      </c>
      <c r="BM10" s="93">
        <v>2574</v>
      </c>
      <c r="BN10" s="3">
        <v>2826</v>
      </c>
      <c r="BO10" s="14">
        <v>2707</v>
      </c>
      <c r="BP10" s="14">
        <v>2779</v>
      </c>
      <c r="BQ10" s="14">
        <v>3018</v>
      </c>
      <c r="BR10" s="14">
        <v>3025</v>
      </c>
      <c r="BS10" s="14"/>
      <c r="BT10" s="14">
        <v>3104</v>
      </c>
      <c r="BU10" s="14">
        <v>3106</v>
      </c>
      <c r="BV10" s="14">
        <v>3078</v>
      </c>
      <c r="BW10" s="113">
        <v>2997</v>
      </c>
      <c r="BX10" s="210">
        <v>2981</v>
      </c>
      <c r="BY10" s="157">
        <v>207</v>
      </c>
      <c r="BZ10" s="93">
        <v>227</v>
      </c>
      <c r="CA10" s="93">
        <v>218</v>
      </c>
      <c r="CB10" s="93">
        <v>212</v>
      </c>
      <c r="CC10" s="3">
        <v>259</v>
      </c>
      <c r="CD10" s="14">
        <v>260</v>
      </c>
      <c r="CE10" s="14">
        <v>252</v>
      </c>
      <c r="CF10" s="14">
        <v>278</v>
      </c>
      <c r="CG10" s="14">
        <v>264</v>
      </c>
      <c r="CH10" s="14"/>
      <c r="CI10" s="14">
        <v>258</v>
      </c>
      <c r="CJ10" s="14">
        <v>290</v>
      </c>
      <c r="CK10" s="14">
        <v>305</v>
      </c>
      <c r="CL10" s="113">
        <v>287</v>
      </c>
      <c r="CM10" s="210">
        <v>294</v>
      </c>
      <c r="CN10" s="14"/>
      <c r="CO10" s="14"/>
      <c r="CP10" s="14"/>
      <c r="CQ10" s="14"/>
      <c r="CR10" s="14"/>
      <c r="CS10" s="14"/>
      <c r="CT10" s="14">
        <v>164</v>
      </c>
      <c r="CU10" s="14">
        <v>173</v>
      </c>
      <c r="CV10" s="14">
        <v>180</v>
      </c>
      <c r="CW10" s="14"/>
      <c r="CX10" s="14">
        <v>159</v>
      </c>
      <c r="CY10" s="14">
        <v>208</v>
      </c>
      <c r="CZ10" s="14">
        <v>215</v>
      </c>
      <c r="DA10" s="118">
        <v>199</v>
      </c>
      <c r="DB10" s="217">
        <v>201</v>
      </c>
      <c r="DC10" s="157">
        <v>115</v>
      </c>
      <c r="DD10" s="93">
        <v>129</v>
      </c>
      <c r="DE10" s="93">
        <v>127</v>
      </c>
      <c r="DF10" s="93">
        <v>118</v>
      </c>
      <c r="DG10" s="3">
        <v>121</v>
      </c>
      <c r="DH10" s="15">
        <v>109</v>
      </c>
      <c r="DI10" s="15">
        <v>100</v>
      </c>
      <c r="DJ10" s="15">
        <v>109</v>
      </c>
      <c r="DK10" s="14">
        <v>114</v>
      </c>
      <c r="DL10" s="14"/>
      <c r="DM10" s="14">
        <v>98</v>
      </c>
      <c r="DN10" s="14">
        <v>121</v>
      </c>
      <c r="DO10" s="14">
        <v>128</v>
      </c>
      <c r="DP10" s="118">
        <v>119</v>
      </c>
      <c r="DQ10" s="16">
        <v>123</v>
      </c>
      <c r="DR10" s="157">
        <v>14</v>
      </c>
      <c r="DS10" s="93">
        <v>25</v>
      </c>
      <c r="DT10" s="93">
        <v>30</v>
      </c>
      <c r="DU10" s="93">
        <v>22</v>
      </c>
      <c r="DV10" s="3">
        <v>36</v>
      </c>
      <c r="DW10" s="3">
        <v>36</v>
      </c>
      <c r="DX10" s="14">
        <v>42</v>
      </c>
      <c r="DY10" s="14">
        <v>53</v>
      </c>
      <c r="DZ10" s="14">
        <v>46</v>
      </c>
      <c r="EA10" s="14"/>
      <c r="EB10" s="14">
        <v>74</v>
      </c>
      <c r="EC10" s="14">
        <v>88</v>
      </c>
      <c r="ED10" s="14">
        <v>93</v>
      </c>
      <c r="EE10" s="113">
        <v>103</v>
      </c>
      <c r="EF10" s="161">
        <v>102</v>
      </c>
      <c r="EG10" s="157"/>
      <c r="EH10" s="93"/>
      <c r="EI10" s="93"/>
      <c r="EJ10" s="93"/>
      <c r="EN10" s="14">
        <v>29</v>
      </c>
      <c r="EO10" s="14">
        <v>59</v>
      </c>
      <c r="EP10" s="14"/>
      <c r="EQ10" s="14">
        <v>64</v>
      </c>
      <c r="ER10" s="14">
        <v>73</v>
      </c>
      <c r="ES10" s="14">
        <v>68</v>
      </c>
      <c r="ET10" s="113">
        <v>69</v>
      </c>
      <c r="EU10" s="161">
        <v>46</v>
      </c>
      <c r="EV10" s="232">
        <v>27</v>
      </c>
      <c r="EW10" s="232">
        <v>328</v>
      </c>
      <c r="EX10" s="223">
        <v>3</v>
      </c>
      <c r="EY10" s="157">
        <v>119</v>
      </c>
      <c r="EZ10" s="93">
        <v>99</v>
      </c>
      <c r="FA10" s="93">
        <v>109</v>
      </c>
      <c r="FB10" s="93">
        <v>113</v>
      </c>
      <c r="FC10" s="3">
        <v>173</v>
      </c>
      <c r="FD10" s="3">
        <v>207</v>
      </c>
      <c r="FE10" s="93">
        <v>202</v>
      </c>
      <c r="FF10" s="93">
        <v>242</v>
      </c>
      <c r="FG10" s="14">
        <v>258</v>
      </c>
      <c r="FH10" s="14"/>
      <c r="FI10" s="14">
        <v>266</v>
      </c>
      <c r="FJ10" s="14">
        <v>310</v>
      </c>
      <c r="FK10" s="14">
        <v>301</v>
      </c>
      <c r="FL10" s="113">
        <v>336</v>
      </c>
      <c r="FM10" s="154"/>
      <c r="FN10" s="154"/>
      <c r="FO10" s="154"/>
      <c r="FP10" s="154"/>
      <c r="FQ10" s="154"/>
      <c r="FR10" s="154"/>
      <c r="FS10" s="154"/>
      <c r="FT10" s="154"/>
      <c r="FU10" s="154"/>
      <c r="FV10" s="154"/>
      <c r="FW10" s="154"/>
      <c r="FX10" s="154"/>
      <c r="FY10" s="154"/>
      <c r="FZ10" s="154"/>
      <c r="GA10" s="154"/>
      <c r="GB10" s="154"/>
      <c r="GC10" s="154"/>
      <c r="GD10" s="154"/>
      <c r="GE10" s="154"/>
      <c r="GF10" s="154"/>
      <c r="GG10" s="154"/>
      <c r="GH10" s="154"/>
      <c r="GI10" s="154"/>
      <c r="GJ10" s="154"/>
      <c r="GK10" s="154"/>
      <c r="GL10" s="154"/>
      <c r="GM10" s="154"/>
      <c r="GN10" s="154"/>
      <c r="GO10" s="154"/>
      <c r="GP10" s="154"/>
      <c r="GQ10" s="154"/>
      <c r="GR10" s="154"/>
      <c r="GS10" s="154"/>
      <c r="GT10" s="154"/>
      <c r="GU10" s="154"/>
      <c r="GV10" s="154"/>
      <c r="GW10" s="154"/>
      <c r="GX10" s="154"/>
      <c r="GY10" s="154"/>
      <c r="GZ10" s="154"/>
      <c r="HA10" s="154"/>
      <c r="HB10" s="154"/>
      <c r="HC10" s="154"/>
      <c r="HD10" s="154"/>
    </row>
    <row r="11" spans="1:212">
      <c r="A11" s="156" t="s">
        <v>27</v>
      </c>
      <c r="B11" s="157">
        <v>993</v>
      </c>
      <c r="C11" s="93">
        <v>968</v>
      </c>
      <c r="D11" s="93">
        <v>1083</v>
      </c>
      <c r="E11" s="93">
        <v>1109</v>
      </c>
      <c r="F11" s="3">
        <v>1262</v>
      </c>
      <c r="G11" s="14">
        <v>1259</v>
      </c>
      <c r="H11" s="14">
        <v>1325</v>
      </c>
      <c r="I11" s="14">
        <v>1302</v>
      </c>
      <c r="J11" s="14">
        <v>1342</v>
      </c>
      <c r="K11" s="14"/>
      <c r="L11" s="14">
        <v>1352</v>
      </c>
      <c r="M11" s="14">
        <v>1383</v>
      </c>
      <c r="N11" s="14">
        <v>1440</v>
      </c>
      <c r="O11" s="14">
        <v>1516</v>
      </c>
      <c r="P11" s="207">
        <v>1913</v>
      </c>
      <c r="Q11" s="157">
        <v>993</v>
      </c>
      <c r="R11" s="93">
        <v>954</v>
      </c>
      <c r="S11" s="93">
        <v>1061</v>
      </c>
      <c r="T11" s="16">
        <v>1091</v>
      </c>
      <c r="U11" s="3">
        <v>1217</v>
      </c>
      <c r="V11" s="14">
        <v>1209</v>
      </c>
      <c r="W11" s="14">
        <v>1275</v>
      </c>
      <c r="X11" s="14">
        <v>1275</v>
      </c>
      <c r="Y11" s="14">
        <v>1319</v>
      </c>
      <c r="Z11" s="14"/>
      <c r="AA11" s="14">
        <v>1330</v>
      </c>
      <c r="AB11" s="14">
        <v>1342</v>
      </c>
      <c r="AC11" s="14">
        <v>1407</v>
      </c>
      <c r="AD11" s="113">
        <v>1465</v>
      </c>
      <c r="AE11" s="161">
        <v>1853</v>
      </c>
      <c r="AF11" s="157">
        <v>679</v>
      </c>
      <c r="AG11" s="93">
        <v>676</v>
      </c>
      <c r="AH11" s="93">
        <v>735</v>
      </c>
      <c r="AI11" s="93">
        <v>753</v>
      </c>
      <c r="AJ11" s="3">
        <v>805</v>
      </c>
      <c r="AK11" s="14">
        <v>784</v>
      </c>
      <c r="AL11" s="14">
        <v>809</v>
      </c>
      <c r="AM11" s="14">
        <v>784</v>
      </c>
      <c r="AN11" s="14">
        <v>809</v>
      </c>
      <c r="AO11" s="14"/>
      <c r="AP11" s="14">
        <v>809</v>
      </c>
      <c r="AQ11" s="14">
        <v>803</v>
      </c>
      <c r="AR11" s="14">
        <v>797</v>
      </c>
      <c r="AS11" s="113">
        <v>830</v>
      </c>
      <c r="AT11" s="210">
        <v>967</v>
      </c>
      <c r="AU11" s="157">
        <v>314</v>
      </c>
      <c r="AV11" s="93">
        <v>292</v>
      </c>
      <c r="AW11" s="93">
        <v>348</v>
      </c>
      <c r="AX11" s="93">
        <v>356</v>
      </c>
      <c r="AY11" s="3">
        <v>457</v>
      </c>
      <c r="AZ11" s="14">
        <v>475</v>
      </c>
      <c r="BA11" s="14">
        <v>516</v>
      </c>
      <c r="BB11" s="14">
        <v>518</v>
      </c>
      <c r="BC11" s="14">
        <v>533</v>
      </c>
      <c r="BD11" s="14"/>
      <c r="BE11" s="14">
        <v>543</v>
      </c>
      <c r="BF11" s="14">
        <v>580</v>
      </c>
      <c r="BG11" s="14">
        <v>643</v>
      </c>
      <c r="BH11" s="113">
        <v>686</v>
      </c>
      <c r="BI11" s="210">
        <v>946</v>
      </c>
      <c r="BJ11" s="157">
        <v>855</v>
      </c>
      <c r="BK11" s="93">
        <v>848</v>
      </c>
      <c r="BL11" s="93">
        <v>879</v>
      </c>
      <c r="BM11" s="93">
        <v>899</v>
      </c>
      <c r="BN11" s="3">
        <v>965</v>
      </c>
      <c r="BO11" s="14">
        <v>967</v>
      </c>
      <c r="BP11" s="14">
        <v>998</v>
      </c>
      <c r="BQ11" s="14">
        <v>983</v>
      </c>
      <c r="BR11" s="14">
        <v>983</v>
      </c>
      <c r="BS11" s="14"/>
      <c r="BT11" s="14">
        <v>963</v>
      </c>
      <c r="BU11" s="14">
        <v>963</v>
      </c>
      <c r="BV11" s="14">
        <v>994</v>
      </c>
      <c r="BW11" s="113">
        <v>1013</v>
      </c>
      <c r="BX11" s="210">
        <v>1332</v>
      </c>
      <c r="BY11" s="157">
        <v>62</v>
      </c>
      <c r="BZ11" s="93">
        <v>46</v>
      </c>
      <c r="CA11" s="93">
        <v>103</v>
      </c>
      <c r="CB11" s="93">
        <v>106</v>
      </c>
      <c r="CC11" s="3">
        <v>138</v>
      </c>
      <c r="CD11" s="14">
        <v>121</v>
      </c>
      <c r="CE11" s="14">
        <v>127</v>
      </c>
      <c r="CF11" s="14">
        <v>126</v>
      </c>
      <c r="CG11" s="14">
        <v>128</v>
      </c>
      <c r="CH11" s="14"/>
      <c r="CI11" s="14">
        <v>130</v>
      </c>
      <c r="CJ11" s="14">
        <v>137</v>
      </c>
      <c r="CK11" s="14">
        <v>151</v>
      </c>
      <c r="CL11" s="113">
        <v>163</v>
      </c>
      <c r="CM11" s="210">
        <v>196</v>
      </c>
      <c r="CN11" s="14"/>
      <c r="CO11" s="14"/>
      <c r="CP11" s="14"/>
      <c r="CQ11" s="14"/>
      <c r="CR11" s="14"/>
      <c r="CS11" s="14"/>
      <c r="CT11" s="14">
        <v>208</v>
      </c>
      <c r="CU11" s="14">
        <v>190</v>
      </c>
      <c r="CV11" s="14">
        <v>211</v>
      </c>
      <c r="CW11" s="14"/>
      <c r="CX11" s="14">
        <v>234</v>
      </c>
      <c r="CY11" s="14">
        <v>264</v>
      </c>
      <c r="CZ11" s="14">
        <v>255</v>
      </c>
      <c r="DA11" s="118">
        <v>251</v>
      </c>
      <c r="DB11" s="217">
        <v>254</v>
      </c>
      <c r="DC11" s="157">
        <v>30</v>
      </c>
      <c r="DD11" s="93">
        <v>19</v>
      </c>
      <c r="DE11" s="93">
        <v>74</v>
      </c>
      <c r="DF11" s="93">
        <v>78</v>
      </c>
      <c r="DG11" s="3">
        <v>88</v>
      </c>
      <c r="DH11" s="15">
        <v>77</v>
      </c>
      <c r="DI11" s="15">
        <v>78</v>
      </c>
      <c r="DJ11" s="15">
        <v>72</v>
      </c>
      <c r="DK11" s="14">
        <v>77</v>
      </c>
      <c r="DL11" s="14"/>
      <c r="DM11" s="14">
        <v>84</v>
      </c>
      <c r="DN11" s="14">
        <v>94</v>
      </c>
      <c r="DO11" s="14">
        <v>97</v>
      </c>
      <c r="DP11" s="118">
        <v>99</v>
      </c>
      <c r="DQ11" s="16">
        <v>101</v>
      </c>
      <c r="DR11" s="157">
        <v>18</v>
      </c>
      <c r="DS11" s="93">
        <v>14</v>
      </c>
      <c r="DT11" s="93">
        <v>14</v>
      </c>
      <c r="DU11" s="93">
        <v>17</v>
      </c>
      <c r="DV11" s="3">
        <v>21</v>
      </c>
      <c r="DW11" s="3">
        <v>23</v>
      </c>
      <c r="DX11" s="14">
        <v>31</v>
      </c>
      <c r="DY11" s="14">
        <v>32</v>
      </c>
      <c r="DZ11" s="14">
        <v>38</v>
      </c>
      <c r="EA11" s="14"/>
      <c r="EB11" s="14">
        <v>43</v>
      </c>
      <c r="EC11" s="14">
        <v>46</v>
      </c>
      <c r="ED11" s="14">
        <v>52</v>
      </c>
      <c r="EE11" s="113">
        <v>52</v>
      </c>
      <c r="EF11" s="161">
        <v>65</v>
      </c>
      <c r="EG11" s="157"/>
      <c r="EH11" s="93"/>
      <c r="EI11" s="93"/>
      <c r="EJ11" s="93"/>
      <c r="EO11" s="14">
        <v>2</v>
      </c>
      <c r="EP11" s="14"/>
      <c r="EQ11" s="14">
        <v>5</v>
      </c>
      <c r="ER11" s="14">
        <v>4</v>
      </c>
      <c r="ES11" s="14">
        <v>5</v>
      </c>
      <c r="ET11" s="113">
        <v>10</v>
      </c>
      <c r="EU11" s="161">
        <v>13</v>
      </c>
      <c r="EV11" s="232">
        <v>6</v>
      </c>
      <c r="EW11" s="232">
        <v>240</v>
      </c>
      <c r="EX11" s="223">
        <v>1</v>
      </c>
      <c r="EY11" s="157">
        <v>58</v>
      </c>
      <c r="EZ11" s="93">
        <v>46</v>
      </c>
      <c r="FA11" s="93">
        <v>65</v>
      </c>
      <c r="FB11" s="93">
        <v>69</v>
      </c>
      <c r="FC11" s="3">
        <v>93</v>
      </c>
      <c r="FD11" s="3">
        <v>98</v>
      </c>
      <c r="FE11" s="93">
        <v>119</v>
      </c>
      <c r="FF11" s="93">
        <v>134</v>
      </c>
      <c r="FG11" s="14">
        <v>168</v>
      </c>
      <c r="FH11" s="14"/>
      <c r="FI11" s="14">
        <v>189</v>
      </c>
      <c r="FJ11" s="14">
        <v>192</v>
      </c>
      <c r="FK11" s="14">
        <v>205</v>
      </c>
      <c r="FL11" s="113">
        <v>227</v>
      </c>
      <c r="FM11" s="154"/>
      <c r="FN11" s="154"/>
      <c r="FO11" s="154"/>
      <c r="FP11" s="154"/>
      <c r="FQ11" s="154"/>
      <c r="FR11" s="154"/>
      <c r="FS11" s="154"/>
      <c r="FT11" s="154"/>
      <c r="FU11" s="154"/>
      <c r="FV11" s="154"/>
      <c r="FW11" s="154"/>
      <c r="FX11" s="154"/>
      <c r="FY11" s="154"/>
      <c r="FZ11" s="154"/>
      <c r="GA11" s="154"/>
      <c r="GB11" s="154"/>
      <c r="GC11" s="154"/>
      <c r="GD11" s="154"/>
      <c r="GE11" s="154"/>
      <c r="GF11" s="154"/>
      <c r="GG11" s="154"/>
      <c r="GH11" s="154"/>
      <c r="GI11" s="154"/>
      <c r="GJ11" s="154"/>
      <c r="GK11" s="154"/>
      <c r="GL11" s="154"/>
      <c r="GM11" s="154"/>
      <c r="GN11" s="154"/>
      <c r="GO11" s="154"/>
      <c r="GP11" s="154"/>
      <c r="GQ11" s="154"/>
      <c r="GR11" s="154"/>
      <c r="GS11" s="154"/>
      <c r="GT11" s="154"/>
      <c r="GU11" s="154"/>
      <c r="GV11" s="154"/>
      <c r="GW11" s="154"/>
      <c r="GX11" s="154"/>
      <c r="GY11" s="154"/>
      <c r="GZ11" s="154"/>
      <c r="HA11" s="154"/>
      <c r="HB11" s="154"/>
      <c r="HC11" s="154"/>
      <c r="HD11" s="154"/>
    </row>
    <row r="12" spans="1:212">
      <c r="A12" s="156" t="s">
        <v>28</v>
      </c>
      <c r="B12" s="157">
        <v>8308</v>
      </c>
      <c r="C12" s="93">
        <v>8541</v>
      </c>
      <c r="D12" s="93">
        <v>8925</v>
      </c>
      <c r="E12" s="93">
        <v>9608</v>
      </c>
      <c r="F12" s="13">
        <v>11050</v>
      </c>
      <c r="G12" s="14">
        <v>14291</v>
      </c>
      <c r="H12" s="14">
        <v>12653</v>
      </c>
      <c r="I12" s="14">
        <v>12389</v>
      </c>
      <c r="J12" s="14">
        <v>12703</v>
      </c>
      <c r="K12" s="14"/>
      <c r="L12" s="14">
        <v>13585</v>
      </c>
      <c r="M12" s="14">
        <v>14172</v>
      </c>
      <c r="N12" s="14">
        <v>15306</v>
      </c>
      <c r="O12" s="14">
        <v>16629</v>
      </c>
      <c r="P12" s="207">
        <v>22209</v>
      </c>
      <c r="Q12" s="157">
        <v>8308</v>
      </c>
      <c r="R12" s="93">
        <v>8435</v>
      </c>
      <c r="S12" s="93">
        <v>8796</v>
      </c>
      <c r="T12" s="16">
        <v>9370</v>
      </c>
      <c r="U12" s="13">
        <v>10649</v>
      </c>
      <c r="V12" s="14">
        <v>13547</v>
      </c>
      <c r="W12" s="14">
        <v>11918</v>
      </c>
      <c r="X12" s="14">
        <v>11752</v>
      </c>
      <c r="Y12" s="14">
        <v>12074</v>
      </c>
      <c r="Z12" s="14"/>
      <c r="AA12" s="14">
        <v>12933</v>
      </c>
      <c r="AB12" s="14">
        <v>13293</v>
      </c>
      <c r="AC12" s="14">
        <v>14172</v>
      </c>
      <c r="AD12" s="113">
        <v>15179</v>
      </c>
      <c r="AE12" s="161">
        <v>20670</v>
      </c>
      <c r="AF12" s="157">
        <v>6118</v>
      </c>
      <c r="AG12" s="93">
        <v>6152</v>
      </c>
      <c r="AH12" s="93">
        <v>6227</v>
      </c>
      <c r="AI12" s="93">
        <v>6525</v>
      </c>
      <c r="AJ12" s="13">
        <v>7058</v>
      </c>
      <c r="AK12" s="14">
        <v>8595</v>
      </c>
      <c r="AL12" s="14">
        <v>7871</v>
      </c>
      <c r="AM12" s="14">
        <v>7584</v>
      </c>
      <c r="AN12" s="14">
        <v>7615</v>
      </c>
      <c r="AO12" s="14"/>
      <c r="AP12" s="14">
        <v>8002</v>
      </c>
      <c r="AQ12" s="14">
        <v>8226</v>
      </c>
      <c r="AR12" s="14">
        <v>8808</v>
      </c>
      <c r="AS12" s="113">
        <v>9436</v>
      </c>
      <c r="AT12" s="210">
        <v>11800</v>
      </c>
      <c r="AU12" s="157">
        <v>2190</v>
      </c>
      <c r="AV12" s="93">
        <v>2389</v>
      </c>
      <c r="AW12" s="93">
        <v>2698</v>
      </c>
      <c r="AX12" s="93">
        <v>3083</v>
      </c>
      <c r="AY12" s="13">
        <v>3992</v>
      </c>
      <c r="AZ12" s="14">
        <v>5696</v>
      </c>
      <c r="BA12" s="14">
        <v>4782</v>
      </c>
      <c r="BB12" s="14">
        <v>4805</v>
      </c>
      <c r="BC12" s="14">
        <v>5088</v>
      </c>
      <c r="BD12" s="14"/>
      <c r="BE12" s="14">
        <v>5583</v>
      </c>
      <c r="BF12" s="14">
        <v>5946</v>
      </c>
      <c r="BG12" s="14">
        <v>6498</v>
      </c>
      <c r="BH12" s="113">
        <v>7193</v>
      </c>
      <c r="BI12" s="210">
        <v>10409</v>
      </c>
      <c r="BJ12" s="157">
        <v>7064</v>
      </c>
      <c r="BK12" s="93">
        <v>7043</v>
      </c>
      <c r="BL12" s="93">
        <v>7215</v>
      </c>
      <c r="BM12" s="93">
        <v>7664</v>
      </c>
      <c r="BN12" s="13">
        <v>8312</v>
      </c>
      <c r="BO12" s="14">
        <v>10610</v>
      </c>
      <c r="BP12" s="14">
        <v>9072</v>
      </c>
      <c r="BQ12" s="14">
        <v>8849</v>
      </c>
      <c r="BR12" s="14">
        <v>8897</v>
      </c>
      <c r="BS12" s="14"/>
      <c r="BT12" s="14">
        <v>9318</v>
      </c>
      <c r="BU12" s="14">
        <v>9436</v>
      </c>
      <c r="BV12" s="14">
        <v>9845</v>
      </c>
      <c r="BW12" s="113">
        <v>10349</v>
      </c>
      <c r="BX12" s="210">
        <v>14125</v>
      </c>
      <c r="BY12" s="157">
        <v>520</v>
      </c>
      <c r="BZ12" s="93">
        <v>602</v>
      </c>
      <c r="CA12" s="93">
        <v>692</v>
      </c>
      <c r="CB12" s="93">
        <v>741</v>
      </c>
      <c r="CC12" s="13">
        <v>836</v>
      </c>
      <c r="CD12" s="14">
        <v>1115</v>
      </c>
      <c r="CE12" s="14">
        <v>994</v>
      </c>
      <c r="CF12" s="14">
        <v>977</v>
      </c>
      <c r="CG12" s="14">
        <v>947</v>
      </c>
      <c r="CH12" s="14"/>
      <c r="CI12" s="14">
        <v>1014</v>
      </c>
      <c r="CJ12" s="14">
        <v>1000</v>
      </c>
      <c r="CK12" s="14">
        <v>1072</v>
      </c>
      <c r="CL12" s="113">
        <v>1141</v>
      </c>
      <c r="CM12" s="210">
        <v>1814</v>
      </c>
      <c r="CN12" s="14"/>
      <c r="CO12" s="14"/>
      <c r="CP12" s="14"/>
      <c r="CQ12" s="14"/>
      <c r="CR12" s="14"/>
      <c r="CS12" s="14"/>
      <c r="CT12" s="14">
        <v>617</v>
      </c>
      <c r="CU12" s="14">
        <v>623</v>
      </c>
      <c r="CV12" s="14">
        <v>577</v>
      </c>
      <c r="CW12" s="14"/>
      <c r="CX12" s="14">
        <v>599</v>
      </c>
      <c r="CY12" s="14">
        <v>614</v>
      </c>
      <c r="CZ12" s="14">
        <v>620</v>
      </c>
      <c r="DA12" s="118">
        <v>642</v>
      </c>
      <c r="DB12" s="217">
        <v>644</v>
      </c>
      <c r="DC12" s="157">
        <v>229</v>
      </c>
      <c r="DD12" s="93">
        <v>287</v>
      </c>
      <c r="DE12" s="93">
        <v>282</v>
      </c>
      <c r="DF12" s="93">
        <v>289</v>
      </c>
      <c r="DG12" s="13">
        <v>358</v>
      </c>
      <c r="DH12" s="15">
        <v>457</v>
      </c>
      <c r="DI12" s="15">
        <v>434</v>
      </c>
      <c r="DJ12" s="15">
        <v>451</v>
      </c>
      <c r="DK12" s="14">
        <v>427</v>
      </c>
      <c r="DL12" s="14"/>
      <c r="DM12" s="14">
        <v>437</v>
      </c>
      <c r="DN12" s="14">
        <v>412</v>
      </c>
      <c r="DO12" s="14">
        <v>417</v>
      </c>
      <c r="DP12" s="118">
        <v>408</v>
      </c>
      <c r="DQ12" s="16">
        <v>416</v>
      </c>
      <c r="DR12" s="157">
        <v>261</v>
      </c>
      <c r="DS12" s="93">
        <v>301</v>
      </c>
      <c r="DT12" s="93">
        <v>335</v>
      </c>
      <c r="DU12" s="93">
        <v>373</v>
      </c>
      <c r="DV12" s="13">
        <v>525</v>
      </c>
      <c r="DW12" s="13">
        <v>664</v>
      </c>
      <c r="DX12" s="14">
        <v>649</v>
      </c>
      <c r="DY12" s="14">
        <v>680</v>
      </c>
      <c r="DZ12" s="14">
        <v>817</v>
      </c>
      <c r="EA12" s="14"/>
      <c r="EB12" s="14">
        <v>931</v>
      </c>
      <c r="EC12" s="14">
        <v>1053</v>
      </c>
      <c r="ED12" s="14">
        <v>1229</v>
      </c>
      <c r="EE12" s="113">
        <v>1354</v>
      </c>
      <c r="EF12" s="161">
        <v>2064</v>
      </c>
      <c r="EG12" s="157"/>
      <c r="EH12" s="93"/>
      <c r="EI12" s="93"/>
      <c r="EJ12" s="93"/>
      <c r="EK12" s="13"/>
      <c r="EL12" s="13"/>
      <c r="EO12" s="14">
        <v>59</v>
      </c>
      <c r="EP12" s="14"/>
      <c r="EQ12" s="14">
        <v>80</v>
      </c>
      <c r="ER12" s="14">
        <v>110</v>
      </c>
      <c r="ES12" s="14">
        <v>118</v>
      </c>
      <c r="ET12" s="113">
        <v>216</v>
      </c>
      <c r="EU12" s="161">
        <v>297</v>
      </c>
      <c r="EV12" s="232">
        <v>62</v>
      </c>
      <c r="EW12" s="232">
        <v>2298</v>
      </c>
      <c r="EX12" s="223">
        <v>10</v>
      </c>
      <c r="EY12" s="157">
        <v>463</v>
      </c>
      <c r="EZ12" s="93">
        <v>489</v>
      </c>
      <c r="FA12" s="93">
        <v>554</v>
      </c>
      <c r="FB12" s="93">
        <v>592</v>
      </c>
      <c r="FC12" s="13">
        <f>26+950</f>
        <v>976</v>
      </c>
      <c r="FD12" s="13">
        <v>1158</v>
      </c>
      <c r="FE12" s="93">
        <v>1203</v>
      </c>
      <c r="FF12" s="93">
        <v>1246</v>
      </c>
      <c r="FG12" s="14">
        <v>1354</v>
      </c>
      <c r="FH12" s="14"/>
      <c r="FI12" s="14">
        <v>1590</v>
      </c>
      <c r="FJ12" s="14">
        <v>1694</v>
      </c>
      <c r="FK12" s="14">
        <v>1908</v>
      </c>
      <c r="FL12" s="113">
        <v>2119</v>
      </c>
      <c r="FM12" s="154"/>
      <c r="FN12" s="154"/>
      <c r="FO12" s="154"/>
      <c r="FP12" s="154"/>
      <c r="FQ12" s="154"/>
      <c r="FR12" s="154"/>
      <c r="FS12" s="154"/>
      <c r="FT12" s="154"/>
      <c r="FU12" s="154"/>
      <c r="FV12" s="154"/>
      <c r="FW12" s="154"/>
      <c r="FX12" s="154"/>
      <c r="FY12" s="154"/>
      <c r="FZ12" s="154"/>
      <c r="GA12" s="154"/>
      <c r="GB12" s="154"/>
      <c r="GC12" s="154"/>
      <c r="GD12" s="154"/>
      <c r="GE12" s="154"/>
      <c r="GF12" s="154"/>
      <c r="GG12" s="154"/>
      <c r="GH12" s="154"/>
      <c r="GI12" s="154"/>
      <c r="GJ12" s="154"/>
      <c r="GK12" s="154"/>
      <c r="GL12" s="154"/>
      <c r="GM12" s="154"/>
      <c r="GN12" s="154"/>
      <c r="GO12" s="154"/>
      <c r="GP12" s="154"/>
      <c r="GQ12" s="154"/>
      <c r="GR12" s="154"/>
      <c r="GS12" s="154"/>
      <c r="GT12" s="154"/>
      <c r="GU12" s="154"/>
      <c r="GV12" s="154"/>
      <c r="GW12" s="154"/>
      <c r="GX12" s="154"/>
      <c r="GY12" s="154"/>
      <c r="GZ12" s="154"/>
      <c r="HA12" s="154"/>
      <c r="HB12" s="154"/>
      <c r="HC12" s="154"/>
      <c r="HD12" s="154"/>
    </row>
    <row r="13" spans="1:212">
      <c r="A13" s="156" t="s">
        <v>29</v>
      </c>
      <c r="B13" s="157">
        <v>5384</v>
      </c>
      <c r="C13" s="93">
        <v>6458</v>
      </c>
      <c r="D13" s="93">
        <v>6606</v>
      </c>
      <c r="E13" s="93">
        <v>8013</v>
      </c>
      <c r="F13" s="13">
        <v>8233</v>
      </c>
      <c r="G13" s="14">
        <v>8198</v>
      </c>
      <c r="H13" s="14">
        <v>8585</v>
      </c>
      <c r="I13" s="14">
        <v>8925</v>
      </c>
      <c r="J13" s="14">
        <v>9585</v>
      </c>
      <c r="K13" s="14"/>
      <c r="L13" s="14">
        <v>11095</v>
      </c>
      <c r="M13" s="14">
        <v>11925</v>
      </c>
      <c r="N13" s="14">
        <v>11706</v>
      </c>
      <c r="O13" s="14">
        <v>13267</v>
      </c>
      <c r="P13" s="207">
        <v>16051</v>
      </c>
      <c r="Q13" s="157">
        <v>5384</v>
      </c>
      <c r="R13" s="93">
        <v>6227</v>
      </c>
      <c r="S13" s="93">
        <v>6326</v>
      </c>
      <c r="T13" s="16">
        <v>7788</v>
      </c>
      <c r="U13" s="13">
        <v>7775</v>
      </c>
      <c r="V13" s="14">
        <v>7619</v>
      </c>
      <c r="W13" s="14">
        <v>8144</v>
      </c>
      <c r="X13" s="14">
        <v>8500</v>
      </c>
      <c r="Y13" s="14">
        <v>9204</v>
      </c>
      <c r="Z13" s="14"/>
      <c r="AA13" s="14">
        <v>10591</v>
      </c>
      <c r="AB13" s="14">
        <v>11275</v>
      </c>
      <c r="AC13" s="14">
        <v>10722</v>
      </c>
      <c r="AD13" s="113">
        <v>11921</v>
      </c>
      <c r="AE13" s="161">
        <v>14744</v>
      </c>
      <c r="AF13" s="157">
        <v>3673</v>
      </c>
      <c r="AG13" s="93">
        <v>4361</v>
      </c>
      <c r="AH13" s="93">
        <v>4304</v>
      </c>
      <c r="AI13" s="93">
        <v>5141</v>
      </c>
      <c r="AJ13" s="13">
        <v>4950</v>
      </c>
      <c r="AK13" s="14">
        <v>4937</v>
      </c>
      <c r="AL13" s="14">
        <v>4983</v>
      </c>
      <c r="AM13" s="14">
        <v>5040</v>
      </c>
      <c r="AN13" s="14">
        <v>5323</v>
      </c>
      <c r="AO13" s="14"/>
      <c r="AP13" s="14">
        <v>6166</v>
      </c>
      <c r="AQ13" s="14">
        <v>6598</v>
      </c>
      <c r="AR13" s="14">
        <v>6296</v>
      </c>
      <c r="AS13" s="113">
        <v>7122</v>
      </c>
      <c r="AT13" s="210">
        <v>9141</v>
      </c>
      <c r="AU13" s="157">
        <v>1711</v>
      </c>
      <c r="AV13" s="93">
        <v>2097</v>
      </c>
      <c r="AW13" s="93">
        <v>2302</v>
      </c>
      <c r="AX13" s="93">
        <v>2872</v>
      </c>
      <c r="AY13" s="13">
        <v>3283</v>
      </c>
      <c r="AZ13" s="14">
        <v>3261</v>
      </c>
      <c r="BA13" s="14">
        <v>3602</v>
      </c>
      <c r="BB13" s="14">
        <v>3885</v>
      </c>
      <c r="BC13" s="14">
        <v>4262</v>
      </c>
      <c r="BD13" s="14"/>
      <c r="BE13" s="14">
        <v>4929</v>
      </c>
      <c r="BF13" s="14">
        <v>5327</v>
      </c>
      <c r="BG13" s="14">
        <v>5410</v>
      </c>
      <c r="BH13" s="113">
        <v>6145</v>
      </c>
      <c r="BI13" s="210">
        <v>6910</v>
      </c>
      <c r="BJ13" s="157">
        <v>4649</v>
      </c>
      <c r="BK13" s="93">
        <v>5433</v>
      </c>
      <c r="BL13" s="93">
        <v>5432</v>
      </c>
      <c r="BM13" s="93">
        <v>6695</v>
      </c>
      <c r="BN13" s="13">
        <v>6510</v>
      </c>
      <c r="BO13" s="14">
        <v>6265</v>
      </c>
      <c r="BP13" s="14">
        <v>6614</v>
      </c>
      <c r="BQ13" s="14">
        <v>6772</v>
      </c>
      <c r="BR13" s="14">
        <v>7089</v>
      </c>
      <c r="BS13" s="14"/>
      <c r="BT13" s="14">
        <v>8108</v>
      </c>
      <c r="BU13" s="14">
        <v>8514</v>
      </c>
      <c r="BV13" s="14">
        <v>8105</v>
      </c>
      <c r="BW13" s="113">
        <v>8958</v>
      </c>
      <c r="BX13" s="210">
        <v>10897</v>
      </c>
      <c r="BY13" s="157">
        <v>425</v>
      </c>
      <c r="BZ13" s="93">
        <v>470</v>
      </c>
      <c r="CA13" s="93">
        <v>526</v>
      </c>
      <c r="CB13" s="93">
        <v>594</v>
      </c>
      <c r="CC13" s="13">
        <v>652</v>
      </c>
      <c r="CD13" s="14">
        <v>709</v>
      </c>
      <c r="CE13" s="14">
        <v>756</v>
      </c>
      <c r="CF13" s="14">
        <v>782</v>
      </c>
      <c r="CG13" s="14">
        <v>873</v>
      </c>
      <c r="CH13" s="14"/>
      <c r="CI13" s="14">
        <v>939</v>
      </c>
      <c r="CJ13" s="14">
        <v>1070</v>
      </c>
      <c r="CK13" s="14">
        <v>1124</v>
      </c>
      <c r="CL13" s="113">
        <v>1172</v>
      </c>
      <c r="CM13" s="210">
        <v>1445</v>
      </c>
      <c r="CN13" s="14"/>
      <c r="CO13" s="14"/>
      <c r="CP13" s="14"/>
      <c r="CQ13" s="14"/>
      <c r="CR13" s="14"/>
      <c r="CS13" s="14"/>
      <c r="CT13" s="14">
        <v>570</v>
      </c>
      <c r="CU13" s="14">
        <v>591</v>
      </c>
      <c r="CV13" s="14">
        <v>682</v>
      </c>
      <c r="CW13" s="14"/>
      <c r="CX13" s="14">
        <v>613</v>
      </c>
      <c r="CY13" s="14">
        <v>531</v>
      </c>
      <c r="CZ13" s="14">
        <v>814</v>
      </c>
      <c r="DA13" s="118">
        <v>685</v>
      </c>
      <c r="DB13" s="217">
        <v>709</v>
      </c>
      <c r="DC13" s="157">
        <v>209</v>
      </c>
      <c r="DD13" s="93">
        <v>210</v>
      </c>
      <c r="DE13" s="93">
        <v>210</v>
      </c>
      <c r="DF13" s="93">
        <v>207</v>
      </c>
      <c r="DG13" s="3">
        <v>200</v>
      </c>
      <c r="DH13" s="15">
        <v>243</v>
      </c>
      <c r="DI13" s="15">
        <v>238</v>
      </c>
      <c r="DJ13" s="15">
        <v>239</v>
      </c>
      <c r="DK13" s="14">
        <v>275</v>
      </c>
      <c r="DL13" s="14"/>
      <c r="DM13" s="14">
        <v>274</v>
      </c>
      <c r="DN13" s="14">
        <v>277</v>
      </c>
      <c r="DO13" s="14">
        <v>331</v>
      </c>
      <c r="DP13" s="118">
        <v>283</v>
      </c>
      <c r="DQ13" s="16">
        <v>306</v>
      </c>
      <c r="DR13" s="157">
        <v>35</v>
      </c>
      <c r="DS13" s="93">
        <v>55</v>
      </c>
      <c r="DT13" s="93">
        <v>44</v>
      </c>
      <c r="DU13" s="93">
        <v>77</v>
      </c>
      <c r="DV13" s="13">
        <v>120</v>
      </c>
      <c r="DW13" s="13">
        <v>122</v>
      </c>
      <c r="DX13" s="14">
        <v>151</v>
      </c>
      <c r="DY13" s="14">
        <v>188</v>
      </c>
      <c r="DZ13" s="14">
        <v>251</v>
      </c>
      <c r="EA13" s="14"/>
      <c r="EB13" s="14">
        <v>330</v>
      </c>
      <c r="EC13" s="14">
        <v>355</v>
      </c>
      <c r="ED13" s="14">
        <v>344</v>
      </c>
      <c r="EE13" s="113">
        <v>378</v>
      </c>
      <c r="EF13" s="161">
        <v>516</v>
      </c>
      <c r="EG13" s="157"/>
      <c r="EH13" s="93"/>
      <c r="EI13" s="93"/>
      <c r="EJ13" s="93"/>
      <c r="EK13" s="13"/>
      <c r="EL13" s="13"/>
      <c r="EN13" s="14">
        <v>16</v>
      </c>
      <c r="EO13" s="14">
        <v>20</v>
      </c>
      <c r="EP13" s="14"/>
      <c r="EQ13" s="14">
        <v>46</v>
      </c>
      <c r="ER13" s="14">
        <v>53</v>
      </c>
      <c r="ES13" s="14">
        <v>62</v>
      </c>
      <c r="ET13" s="113">
        <v>78</v>
      </c>
      <c r="EU13" s="161">
        <v>112</v>
      </c>
      <c r="EV13" s="232">
        <v>26</v>
      </c>
      <c r="EW13" s="232">
        <v>1735</v>
      </c>
      <c r="EX13" s="223">
        <v>13</v>
      </c>
      <c r="EY13" s="157">
        <v>275</v>
      </c>
      <c r="EZ13" s="93">
        <v>269</v>
      </c>
      <c r="FA13" s="93">
        <v>324</v>
      </c>
      <c r="FB13" s="93">
        <v>422</v>
      </c>
      <c r="FC13" s="13">
        <v>493</v>
      </c>
      <c r="FD13" s="13">
        <v>523</v>
      </c>
      <c r="FE13" s="93">
        <v>623</v>
      </c>
      <c r="FF13" s="93">
        <v>742</v>
      </c>
      <c r="FG13" s="14">
        <v>971</v>
      </c>
      <c r="FH13" s="14"/>
      <c r="FI13" s="14">
        <v>1168</v>
      </c>
      <c r="FJ13" s="14">
        <v>1283</v>
      </c>
      <c r="FK13" s="14">
        <v>1087</v>
      </c>
      <c r="FL13" s="113">
        <v>1335</v>
      </c>
      <c r="FM13" s="154"/>
      <c r="FN13" s="154"/>
      <c r="FO13" s="154"/>
      <c r="FP13" s="154"/>
      <c r="FQ13" s="154"/>
      <c r="FR13" s="154"/>
      <c r="FS13" s="154"/>
      <c r="FT13" s="154"/>
      <c r="FU13" s="154"/>
      <c r="FV13" s="154"/>
      <c r="FW13" s="154"/>
      <c r="FX13" s="154"/>
      <c r="FY13" s="154"/>
      <c r="FZ13" s="154"/>
      <c r="GA13" s="154"/>
      <c r="GB13" s="154"/>
      <c r="GC13" s="154"/>
      <c r="GD13" s="154"/>
      <c r="GE13" s="154"/>
      <c r="GF13" s="154"/>
      <c r="GG13" s="154"/>
      <c r="GH13" s="154"/>
      <c r="GI13" s="154"/>
      <c r="GJ13" s="154"/>
      <c r="GK13" s="154"/>
      <c r="GL13" s="154"/>
      <c r="GM13" s="154"/>
      <c r="GN13" s="154"/>
      <c r="GO13" s="154"/>
      <c r="GP13" s="154"/>
      <c r="GQ13" s="154"/>
      <c r="GR13" s="154"/>
      <c r="GS13" s="154"/>
      <c r="GT13" s="154"/>
      <c r="GU13" s="154"/>
      <c r="GV13" s="154"/>
      <c r="GW13" s="154"/>
      <c r="GX13" s="154"/>
      <c r="GY13" s="154"/>
      <c r="GZ13" s="154"/>
      <c r="HA13" s="154"/>
      <c r="HB13" s="154"/>
      <c r="HC13" s="154"/>
      <c r="HD13" s="154"/>
    </row>
    <row r="14" spans="1:212">
      <c r="A14" s="156" t="s">
        <v>30</v>
      </c>
      <c r="B14" s="157">
        <v>5220</v>
      </c>
      <c r="C14" s="93">
        <v>5210</v>
      </c>
      <c r="D14" s="93">
        <v>5326</v>
      </c>
      <c r="E14" s="93">
        <v>5426</v>
      </c>
      <c r="F14" s="3">
        <v>5991</v>
      </c>
      <c r="G14" s="14">
        <v>6196</v>
      </c>
      <c r="H14" s="14">
        <v>6481</v>
      </c>
      <c r="I14" s="14">
        <v>6534</v>
      </c>
      <c r="J14" s="14">
        <v>6821</v>
      </c>
      <c r="K14" s="14"/>
      <c r="L14" s="14">
        <v>6848</v>
      </c>
      <c r="M14" s="14">
        <v>7129</v>
      </c>
      <c r="N14" s="14">
        <v>7343</v>
      </c>
      <c r="O14" s="14">
        <v>7302</v>
      </c>
      <c r="P14" s="207">
        <v>7306</v>
      </c>
      <c r="Q14" s="157">
        <v>5220</v>
      </c>
      <c r="R14" s="93">
        <v>5143</v>
      </c>
      <c r="S14" s="93">
        <v>5257</v>
      </c>
      <c r="T14" s="16">
        <v>5356</v>
      </c>
      <c r="U14" s="3">
        <v>5775</v>
      </c>
      <c r="V14" s="14">
        <v>5998</v>
      </c>
      <c r="W14" s="14">
        <v>6252</v>
      </c>
      <c r="X14" s="14">
        <v>6315</v>
      </c>
      <c r="Y14" s="14">
        <v>6543</v>
      </c>
      <c r="Z14" s="14"/>
      <c r="AA14" s="14">
        <v>6444</v>
      </c>
      <c r="AB14" s="14">
        <v>6641</v>
      </c>
      <c r="AC14" s="14">
        <v>6920</v>
      </c>
      <c r="AD14" s="113">
        <v>6857</v>
      </c>
      <c r="AE14" s="161">
        <v>6821</v>
      </c>
      <c r="AF14" s="157">
        <v>3692</v>
      </c>
      <c r="AG14" s="93">
        <v>3607</v>
      </c>
      <c r="AH14" s="93">
        <v>3623</v>
      </c>
      <c r="AI14" s="93">
        <v>3615</v>
      </c>
      <c r="AJ14" s="3">
        <v>3748</v>
      </c>
      <c r="AK14" s="14">
        <v>3806</v>
      </c>
      <c r="AL14" s="14">
        <v>3910</v>
      </c>
      <c r="AM14" s="14">
        <v>3871</v>
      </c>
      <c r="AN14" s="14">
        <v>3946</v>
      </c>
      <c r="AO14" s="14"/>
      <c r="AP14" s="14">
        <v>3923</v>
      </c>
      <c r="AQ14" s="14">
        <v>4012</v>
      </c>
      <c r="AR14" s="14">
        <v>4069</v>
      </c>
      <c r="AS14" s="113">
        <v>3963</v>
      </c>
      <c r="AT14" s="210">
        <v>3953</v>
      </c>
      <c r="AU14" s="157">
        <v>1528</v>
      </c>
      <c r="AV14" s="93">
        <v>1603</v>
      </c>
      <c r="AW14" s="93">
        <v>1703</v>
      </c>
      <c r="AX14" s="93">
        <v>1811</v>
      </c>
      <c r="AY14" s="3">
        <v>2243</v>
      </c>
      <c r="AZ14" s="14">
        <v>2390</v>
      </c>
      <c r="BA14" s="14">
        <v>2571</v>
      </c>
      <c r="BB14" s="14">
        <v>2663</v>
      </c>
      <c r="BC14" s="14">
        <v>2875</v>
      </c>
      <c r="BD14" s="14"/>
      <c r="BE14" s="14">
        <v>2925</v>
      </c>
      <c r="BF14" s="14">
        <v>3117</v>
      </c>
      <c r="BG14" s="14">
        <v>3274</v>
      </c>
      <c r="BH14" s="113">
        <v>3339</v>
      </c>
      <c r="BI14" s="210">
        <v>3353</v>
      </c>
      <c r="BJ14" s="157">
        <v>4769</v>
      </c>
      <c r="BK14" s="93">
        <v>4637</v>
      </c>
      <c r="BL14" s="93">
        <v>4685</v>
      </c>
      <c r="BM14" s="93">
        <v>4758</v>
      </c>
      <c r="BN14" s="3">
        <v>5053</v>
      </c>
      <c r="BO14" s="14">
        <v>5147</v>
      </c>
      <c r="BP14" s="14">
        <v>5308</v>
      </c>
      <c r="BQ14" s="14">
        <v>5306</v>
      </c>
      <c r="BR14" s="14">
        <v>5459</v>
      </c>
      <c r="BS14" s="14"/>
      <c r="BT14" s="14">
        <v>5370</v>
      </c>
      <c r="BU14" s="14">
        <v>5494</v>
      </c>
      <c r="BV14" s="14">
        <v>5591</v>
      </c>
      <c r="BW14" s="113">
        <v>5485</v>
      </c>
      <c r="BX14" s="210">
        <v>5424</v>
      </c>
      <c r="BY14" s="157">
        <v>151</v>
      </c>
      <c r="BZ14" s="93">
        <v>210</v>
      </c>
      <c r="CA14" s="93">
        <v>244</v>
      </c>
      <c r="CB14" s="93">
        <v>256</v>
      </c>
      <c r="CC14" s="3">
        <v>283</v>
      </c>
      <c r="CD14" s="14">
        <v>318</v>
      </c>
      <c r="CE14" s="14">
        <v>339</v>
      </c>
      <c r="CF14" s="14">
        <v>341</v>
      </c>
      <c r="CG14" s="14">
        <v>332</v>
      </c>
      <c r="CH14" s="14"/>
      <c r="CI14" s="14">
        <v>330</v>
      </c>
      <c r="CJ14" s="14">
        <v>341</v>
      </c>
      <c r="CK14" s="14">
        <v>370</v>
      </c>
      <c r="CL14" s="113">
        <v>370</v>
      </c>
      <c r="CM14" s="210">
        <v>368</v>
      </c>
      <c r="CN14" s="14"/>
      <c r="CO14" s="14"/>
      <c r="CP14" s="14"/>
      <c r="CQ14" s="14"/>
      <c r="CR14" s="14"/>
      <c r="CS14" s="14"/>
      <c r="CT14" s="14">
        <v>155</v>
      </c>
      <c r="CU14" s="14">
        <v>136</v>
      </c>
      <c r="CV14" s="14">
        <v>138</v>
      </c>
      <c r="CW14" s="14"/>
      <c r="CX14" s="14">
        <v>142</v>
      </c>
      <c r="CY14" s="14">
        <v>121</v>
      </c>
      <c r="CZ14" s="14">
        <v>128</v>
      </c>
      <c r="DA14" s="118">
        <v>120</v>
      </c>
      <c r="DB14" s="217">
        <v>119</v>
      </c>
      <c r="DC14" s="157">
        <v>30</v>
      </c>
      <c r="DD14" s="93">
        <v>34</v>
      </c>
      <c r="DE14" s="93">
        <v>45</v>
      </c>
      <c r="DF14" s="93">
        <v>42</v>
      </c>
      <c r="DG14" s="3">
        <v>53</v>
      </c>
      <c r="DH14" s="15">
        <v>54</v>
      </c>
      <c r="DI14" s="15">
        <v>49</v>
      </c>
      <c r="DJ14" s="15">
        <v>36</v>
      </c>
      <c r="DK14" s="14">
        <v>35</v>
      </c>
      <c r="DL14" s="14"/>
      <c r="DM14" s="14">
        <v>35</v>
      </c>
      <c r="DN14" s="14">
        <v>36</v>
      </c>
      <c r="DO14" s="14">
        <v>42</v>
      </c>
      <c r="DP14" s="118">
        <v>50</v>
      </c>
      <c r="DQ14" s="16">
        <v>43</v>
      </c>
      <c r="DR14" s="157">
        <v>38</v>
      </c>
      <c r="DS14" s="93">
        <v>40</v>
      </c>
      <c r="DT14" s="93">
        <v>50</v>
      </c>
      <c r="DU14" s="93">
        <v>54</v>
      </c>
      <c r="DV14" s="3">
        <v>72</v>
      </c>
      <c r="DW14" s="3">
        <v>86</v>
      </c>
      <c r="DX14" s="14">
        <v>100</v>
      </c>
      <c r="DY14" s="14">
        <v>104</v>
      </c>
      <c r="DZ14" s="14">
        <v>123</v>
      </c>
      <c r="EA14" s="14"/>
      <c r="EB14" s="14">
        <v>140</v>
      </c>
      <c r="EC14" s="14">
        <v>150</v>
      </c>
      <c r="ED14" s="14">
        <v>169</v>
      </c>
      <c r="EE14" s="113">
        <v>184</v>
      </c>
      <c r="EF14" s="161">
        <v>188</v>
      </c>
      <c r="EG14" s="157"/>
      <c r="EH14" s="93"/>
      <c r="EI14" s="93"/>
      <c r="EJ14" s="93"/>
      <c r="EN14" s="14">
        <v>0</v>
      </c>
      <c r="EO14" s="14">
        <v>52</v>
      </c>
      <c r="EP14" s="14"/>
      <c r="EQ14" s="14">
        <v>61</v>
      </c>
      <c r="ER14" s="14">
        <v>65</v>
      </c>
      <c r="ES14" s="14">
        <v>65</v>
      </c>
      <c r="ET14" s="113">
        <v>73</v>
      </c>
      <c r="EU14" s="161">
        <v>82</v>
      </c>
      <c r="EV14" s="232">
        <v>16</v>
      </c>
      <c r="EW14" s="232">
        <v>736</v>
      </c>
      <c r="EX14" s="223">
        <v>7</v>
      </c>
      <c r="EY14" s="157">
        <v>262</v>
      </c>
      <c r="EZ14" s="93">
        <v>256</v>
      </c>
      <c r="FA14" s="93">
        <v>278</v>
      </c>
      <c r="FB14" s="93">
        <v>288</v>
      </c>
      <c r="FC14" s="3">
        <v>367</v>
      </c>
      <c r="FD14" s="3">
        <v>447</v>
      </c>
      <c r="FE14" s="93">
        <v>505</v>
      </c>
      <c r="FF14" s="93">
        <v>564</v>
      </c>
      <c r="FG14" s="14">
        <v>577</v>
      </c>
      <c r="FH14" s="14"/>
      <c r="FI14" s="14">
        <v>543</v>
      </c>
      <c r="FJ14" s="14">
        <v>591</v>
      </c>
      <c r="FK14" s="14">
        <v>725</v>
      </c>
      <c r="FL14" s="113">
        <v>745</v>
      </c>
      <c r="FM14" s="154"/>
      <c r="FN14" s="154"/>
      <c r="FO14" s="154"/>
      <c r="FP14" s="154"/>
      <c r="FQ14" s="154"/>
      <c r="FR14" s="154"/>
      <c r="FS14" s="154"/>
      <c r="FT14" s="154"/>
      <c r="FU14" s="154"/>
      <c r="FV14" s="154"/>
      <c r="FW14" s="154"/>
      <c r="FX14" s="154"/>
      <c r="FY14" s="154"/>
      <c r="FZ14" s="154"/>
      <c r="GA14" s="154"/>
      <c r="GB14" s="154"/>
      <c r="GC14" s="154"/>
      <c r="GD14" s="154"/>
      <c r="GE14" s="154"/>
      <c r="GF14" s="154"/>
      <c r="GG14" s="154"/>
      <c r="GH14" s="154"/>
      <c r="GI14" s="154"/>
      <c r="GJ14" s="154"/>
      <c r="GK14" s="154"/>
      <c r="GL14" s="154"/>
      <c r="GM14" s="154"/>
      <c r="GN14" s="154"/>
      <c r="GO14" s="154"/>
      <c r="GP14" s="154"/>
      <c r="GQ14" s="154"/>
      <c r="GR14" s="154"/>
      <c r="GS14" s="154"/>
      <c r="GT14" s="154"/>
      <c r="GU14" s="154"/>
      <c r="GV14" s="154"/>
      <c r="GW14" s="154"/>
      <c r="GX14" s="154"/>
      <c r="GY14" s="154"/>
      <c r="GZ14" s="154"/>
      <c r="HA14" s="154"/>
      <c r="HB14" s="154"/>
      <c r="HC14" s="154"/>
      <c r="HD14" s="154"/>
    </row>
    <row r="15" spans="1:212">
      <c r="A15" s="156" t="s">
        <v>31</v>
      </c>
      <c r="B15" s="157">
        <v>5608</v>
      </c>
      <c r="C15" s="8">
        <f>((D15-B15)/2)+B15</f>
        <v>5930.5</v>
      </c>
      <c r="D15" s="93">
        <v>6253</v>
      </c>
      <c r="E15" s="93">
        <v>5922</v>
      </c>
      <c r="F15" s="14">
        <v>6363</v>
      </c>
      <c r="G15" s="14">
        <v>6235</v>
      </c>
      <c r="H15" s="14">
        <v>6298</v>
      </c>
      <c r="I15" s="14">
        <v>6188</v>
      </c>
      <c r="J15" s="14">
        <v>5754</v>
      </c>
      <c r="K15" s="14"/>
      <c r="L15" s="14">
        <v>5514</v>
      </c>
      <c r="M15" s="14">
        <v>5595</v>
      </c>
      <c r="N15" s="14">
        <v>5624</v>
      </c>
      <c r="O15" s="14">
        <v>6110</v>
      </c>
      <c r="P15" s="207">
        <v>5956</v>
      </c>
      <c r="Q15" s="157">
        <v>5608</v>
      </c>
      <c r="R15" s="8">
        <f>((S15-Q15)/2)+Q15</f>
        <v>5884.5</v>
      </c>
      <c r="S15" s="93">
        <v>6161</v>
      </c>
      <c r="T15" s="16">
        <v>5805</v>
      </c>
      <c r="U15" s="14">
        <v>6096</v>
      </c>
      <c r="V15" s="14">
        <v>5962</v>
      </c>
      <c r="W15" s="14">
        <v>5943</v>
      </c>
      <c r="X15" s="14">
        <v>5764</v>
      </c>
      <c r="Y15" s="14">
        <v>5484</v>
      </c>
      <c r="Z15" s="14"/>
      <c r="AA15" s="14">
        <v>5310</v>
      </c>
      <c r="AB15" s="14">
        <v>5357</v>
      </c>
      <c r="AC15" s="14">
        <v>5344</v>
      </c>
      <c r="AD15" s="113">
        <v>5743</v>
      </c>
      <c r="AE15" s="161">
        <v>5551</v>
      </c>
      <c r="AF15" s="157">
        <v>3647</v>
      </c>
      <c r="AG15" s="8">
        <f>((AH15-AF15)/2)+AF15</f>
        <v>3772.5</v>
      </c>
      <c r="AH15" s="93">
        <v>3898</v>
      </c>
      <c r="AI15" s="93">
        <v>3618</v>
      </c>
      <c r="AJ15" s="14">
        <v>3781</v>
      </c>
      <c r="AK15" s="14">
        <v>3642</v>
      </c>
      <c r="AL15" s="14">
        <v>3610</v>
      </c>
      <c r="AM15" s="14">
        <v>3505</v>
      </c>
      <c r="AN15" s="14">
        <v>3250</v>
      </c>
      <c r="AO15" s="14"/>
      <c r="AP15" s="14">
        <v>3074</v>
      </c>
      <c r="AQ15" s="14">
        <v>3113</v>
      </c>
      <c r="AR15" s="14">
        <v>3025</v>
      </c>
      <c r="AS15" s="113">
        <v>3157</v>
      </c>
      <c r="AT15" s="210">
        <v>3116</v>
      </c>
      <c r="AU15" s="157">
        <v>1961</v>
      </c>
      <c r="AV15" s="8">
        <f>((AW15-AU15)/2)+AU15</f>
        <v>2158</v>
      </c>
      <c r="AW15" s="93">
        <v>2355</v>
      </c>
      <c r="AX15" s="93">
        <v>2304</v>
      </c>
      <c r="AY15" s="14">
        <v>2582</v>
      </c>
      <c r="AZ15" s="14">
        <v>2593</v>
      </c>
      <c r="BA15" s="14">
        <v>2688</v>
      </c>
      <c r="BB15" s="14">
        <v>2683</v>
      </c>
      <c r="BC15" s="14">
        <v>2504</v>
      </c>
      <c r="BD15" s="14"/>
      <c r="BE15" s="14">
        <v>2440</v>
      </c>
      <c r="BF15" s="14">
        <v>2482</v>
      </c>
      <c r="BG15" s="14">
        <v>2599</v>
      </c>
      <c r="BH15" s="113">
        <v>2953</v>
      </c>
      <c r="BI15" s="210">
        <v>2840</v>
      </c>
      <c r="BJ15" s="157">
        <v>4438</v>
      </c>
      <c r="BK15" s="8">
        <f>((BL15-BJ15)/2)+BJ15</f>
        <v>4689.5</v>
      </c>
      <c r="BL15" s="93">
        <v>4941</v>
      </c>
      <c r="BM15" s="93">
        <v>4569</v>
      </c>
      <c r="BN15" s="14">
        <v>4854</v>
      </c>
      <c r="BO15" s="14">
        <v>4774</v>
      </c>
      <c r="BP15" s="14">
        <v>4672</v>
      </c>
      <c r="BQ15" s="14">
        <v>4514</v>
      </c>
      <c r="BR15" s="14">
        <v>4185</v>
      </c>
      <c r="BS15" s="14"/>
      <c r="BT15" s="14">
        <v>4066</v>
      </c>
      <c r="BU15" s="14">
        <v>3958</v>
      </c>
      <c r="BV15" s="14">
        <v>3971</v>
      </c>
      <c r="BW15" s="113">
        <v>4141</v>
      </c>
      <c r="BX15" s="210">
        <v>4064</v>
      </c>
      <c r="BY15" s="157">
        <v>755</v>
      </c>
      <c r="BZ15" s="8">
        <f>((CA15-BY15)/2)+BY15</f>
        <v>788</v>
      </c>
      <c r="CA15" s="93">
        <v>821</v>
      </c>
      <c r="CB15" s="93">
        <v>829</v>
      </c>
      <c r="CC15" s="14">
        <v>813</v>
      </c>
      <c r="CD15" s="14">
        <v>742</v>
      </c>
      <c r="CE15" s="14">
        <v>772</v>
      </c>
      <c r="CF15" s="14">
        <v>766</v>
      </c>
      <c r="CG15" s="14">
        <v>780</v>
      </c>
      <c r="CH15" s="14"/>
      <c r="CI15" s="14">
        <v>658</v>
      </c>
      <c r="CJ15" s="14">
        <v>794</v>
      </c>
      <c r="CK15" s="14">
        <v>722</v>
      </c>
      <c r="CL15" s="113">
        <v>936</v>
      </c>
      <c r="CM15" s="210">
        <v>808</v>
      </c>
      <c r="CN15" s="14"/>
      <c r="CO15" s="14"/>
      <c r="CP15" s="14"/>
      <c r="CQ15" s="14"/>
      <c r="CR15" s="14"/>
      <c r="CS15" s="14"/>
      <c r="CT15" s="14">
        <v>774</v>
      </c>
      <c r="CU15" s="14">
        <v>741</v>
      </c>
      <c r="CV15" s="14">
        <v>724</v>
      </c>
      <c r="CW15" s="14"/>
      <c r="CX15" s="14">
        <v>577</v>
      </c>
      <c r="CY15" s="14">
        <v>747</v>
      </c>
      <c r="CZ15" s="14">
        <v>630</v>
      </c>
      <c r="DA15" s="118">
        <v>643</v>
      </c>
      <c r="DB15" s="217">
        <v>609</v>
      </c>
      <c r="DC15" s="157">
        <v>601</v>
      </c>
      <c r="DD15" s="93">
        <v>644</v>
      </c>
      <c r="DE15" s="93">
        <v>649</v>
      </c>
      <c r="DF15" s="93">
        <v>671</v>
      </c>
      <c r="DG15" s="3">
        <v>621</v>
      </c>
      <c r="DH15" s="15">
        <v>499</v>
      </c>
      <c r="DI15" s="15">
        <v>535</v>
      </c>
      <c r="DJ15" s="15">
        <v>515</v>
      </c>
      <c r="DK15" s="14">
        <v>549</v>
      </c>
      <c r="DL15" s="14"/>
      <c r="DM15" s="14">
        <v>412</v>
      </c>
      <c r="DN15" s="14">
        <v>570</v>
      </c>
      <c r="DO15" s="14">
        <v>461</v>
      </c>
      <c r="DP15" s="118">
        <v>484</v>
      </c>
      <c r="DQ15" s="16">
        <v>442</v>
      </c>
      <c r="DR15" s="157">
        <v>62</v>
      </c>
      <c r="DS15" s="8">
        <f>((DT15-DR15)/2)+DR15</f>
        <v>69</v>
      </c>
      <c r="DT15" s="93">
        <v>76</v>
      </c>
      <c r="DU15" s="93">
        <v>76</v>
      </c>
      <c r="DV15" s="13">
        <v>83</v>
      </c>
      <c r="DW15" s="13">
        <v>79</v>
      </c>
      <c r="DX15" s="14">
        <v>88</v>
      </c>
      <c r="DY15" s="14">
        <v>103</v>
      </c>
      <c r="DZ15" s="14">
        <v>112</v>
      </c>
      <c r="EA15" s="14"/>
      <c r="EB15" s="14">
        <v>120</v>
      </c>
      <c r="EC15" s="14">
        <v>136</v>
      </c>
      <c r="ED15" s="14">
        <v>136</v>
      </c>
      <c r="EE15" s="113">
        <v>156</v>
      </c>
      <c r="EF15" s="161">
        <v>164</v>
      </c>
      <c r="EG15" s="157"/>
      <c r="EH15" s="8"/>
      <c r="EI15" s="93"/>
      <c r="EJ15" s="93"/>
      <c r="EK15" s="13"/>
      <c r="EL15" s="13"/>
      <c r="EN15" s="14">
        <v>0</v>
      </c>
      <c r="EO15" s="14">
        <v>16</v>
      </c>
      <c r="EP15" s="14"/>
      <c r="EQ15" s="14">
        <v>21</v>
      </c>
      <c r="ER15" s="14">
        <v>19</v>
      </c>
      <c r="ES15" s="14">
        <v>24</v>
      </c>
      <c r="ET15" s="113">
        <v>20</v>
      </c>
      <c r="EU15" s="161">
        <v>23</v>
      </c>
      <c r="EV15" s="232">
        <v>14</v>
      </c>
      <c r="EW15" s="232">
        <v>477</v>
      </c>
      <c r="EX15" s="223">
        <v>1</v>
      </c>
      <c r="EY15" s="157">
        <v>353</v>
      </c>
      <c r="EZ15" s="8">
        <f>((FA15-EY15)/2)+EY15</f>
        <v>338</v>
      </c>
      <c r="FA15" s="93">
        <v>323</v>
      </c>
      <c r="FB15" s="93">
        <v>331</v>
      </c>
      <c r="FC15" s="13">
        <v>346</v>
      </c>
      <c r="FD15" s="13">
        <v>367</v>
      </c>
      <c r="FE15" s="93">
        <v>411</v>
      </c>
      <c r="FF15" s="93">
        <v>381</v>
      </c>
      <c r="FG15" s="14">
        <v>391</v>
      </c>
      <c r="FH15" s="14"/>
      <c r="FI15" s="14">
        <v>445</v>
      </c>
      <c r="FJ15" s="14">
        <v>450</v>
      </c>
      <c r="FK15" s="14">
        <v>491</v>
      </c>
      <c r="FL15" s="113">
        <v>490</v>
      </c>
      <c r="FM15" s="154"/>
      <c r="FN15" s="154"/>
      <c r="FO15" s="154"/>
      <c r="FP15" s="154"/>
      <c r="FQ15" s="154"/>
      <c r="FR15" s="154"/>
      <c r="FS15" s="154"/>
      <c r="FT15" s="154"/>
      <c r="FU15" s="154"/>
      <c r="FV15" s="154"/>
      <c r="FW15" s="154"/>
      <c r="FX15" s="154"/>
      <c r="FY15" s="154"/>
      <c r="FZ15" s="154"/>
      <c r="GA15" s="154"/>
      <c r="GB15" s="154"/>
      <c r="GC15" s="154"/>
      <c r="GD15" s="154"/>
      <c r="GE15" s="154"/>
      <c r="GF15" s="154"/>
      <c r="GG15" s="154"/>
      <c r="GH15" s="154"/>
      <c r="GI15" s="154"/>
      <c r="GJ15" s="154"/>
      <c r="GK15" s="154"/>
      <c r="GL15" s="154"/>
      <c r="GM15" s="154"/>
      <c r="GN15" s="154"/>
      <c r="GO15" s="154"/>
      <c r="GP15" s="154"/>
      <c r="GQ15" s="154"/>
      <c r="GR15" s="154"/>
      <c r="GS15" s="154"/>
      <c r="GT15" s="154"/>
      <c r="GU15" s="154"/>
      <c r="GV15" s="154"/>
      <c r="GW15" s="154"/>
      <c r="GX15" s="154"/>
      <c r="GY15" s="154"/>
      <c r="GZ15" s="154"/>
      <c r="HA15" s="154"/>
      <c r="HB15" s="154"/>
      <c r="HC15" s="154"/>
      <c r="HD15" s="154"/>
    </row>
    <row r="16" spans="1:212">
      <c r="A16" s="156" t="s">
        <v>32</v>
      </c>
      <c r="B16" s="157">
        <v>4508</v>
      </c>
      <c r="C16" s="93">
        <v>4504</v>
      </c>
      <c r="D16" s="93">
        <v>4766</v>
      </c>
      <c r="E16" s="93">
        <v>4715</v>
      </c>
      <c r="F16" s="3">
        <v>5936</v>
      </c>
      <c r="G16" s="14">
        <v>6153</v>
      </c>
      <c r="H16" s="14">
        <v>6143</v>
      </c>
      <c r="I16" s="14">
        <v>6507</v>
      </c>
      <c r="J16" s="14">
        <v>6756</v>
      </c>
      <c r="K16" s="14"/>
      <c r="L16" s="14">
        <v>6711</v>
      </c>
      <c r="M16" s="14">
        <v>6888</v>
      </c>
      <c r="N16" s="14">
        <v>7045</v>
      </c>
      <c r="O16" s="14">
        <v>7163</v>
      </c>
      <c r="P16" s="207">
        <v>7024</v>
      </c>
      <c r="Q16" s="157">
        <v>4508</v>
      </c>
      <c r="R16" s="93">
        <v>4244</v>
      </c>
      <c r="S16" s="93">
        <v>4490</v>
      </c>
      <c r="T16" s="16">
        <v>4454</v>
      </c>
      <c r="U16" s="3">
        <v>5381</v>
      </c>
      <c r="V16" s="14">
        <v>5567</v>
      </c>
      <c r="W16" s="14">
        <v>5481</v>
      </c>
      <c r="X16" s="14">
        <v>5764</v>
      </c>
      <c r="Y16" s="14">
        <v>5965</v>
      </c>
      <c r="Z16" s="14"/>
      <c r="AA16" s="14">
        <v>5779</v>
      </c>
      <c r="AB16" s="14">
        <v>5870</v>
      </c>
      <c r="AC16" s="14">
        <v>6017</v>
      </c>
      <c r="AD16" s="113">
        <v>6039</v>
      </c>
      <c r="AE16" s="161">
        <v>6012</v>
      </c>
      <c r="AF16" s="157">
        <v>3170</v>
      </c>
      <c r="AG16" s="93">
        <v>3101</v>
      </c>
      <c r="AH16" s="93">
        <v>3289</v>
      </c>
      <c r="AI16" s="93">
        <v>3221</v>
      </c>
      <c r="AJ16" s="3">
        <v>3707</v>
      </c>
      <c r="AK16" s="14">
        <v>3771</v>
      </c>
      <c r="AL16" s="14">
        <v>3702</v>
      </c>
      <c r="AM16" s="14">
        <v>3868</v>
      </c>
      <c r="AN16" s="14">
        <v>3949</v>
      </c>
      <c r="AO16" s="14"/>
      <c r="AP16" s="14">
        <v>3898</v>
      </c>
      <c r="AQ16" s="14">
        <v>3945</v>
      </c>
      <c r="AR16" s="14">
        <v>3941</v>
      </c>
      <c r="AS16" s="113">
        <v>3917</v>
      </c>
      <c r="AT16" s="210">
        <v>3810</v>
      </c>
      <c r="AU16" s="157">
        <v>1338</v>
      </c>
      <c r="AV16" s="93">
        <v>1403</v>
      </c>
      <c r="AW16" s="93">
        <v>1477</v>
      </c>
      <c r="AX16" s="93">
        <v>1494</v>
      </c>
      <c r="AY16" s="3">
        <v>2229</v>
      </c>
      <c r="AZ16" s="14">
        <v>2382</v>
      </c>
      <c r="BA16" s="14">
        <v>2441</v>
      </c>
      <c r="BB16" s="14">
        <v>2639</v>
      </c>
      <c r="BC16" s="14">
        <v>2807</v>
      </c>
      <c r="BD16" s="14"/>
      <c r="BE16" s="14">
        <v>2813</v>
      </c>
      <c r="BF16" s="14">
        <v>2943</v>
      </c>
      <c r="BG16" s="14">
        <v>3104</v>
      </c>
      <c r="BH16" s="113">
        <v>3246</v>
      </c>
      <c r="BI16" s="210">
        <v>3214</v>
      </c>
      <c r="BJ16" s="157">
        <v>3539</v>
      </c>
      <c r="BK16" s="93">
        <v>3375</v>
      </c>
      <c r="BL16" s="93">
        <v>3484</v>
      </c>
      <c r="BM16" s="93">
        <v>3444</v>
      </c>
      <c r="BN16" s="3">
        <v>4018</v>
      </c>
      <c r="BO16" s="14">
        <v>4144</v>
      </c>
      <c r="BP16" s="14">
        <v>3960</v>
      </c>
      <c r="BQ16" s="14">
        <v>4111</v>
      </c>
      <c r="BR16" s="14">
        <v>4144</v>
      </c>
      <c r="BS16" s="14"/>
      <c r="BT16" s="14">
        <v>4059</v>
      </c>
      <c r="BU16" s="14">
        <v>4028</v>
      </c>
      <c r="BV16" s="14">
        <v>4022</v>
      </c>
      <c r="BW16" s="113">
        <v>3940</v>
      </c>
      <c r="BX16" s="210">
        <v>3897</v>
      </c>
      <c r="BY16" s="157">
        <v>562</v>
      </c>
      <c r="BZ16" s="93">
        <v>550</v>
      </c>
      <c r="CA16" s="93">
        <v>606</v>
      </c>
      <c r="CB16" s="93">
        <v>597</v>
      </c>
      <c r="CC16" s="3">
        <v>771</v>
      </c>
      <c r="CD16" s="14">
        <v>815</v>
      </c>
      <c r="CE16" s="14">
        <v>853</v>
      </c>
      <c r="CF16" s="14">
        <v>881</v>
      </c>
      <c r="CG16" s="14">
        <v>874</v>
      </c>
      <c r="CH16" s="14"/>
      <c r="CI16" s="14">
        <v>744</v>
      </c>
      <c r="CJ16" s="14">
        <v>807</v>
      </c>
      <c r="CK16" s="14">
        <v>824</v>
      </c>
      <c r="CL16" s="113">
        <v>869</v>
      </c>
      <c r="CM16" s="210">
        <v>867</v>
      </c>
      <c r="CN16" s="14"/>
      <c r="CO16" s="14"/>
      <c r="CP16" s="14"/>
      <c r="CQ16" s="14"/>
      <c r="CR16" s="14"/>
      <c r="CS16" s="14"/>
      <c r="CT16" s="14">
        <v>966</v>
      </c>
      <c r="CU16" s="14">
        <v>1018</v>
      </c>
      <c r="CV16" s="14">
        <v>1085</v>
      </c>
      <c r="CW16" s="14"/>
      <c r="CX16" s="14">
        <v>816</v>
      </c>
      <c r="CY16" s="14">
        <v>1025</v>
      </c>
      <c r="CZ16" s="14">
        <v>1248</v>
      </c>
      <c r="DA16" s="118">
        <v>1252</v>
      </c>
      <c r="DB16" s="217">
        <v>1224</v>
      </c>
      <c r="DC16" s="157">
        <v>316</v>
      </c>
      <c r="DD16" s="93">
        <v>383</v>
      </c>
      <c r="DE16" s="93">
        <v>402</v>
      </c>
      <c r="DF16" s="93">
        <v>398</v>
      </c>
      <c r="DG16" s="3">
        <v>515</v>
      </c>
      <c r="DH16" s="15">
        <v>556</v>
      </c>
      <c r="DI16" s="15">
        <v>597</v>
      </c>
      <c r="DJ16" s="15">
        <v>621</v>
      </c>
      <c r="DK16" s="14">
        <v>610</v>
      </c>
      <c r="DL16" s="14"/>
      <c r="DM16" s="14">
        <v>480</v>
      </c>
      <c r="DN16" s="14">
        <v>513</v>
      </c>
      <c r="DO16" s="14">
        <v>522</v>
      </c>
      <c r="DP16" s="118">
        <v>535</v>
      </c>
      <c r="DQ16" s="16">
        <v>532</v>
      </c>
      <c r="DR16" s="157">
        <v>53</v>
      </c>
      <c r="DS16" s="93">
        <v>50</v>
      </c>
      <c r="DT16" s="93">
        <v>62</v>
      </c>
      <c r="DU16" s="93">
        <v>69</v>
      </c>
      <c r="DV16" s="3">
        <v>108</v>
      </c>
      <c r="DW16" s="3">
        <v>113</v>
      </c>
      <c r="DX16" s="14">
        <v>134</v>
      </c>
      <c r="DY16" s="14">
        <v>143</v>
      </c>
      <c r="DZ16" s="14">
        <v>187</v>
      </c>
      <c r="EA16" s="14"/>
      <c r="EB16" s="14">
        <v>195</v>
      </c>
      <c r="EC16" s="14">
        <v>211</v>
      </c>
      <c r="ED16" s="14">
        <v>248</v>
      </c>
      <c r="EE16" s="113">
        <v>283</v>
      </c>
      <c r="EF16" s="161">
        <v>288</v>
      </c>
      <c r="EG16" s="157"/>
      <c r="EH16" s="93"/>
      <c r="EI16" s="93"/>
      <c r="EJ16" s="93"/>
      <c r="EO16" s="14">
        <v>31</v>
      </c>
      <c r="EP16" s="14"/>
      <c r="EQ16" s="14">
        <v>38</v>
      </c>
      <c r="ER16" s="14">
        <v>46</v>
      </c>
      <c r="ES16" s="14">
        <v>54</v>
      </c>
      <c r="ET16" s="113">
        <v>60</v>
      </c>
      <c r="EU16" s="161">
        <v>61</v>
      </c>
      <c r="EV16" s="232">
        <v>8</v>
      </c>
      <c r="EW16" s="232">
        <v>883</v>
      </c>
      <c r="EX16" s="223">
        <v>8</v>
      </c>
      <c r="EY16" s="157">
        <v>354</v>
      </c>
      <c r="EZ16" s="93">
        <v>269</v>
      </c>
      <c r="FA16" s="93">
        <v>338</v>
      </c>
      <c r="FB16" s="93">
        <v>344</v>
      </c>
      <c r="FC16" s="3">
        <v>484</v>
      </c>
      <c r="FD16" s="3">
        <v>495</v>
      </c>
      <c r="FE16" s="93">
        <v>534</v>
      </c>
      <c r="FF16" s="93">
        <v>629</v>
      </c>
      <c r="FG16" s="14">
        <v>729</v>
      </c>
      <c r="FH16" s="14"/>
      <c r="FI16" s="14">
        <v>743</v>
      </c>
      <c r="FJ16" s="14">
        <v>778</v>
      </c>
      <c r="FK16" s="14">
        <v>869</v>
      </c>
      <c r="FL16" s="113">
        <v>887</v>
      </c>
      <c r="FM16" s="154"/>
      <c r="FN16" s="154"/>
      <c r="FO16" s="154"/>
      <c r="FP16" s="154"/>
      <c r="FQ16" s="154"/>
      <c r="FR16" s="154"/>
      <c r="FS16" s="154"/>
      <c r="FT16" s="154"/>
      <c r="FU16" s="154"/>
      <c r="FV16" s="154"/>
      <c r="FW16" s="154"/>
      <c r="FX16" s="154"/>
      <c r="FY16" s="154"/>
      <c r="FZ16" s="154"/>
      <c r="GA16" s="154"/>
      <c r="GB16" s="154"/>
      <c r="GC16" s="154"/>
      <c r="GD16" s="154"/>
      <c r="GE16" s="154"/>
      <c r="GF16" s="154"/>
      <c r="GG16" s="154"/>
      <c r="GH16" s="154"/>
      <c r="GI16" s="154"/>
      <c r="GJ16" s="154"/>
      <c r="GK16" s="154"/>
      <c r="GL16" s="154"/>
      <c r="GM16" s="154"/>
      <c r="GN16" s="154"/>
      <c r="GO16" s="154"/>
      <c r="GP16" s="154"/>
      <c r="GQ16" s="154"/>
      <c r="GR16" s="154"/>
      <c r="GS16" s="154"/>
      <c r="GT16" s="154"/>
      <c r="GU16" s="154"/>
      <c r="GV16" s="154"/>
      <c r="GW16" s="154"/>
      <c r="GX16" s="154"/>
      <c r="GY16" s="154"/>
      <c r="GZ16" s="154"/>
      <c r="HA16" s="154"/>
      <c r="HB16" s="154"/>
      <c r="HC16" s="154"/>
      <c r="HD16" s="154"/>
    </row>
    <row r="17" spans="1:212">
      <c r="A17" s="156" t="s">
        <v>33</v>
      </c>
      <c r="B17" s="157">
        <v>2753</v>
      </c>
      <c r="C17" s="93">
        <v>2780</v>
      </c>
      <c r="D17" s="93">
        <v>2954</v>
      </c>
      <c r="E17" s="93">
        <v>2966</v>
      </c>
      <c r="F17" s="3">
        <v>3276</v>
      </c>
      <c r="G17" s="14">
        <v>3329</v>
      </c>
      <c r="H17" s="14">
        <v>3450</v>
      </c>
      <c r="I17" s="14">
        <v>3645</v>
      </c>
      <c r="J17" s="14">
        <v>3553</v>
      </c>
      <c r="K17" s="14"/>
      <c r="L17" s="14">
        <v>3662</v>
      </c>
      <c r="M17" s="14">
        <v>4675</v>
      </c>
      <c r="N17" s="14">
        <v>4661</v>
      </c>
      <c r="O17" s="14">
        <v>4715</v>
      </c>
      <c r="P17" s="207">
        <v>4666</v>
      </c>
      <c r="Q17" s="157">
        <v>2753</v>
      </c>
      <c r="R17" s="93">
        <v>2747</v>
      </c>
      <c r="S17" s="93">
        <v>2913</v>
      </c>
      <c r="T17" s="16">
        <v>2921</v>
      </c>
      <c r="U17" s="3">
        <v>3141</v>
      </c>
      <c r="V17" s="14">
        <v>3261</v>
      </c>
      <c r="W17" s="14">
        <v>3356</v>
      </c>
      <c r="X17" s="14">
        <v>3495</v>
      </c>
      <c r="Y17" s="14">
        <v>3430</v>
      </c>
      <c r="Z17" s="14"/>
      <c r="AA17" s="14">
        <v>3512</v>
      </c>
      <c r="AB17" s="14">
        <v>4441</v>
      </c>
      <c r="AC17" s="14">
        <v>4403</v>
      </c>
      <c r="AD17" s="113">
        <v>4424</v>
      </c>
      <c r="AE17" s="161">
        <v>4384</v>
      </c>
      <c r="AF17" s="157">
        <v>1927</v>
      </c>
      <c r="AG17" s="93">
        <v>1903</v>
      </c>
      <c r="AH17" s="93">
        <v>1990</v>
      </c>
      <c r="AI17" s="93">
        <v>1954</v>
      </c>
      <c r="AJ17" s="3">
        <v>2045</v>
      </c>
      <c r="AK17" s="14">
        <v>2055</v>
      </c>
      <c r="AL17" s="14">
        <v>2081</v>
      </c>
      <c r="AM17" s="14">
        <v>2136</v>
      </c>
      <c r="AN17" s="14">
        <v>2024</v>
      </c>
      <c r="AO17" s="14"/>
      <c r="AP17" s="14">
        <v>2065</v>
      </c>
      <c r="AQ17" s="14">
        <v>2600</v>
      </c>
      <c r="AR17" s="14">
        <v>2546</v>
      </c>
      <c r="AS17" s="113">
        <v>2524</v>
      </c>
      <c r="AT17" s="210">
        <v>2490</v>
      </c>
      <c r="AU17" s="157">
        <v>826</v>
      </c>
      <c r="AV17" s="93">
        <v>877</v>
      </c>
      <c r="AW17" s="93">
        <v>964</v>
      </c>
      <c r="AX17" s="93">
        <v>1012</v>
      </c>
      <c r="AY17" s="3">
        <v>1231</v>
      </c>
      <c r="AZ17" s="14">
        <v>1274</v>
      </c>
      <c r="BA17" s="14">
        <v>1369</v>
      </c>
      <c r="BB17" s="14">
        <v>1509</v>
      </c>
      <c r="BC17" s="14">
        <v>1529</v>
      </c>
      <c r="BD17" s="14"/>
      <c r="BE17" s="14">
        <v>1597</v>
      </c>
      <c r="BF17" s="14">
        <v>2075</v>
      </c>
      <c r="BG17" s="14">
        <v>2115</v>
      </c>
      <c r="BH17" s="113">
        <v>2191</v>
      </c>
      <c r="BI17" s="210">
        <v>2176</v>
      </c>
      <c r="BJ17" s="157">
        <v>2166</v>
      </c>
      <c r="BK17" s="93">
        <v>2138</v>
      </c>
      <c r="BL17" s="93">
        <v>2239</v>
      </c>
      <c r="BM17" s="93">
        <v>2241</v>
      </c>
      <c r="BN17" s="3">
        <v>2378</v>
      </c>
      <c r="BO17" s="14">
        <v>2422</v>
      </c>
      <c r="BP17" s="14">
        <v>2454</v>
      </c>
      <c r="BQ17" s="14">
        <v>2537</v>
      </c>
      <c r="BR17" s="14">
        <v>2443</v>
      </c>
      <c r="BS17" s="14"/>
      <c r="BT17" s="14">
        <v>2548</v>
      </c>
      <c r="BU17" s="14">
        <v>3232</v>
      </c>
      <c r="BV17" s="14">
        <v>3177</v>
      </c>
      <c r="BW17" s="113">
        <v>3157</v>
      </c>
      <c r="BX17" s="210">
        <v>3110</v>
      </c>
      <c r="BY17" s="157">
        <v>416</v>
      </c>
      <c r="BZ17" s="93">
        <v>455</v>
      </c>
      <c r="CA17" s="93">
        <v>504</v>
      </c>
      <c r="CB17" s="93">
        <v>501</v>
      </c>
      <c r="CC17" s="3">
        <v>534</v>
      </c>
      <c r="CD17" s="14">
        <v>527</v>
      </c>
      <c r="CE17" s="14">
        <v>563</v>
      </c>
      <c r="CF17" s="14">
        <v>596</v>
      </c>
      <c r="CG17" s="14">
        <v>587</v>
      </c>
      <c r="CH17" s="14"/>
      <c r="CI17" s="14">
        <v>604</v>
      </c>
      <c r="CJ17" s="14">
        <v>678</v>
      </c>
      <c r="CK17" s="14">
        <v>662</v>
      </c>
      <c r="CL17" s="113">
        <v>660</v>
      </c>
      <c r="CM17" s="210">
        <v>641</v>
      </c>
      <c r="CN17" s="14"/>
      <c r="CO17" s="14"/>
      <c r="CP17" s="14"/>
      <c r="CQ17" s="14"/>
      <c r="CR17" s="14"/>
      <c r="CS17" s="14"/>
      <c r="CT17" s="14">
        <v>694</v>
      </c>
      <c r="CU17" s="14">
        <v>729</v>
      </c>
      <c r="CV17" s="14">
        <v>678</v>
      </c>
      <c r="CW17" s="14"/>
      <c r="CX17" s="14">
        <v>652</v>
      </c>
      <c r="CY17" s="14">
        <v>672</v>
      </c>
      <c r="CZ17" s="14">
        <v>650</v>
      </c>
      <c r="DA17" s="118">
        <v>609</v>
      </c>
      <c r="DB17" s="217">
        <v>727</v>
      </c>
      <c r="DC17" s="157">
        <v>347</v>
      </c>
      <c r="DD17" s="93">
        <v>378</v>
      </c>
      <c r="DE17" s="93">
        <v>411</v>
      </c>
      <c r="DF17" s="93">
        <v>404</v>
      </c>
      <c r="DG17" s="3">
        <v>436</v>
      </c>
      <c r="DH17" s="15">
        <v>424</v>
      </c>
      <c r="DI17" s="15">
        <v>442</v>
      </c>
      <c r="DJ17" s="15">
        <v>460</v>
      </c>
      <c r="DK17" s="14">
        <v>437</v>
      </c>
      <c r="DL17" s="14"/>
      <c r="DM17" s="14">
        <v>446</v>
      </c>
      <c r="DN17" s="14">
        <v>436</v>
      </c>
      <c r="DO17" s="14">
        <v>412</v>
      </c>
      <c r="DP17" s="118">
        <v>391</v>
      </c>
      <c r="DQ17" s="16">
        <v>390</v>
      </c>
      <c r="DR17" s="157">
        <v>17</v>
      </c>
      <c r="DS17" s="93">
        <v>18</v>
      </c>
      <c r="DT17" s="93">
        <v>21</v>
      </c>
      <c r="DU17" s="93">
        <v>22</v>
      </c>
      <c r="DV17" s="3">
        <v>39</v>
      </c>
      <c r="DW17" s="3">
        <v>41</v>
      </c>
      <c r="DX17" s="14">
        <v>51</v>
      </c>
      <c r="DY17" s="14">
        <v>51</v>
      </c>
      <c r="DZ17" s="14">
        <v>64</v>
      </c>
      <c r="EA17" s="14"/>
      <c r="EB17" s="14">
        <v>70</v>
      </c>
      <c r="EC17" s="14">
        <v>100</v>
      </c>
      <c r="ED17" s="14">
        <v>101</v>
      </c>
      <c r="EE17" s="113">
        <v>116</v>
      </c>
      <c r="EF17" s="161">
        <v>133</v>
      </c>
      <c r="EG17" s="157"/>
      <c r="EH17" s="93"/>
      <c r="EI17" s="93"/>
      <c r="EJ17" s="93"/>
      <c r="EN17" s="14">
        <v>30</v>
      </c>
      <c r="EO17" s="14">
        <v>41</v>
      </c>
      <c r="EP17" s="14"/>
      <c r="EQ17" s="14">
        <v>41</v>
      </c>
      <c r="ER17" s="14">
        <v>41</v>
      </c>
      <c r="ES17" s="14">
        <v>42</v>
      </c>
      <c r="ET17" s="113">
        <v>50</v>
      </c>
      <c r="EU17" s="161">
        <v>47</v>
      </c>
      <c r="EV17" s="232">
        <v>13</v>
      </c>
      <c r="EW17" s="232">
        <v>438</v>
      </c>
      <c r="EX17" s="223">
        <v>2</v>
      </c>
      <c r="EY17" s="157">
        <v>154</v>
      </c>
      <c r="EZ17" s="93">
        <v>136</v>
      </c>
      <c r="FA17" s="93">
        <v>149</v>
      </c>
      <c r="FB17" s="93">
        <v>157</v>
      </c>
      <c r="FC17" s="3">
        <v>190</v>
      </c>
      <c r="FD17" s="3">
        <v>271</v>
      </c>
      <c r="FE17" s="93">
        <v>288</v>
      </c>
      <c r="FF17" s="93">
        <v>281</v>
      </c>
      <c r="FG17" s="14">
        <v>295</v>
      </c>
      <c r="FH17" s="14"/>
      <c r="FI17" s="14">
        <v>249</v>
      </c>
      <c r="FJ17" s="14">
        <v>390</v>
      </c>
      <c r="FK17" s="14">
        <v>421</v>
      </c>
      <c r="FL17" s="113">
        <v>441</v>
      </c>
      <c r="FM17" s="154"/>
      <c r="FN17" s="154"/>
      <c r="FO17" s="154"/>
      <c r="FP17" s="154"/>
      <c r="FQ17" s="154"/>
      <c r="FR17" s="154"/>
      <c r="FS17" s="154"/>
      <c r="FT17" s="154"/>
      <c r="FU17" s="154"/>
      <c r="FV17" s="154"/>
      <c r="FW17" s="154"/>
      <c r="FX17" s="154"/>
      <c r="FY17" s="154"/>
      <c r="FZ17" s="154"/>
      <c r="GA17" s="154"/>
      <c r="GB17" s="154"/>
      <c r="GC17" s="154"/>
      <c r="GD17" s="154"/>
      <c r="GE17" s="154"/>
      <c r="GF17" s="154"/>
      <c r="GG17" s="154"/>
      <c r="GH17" s="154"/>
      <c r="GI17" s="154"/>
      <c r="GJ17" s="154"/>
      <c r="GK17" s="154"/>
      <c r="GL17" s="154"/>
      <c r="GM17" s="154"/>
      <c r="GN17" s="154"/>
      <c r="GO17" s="154"/>
      <c r="GP17" s="154"/>
      <c r="GQ17" s="154"/>
      <c r="GR17" s="154"/>
      <c r="GS17" s="154"/>
      <c r="GT17" s="154"/>
      <c r="GU17" s="154"/>
      <c r="GV17" s="154"/>
      <c r="GW17" s="154"/>
      <c r="GX17" s="154"/>
      <c r="GY17" s="154"/>
      <c r="GZ17" s="154"/>
      <c r="HA17" s="154"/>
      <c r="HB17" s="154"/>
      <c r="HC17" s="154"/>
      <c r="HD17" s="154"/>
    </row>
    <row r="18" spans="1:212">
      <c r="A18" s="156" t="s">
        <v>34</v>
      </c>
      <c r="B18" s="157">
        <v>8026</v>
      </c>
      <c r="C18" s="93">
        <v>8239</v>
      </c>
      <c r="D18" s="93">
        <v>8538</v>
      </c>
      <c r="E18" s="93">
        <v>8781</v>
      </c>
      <c r="F18" s="14">
        <v>9708</v>
      </c>
      <c r="G18" s="14">
        <v>10464</v>
      </c>
      <c r="H18" s="14">
        <v>11613</v>
      </c>
      <c r="I18" s="14">
        <v>12243</v>
      </c>
      <c r="J18" s="14">
        <v>12461</v>
      </c>
      <c r="K18" s="14"/>
      <c r="L18" s="14">
        <v>12967</v>
      </c>
      <c r="M18" s="14">
        <v>13631</v>
      </c>
      <c r="N18" s="14">
        <v>14472</v>
      </c>
      <c r="O18" s="14">
        <v>14876</v>
      </c>
      <c r="P18" s="207">
        <v>15072</v>
      </c>
      <c r="Q18" s="157">
        <v>8026</v>
      </c>
      <c r="R18" s="93">
        <v>8077</v>
      </c>
      <c r="S18" s="93">
        <v>8390</v>
      </c>
      <c r="T18" s="19">
        <v>8602</v>
      </c>
      <c r="U18" s="14">
        <v>9272</v>
      </c>
      <c r="V18" s="14">
        <v>10013</v>
      </c>
      <c r="W18" s="14">
        <v>11100</v>
      </c>
      <c r="X18" s="14">
        <v>11659</v>
      </c>
      <c r="Y18" s="14">
        <v>11733</v>
      </c>
      <c r="Z18" s="14"/>
      <c r="AA18" s="14">
        <v>12156</v>
      </c>
      <c r="AB18" s="14">
        <v>12162</v>
      </c>
      <c r="AC18" s="14">
        <v>12794</v>
      </c>
      <c r="AD18" s="113">
        <v>13176</v>
      </c>
      <c r="AE18" s="161">
        <v>13425</v>
      </c>
      <c r="AF18" s="157">
        <v>5745</v>
      </c>
      <c r="AG18" s="93">
        <v>5806</v>
      </c>
      <c r="AH18" s="93">
        <v>5844</v>
      </c>
      <c r="AI18" s="93">
        <v>5891</v>
      </c>
      <c r="AJ18" s="14">
        <v>6086</v>
      </c>
      <c r="AK18" s="14">
        <v>6401</v>
      </c>
      <c r="AL18" s="14">
        <v>6887</v>
      </c>
      <c r="AM18" s="14">
        <v>7126</v>
      </c>
      <c r="AN18" s="14">
        <v>7103</v>
      </c>
      <c r="AO18" s="14"/>
      <c r="AP18" s="14">
        <v>7173</v>
      </c>
      <c r="AQ18" s="14">
        <v>7416</v>
      </c>
      <c r="AR18" s="14">
        <v>7660</v>
      </c>
      <c r="AS18" s="113">
        <v>7716</v>
      </c>
      <c r="AT18" s="210">
        <v>7723</v>
      </c>
      <c r="AU18" s="157">
        <v>2281</v>
      </c>
      <c r="AV18" s="93">
        <v>2433</v>
      </c>
      <c r="AW18" s="93">
        <v>2694</v>
      </c>
      <c r="AX18" s="93">
        <v>2890</v>
      </c>
      <c r="AY18" s="14">
        <v>3622</v>
      </c>
      <c r="AZ18" s="14">
        <v>4063</v>
      </c>
      <c r="BA18" s="14">
        <v>4726</v>
      </c>
      <c r="BB18" s="14">
        <v>5117</v>
      </c>
      <c r="BC18" s="14">
        <v>5358</v>
      </c>
      <c r="BD18" s="14"/>
      <c r="BE18" s="14">
        <v>5794</v>
      </c>
      <c r="BF18" s="14">
        <v>6215</v>
      </c>
      <c r="BG18" s="14">
        <v>6812</v>
      </c>
      <c r="BH18" s="113">
        <v>7160</v>
      </c>
      <c r="BI18" s="210">
        <v>7349</v>
      </c>
      <c r="BJ18" s="157">
        <v>6735</v>
      </c>
      <c r="BK18" s="93">
        <v>6766</v>
      </c>
      <c r="BL18" s="93">
        <v>6958</v>
      </c>
      <c r="BM18" s="93">
        <v>7132</v>
      </c>
      <c r="BN18" s="14">
        <v>7618</v>
      </c>
      <c r="BO18" s="14">
        <v>8097</v>
      </c>
      <c r="BP18" s="14">
        <v>8760</v>
      </c>
      <c r="BQ18" s="14">
        <v>8896</v>
      </c>
      <c r="BR18" s="14">
        <v>9016</v>
      </c>
      <c r="BS18" s="14"/>
      <c r="BT18" s="14">
        <v>9321</v>
      </c>
      <c r="BU18" s="14">
        <v>9203</v>
      </c>
      <c r="BV18" s="14">
        <v>9545</v>
      </c>
      <c r="BW18" s="113">
        <v>9634</v>
      </c>
      <c r="BX18" s="210">
        <v>9797</v>
      </c>
      <c r="BY18" s="157">
        <v>858</v>
      </c>
      <c r="BZ18" s="93">
        <v>890</v>
      </c>
      <c r="CA18" s="93">
        <v>935</v>
      </c>
      <c r="CB18" s="93">
        <v>951</v>
      </c>
      <c r="CC18" s="14">
        <v>966</v>
      </c>
      <c r="CD18" s="14">
        <v>1048</v>
      </c>
      <c r="CE18" s="14">
        <v>1291</v>
      </c>
      <c r="CF18" s="14">
        <v>1342</v>
      </c>
      <c r="CG18" s="14">
        <v>1388</v>
      </c>
      <c r="CH18" s="14"/>
      <c r="CI18" s="14">
        <v>1336</v>
      </c>
      <c r="CJ18" s="14">
        <v>1310</v>
      </c>
      <c r="CK18" s="14">
        <v>1370</v>
      </c>
      <c r="CL18" s="113">
        <v>1385</v>
      </c>
      <c r="CM18" s="210">
        <v>1418</v>
      </c>
      <c r="CN18" s="14"/>
      <c r="CO18" s="14"/>
      <c r="CP18" s="14"/>
      <c r="CQ18" s="14"/>
      <c r="CR18" s="14"/>
      <c r="CS18" s="14"/>
      <c r="CT18" s="14">
        <v>1583</v>
      </c>
      <c r="CU18" s="14">
        <v>1668</v>
      </c>
      <c r="CV18" s="14">
        <v>1728</v>
      </c>
      <c r="CW18" s="14"/>
      <c r="CX18" s="14">
        <v>1507</v>
      </c>
      <c r="CY18" s="14">
        <v>1484</v>
      </c>
      <c r="CZ18" s="14">
        <v>1507</v>
      </c>
      <c r="DA18" s="118">
        <v>1467</v>
      </c>
      <c r="DB18" s="217">
        <v>1465</v>
      </c>
      <c r="DC18" s="157">
        <v>618</v>
      </c>
      <c r="DD18" s="93">
        <v>643</v>
      </c>
      <c r="DE18" s="93">
        <v>672</v>
      </c>
      <c r="DF18" s="93">
        <v>670</v>
      </c>
      <c r="DG18" s="14">
        <v>599</v>
      </c>
      <c r="DH18" s="15">
        <v>665</v>
      </c>
      <c r="DI18" s="15">
        <v>865</v>
      </c>
      <c r="DJ18" s="15">
        <v>901</v>
      </c>
      <c r="DK18" s="14">
        <v>919</v>
      </c>
      <c r="DL18" s="14"/>
      <c r="DM18" s="14">
        <v>818</v>
      </c>
      <c r="DN18" s="14">
        <v>761</v>
      </c>
      <c r="DO18" s="14">
        <v>765</v>
      </c>
      <c r="DP18" s="118">
        <v>712</v>
      </c>
      <c r="DQ18" s="16">
        <v>700</v>
      </c>
      <c r="DR18" s="157">
        <v>88</v>
      </c>
      <c r="DS18" s="93">
        <v>87</v>
      </c>
      <c r="DT18" s="93">
        <v>98</v>
      </c>
      <c r="DU18" s="93">
        <v>104</v>
      </c>
      <c r="DV18" s="14">
        <v>155</v>
      </c>
      <c r="DW18" s="14">
        <v>204</v>
      </c>
      <c r="DX18" s="14">
        <v>249</v>
      </c>
      <c r="DY18" s="14">
        <v>499</v>
      </c>
      <c r="DZ18" s="14">
        <v>325</v>
      </c>
      <c r="EA18" s="14"/>
      <c r="EB18" s="14">
        <v>360</v>
      </c>
      <c r="EC18" s="14">
        <v>420</v>
      </c>
      <c r="ED18" s="14">
        <v>475</v>
      </c>
      <c r="EE18" s="113">
        <v>567</v>
      </c>
      <c r="EF18" s="161">
        <v>597</v>
      </c>
      <c r="EG18" s="157"/>
      <c r="EH18" s="93"/>
      <c r="EI18" s="93"/>
      <c r="EJ18" s="93"/>
      <c r="EK18" s="14"/>
      <c r="EL18" s="14"/>
      <c r="EN18" s="14">
        <v>45</v>
      </c>
      <c r="EO18" s="14">
        <v>59</v>
      </c>
      <c r="EP18" s="14"/>
      <c r="EQ18" s="14">
        <v>69</v>
      </c>
      <c r="ER18" s="14">
        <v>77</v>
      </c>
      <c r="ES18" s="14">
        <v>96</v>
      </c>
      <c r="ET18" s="113">
        <v>140</v>
      </c>
      <c r="EU18" s="161">
        <v>164</v>
      </c>
      <c r="EV18" s="232">
        <v>53</v>
      </c>
      <c r="EW18" s="232">
        <v>1385</v>
      </c>
      <c r="EX18" s="223">
        <v>11</v>
      </c>
      <c r="EY18" s="157">
        <v>345</v>
      </c>
      <c r="EZ18" s="93">
        <v>334</v>
      </c>
      <c r="FA18" s="93">
        <v>399</v>
      </c>
      <c r="FB18" s="93">
        <v>415</v>
      </c>
      <c r="FC18" s="14">
        <v>533</v>
      </c>
      <c r="FD18" s="14">
        <v>664</v>
      </c>
      <c r="FE18" s="93">
        <v>800</v>
      </c>
      <c r="FF18" s="93">
        <v>877</v>
      </c>
      <c r="FG18" s="14">
        <v>945</v>
      </c>
      <c r="FH18" s="14"/>
      <c r="FI18" s="14">
        <v>1070</v>
      </c>
      <c r="FJ18" s="14">
        <v>1152</v>
      </c>
      <c r="FK18" s="14">
        <v>1308</v>
      </c>
      <c r="FL18" s="113">
        <v>1450</v>
      </c>
      <c r="FM18" s="154"/>
      <c r="FN18" s="154"/>
      <c r="FO18" s="154"/>
      <c r="FP18" s="154"/>
      <c r="FQ18" s="154"/>
      <c r="FR18" s="154"/>
      <c r="FS18" s="154"/>
      <c r="FT18" s="154"/>
      <c r="FU18" s="154"/>
      <c r="FV18" s="154"/>
      <c r="FW18" s="154"/>
      <c r="FX18" s="154"/>
      <c r="FY18" s="154"/>
      <c r="FZ18" s="154"/>
      <c r="GA18" s="154"/>
      <c r="GB18" s="154"/>
      <c r="GC18" s="154"/>
      <c r="GD18" s="154"/>
      <c r="GE18" s="154"/>
      <c r="GF18" s="154"/>
      <c r="GG18" s="154"/>
      <c r="GH18" s="154"/>
      <c r="GI18" s="154"/>
      <c r="GJ18" s="154"/>
      <c r="GK18" s="154"/>
      <c r="GL18" s="154"/>
      <c r="GM18" s="154"/>
      <c r="GN18" s="154"/>
      <c r="GO18" s="154"/>
      <c r="GP18" s="154"/>
      <c r="GQ18" s="154"/>
      <c r="GR18" s="154"/>
      <c r="GS18" s="154"/>
      <c r="GT18" s="154"/>
      <c r="GU18" s="154"/>
      <c r="GV18" s="154"/>
      <c r="GW18" s="154"/>
      <c r="GX18" s="154"/>
      <c r="GY18" s="154"/>
      <c r="GZ18" s="154"/>
      <c r="HA18" s="154"/>
      <c r="HB18" s="154"/>
      <c r="HC18" s="154"/>
      <c r="HD18" s="154"/>
    </row>
    <row r="19" spans="1:212">
      <c r="A19" s="156" t="s">
        <v>35</v>
      </c>
      <c r="B19" s="157">
        <v>3567</v>
      </c>
      <c r="C19" s="93">
        <v>3476</v>
      </c>
      <c r="D19" s="93">
        <v>3554</v>
      </c>
      <c r="E19" s="93">
        <v>3718</v>
      </c>
      <c r="F19" s="3">
        <v>4070</v>
      </c>
      <c r="G19" s="14">
        <v>4223</v>
      </c>
      <c r="H19" s="14">
        <v>4482</v>
      </c>
      <c r="I19" s="14">
        <v>4467</v>
      </c>
      <c r="J19" s="14">
        <v>4699</v>
      </c>
      <c r="K19" s="14"/>
      <c r="L19" s="14">
        <v>4847</v>
      </c>
      <c r="M19" s="14">
        <v>4887</v>
      </c>
      <c r="N19" s="14">
        <v>4786</v>
      </c>
      <c r="O19" s="14">
        <v>4868</v>
      </c>
      <c r="P19" s="207">
        <v>5025</v>
      </c>
      <c r="Q19" s="157">
        <v>3567</v>
      </c>
      <c r="R19" s="93">
        <v>3388</v>
      </c>
      <c r="S19" s="93">
        <v>3452</v>
      </c>
      <c r="T19" s="16">
        <v>3580</v>
      </c>
      <c r="U19" s="3">
        <v>3818</v>
      </c>
      <c r="V19" s="14">
        <v>3948</v>
      </c>
      <c r="W19" s="14">
        <v>4121</v>
      </c>
      <c r="X19" s="14">
        <v>4200</v>
      </c>
      <c r="Y19" s="14">
        <v>4226</v>
      </c>
      <c r="Z19" s="14"/>
      <c r="AA19" s="14">
        <v>4345</v>
      </c>
      <c r="AB19" s="14">
        <v>4479</v>
      </c>
      <c r="AC19" s="14">
        <v>4327</v>
      </c>
      <c r="AD19" s="113">
        <v>4365</v>
      </c>
      <c r="AE19" s="161">
        <v>4519</v>
      </c>
      <c r="AF19" s="157">
        <v>2536</v>
      </c>
      <c r="AG19" s="93">
        <v>2473</v>
      </c>
      <c r="AH19" s="93">
        <v>2500</v>
      </c>
      <c r="AI19" s="93">
        <v>2577</v>
      </c>
      <c r="AJ19" s="3">
        <v>2646</v>
      </c>
      <c r="AK19" s="14">
        <v>2682</v>
      </c>
      <c r="AL19" s="14">
        <v>2774</v>
      </c>
      <c r="AM19" s="14">
        <v>2761</v>
      </c>
      <c r="AN19" s="14">
        <v>2836</v>
      </c>
      <c r="AO19" s="14"/>
      <c r="AP19" s="14">
        <v>2906</v>
      </c>
      <c r="AQ19" s="14">
        <v>2874</v>
      </c>
      <c r="AR19" s="14">
        <v>2746</v>
      </c>
      <c r="AS19" s="113">
        <v>2757</v>
      </c>
      <c r="AT19" s="210">
        <v>2824</v>
      </c>
      <c r="AU19" s="157">
        <v>1031</v>
      </c>
      <c r="AV19" s="93">
        <v>1003</v>
      </c>
      <c r="AW19" s="93">
        <v>1054</v>
      </c>
      <c r="AX19" s="93">
        <v>1141</v>
      </c>
      <c r="AY19" s="3">
        <v>1424</v>
      </c>
      <c r="AZ19" s="14">
        <v>1541</v>
      </c>
      <c r="BA19" s="14">
        <v>1708</v>
      </c>
      <c r="BB19" s="14">
        <v>1706</v>
      </c>
      <c r="BC19" s="14">
        <v>1863</v>
      </c>
      <c r="BD19" s="14"/>
      <c r="BE19" s="14">
        <v>1941</v>
      </c>
      <c r="BF19" s="14">
        <v>2013</v>
      </c>
      <c r="BG19" s="14">
        <v>2040</v>
      </c>
      <c r="BH19" s="113">
        <v>2111</v>
      </c>
      <c r="BI19" s="210">
        <v>2201</v>
      </c>
      <c r="BJ19" s="157">
        <v>3132</v>
      </c>
      <c r="BK19" s="93">
        <v>2996</v>
      </c>
      <c r="BL19" s="93">
        <v>3016</v>
      </c>
      <c r="BM19" s="93">
        <v>3127</v>
      </c>
      <c r="BN19" s="3">
        <v>3253</v>
      </c>
      <c r="BO19" s="14">
        <v>3344</v>
      </c>
      <c r="BP19" s="14">
        <v>3484</v>
      </c>
      <c r="BQ19" s="14">
        <v>3491</v>
      </c>
      <c r="BR19" s="14">
        <v>3520</v>
      </c>
      <c r="BS19" s="14"/>
      <c r="BT19" s="14">
        <v>3560</v>
      </c>
      <c r="BU19" s="14">
        <v>3584</v>
      </c>
      <c r="BV19" s="14">
        <v>3459</v>
      </c>
      <c r="BW19" s="113">
        <v>3440</v>
      </c>
      <c r="BX19" s="210">
        <v>3530</v>
      </c>
      <c r="BY19" s="157">
        <v>144</v>
      </c>
      <c r="BZ19" s="93">
        <v>134</v>
      </c>
      <c r="CA19" s="93">
        <v>132</v>
      </c>
      <c r="CB19" s="93">
        <v>128</v>
      </c>
      <c r="CC19" s="3">
        <v>172</v>
      </c>
      <c r="CD19" s="14">
        <v>168</v>
      </c>
      <c r="CE19" s="14">
        <v>181</v>
      </c>
      <c r="CF19" s="14">
        <v>182</v>
      </c>
      <c r="CG19" s="14">
        <v>170</v>
      </c>
      <c r="CH19" s="14"/>
      <c r="CI19" s="14">
        <v>199</v>
      </c>
      <c r="CJ19" s="14">
        <v>195</v>
      </c>
      <c r="CK19" s="14">
        <v>152</v>
      </c>
      <c r="CL19" s="113">
        <v>163</v>
      </c>
      <c r="CM19" s="210">
        <v>174</v>
      </c>
      <c r="CN19" s="14"/>
      <c r="CO19" s="14"/>
      <c r="CP19" s="14"/>
      <c r="CQ19" s="14"/>
      <c r="CR19" s="14"/>
      <c r="CS19" s="14"/>
      <c r="CT19" s="14">
        <v>165</v>
      </c>
      <c r="CU19" s="14">
        <v>166</v>
      </c>
      <c r="CV19" s="14">
        <v>150</v>
      </c>
      <c r="CW19" s="14"/>
      <c r="CX19" s="14">
        <v>169</v>
      </c>
      <c r="CY19" s="14">
        <v>174</v>
      </c>
      <c r="CZ19" s="14">
        <v>118</v>
      </c>
      <c r="DA19" s="118">
        <v>122</v>
      </c>
      <c r="DB19" s="217">
        <v>117</v>
      </c>
      <c r="DC19" s="157">
        <v>66</v>
      </c>
      <c r="DD19" s="93">
        <v>60</v>
      </c>
      <c r="DE19" s="93">
        <v>62</v>
      </c>
      <c r="DF19" s="93">
        <v>65</v>
      </c>
      <c r="DG19" s="3">
        <v>90</v>
      </c>
      <c r="DH19" s="15">
        <v>89</v>
      </c>
      <c r="DI19" s="15">
        <v>93</v>
      </c>
      <c r="DJ19" s="15">
        <v>94</v>
      </c>
      <c r="DK19" s="14">
        <v>78</v>
      </c>
      <c r="DL19" s="14"/>
      <c r="DM19" s="14">
        <v>101</v>
      </c>
      <c r="DN19" s="14">
        <v>93</v>
      </c>
      <c r="DO19" s="14">
        <v>60</v>
      </c>
      <c r="DP19" s="118">
        <v>60</v>
      </c>
      <c r="DQ19" s="16">
        <v>59</v>
      </c>
      <c r="DR19" s="157">
        <v>31</v>
      </c>
      <c r="DS19" s="93">
        <v>29</v>
      </c>
      <c r="DT19" s="93">
        <v>46</v>
      </c>
      <c r="DU19" s="93">
        <v>55</v>
      </c>
      <c r="DV19" s="3">
        <v>68</v>
      </c>
      <c r="DW19" s="3">
        <v>77</v>
      </c>
      <c r="DX19" s="14">
        <v>78</v>
      </c>
      <c r="DY19" s="14">
        <v>108</v>
      </c>
      <c r="DZ19" s="14">
        <v>114</v>
      </c>
      <c r="EA19" s="14"/>
      <c r="EB19" s="14">
        <v>108</v>
      </c>
      <c r="EC19" s="14">
        <v>131</v>
      </c>
      <c r="ED19" s="14">
        <v>117</v>
      </c>
      <c r="EE19" s="113">
        <v>136</v>
      </c>
      <c r="EF19" s="161">
        <v>147</v>
      </c>
      <c r="EG19" s="157"/>
      <c r="EH19" s="93"/>
      <c r="EI19" s="93"/>
      <c r="EJ19" s="93"/>
      <c r="EN19" s="14">
        <v>3</v>
      </c>
      <c r="EO19" s="14">
        <v>20</v>
      </c>
      <c r="EP19" s="14"/>
      <c r="EQ19" s="14">
        <v>25</v>
      </c>
      <c r="ER19" s="14">
        <v>65</v>
      </c>
      <c r="ES19" s="14">
        <v>79</v>
      </c>
      <c r="ET19" s="113">
        <v>97</v>
      </c>
      <c r="EU19" s="161">
        <v>106</v>
      </c>
      <c r="EV19" s="232">
        <v>128</v>
      </c>
      <c r="EW19" s="232">
        <v>430</v>
      </c>
      <c r="EX19" s="223">
        <v>4</v>
      </c>
      <c r="EY19" s="157">
        <v>260</v>
      </c>
      <c r="EZ19" s="93">
        <v>229</v>
      </c>
      <c r="FA19" s="93">
        <v>258</v>
      </c>
      <c r="FB19" s="93">
        <v>270</v>
      </c>
      <c r="FC19" s="3">
        <v>325</v>
      </c>
      <c r="FD19" s="3">
        <v>359</v>
      </c>
      <c r="FE19" s="93">
        <v>378</v>
      </c>
      <c r="FF19" s="93">
        <v>416</v>
      </c>
      <c r="FG19" s="14">
        <v>402</v>
      </c>
      <c r="FH19" s="14"/>
      <c r="FI19" s="14">
        <v>453</v>
      </c>
      <c r="FJ19" s="14">
        <v>504</v>
      </c>
      <c r="FK19" s="14">
        <v>520</v>
      </c>
      <c r="FL19" s="113">
        <v>529</v>
      </c>
      <c r="FM19" s="154"/>
      <c r="FN19" s="154"/>
      <c r="FO19" s="154"/>
      <c r="FP19" s="154"/>
      <c r="FQ19" s="154"/>
      <c r="FR19" s="154"/>
      <c r="FS19" s="154"/>
      <c r="FT19" s="154"/>
      <c r="FU19" s="154"/>
      <c r="FV19" s="154"/>
      <c r="FW19" s="154"/>
      <c r="FX19" s="154"/>
      <c r="FY19" s="154"/>
      <c r="FZ19" s="154"/>
      <c r="GA19" s="154"/>
      <c r="GB19" s="154"/>
      <c r="GC19" s="154"/>
      <c r="GD19" s="154"/>
      <c r="GE19" s="154"/>
      <c r="GF19" s="154"/>
      <c r="GG19" s="154"/>
      <c r="GH19" s="154"/>
      <c r="GI19" s="154"/>
      <c r="GJ19" s="154"/>
      <c r="GK19" s="154"/>
      <c r="GL19" s="154"/>
      <c r="GM19" s="154"/>
      <c r="GN19" s="154"/>
      <c r="GO19" s="154"/>
      <c r="GP19" s="154"/>
      <c r="GQ19" s="154"/>
      <c r="GR19" s="154"/>
      <c r="GS19" s="154"/>
      <c r="GT19" s="154"/>
      <c r="GU19" s="154"/>
      <c r="GV19" s="154"/>
      <c r="GW19" s="154"/>
      <c r="GX19" s="154"/>
      <c r="GY19" s="154"/>
      <c r="GZ19" s="154"/>
      <c r="HA19" s="154"/>
      <c r="HB19" s="154"/>
      <c r="HC19" s="154"/>
      <c r="HD19" s="154"/>
    </row>
    <row r="20" spans="1:212">
      <c r="A20" s="156" t="s">
        <v>36</v>
      </c>
      <c r="B20" s="157">
        <v>4225</v>
      </c>
      <c r="C20" s="93">
        <v>4152</v>
      </c>
      <c r="D20" s="93">
        <v>4138</v>
      </c>
      <c r="E20" s="93">
        <v>4246</v>
      </c>
      <c r="F20" s="3">
        <v>4192</v>
      </c>
      <c r="G20" s="14">
        <v>4419</v>
      </c>
      <c r="H20" s="14">
        <v>4783</v>
      </c>
      <c r="I20" s="14">
        <v>4803</v>
      </c>
      <c r="J20" s="14">
        <v>4895</v>
      </c>
      <c r="K20" s="14"/>
      <c r="L20" s="14">
        <v>5254</v>
      </c>
      <c r="M20" s="14">
        <v>5085</v>
      </c>
      <c r="N20" s="14">
        <v>5871</v>
      </c>
      <c r="O20" s="14">
        <v>6113</v>
      </c>
      <c r="P20" s="207">
        <v>6587</v>
      </c>
      <c r="Q20" s="157">
        <v>4225</v>
      </c>
      <c r="R20" s="93">
        <v>4149</v>
      </c>
      <c r="S20" s="93">
        <v>4009</v>
      </c>
      <c r="T20" s="16">
        <v>4015</v>
      </c>
      <c r="U20" s="3">
        <v>4062</v>
      </c>
      <c r="V20" s="14">
        <v>4282</v>
      </c>
      <c r="W20" s="14">
        <v>4626</v>
      </c>
      <c r="X20" s="14">
        <v>4420</v>
      </c>
      <c r="Y20" s="14">
        <v>4517</v>
      </c>
      <c r="Z20" s="14"/>
      <c r="AA20" s="14">
        <v>4949</v>
      </c>
      <c r="AB20" s="14">
        <v>4667</v>
      </c>
      <c r="AC20" s="14">
        <v>5700</v>
      </c>
      <c r="AD20" s="113">
        <v>5865</v>
      </c>
      <c r="AE20" s="161">
        <v>6309</v>
      </c>
      <c r="AF20" s="157">
        <v>2969</v>
      </c>
      <c r="AG20" s="93">
        <v>2898</v>
      </c>
      <c r="AH20" s="93">
        <v>2829</v>
      </c>
      <c r="AI20" s="93">
        <v>2864</v>
      </c>
      <c r="AJ20" s="3">
        <v>2720</v>
      </c>
      <c r="AK20" s="14">
        <v>2800</v>
      </c>
      <c r="AL20" s="14">
        <v>2918</v>
      </c>
      <c r="AM20" s="14">
        <v>2885</v>
      </c>
      <c r="AN20" s="14">
        <v>2902</v>
      </c>
      <c r="AO20" s="14"/>
      <c r="AP20" s="14">
        <v>2990</v>
      </c>
      <c r="AQ20" s="14">
        <v>2875</v>
      </c>
      <c r="AR20" s="14">
        <v>3274</v>
      </c>
      <c r="AS20" s="113">
        <v>3342</v>
      </c>
      <c r="AT20" s="210">
        <v>3485</v>
      </c>
      <c r="AU20" s="157">
        <v>1256</v>
      </c>
      <c r="AV20" s="93">
        <v>1254</v>
      </c>
      <c r="AW20" s="93">
        <v>1309</v>
      </c>
      <c r="AX20" s="93">
        <v>1382</v>
      </c>
      <c r="AY20" s="3">
        <v>1472</v>
      </c>
      <c r="AZ20" s="14">
        <v>1619</v>
      </c>
      <c r="BA20" s="14">
        <v>1865</v>
      </c>
      <c r="BB20" s="14">
        <v>1918</v>
      </c>
      <c r="BC20" s="14">
        <v>1993</v>
      </c>
      <c r="BD20" s="14"/>
      <c r="BE20" s="14">
        <v>2264</v>
      </c>
      <c r="BF20" s="14">
        <v>2210</v>
      </c>
      <c r="BG20" s="14">
        <v>2597</v>
      </c>
      <c r="BH20" s="113">
        <v>2771</v>
      </c>
      <c r="BI20" s="210">
        <v>3102</v>
      </c>
      <c r="BJ20" s="157">
        <v>3686</v>
      </c>
      <c r="BK20" s="93">
        <v>3650</v>
      </c>
      <c r="BL20" s="93">
        <v>3541</v>
      </c>
      <c r="BM20" s="93">
        <v>3569</v>
      </c>
      <c r="BN20" s="3">
        <v>3476</v>
      </c>
      <c r="BO20" s="14">
        <v>3629</v>
      </c>
      <c r="BP20" s="14">
        <v>3856</v>
      </c>
      <c r="BQ20" s="14">
        <v>3716</v>
      </c>
      <c r="BR20" s="14">
        <v>3763</v>
      </c>
      <c r="BS20" s="14"/>
      <c r="BT20" s="14">
        <v>3958</v>
      </c>
      <c r="BU20" s="14">
        <v>3748</v>
      </c>
      <c r="BV20" s="14">
        <v>4507</v>
      </c>
      <c r="BW20" s="113">
        <v>4597</v>
      </c>
      <c r="BX20" s="210">
        <v>4942</v>
      </c>
      <c r="BY20" s="157">
        <v>319</v>
      </c>
      <c r="BZ20" s="93">
        <v>279</v>
      </c>
      <c r="CA20" s="93">
        <v>291</v>
      </c>
      <c r="CB20" s="93">
        <v>312</v>
      </c>
      <c r="CC20" s="3">
        <v>275</v>
      </c>
      <c r="CD20" s="14">
        <v>318</v>
      </c>
      <c r="CE20" s="14">
        <v>348</v>
      </c>
      <c r="CF20" s="14">
        <v>333</v>
      </c>
      <c r="CG20" s="14">
        <v>331</v>
      </c>
      <c r="CH20" s="14"/>
      <c r="CI20" s="14">
        <v>417</v>
      </c>
      <c r="CJ20" s="14">
        <v>336</v>
      </c>
      <c r="CK20" s="14">
        <v>419</v>
      </c>
      <c r="CL20" s="113">
        <v>454</v>
      </c>
      <c r="CM20" s="210">
        <v>501</v>
      </c>
      <c r="CN20" s="14"/>
      <c r="CO20" s="14"/>
      <c r="CP20" s="14"/>
      <c r="CQ20" s="14"/>
      <c r="CR20" s="14"/>
      <c r="CS20" s="14"/>
      <c r="CT20" s="14">
        <v>225</v>
      </c>
      <c r="CU20" s="14">
        <v>240</v>
      </c>
      <c r="CV20" s="14">
        <v>216</v>
      </c>
      <c r="CW20" s="14"/>
      <c r="CX20" s="14">
        <v>260</v>
      </c>
      <c r="CY20" s="14">
        <v>173</v>
      </c>
      <c r="CZ20" s="14">
        <v>169</v>
      </c>
      <c r="DA20" s="118">
        <v>181</v>
      </c>
      <c r="DB20" s="217">
        <v>180</v>
      </c>
      <c r="DC20" s="157">
        <v>173</v>
      </c>
      <c r="DD20" s="93">
        <v>140</v>
      </c>
      <c r="DE20" s="93">
        <v>140</v>
      </c>
      <c r="DF20" s="93">
        <v>153</v>
      </c>
      <c r="DG20" s="3">
        <v>113</v>
      </c>
      <c r="DH20" s="15">
        <v>137</v>
      </c>
      <c r="DI20" s="15">
        <v>147</v>
      </c>
      <c r="DJ20" s="15">
        <v>153</v>
      </c>
      <c r="DK20" s="14">
        <v>131</v>
      </c>
      <c r="DL20" s="14"/>
      <c r="DM20" s="14">
        <v>179</v>
      </c>
      <c r="DN20" s="14">
        <v>119</v>
      </c>
      <c r="DO20" s="14">
        <v>118</v>
      </c>
      <c r="DP20" s="118">
        <v>122</v>
      </c>
      <c r="DQ20" s="16">
        <v>127</v>
      </c>
      <c r="DR20" s="157">
        <v>38</v>
      </c>
      <c r="DS20" s="93">
        <v>45</v>
      </c>
      <c r="DT20" s="93">
        <v>41</v>
      </c>
      <c r="DU20" s="93">
        <v>40</v>
      </c>
      <c r="DV20" s="3">
        <v>73</v>
      </c>
      <c r="DW20" s="3">
        <v>80</v>
      </c>
      <c r="DX20" s="14">
        <v>90</v>
      </c>
      <c r="DY20" s="14">
        <v>99</v>
      </c>
      <c r="DZ20" s="14">
        <v>115</v>
      </c>
      <c r="EA20" s="14"/>
      <c r="EB20" s="14">
        <v>144</v>
      </c>
      <c r="EC20" s="14">
        <v>150</v>
      </c>
      <c r="ED20" s="14">
        <v>172</v>
      </c>
      <c r="EE20" s="113">
        <v>194</v>
      </c>
      <c r="EF20" s="161">
        <v>200</v>
      </c>
      <c r="EG20" s="157"/>
      <c r="EH20" s="93"/>
      <c r="EI20" s="93"/>
      <c r="EJ20" s="93"/>
      <c r="EN20" s="14">
        <v>26</v>
      </c>
      <c r="EO20" s="14">
        <v>45</v>
      </c>
      <c r="EP20" s="14"/>
      <c r="EQ20" s="14">
        <v>46</v>
      </c>
      <c r="ER20" s="14">
        <v>51</v>
      </c>
      <c r="ES20" s="14">
        <v>59</v>
      </c>
      <c r="ET20" s="113">
        <v>28</v>
      </c>
      <c r="EU20" s="161">
        <v>41</v>
      </c>
      <c r="EV20" s="232">
        <v>15</v>
      </c>
      <c r="EW20" s="232">
        <v>601</v>
      </c>
      <c r="EX20" s="223">
        <v>9</v>
      </c>
      <c r="EY20" s="157">
        <v>182</v>
      </c>
      <c r="EZ20" s="93">
        <v>175</v>
      </c>
      <c r="FA20" s="93">
        <v>136</v>
      </c>
      <c r="FB20" s="93">
        <v>94</v>
      </c>
      <c r="FC20" s="3">
        <v>238</v>
      </c>
      <c r="FD20" s="3">
        <v>255</v>
      </c>
      <c r="FE20" s="93">
        <v>332</v>
      </c>
      <c r="FF20" s="93">
        <v>246</v>
      </c>
      <c r="FG20" s="14">
        <v>263</v>
      </c>
      <c r="FH20" s="14"/>
      <c r="FI20" s="14">
        <v>384</v>
      </c>
      <c r="FJ20" s="14">
        <v>382</v>
      </c>
      <c r="FK20" s="14">
        <v>543</v>
      </c>
      <c r="FL20" s="113">
        <v>592</v>
      </c>
      <c r="FM20" s="154"/>
      <c r="FN20" s="154"/>
      <c r="FO20" s="154"/>
      <c r="FP20" s="154"/>
      <c r="FQ20" s="154"/>
      <c r="FR20" s="154"/>
      <c r="FS20" s="154"/>
      <c r="FT20" s="154"/>
      <c r="FU20" s="154"/>
      <c r="FV20" s="154"/>
      <c r="FW20" s="154"/>
      <c r="FX20" s="154"/>
      <c r="FY20" s="154"/>
      <c r="FZ20" s="154"/>
      <c r="GA20" s="154"/>
      <c r="GB20" s="154"/>
      <c r="GC20" s="154"/>
      <c r="GD20" s="154"/>
      <c r="GE20" s="154"/>
      <c r="GF20" s="154"/>
      <c r="GG20" s="154"/>
      <c r="GH20" s="154"/>
      <c r="GI20" s="154"/>
      <c r="GJ20" s="154"/>
      <c r="GK20" s="154"/>
      <c r="GL20" s="154"/>
      <c r="GM20" s="154"/>
      <c r="GN20" s="154"/>
      <c r="GO20" s="154"/>
      <c r="GP20" s="154"/>
      <c r="GQ20" s="154"/>
      <c r="GR20" s="154"/>
      <c r="GS20" s="154"/>
      <c r="GT20" s="154"/>
      <c r="GU20" s="154"/>
      <c r="GV20" s="154"/>
      <c r="GW20" s="154"/>
      <c r="GX20" s="154"/>
      <c r="GY20" s="154"/>
      <c r="GZ20" s="154"/>
      <c r="HA20" s="154"/>
      <c r="HB20" s="154"/>
      <c r="HC20" s="154"/>
      <c r="HD20" s="154"/>
    </row>
    <row r="21" spans="1:212">
      <c r="A21" s="156" t="s">
        <v>37</v>
      </c>
      <c r="B21" s="157">
        <v>5260</v>
      </c>
      <c r="C21" s="93">
        <v>5369</v>
      </c>
      <c r="D21" s="93">
        <v>5716</v>
      </c>
      <c r="E21" s="93">
        <v>6247</v>
      </c>
      <c r="F21" s="3">
        <v>5836</v>
      </c>
      <c r="G21" s="14">
        <v>6464</v>
      </c>
      <c r="H21" s="14">
        <v>6588</v>
      </c>
      <c r="I21" s="14">
        <v>6659</v>
      </c>
      <c r="J21" s="14">
        <v>6813</v>
      </c>
      <c r="K21" s="14"/>
      <c r="L21" s="14">
        <v>6967</v>
      </c>
      <c r="M21" s="14">
        <v>6246</v>
      </c>
      <c r="N21" s="14">
        <v>6381</v>
      </c>
      <c r="O21" s="14">
        <v>6572</v>
      </c>
      <c r="P21" s="207">
        <v>6658</v>
      </c>
      <c r="Q21" s="157">
        <v>5260</v>
      </c>
      <c r="R21" s="93">
        <v>5293</v>
      </c>
      <c r="S21" s="93">
        <v>5673</v>
      </c>
      <c r="T21" s="16">
        <v>6201</v>
      </c>
      <c r="U21" s="3">
        <v>5675</v>
      </c>
      <c r="V21" s="14">
        <v>6243</v>
      </c>
      <c r="W21" s="14">
        <v>6243</v>
      </c>
      <c r="X21" s="14">
        <v>6363</v>
      </c>
      <c r="Y21" s="14">
        <v>6521</v>
      </c>
      <c r="Z21" s="14"/>
      <c r="AA21" s="14">
        <v>6643</v>
      </c>
      <c r="AB21" s="14">
        <v>5924</v>
      </c>
      <c r="AC21" s="14">
        <v>6114</v>
      </c>
      <c r="AD21" s="113">
        <v>6295</v>
      </c>
      <c r="AE21" s="161">
        <v>6392</v>
      </c>
      <c r="AF21" s="157">
        <v>3671</v>
      </c>
      <c r="AG21" s="93">
        <v>3641</v>
      </c>
      <c r="AH21" s="93">
        <v>3874</v>
      </c>
      <c r="AI21" s="93">
        <v>4210</v>
      </c>
      <c r="AJ21" s="3">
        <v>3587</v>
      </c>
      <c r="AK21" s="14">
        <v>3975</v>
      </c>
      <c r="AL21" s="14">
        <v>3989</v>
      </c>
      <c r="AM21" s="14">
        <v>3969</v>
      </c>
      <c r="AN21" s="14">
        <v>3982</v>
      </c>
      <c r="AO21" s="14"/>
      <c r="AP21" s="14">
        <v>4000</v>
      </c>
      <c r="AQ21" s="14">
        <v>3527</v>
      </c>
      <c r="AR21" s="14">
        <v>3495</v>
      </c>
      <c r="AS21" s="113">
        <v>3539</v>
      </c>
      <c r="AT21" s="210">
        <v>3581</v>
      </c>
      <c r="AU21" s="157">
        <v>1589</v>
      </c>
      <c r="AV21" s="93">
        <v>1728</v>
      </c>
      <c r="AW21" s="93">
        <v>1842</v>
      </c>
      <c r="AX21" s="93">
        <v>2037</v>
      </c>
      <c r="AY21" s="3">
        <v>2249</v>
      </c>
      <c r="AZ21" s="14">
        <v>2489</v>
      </c>
      <c r="BA21" s="14">
        <v>2599</v>
      </c>
      <c r="BB21" s="14">
        <v>2690</v>
      </c>
      <c r="BC21" s="14">
        <v>2831</v>
      </c>
      <c r="BD21" s="14"/>
      <c r="BE21" s="14">
        <v>2967</v>
      </c>
      <c r="BF21" s="14">
        <v>2719</v>
      </c>
      <c r="BG21" s="14">
        <v>2886</v>
      </c>
      <c r="BH21" s="113">
        <v>3033</v>
      </c>
      <c r="BI21" s="210">
        <v>3077</v>
      </c>
      <c r="BJ21" s="157">
        <v>4588</v>
      </c>
      <c r="BK21" s="93">
        <v>4639</v>
      </c>
      <c r="BL21" s="93">
        <v>4962</v>
      </c>
      <c r="BM21" s="93">
        <v>5405</v>
      </c>
      <c r="BN21" s="3">
        <v>4792</v>
      </c>
      <c r="BO21" s="14">
        <v>5162</v>
      </c>
      <c r="BP21" s="14">
        <v>5178</v>
      </c>
      <c r="BQ21" s="14">
        <v>5158</v>
      </c>
      <c r="BR21" s="14">
        <v>5249</v>
      </c>
      <c r="BS21" s="14"/>
      <c r="BT21" s="14">
        <v>5317</v>
      </c>
      <c r="BU21" s="14">
        <v>4759</v>
      </c>
      <c r="BV21" s="14">
        <v>4860</v>
      </c>
      <c r="BW21" s="113">
        <v>4986</v>
      </c>
      <c r="BX21" s="210">
        <v>5004</v>
      </c>
      <c r="BY21" s="157">
        <v>385</v>
      </c>
      <c r="BZ21" s="93">
        <v>371</v>
      </c>
      <c r="CA21" s="93">
        <v>383</v>
      </c>
      <c r="CB21" s="93">
        <v>398</v>
      </c>
      <c r="CC21" s="3">
        <v>452</v>
      </c>
      <c r="CD21" s="14">
        <v>538</v>
      </c>
      <c r="CE21" s="14">
        <v>524</v>
      </c>
      <c r="CF21" s="14">
        <v>512</v>
      </c>
      <c r="CG21" s="14">
        <v>524</v>
      </c>
      <c r="CH21" s="14"/>
      <c r="CI21" s="14">
        <v>506</v>
      </c>
      <c r="CJ21" s="14">
        <v>457</v>
      </c>
      <c r="CK21" s="14">
        <v>492</v>
      </c>
      <c r="CL21" s="113">
        <v>493</v>
      </c>
      <c r="CM21" s="210">
        <v>518</v>
      </c>
      <c r="CN21" s="14"/>
      <c r="CO21" s="14"/>
      <c r="CP21" s="14"/>
      <c r="CQ21" s="14"/>
      <c r="CR21" s="14"/>
      <c r="CS21" s="14"/>
      <c r="CT21" s="14">
        <v>449</v>
      </c>
      <c r="CU21" s="14">
        <v>442</v>
      </c>
      <c r="CV21" s="14">
        <v>414</v>
      </c>
      <c r="CW21" s="14"/>
      <c r="CX21" s="14">
        <v>354</v>
      </c>
      <c r="CY21" s="14">
        <v>341</v>
      </c>
      <c r="CZ21" s="14">
        <v>412</v>
      </c>
      <c r="DA21" s="118">
        <v>351</v>
      </c>
      <c r="DB21" s="217">
        <v>395</v>
      </c>
      <c r="DC21" s="157">
        <v>154</v>
      </c>
      <c r="DD21" s="93">
        <v>138</v>
      </c>
      <c r="DE21" s="93">
        <v>143</v>
      </c>
      <c r="DF21" s="93">
        <v>139</v>
      </c>
      <c r="DG21" s="3">
        <v>178</v>
      </c>
      <c r="DH21" s="15">
        <v>213</v>
      </c>
      <c r="DI21" s="15">
        <v>205</v>
      </c>
      <c r="DJ21" s="15">
        <v>189</v>
      </c>
      <c r="DK21" s="14">
        <v>180</v>
      </c>
      <c r="DL21" s="14"/>
      <c r="DM21" s="14">
        <v>158</v>
      </c>
      <c r="DN21" s="14">
        <v>150</v>
      </c>
      <c r="DO21" s="14">
        <v>170</v>
      </c>
      <c r="DP21" s="118">
        <v>147</v>
      </c>
      <c r="DQ21" s="16">
        <v>167</v>
      </c>
      <c r="DR21" s="157">
        <v>46</v>
      </c>
      <c r="DS21" s="93">
        <v>48</v>
      </c>
      <c r="DT21" s="93">
        <v>57</v>
      </c>
      <c r="DU21" s="93">
        <v>84</v>
      </c>
      <c r="DV21" s="3">
        <v>77</v>
      </c>
      <c r="DW21" s="3">
        <v>100</v>
      </c>
      <c r="DX21" s="14">
        <v>110</v>
      </c>
      <c r="DY21" s="14">
        <v>133</v>
      </c>
      <c r="DZ21" s="14">
        <v>149</v>
      </c>
      <c r="EA21" s="14"/>
      <c r="EB21" s="14">
        <v>168</v>
      </c>
      <c r="EC21" s="14">
        <v>147</v>
      </c>
      <c r="ED21" s="14">
        <v>171</v>
      </c>
      <c r="EE21" s="113">
        <v>186</v>
      </c>
      <c r="EF21" s="161">
        <v>205</v>
      </c>
      <c r="EG21" s="157"/>
      <c r="EH21" s="93"/>
      <c r="EI21" s="93"/>
      <c r="EJ21" s="93"/>
      <c r="EN21" s="14">
        <v>54</v>
      </c>
      <c r="EO21" s="14">
        <v>58</v>
      </c>
      <c r="EP21" s="14"/>
      <c r="EQ21" s="14">
        <v>77</v>
      </c>
      <c r="ER21" s="14">
        <v>75</v>
      </c>
      <c r="ES21" s="14">
        <v>70</v>
      </c>
      <c r="ET21" s="113">
        <v>74</v>
      </c>
      <c r="EU21" s="161">
        <v>68</v>
      </c>
      <c r="EV21" s="232">
        <v>25</v>
      </c>
      <c r="EW21" s="232">
        <v>567</v>
      </c>
      <c r="EX21" s="223">
        <v>5</v>
      </c>
      <c r="EY21" s="157">
        <v>241</v>
      </c>
      <c r="EZ21" s="93">
        <v>235</v>
      </c>
      <c r="FA21" s="93">
        <v>271</v>
      </c>
      <c r="FB21" s="93">
        <v>314</v>
      </c>
      <c r="FC21" s="3">
        <v>354</v>
      </c>
      <c r="FD21" s="3">
        <v>443</v>
      </c>
      <c r="FE21" s="93">
        <v>431</v>
      </c>
      <c r="FF21" s="93">
        <v>506</v>
      </c>
      <c r="FG21" s="14">
        <v>541</v>
      </c>
      <c r="FH21" s="14"/>
      <c r="FI21" s="14">
        <v>575</v>
      </c>
      <c r="FJ21" s="14">
        <v>486</v>
      </c>
      <c r="FK21" s="14">
        <v>521</v>
      </c>
      <c r="FL21" s="113">
        <v>556</v>
      </c>
      <c r="FM21" s="154"/>
      <c r="FN21" s="154"/>
      <c r="FO21" s="154"/>
      <c r="FP21" s="154"/>
      <c r="FQ21" s="154"/>
      <c r="FR21" s="154"/>
      <c r="FS21" s="154"/>
      <c r="FT21" s="154"/>
      <c r="FU21" s="154"/>
      <c r="FV21" s="154"/>
      <c r="FW21" s="154"/>
      <c r="FX21" s="154"/>
      <c r="FY21" s="154"/>
      <c r="FZ21" s="154"/>
      <c r="GA21" s="154"/>
      <c r="GB21" s="154"/>
      <c r="GC21" s="154"/>
      <c r="GD21" s="154"/>
      <c r="GE21" s="154"/>
      <c r="GF21" s="154"/>
      <c r="GG21" s="154"/>
      <c r="GH21" s="154"/>
      <c r="GI21" s="154"/>
      <c r="GJ21" s="154"/>
      <c r="GK21" s="154"/>
      <c r="GL21" s="154"/>
      <c r="GM21" s="154"/>
      <c r="GN21" s="154"/>
      <c r="GO21" s="154"/>
      <c r="GP21" s="154"/>
      <c r="GQ21" s="154"/>
      <c r="GR21" s="154"/>
      <c r="GS21" s="154"/>
      <c r="GT21" s="154"/>
      <c r="GU21" s="154"/>
      <c r="GV21" s="154"/>
      <c r="GW21" s="154"/>
      <c r="GX21" s="154"/>
      <c r="GY21" s="154"/>
      <c r="GZ21" s="154"/>
      <c r="HA21" s="154"/>
      <c r="HB21" s="154"/>
      <c r="HC21" s="154"/>
      <c r="HD21" s="154"/>
    </row>
    <row r="22" spans="1:212">
      <c r="A22" s="156" t="s">
        <v>38</v>
      </c>
      <c r="B22" s="157">
        <v>13827</v>
      </c>
      <c r="C22" s="93">
        <v>13798</v>
      </c>
      <c r="D22" s="93">
        <v>14287</v>
      </c>
      <c r="E22" s="93">
        <v>14687</v>
      </c>
      <c r="F22" s="3">
        <v>16384</v>
      </c>
      <c r="G22" s="14">
        <v>18117</v>
      </c>
      <c r="H22" s="14">
        <v>18369</v>
      </c>
      <c r="I22" s="14">
        <v>19597</v>
      </c>
      <c r="J22" s="14">
        <v>20290</v>
      </c>
      <c r="K22" s="14"/>
      <c r="L22" s="14">
        <v>21973</v>
      </c>
      <c r="M22" s="14">
        <v>23896</v>
      </c>
      <c r="N22" s="14">
        <v>24725</v>
      </c>
      <c r="O22" s="14">
        <v>25595</v>
      </c>
      <c r="P22" s="207">
        <v>30852</v>
      </c>
      <c r="Q22" s="157">
        <v>13827</v>
      </c>
      <c r="R22" s="93">
        <v>13460</v>
      </c>
      <c r="S22" s="93">
        <v>13995</v>
      </c>
      <c r="T22" s="16">
        <v>14311</v>
      </c>
      <c r="U22" s="3">
        <v>15731</v>
      </c>
      <c r="V22" s="14">
        <v>17098</v>
      </c>
      <c r="W22" s="14">
        <v>17110</v>
      </c>
      <c r="X22" s="14">
        <v>18191</v>
      </c>
      <c r="Y22" s="14">
        <v>18821</v>
      </c>
      <c r="Z22" s="14"/>
      <c r="AA22" s="14">
        <v>20780</v>
      </c>
      <c r="AB22" s="14">
        <v>22065</v>
      </c>
      <c r="AC22" s="14">
        <v>22989</v>
      </c>
      <c r="AD22" s="113">
        <v>23478</v>
      </c>
      <c r="AE22" s="161">
        <v>28434</v>
      </c>
      <c r="AF22" s="157">
        <v>9964</v>
      </c>
      <c r="AG22" s="93">
        <v>9722</v>
      </c>
      <c r="AH22" s="93">
        <v>9855</v>
      </c>
      <c r="AI22" s="93">
        <v>9836</v>
      </c>
      <c r="AJ22" s="3">
        <v>10462</v>
      </c>
      <c r="AK22" s="14">
        <v>11319</v>
      </c>
      <c r="AL22" s="14">
        <v>11282</v>
      </c>
      <c r="AM22" s="14">
        <v>11876</v>
      </c>
      <c r="AN22" s="14">
        <v>12147</v>
      </c>
      <c r="AO22" s="14"/>
      <c r="AP22" s="14">
        <v>12883</v>
      </c>
      <c r="AQ22" s="14">
        <v>13857</v>
      </c>
      <c r="AR22" s="14">
        <v>14143</v>
      </c>
      <c r="AS22" s="113">
        <v>14398</v>
      </c>
      <c r="AT22" s="210">
        <v>16741</v>
      </c>
      <c r="AU22" s="157">
        <v>3863</v>
      </c>
      <c r="AV22" s="93">
        <v>4076</v>
      </c>
      <c r="AW22" s="93">
        <v>4432</v>
      </c>
      <c r="AX22" s="93">
        <v>4851</v>
      </c>
      <c r="AY22" s="3">
        <v>5922</v>
      </c>
      <c r="AZ22" s="14">
        <v>6798</v>
      </c>
      <c r="BA22" s="14">
        <v>7087</v>
      </c>
      <c r="BB22" s="14">
        <v>7721</v>
      </c>
      <c r="BC22" s="14">
        <v>8143</v>
      </c>
      <c r="BD22" s="14"/>
      <c r="BE22" s="14">
        <v>9090</v>
      </c>
      <c r="BF22" s="14">
        <v>10039</v>
      </c>
      <c r="BG22" s="14">
        <v>10582</v>
      </c>
      <c r="BH22" s="113">
        <v>11197</v>
      </c>
      <c r="BI22" s="210">
        <v>14111</v>
      </c>
      <c r="BJ22" s="157">
        <v>11593</v>
      </c>
      <c r="BK22" s="93">
        <v>11348</v>
      </c>
      <c r="BL22" s="93">
        <v>11621</v>
      </c>
      <c r="BM22" s="93">
        <v>11892</v>
      </c>
      <c r="BN22" s="3">
        <v>12436</v>
      </c>
      <c r="BO22" s="14">
        <v>13177</v>
      </c>
      <c r="BP22" s="14">
        <v>13049</v>
      </c>
      <c r="BQ22" s="14">
        <v>13622</v>
      </c>
      <c r="BR22" s="14">
        <v>13708</v>
      </c>
      <c r="BS22" s="14"/>
      <c r="BT22" s="14">
        <v>14763</v>
      </c>
      <c r="BU22" s="14">
        <v>15466</v>
      </c>
      <c r="BV22" s="14">
        <v>15578</v>
      </c>
      <c r="BW22" s="113">
        <v>15405</v>
      </c>
      <c r="BX22" s="210">
        <v>18326</v>
      </c>
      <c r="BY22" s="157">
        <v>822</v>
      </c>
      <c r="BZ22" s="93">
        <v>721</v>
      </c>
      <c r="CA22" s="93">
        <v>775</v>
      </c>
      <c r="CB22" s="93">
        <v>723</v>
      </c>
      <c r="CC22" s="3">
        <v>856</v>
      </c>
      <c r="CD22" s="14">
        <v>911</v>
      </c>
      <c r="CE22" s="14">
        <v>955</v>
      </c>
      <c r="CF22" s="14">
        <v>1044</v>
      </c>
      <c r="CG22" s="14">
        <v>1097</v>
      </c>
      <c r="CH22" s="14"/>
      <c r="CI22" s="14">
        <v>1282</v>
      </c>
      <c r="CJ22" s="14">
        <v>1314</v>
      </c>
      <c r="CK22" s="14">
        <v>1448</v>
      </c>
      <c r="CL22" s="113">
        <v>1503</v>
      </c>
      <c r="CM22" s="210">
        <v>1972</v>
      </c>
      <c r="CN22" s="14"/>
      <c r="CO22" s="14"/>
      <c r="CP22" s="14"/>
      <c r="CQ22" s="14"/>
      <c r="CR22" s="14"/>
      <c r="CS22" s="14"/>
      <c r="CT22" s="14">
        <v>687</v>
      </c>
      <c r="CU22" s="14">
        <v>742</v>
      </c>
      <c r="CV22" s="14">
        <v>749</v>
      </c>
      <c r="CW22" s="14"/>
      <c r="CX22" s="14">
        <v>853</v>
      </c>
      <c r="CY22" s="14">
        <v>823</v>
      </c>
      <c r="CZ22" s="14">
        <v>904</v>
      </c>
      <c r="DA22" s="118">
        <v>934</v>
      </c>
      <c r="DB22" s="217">
        <v>909</v>
      </c>
      <c r="DC22" s="157">
        <v>593</v>
      </c>
      <c r="DD22" s="93">
        <v>475</v>
      </c>
      <c r="DE22" s="93">
        <v>500</v>
      </c>
      <c r="DF22" s="93">
        <v>406</v>
      </c>
      <c r="DG22" s="3">
        <v>450</v>
      </c>
      <c r="DH22" s="15">
        <v>461</v>
      </c>
      <c r="DI22" s="15">
        <v>431</v>
      </c>
      <c r="DJ22" s="15">
        <v>473</v>
      </c>
      <c r="DK22" s="14">
        <v>474</v>
      </c>
      <c r="DL22" s="14"/>
      <c r="DM22" s="14">
        <v>560</v>
      </c>
      <c r="DN22" s="14">
        <v>520</v>
      </c>
      <c r="DO22" s="14">
        <v>575</v>
      </c>
      <c r="DP22" s="118">
        <v>569</v>
      </c>
      <c r="DQ22" s="16">
        <v>537</v>
      </c>
      <c r="DR22" s="157">
        <v>604</v>
      </c>
      <c r="DS22" s="93">
        <v>682</v>
      </c>
      <c r="DT22" s="93">
        <v>794</v>
      </c>
      <c r="DU22" s="93">
        <v>859</v>
      </c>
      <c r="DV22" s="3">
        <v>1166</v>
      </c>
      <c r="DW22" s="3">
        <v>1560</v>
      </c>
      <c r="DX22" s="14">
        <v>1472</v>
      </c>
      <c r="DY22" s="14">
        <v>1658</v>
      </c>
      <c r="DZ22" s="14">
        <v>1790</v>
      </c>
      <c r="EA22" s="14"/>
      <c r="EB22" s="14">
        <v>2021</v>
      </c>
      <c r="EC22" s="14">
        <v>2245</v>
      </c>
      <c r="ED22" s="14">
        <v>2491</v>
      </c>
      <c r="EE22" s="113">
        <v>2764</v>
      </c>
      <c r="EF22" s="161">
        <v>3858</v>
      </c>
      <c r="EG22" s="157"/>
      <c r="EH22" s="93"/>
      <c r="EI22" s="93"/>
      <c r="EJ22" s="93"/>
      <c r="EN22" s="14">
        <v>94</v>
      </c>
      <c r="EO22" s="14">
        <v>124</v>
      </c>
      <c r="EP22" s="14"/>
      <c r="EQ22" s="14">
        <v>211</v>
      </c>
      <c r="ER22" s="14">
        <v>247</v>
      </c>
      <c r="ES22" s="14">
        <v>223</v>
      </c>
      <c r="ET22" s="113">
        <v>245</v>
      </c>
      <c r="EU22" s="161">
        <v>313</v>
      </c>
      <c r="EV22" s="232">
        <v>105</v>
      </c>
      <c r="EW22" s="232">
        <v>3817</v>
      </c>
      <c r="EX22" s="223">
        <v>43</v>
      </c>
      <c r="EY22" s="157">
        <v>808</v>
      </c>
      <c r="EZ22" s="93">
        <v>709</v>
      </c>
      <c r="FA22" s="93">
        <v>805</v>
      </c>
      <c r="FB22" s="93">
        <v>837</v>
      </c>
      <c r="FC22" s="3">
        <v>1273</v>
      </c>
      <c r="FD22" s="3">
        <v>1450</v>
      </c>
      <c r="FE22" s="93">
        <v>1634</v>
      </c>
      <c r="FF22" s="93">
        <v>1773</v>
      </c>
      <c r="FG22" s="14">
        <v>2102</v>
      </c>
      <c r="FH22" s="14"/>
      <c r="FI22" s="14">
        <v>2503</v>
      </c>
      <c r="FJ22" s="14">
        <v>2793</v>
      </c>
      <c r="FK22" s="14">
        <v>3249</v>
      </c>
      <c r="FL22" s="113">
        <v>3561</v>
      </c>
      <c r="FM22" s="154"/>
      <c r="FN22" s="154"/>
      <c r="FO22" s="154"/>
      <c r="FP22" s="154"/>
      <c r="FQ22" s="154"/>
      <c r="FR22" s="154"/>
      <c r="FS22" s="154"/>
      <c r="FT22" s="154"/>
      <c r="FU22" s="154"/>
      <c r="FV22" s="154"/>
      <c r="FW22" s="154"/>
      <c r="FX22" s="154"/>
      <c r="FY22" s="154"/>
      <c r="FZ22" s="154"/>
      <c r="GA22" s="154"/>
      <c r="GB22" s="154"/>
      <c r="GC22" s="154"/>
      <c r="GD22" s="154"/>
      <c r="GE22" s="154"/>
      <c r="GF22" s="154"/>
      <c r="GG22" s="154"/>
      <c r="GH22" s="154"/>
      <c r="GI22" s="154"/>
      <c r="GJ22" s="154"/>
      <c r="GK22" s="154"/>
      <c r="GL22" s="154"/>
      <c r="GM22" s="154"/>
      <c r="GN22" s="154"/>
      <c r="GO22" s="154"/>
      <c r="GP22" s="154"/>
      <c r="GQ22" s="154"/>
      <c r="GR22" s="154"/>
      <c r="GS22" s="154"/>
      <c r="GT22" s="154"/>
      <c r="GU22" s="154"/>
      <c r="GV22" s="154"/>
      <c r="GW22" s="154"/>
      <c r="GX22" s="154"/>
      <c r="GY22" s="154"/>
      <c r="GZ22" s="154"/>
      <c r="HA22" s="154"/>
      <c r="HB22" s="154"/>
      <c r="HC22" s="154"/>
      <c r="HD22" s="154"/>
    </row>
    <row r="23" spans="1:212">
      <c r="A23" s="156" t="s">
        <v>39</v>
      </c>
      <c r="B23" s="157">
        <v>8292</v>
      </c>
      <c r="C23" s="93">
        <v>8772</v>
      </c>
      <c r="D23" s="93">
        <v>8744</v>
      </c>
      <c r="E23" s="93">
        <v>8954</v>
      </c>
      <c r="F23" s="3">
        <v>10067</v>
      </c>
      <c r="G23" s="14">
        <v>10811</v>
      </c>
      <c r="H23" s="14">
        <v>11546</v>
      </c>
      <c r="I23" s="14">
        <v>11779</v>
      </c>
      <c r="J23" s="14">
        <v>12034</v>
      </c>
      <c r="K23" s="14"/>
      <c r="L23" s="14">
        <v>13067</v>
      </c>
      <c r="M23" s="14">
        <v>13519</v>
      </c>
      <c r="N23" s="14">
        <v>13952</v>
      </c>
      <c r="O23" s="14">
        <v>14459</v>
      </c>
      <c r="P23" s="207">
        <v>14452</v>
      </c>
      <c r="Q23" s="157">
        <v>8292</v>
      </c>
      <c r="R23" s="93">
        <v>8456</v>
      </c>
      <c r="S23" s="93">
        <v>8572</v>
      </c>
      <c r="T23" s="16">
        <v>8738</v>
      </c>
      <c r="U23" s="3">
        <v>9573</v>
      </c>
      <c r="V23" s="14">
        <v>10216</v>
      </c>
      <c r="W23" s="14">
        <v>10513</v>
      </c>
      <c r="X23" s="14">
        <v>10773</v>
      </c>
      <c r="Y23" s="14">
        <v>11005</v>
      </c>
      <c r="Z23" s="14"/>
      <c r="AA23" s="14">
        <v>11906</v>
      </c>
      <c r="AB23" s="14">
        <v>12269</v>
      </c>
      <c r="AC23" s="14">
        <v>12837</v>
      </c>
      <c r="AD23" s="113">
        <v>13177</v>
      </c>
      <c r="AE23" s="161">
        <v>13275</v>
      </c>
      <c r="AF23" s="157">
        <v>6228</v>
      </c>
      <c r="AG23" s="93">
        <v>6352</v>
      </c>
      <c r="AH23" s="93">
        <v>6202</v>
      </c>
      <c r="AI23" s="93">
        <v>6208</v>
      </c>
      <c r="AJ23" s="3">
        <v>6582</v>
      </c>
      <c r="AK23" s="14">
        <v>6957</v>
      </c>
      <c r="AL23" s="14">
        <v>7195</v>
      </c>
      <c r="AM23" s="14">
        <v>7240</v>
      </c>
      <c r="AN23" s="14">
        <v>7306</v>
      </c>
      <c r="AO23" s="14"/>
      <c r="AP23" s="14">
        <v>7749</v>
      </c>
      <c r="AQ23" s="14">
        <v>7940</v>
      </c>
      <c r="AR23" s="14">
        <v>8027</v>
      </c>
      <c r="AS23" s="113">
        <v>8206</v>
      </c>
      <c r="AT23" s="210">
        <v>8155</v>
      </c>
      <c r="AU23" s="157">
        <v>2064</v>
      </c>
      <c r="AV23" s="93">
        <v>2420</v>
      </c>
      <c r="AW23" s="93">
        <v>2542</v>
      </c>
      <c r="AX23" s="93">
        <v>2746</v>
      </c>
      <c r="AY23" s="3">
        <v>3485</v>
      </c>
      <c r="AZ23" s="14">
        <v>3854</v>
      </c>
      <c r="BA23" s="14">
        <v>4351</v>
      </c>
      <c r="BB23" s="14">
        <v>4539</v>
      </c>
      <c r="BC23" s="14">
        <v>4728</v>
      </c>
      <c r="BD23" s="14"/>
      <c r="BE23" s="14">
        <v>5318</v>
      </c>
      <c r="BF23" s="14">
        <v>5579</v>
      </c>
      <c r="BG23" s="14">
        <v>5925</v>
      </c>
      <c r="BH23" s="113">
        <v>6253</v>
      </c>
      <c r="BI23" s="210">
        <v>6297</v>
      </c>
      <c r="BJ23" s="157">
        <v>7165</v>
      </c>
      <c r="BK23" s="93">
        <v>7370</v>
      </c>
      <c r="BL23" s="93">
        <v>7355</v>
      </c>
      <c r="BM23" s="93">
        <v>7468</v>
      </c>
      <c r="BN23" s="3">
        <v>8132</v>
      </c>
      <c r="BO23" s="14">
        <v>8567</v>
      </c>
      <c r="BP23" s="14">
        <v>8747</v>
      </c>
      <c r="BQ23" s="14">
        <v>8915</v>
      </c>
      <c r="BR23" s="14">
        <v>8895</v>
      </c>
      <c r="BS23" s="14"/>
      <c r="BT23" s="14">
        <v>9485</v>
      </c>
      <c r="BU23" s="14">
        <v>9720</v>
      </c>
      <c r="BV23" s="14">
        <v>9970</v>
      </c>
      <c r="BW23" s="113">
        <v>10115</v>
      </c>
      <c r="BX23" s="210">
        <v>10107</v>
      </c>
      <c r="BY23" s="157">
        <v>627</v>
      </c>
      <c r="BZ23" s="93">
        <v>643</v>
      </c>
      <c r="CA23" s="93">
        <v>674</v>
      </c>
      <c r="CB23" s="93">
        <v>706</v>
      </c>
      <c r="CC23" s="3">
        <v>680</v>
      </c>
      <c r="CD23" s="14">
        <v>715</v>
      </c>
      <c r="CE23" s="14">
        <v>743</v>
      </c>
      <c r="CF23" s="14">
        <v>725</v>
      </c>
      <c r="CG23" s="14">
        <v>733</v>
      </c>
      <c r="CH23" s="14"/>
      <c r="CI23" s="14">
        <v>797</v>
      </c>
      <c r="CJ23" s="14">
        <v>796</v>
      </c>
      <c r="CK23" s="14">
        <v>867</v>
      </c>
      <c r="CL23" s="113">
        <v>912</v>
      </c>
      <c r="CM23" s="210">
        <v>924</v>
      </c>
      <c r="CN23" s="14"/>
      <c r="CO23" s="14"/>
      <c r="CP23" s="14"/>
      <c r="CQ23" s="14"/>
      <c r="CR23" s="14"/>
      <c r="CS23" s="14"/>
      <c r="CT23" s="14">
        <v>553</v>
      </c>
      <c r="CU23" s="14">
        <v>546</v>
      </c>
      <c r="CV23" s="14">
        <v>542</v>
      </c>
      <c r="CW23" s="14"/>
      <c r="CX23" s="14">
        <v>583</v>
      </c>
      <c r="CY23" s="14">
        <v>551</v>
      </c>
      <c r="CZ23" s="14">
        <v>548</v>
      </c>
      <c r="DA23" s="118">
        <v>566</v>
      </c>
      <c r="DB23" s="217">
        <v>548</v>
      </c>
      <c r="DC23" s="157">
        <v>360</v>
      </c>
      <c r="DD23" s="93">
        <v>341</v>
      </c>
      <c r="DE23" s="93">
        <v>357</v>
      </c>
      <c r="DF23" s="93">
        <v>369</v>
      </c>
      <c r="DG23" s="3">
        <v>314</v>
      </c>
      <c r="DH23" s="15">
        <v>310</v>
      </c>
      <c r="DI23" s="15">
        <v>295</v>
      </c>
      <c r="DJ23" s="15">
        <v>301</v>
      </c>
      <c r="DK23" s="14">
        <v>325</v>
      </c>
      <c r="DL23" s="14"/>
      <c r="DM23" s="14">
        <v>345</v>
      </c>
      <c r="DN23" s="14">
        <v>331</v>
      </c>
      <c r="DO23" s="14">
        <v>314</v>
      </c>
      <c r="DP23" s="118">
        <v>330</v>
      </c>
      <c r="DQ23" s="16">
        <v>315</v>
      </c>
      <c r="DR23" s="157">
        <v>70</v>
      </c>
      <c r="DS23" s="93">
        <v>79</v>
      </c>
      <c r="DT23" s="93">
        <v>105</v>
      </c>
      <c r="DU23" s="93">
        <v>105</v>
      </c>
      <c r="DV23" s="3">
        <v>143</v>
      </c>
      <c r="DW23" s="3">
        <v>176</v>
      </c>
      <c r="DX23" s="14">
        <v>186</v>
      </c>
      <c r="DY23" s="14">
        <v>220</v>
      </c>
      <c r="DZ23" s="14">
        <v>292</v>
      </c>
      <c r="EA23" s="14"/>
      <c r="EB23" s="14">
        <v>328</v>
      </c>
      <c r="EC23" s="14">
        <v>357</v>
      </c>
      <c r="ED23" s="14">
        <v>402</v>
      </c>
      <c r="EE23" s="113">
        <v>446</v>
      </c>
      <c r="EF23" s="161">
        <v>478</v>
      </c>
      <c r="EG23" s="157"/>
      <c r="EH23" s="93"/>
      <c r="EI23" s="93"/>
      <c r="EJ23" s="93"/>
      <c r="EN23" s="14">
        <v>9</v>
      </c>
      <c r="EO23" s="14">
        <v>51</v>
      </c>
      <c r="EP23" s="14"/>
      <c r="EQ23" s="14">
        <v>75</v>
      </c>
      <c r="ER23" s="14">
        <v>102</v>
      </c>
      <c r="ES23" s="14">
        <v>122</v>
      </c>
      <c r="ET23" s="113">
        <v>135</v>
      </c>
      <c r="EU23" s="161">
        <v>140</v>
      </c>
      <c r="EV23" s="232">
        <v>25</v>
      </c>
      <c r="EW23" s="232">
        <v>1595</v>
      </c>
      <c r="EX23" s="223">
        <v>6</v>
      </c>
      <c r="EY23" s="157">
        <v>430</v>
      </c>
      <c r="EZ23" s="93">
        <v>364</v>
      </c>
      <c r="FA23" s="93">
        <v>438</v>
      </c>
      <c r="FB23" s="93">
        <v>459</v>
      </c>
      <c r="FC23" s="3">
        <v>618</v>
      </c>
      <c r="FD23" s="3">
        <v>758</v>
      </c>
      <c r="FE23" s="93">
        <v>837</v>
      </c>
      <c r="FF23" s="93">
        <v>904</v>
      </c>
      <c r="FG23" s="14">
        <v>1034</v>
      </c>
      <c r="FH23" s="14"/>
      <c r="FI23" s="14">
        <v>1221</v>
      </c>
      <c r="FJ23" s="14">
        <v>1294</v>
      </c>
      <c r="FK23" s="14">
        <v>1476</v>
      </c>
      <c r="FL23" s="113">
        <v>1569</v>
      </c>
      <c r="FM23" s="154"/>
      <c r="FN23" s="154"/>
      <c r="FO23" s="154"/>
      <c r="FP23" s="154"/>
      <c r="FQ23" s="154"/>
      <c r="FR23" s="154"/>
      <c r="FS23" s="154"/>
      <c r="FT23" s="154"/>
      <c r="FU23" s="154"/>
      <c r="FV23" s="154"/>
      <c r="FW23" s="154"/>
      <c r="FX23" s="154"/>
      <c r="FY23" s="154"/>
      <c r="FZ23" s="154"/>
      <c r="GA23" s="154"/>
      <c r="GB23" s="154"/>
      <c r="GC23" s="154"/>
      <c r="GD23" s="154"/>
      <c r="GE23" s="154"/>
      <c r="GF23" s="154"/>
      <c r="GG23" s="154"/>
      <c r="GH23" s="154"/>
      <c r="GI23" s="154"/>
      <c r="GJ23" s="154"/>
      <c r="GK23" s="154"/>
      <c r="GL23" s="154"/>
      <c r="GM23" s="154"/>
      <c r="GN23" s="154"/>
      <c r="GO23" s="154"/>
      <c r="GP23" s="154"/>
      <c r="GQ23" s="154"/>
      <c r="GR23" s="154"/>
      <c r="GS23" s="154"/>
      <c r="GT23" s="154"/>
      <c r="GU23" s="154"/>
      <c r="GV23" s="154"/>
      <c r="GW23" s="154"/>
      <c r="GX23" s="154"/>
      <c r="GY23" s="154"/>
      <c r="GZ23" s="154"/>
      <c r="HA23" s="154"/>
      <c r="HB23" s="154"/>
      <c r="HC23" s="154"/>
      <c r="HD23" s="154"/>
    </row>
    <row r="24" spans="1:212" s="171" customFormat="1">
      <c r="A24" s="163" t="s">
        <v>40</v>
      </c>
      <c r="B24" s="163">
        <v>2920</v>
      </c>
      <c r="C24" s="164">
        <v>3237</v>
      </c>
      <c r="D24" s="164">
        <v>3188</v>
      </c>
      <c r="E24" s="164">
        <v>3120</v>
      </c>
      <c r="F24" s="165">
        <v>3230</v>
      </c>
      <c r="G24" s="166">
        <v>3096</v>
      </c>
      <c r="H24" s="166">
        <v>3236</v>
      </c>
      <c r="I24" s="166">
        <v>3359</v>
      </c>
      <c r="J24" s="166">
        <v>3499</v>
      </c>
      <c r="K24" s="166"/>
      <c r="L24" s="166">
        <v>3701</v>
      </c>
      <c r="M24" s="166">
        <v>3804</v>
      </c>
      <c r="N24" s="166">
        <v>3929</v>
      </c>
      <c r="O24" s="166">
        <v>4069</v>
      </c>
      <c r="P24" s="208">
        <v>4227</v>
      </c>
      <c r="Q24" s="163">
        <v>2920</v>
      </c>
      <c r="R24" s="164">
        <v>3189</v>
      </c>
      <c r="S24" s="164">
        <v>3159</v>
      </c>
      <c r="T24" s="167">
        <v>3078</v>
      </c>
      <c r="U24" s="165">
        <v>3146</v>
      </c>
      <c r="V24" s="166">
        <v>2980</v>
      </c>
      <c r="W24" s="166">
        <v>3115</v>
      </c>
      <c r="X24" s="166">
        <v>3208</v>
      </c>
      <c r="Y24" s="166">
        <v>3326</v>
      </c>
      <c r="Z24" s="166"/>
      <c r="AA24" s="166">
        <v>3484</v>
      </c>
      <c r="AB24" s="166">
        <v>3563</v>
      </c>
      <c r="AC24" s="166">
        <v>3619</v>
      </c>
      <c r="AD24" s="168">
        <v>3720</v>
      </c>
      <c r="AE24" s="172">
        <v>3853</v>
      </c>
      <c r="AF24" s="163">
        <v>2001</v>
      </c>
      <c r="AG24" s="164">
        <v>2196</v>
      </c>
      <c r="AH24" s="164">
        <v>2161</v>
      </c>
      <c r="AI24" s="164">
        <v>2065</v>
      </c>
      <c r="AJ24" s="165">
        <v>2056</v>
      </c>
      <c r="AK24" s="166">
        <v>1973</v>
      </c>
      <c r="AL24" s="166">
        <v>2019</v>
      </c>
      <c r="AM24" s="166">
        <v>2080</v>
      </c>
      <c r="AN24" s="166">
        <v>2117</v>
      </c>
      <c r="AO24" s="166"/>
      <c r="AP24" s="166">
        <v>2196</v>
      </c>
      <c r="AQ24" s="166">
        <v>2234</v>
      </c>
      <c r="AR24" s="166">
        <v>2272</v>
      </c>
      <c r="AS24" s="168">
        <v>2332</v>
      </c>
      <c r="AT24" s="211">
        <v>2370</v>
      </c>
      <c r="AU24" s="163">
        <v>919</v>
      </c>
      <c r="AV24" s="164">
        <v>1041</v>
      </c>
      <c r="AW24" s="164">
        <v>1027</v>
      </c>
      <c r="AX24" s="164">
        <v>1055</v>
      </c>
      <c r="AY24" s="165">
        <v>1174</v>
      </c>
      <c r="AZ24" s="166">
        <v>1123</v>
      </c>
      <c r="BA24" s="166">
        <v>1217</v>
      </c>
      <c r="BB24" s="166">
        <v>1279</v>
      </c>
      <c r="BC24" s="166">
        <v>1382</v>
      </c>
      <c r="BD24" s="166"/>
      <c r="BE24" s="166">
        <v>1505</v>
      </c>
      <c r="BF24" s="166">
        <v>1570</v>
      </c>
      <c r="BG24" s="166">
        <v>1657</v>
      </c>
      <c r="BH24" s="168">
        <v>1737</v>
      </c>
      <c r="BI24" s="211">
        <v>1857</v>
      </c>
      <c r="BJ24" s="163">
        <v>2647</v>
      </c>
      <c r="BK24" s="164">
        <v>2923</v>
      </c>
      <c r="BL24" s="164">
        <v>2864</v>
      </c>
      <c r="BM24" s="164">
        <v>2795</v>
      </c>
      <c r="BN24" s="165">
        <v>2814</v>
      </c>
      <c r="BO24" s="166">
        <v>2635</v>
      </c>
      <c r="BP24" s="166">
        <v>2746</v>
      </c>
      <c r="BQ24" s="166">
        <v>2804</v>
      </c>
      <c r="BR24" s="166">
        <v>2898</v>
      </c>
      <c r="BS24" s="166"/>
      <c r="BT24" s="166">
        <v>3011</v>
      </c>
      <c r="BU24" s="166">
        <v>3067</v>
      </c>
      <c r="BV24" s="166">
        <v>3078</v>
      </c>
      <c r="BW24" s="168">
        <v>3150</v>
      </c>
      <c r="BX24" s="211">
        <v>3239</v>
      </c>
      <c r="BY24" s="163">
        <v>75</v>
      </c>
      <c r="BZ24" s="164">
        <v>80</v>
      </c>
      <c r="CA24" s="164">
        <v>87</v>
      </c>
      <c r="CB24" s="164">
        <v>84</v>
      </c>
      <c r="CC24" s="165">
        <v>102</v>
      </c>
      <c r="CD24" s="166">
        <v>94</v>
      </c>
      <c r="CE24" s="166">
        <v>94</v>
      </c>
      <c r="CF24" s="166">
        <v>102</v>
      </c>
      <c r="CG24" s="166">
        <v>103</v>
      </c>
      <c r="CH24" s="166"/>
      <c r="CI24" s="166">
        <v>117</v>
      </c>
      <c r="CJ24" s="166">
        <v>122</v>
      </c>
      <c r="CK24" s="166">
        <v>122</v>
      </c>
      <c r="CL24" s="168">
        <v>112</v>
      </c>
      <c r="CM24" s="211">
        <v>114</v>
      </c>
      <c r="CN24" s="166"/>
      <c r="CO24" s="166"/>
      <c r="CP24" s="166"/>
      <c r="CQ24" s="166"/>
      <c r="CR24" s="166"/>
      <c r="CS24" s="166"/>
      <c r="CT24" s="166">
        <v>206</v>
      </c>
      <c r="CU24" s="166">
        <v>200</v>
      </c>
      <c r="CV24" s="166">
        <v>194</v>
      </c>
      <c r="CW24" s="166"/>
      <c r="CX24" s="166">
        <v>194</v>
      </c>
      <c r="CY24" s="166">
        <v>190</v>
      </c>
      <c r="CZ24" s="166">
        <v>181</v>
      </c>
      <c r="DA24" s="169">
        <v>188</v>
      </c>
      <c r="DB24" s="218">
        <v>163</v>
      </c>
      <c r="DC24" s="163">
        <v>24</v>
      </c>
      <c r="DD24" s="164">
        <v>27</v>
      </c>
      <c r="DE24" s="164">
        <v>23</v>
      </c>
      <c r="DF24" s="164">
        <v>17</v>
      </c>
      <c r="DG24" s="165">
        <v>28</v>
      </c>
      <c r="DH24" s="170">
        <v>23</v>
      </c>
      <c r="DI24" s="170">
        <v>23</v>
      </c>
      <c r="DJ24" s="170">
        <v>25</v>
      </c>
      <c r="DK24" s="166">
        <v>24</v>
      </c>
      <c r="DL24" s="166"/>
      <c r="DM24" s="166">
        <v>27</v>
      </c>
      <c r="DN24" s="166">
        <v>30</v>
      </c>
      <c r="DO24" s="166">
        <v>22</v>
      </c>
      <c r="DP24" s="169">
        <v>22</v>
      </c>
      <c r="DQ24" s="167">
        <v>22</v>
      </c>
      <c r="DR24" s="163">
        <v>26</v>
      </c>
      <c r="DS24" s="164">
        <v>32</v>
      </c>
      <c r="DT24" s="164">
        <v>34</v>
      </c>
      <c r="DU24" s="164">
        <v>35</v>
      </c>
      <c r="DV24" s="165">
        <v>42</v>
      </c>
      <c r="DW24" s="165">
        <v>48</v>
      </c>
      <c r="DX24" s="166">
        <v>47</v>
      </c>
      <c r="DY24" s="166">
        <v>58</v>
      </c>
      <c r="DZ24" s="166">
        <v>54</v>
      </c>
      <c r="EA24" s="166"/>
      <c r="EB24" s="166">
        <v>49</v>
      </c>
      <c r="EC24" s="166">
        <v>47</v>
      </c>
      <c r="ED24" s="166">
        <v>53</v>
      </c>
      <c r="EE24" s="168">
        <v>65</v>
      </c>
      <c r="EF24" s="172">
        <v>74</v>
      </c>
      <c r="EG24" s="163"/>
      <c r="EH24" s="164"/>
      <c r="EI24" s="164"/>
      <c r="EJ24" s="164"/>
      <c r="EK24" s="165"/>
      <c r="EL24" s="165"/>
      <c r="EM24" s="166"/>
      <c r="EN24" s="166">
        <v>5</v>
      </c>
      <c r="EO24" s="166">
        <v>9</v>
      </c>
      <c r="EP24" s="166"/>
      <c r="EQ24" s="166">
        <v>11</v>
      </c>
      <c r="ER24" s="166">
        <v>10</v>
      </c>
      <c r="ES24" s="166">
        <v>13</v>
      </c>
      <c r="ET24" s="168">
        <v>13</v>
      </c>
      <c r="EU24" s="172">
        <v>31</v>
      </c>
      <c r="EV24" s="233">
        <v>7</v>
      </c>
      <c r="EW24" s="233">
        <v>385</v>
      </c>
      <c r="EX24" s="224">
        <v>3</v>
      </c>
      <c r="EY24" s="163">
        <v>172</v>
      </c>
      <c r="EZ24" s="164">
        <v>154</v>
      </c>
      <c r="FA24" s="164">
        <v>174</v>
      </c>
      <c r="FB24" s="164">
        <v>164</v>
      </c>
      <c r="FC24" s="165">
        <v>188</v>
      </c>
      <c r="FD24" s="165">
        <v>203</v>
      </c>
      <c r="FE24" s="164">
        <v>228</v>
      </c>
      <c r="FF24" s="164">
        <v>239</v>
      </c>
      <c r="FG24" s="166">
        <v>262</v>
      </c>
      <c r="FH24" s="166"/>
      <c r="FI24" s="166">
        <v>296</v>
      </c>
      <c r="FJ24" s="166">
        <v>317</v>
      </c>
      <c r="FK24" s="166">
        <v>353</v>
      </c>
      <c r="FL24" s="168">
        <v>380</v>
      </c>
      <c r="FM24" s="173"/>
      <c r="FN24" s="173"/>
      <c r="FO24" s="173"/>
      <c r="FP24" s="173"/>
      <c r="FQ24" s="173"/>
      <c r="FR24" s="173"/>
      <c r="FS24" s="173"/>
      <c r="FT24" s="173"/>
      <c r="FU24" s="173"/>
      <c r="FV24" s="173"/>
      <c r="FW24" s="173"/>
      <c r="FX24" s="173"/>
      <c r="FY24" s="173"/>
      <c r="FZ24" s="173"/>
      <c r="GA24" s="173"/>
      <c r="GB24" s="173"/>
      <c r="GC24" s="173"/>
      <c r="GD24" s="173"/>
      <c r="GE24" s="173"/>
      <c r="GF24" s="173"/>
      <c r="GG24" s="173"/>
      <c r="GH24" s="173"/>
      <c r="GI24" s="173"/>
      <c r="GJ24" s="173"/>
      <c r="GK24" s="173"/>
      <c r="GL24" s="173"/>
      <c r="GM24" s="173"/>
      <c r="GN24" s="173"/>
      <c r="GO24" s="173"/>
      <c r="GP24" s="173"/>
      <c r="GQ24" s="173"/>
      <c r="GR24" s="173"/>
      <c r="GS24" s="173"/>
      <c r="GT24" s="173"/>
      <c r="GU24" s="173"/>
      <c r="GV24" s="173"/>
      <c r="GW24" s="173"/>
      <c r="GX24" s="173"/>
      <c r="GY24" s="173"/>
      <c r="GZ24" s="173"/>
      <c r="HA24" s="173"/>
      <c r="HB24" s="173"/>
      <c r="HC24" s="173"/>
      <c r="HD24" s="173"/>
    </row>
    <row r="25" spans="1:212">
      <c r="A25" s="156" t="s">
        <v>41</v>
      </c>
      <c r="B25" s="46">
        <f>SUM(B27:B39)</f>
        <v>53710</v>
      </c>
      <c r="C25" s="47">
        <f t="shared" ref="C25:DR25" si="118">SUM(C27:C39)</f>
        <v>57483</v>
      </c>
      <c r="D25" s="47">
        <f t="shared" si="118"/>
        <v>59283</v>
      </c>
      <c r="E25" s="47">
        <f t="shared" si="118"/>
        <v>63245</v>
      </c>
      <c r="F25" s="49">
        <f t="shared" si="118"/>
        <v>61644</v>
      </c>
      <c r="G25" s="49">
        <f t="shared" si="118"/>
        <v>72785</v>
      </c>
      <c r="H25" s="49">
        <f t="shared" si="118"/>
        <v>69999</v>
      </c>
      <c r="I25" s="49">
        <f t="shared" si="118"/>
        <v>71143</v>
      </c>
      <c r="J25" s="49">
        <f t="shared" ref="J25:L25" si="119">SUM(J27:J39)</f>
        <v>82487</v>
      </c>
      <c r="K25" s="49">
        <f t="shared" ref="K25" si="120">SUM(K27:K39)</f>
        <v>0</v>
      </c>
      <c r="L25" s="49">
        <f t="shared" si="119"/>
        <v>83757</v>
      </c>
      <c r="M25" s="49">
        <f t="shared" ref="M25:N25" si="121">SUM(M27:M39)</f>
        <v>86990</v>
      </c>
      <c r="N25" s="49">
        <f t="shared" si="121"/>
        <v>95924</v>
      </c>
      <c r="O25" s="49">
        <f t="shared" ref="O25:P25" si="122">SUM(O27:O39)</f>
        <v>104702</v>
      </c>
      <c r="P25" s="209">
        <f t="shared" si="122"/>
        <v>113248</v>
      </c>
      <c r="Q25" s="46">
        <f t="shared" si="118"/>
        <v>53710</v>
      </c>
      <c r="R25" s="47">
        <f t="shared" si="118"/>
        <v>55163</v>
      </c>
      <c r="S25" s="47">
        <f t="shared" si="118"/>
        <v>56743</v>
      </c>
      <c r="T25" s="50">
        <f t="shared" si="118"/>
        <v>60386</v>
      </c>
      <c r="U25" s="49">
        <f t="shared" si="118"/>
        <v>57796</v>
      </c>
      <c r="V25" s="49">
        <f t="shared" si="118"/>
        <v>66371</v>
      </c>
      <c r="W25" s="49">
        <f t="shared" si="118"/>
        <v>64122</v>
      </c>
      <c r="X25" s="49">
        <f t="shared" si="118"/>
        <v>64787</v>
      </c>
      <c r="Y25" s="49">
        <f t="shared" ref="Y25:AA25" si="123">SUM(Y27:Y39)</f>
        <v>73764</v>
      </c>
      <c r="Z25" s="49">
        <f t="shared" si="123"/>
        <v>0</v>
      </c>
      <c r="AA25" s="49">
        <f t="shared" si="123"/>
        <v>72844</v>
      </c>
      <c r="AB25" s="49">
        <f t="shared" ref="AB25:AD25" si="124">SUM(AB27:AB39)</f>
        <v>75046</v>
      </c>
      <c r="AC25" s="49">
        <f t="shared" si="124"/>
        <v>81795</v>
      </c>
      <c r="AD25" s="114">
        <f t="shared" si="124"/>
        <v>87979</v>
      </c>
      <c r="AE25" s="114">
        <f t="shared" ref="AE25" si="125">SUM(AE27:AE39)</f>
        <v>96193</v>
      </c>
      <c r="AF25" s="46">
        <f t="shared" si="118"/>
        <v>38959</v>
      </c>
      <c r="AG25" s="47">
        <f t="shared" si="118"/>
        <v>40944</v>
      </c>
      <c r="AH25" s="47">
        <f t="shared" si="118"/>
        <v>41073</v>
      </c>
      <c r="AI25" s="47">
        <f t="shared" si="118"/>
        <v>42717</v>
      </c>
      <c r="AJ25" s="49">
        <f t="shared" si="118"/>
        <v>39435</v>
      </c>
      <c r="AK25" s="49">
        <f t="shared" si="118"/>
        <v>44816</v>
      </c>
      <c r="AL25" s="49">
        <f t="shared" si="118"/>
        <v>42155</v>
      </c>
      <c r="AM25" s="49">
        <f t="shared" si="118"/>
        <v>41978</v>
      </c>
      <c r="AN25" s="49">
        <f t="shared" ref="AN25:AP25" si="126">SUM(AN27:AN39)</f>
        <v>48218</v>
      </c>
      <c r="AO25" s="49">
        <f t="shared" si="126"/>
        <v>0</v>
      </c>
      <c r="AP25" s="49">
        <f t="shared" si="126"/>
        <v>48365</v>
      </c>
      <c r="AQ25" s="49">
        <f t="shared" ref="AQ25:AR25" si="127">SUM(AQ27:AQ39)</f>
        <v>49269</v>
      </c>
      <c r="AR25" s="49">
        <f t="shared" si="127"/>
        <v>53293</v>
      </c>
      <c r="AS25" s="114">
        <f t="shared" ref="AS25:AT25" si="128">SUM(AS27:AS39)</f>
        <v>56445</v>
      </c>
      <c r="AT25" s="209">
        <f t="shared" si="128"/>
        <v>59686</v>
      </c>
      <c r="AU25" s="46">
        <f t="shared" si="118"/>
        <v>14751</v>
      </c>
      <c r="AV25" s="47">
        <f t="shared" si="118"/>
        <v>16539</v>
      </c>
      <c r="AW25" s="47">
        <f t="shared" si="118"/>
        <v>18210</v>
      </c>
      <c r="AX25" s="47">
        <f t="shared" si="118"/>
        <v>20528</v>
      </c>
      <c r="AY25" s="49">
        <f t="shared" si="118"/>
        <v>22209</v>
      </c>
      <c r="AZ25" s="49">
        <f t="shared" si="118"/>
        <v>27969</v>
      </c>
      <c r="BA25" s="49">
        <f t="shared" si="118"/>
        <v>27844</v>
      </c>
      <c r="BB25" s="49">
        <f t="shared" si="118"/>
        <v>29165</v>
      </c>
      <c r="BC25" s="49">
        <f t="shared" ref="BC25:BE25" si="129">SUM(BC27:BC39)</f>
        <v>34269</v>
      </c>
      <c r="BD25" s="49">
        <f t="shared" si="129"/>
        <v>0</v>
      </c>
      <c r="BE25" s="49">
        <f t="shared" si="129"/>
        <v>35392</v>
      </c>
      <c r="BF25" s="49">
        <f t="shared" ref="BF25:BG25" si="130">SUM(BF27:BF39)</f>
        <v>37721</v>
      </c>
      <c r="BG25" s="49">
        <f t="shared" si="130"/>
        <v>42631</v>
      </c>
      <c r="BH25" s="114">
        <f t="shared" ref="BH25:BI25" si="131">SUM(BH27:BH39)</f>
        <v>48257</v>
      </c>
      <c r="BI25" s="209">
        <f t="shared" si="131"/>
        <v>53562</v>
      </c>
      <c r="BJ25" s="46">
        <f t="shared" si="118"/>
        <v>46397</v>
      </c>
      <c r="BK25" s="47">
        <f t="shared" si="118"/>
        <v>47829</v>
      </c>
      <c r="BL25" s="47">
        <f t="shared" si="118"/>
        <v>48888</v>
      </c>
      <c r="BM25" s="47">
        <f t="shared" si="118"/>
        <v>50331</v>
      </c>
      <c r="BN25" s="49">
        <f t="shared" si="118"/>
        <v>47777</v>
      </c>
      <c r="BO25" s="49">
        <f t="shared" si="118"/>
        <v>53433</v>
      </c>
      <c r="BP25" s="49">
        <f t="shared" si="118"/>
        <v>51150</v>
      </c>
      <c r="BQ25" s="49">
        <f t="shared" si="118"/>
        <v>51228</v>
      </c>
      <c r="BR25" s="49">
        <f t="shared" ref="BR25:BT25" si="132">SUM(BR27:BR39)</f>
        <v>56665</v>
      </c>
      <c r="BS25" s="49">
        <f t="shared" si="132"/>
        <v>0</v>
      </c>
      <c r="BT25" s="49">
        <f t="shared" si="132"/>
        <v>56237</v>
      </c>
      <c r="BU25" s="49">
        <f t="shared" ref="BU25:BW25" si="133">SUM(BU27:BU39)</f>
        <v>57215</v>
      </c>
      <c r="BV25" s="49">
        <f t="shared" si="133"/>
        <v>60709</v>
      </c>
      <c r="BW25" s="114">
        <f t="shared" si="133"/>
        <v>64264</v>
      </c>
      <c r="BX25" s="209">
        <f t="shared" ref="BX25" si="134">SUM(BX27:BX39)</f>
        <v>69511</v>
      </c>
      <c r="BY25" s="46">
        <f t="shared" si="118"/>
        <v>1044</v>
      </c>
      <c r="BZ25" s="47">
        <f t="shared" si="118"/>
        <v>1079</v>
      </c>
      <c r="CA25" s="47">
        <f t="shared" si="118"/>
        <v>1140</v>
      </c>
      <c r="CB25" s="47">
        <f t="shared" si="118"/>
        <v>1221</v>
      </c>
      <c r="CC25" s="49">
        <f t="shared" si="118"/>
        <v>1198</v>
      </c>
      <c r="CD25" s="49">
        <f t="shared" si="118"/>
        <v>1344</v>
      </c>
      <c r="CE25" s="49">
        <f t="shared" si="118"/>
        <v>1352</v>
      </c>
      <c r="CF25" s="49">
        <f t="shared" si="118"/>
        <v>1376</v>
      </c>
      <c r="CG25" s="49">
        <f t="shared" ref="CG25:CI25" si="135">SUM(CG27:CG39)</f>
        <v>1497</v>
      </c>
      <c r="CH25" s="49">
        <f t="shared" si="135"/>
        <v>0</v>
      </c>
      <c r="CI25" s="49">
        <f t="shared" si="135"/>
        <v>1476</v>
      </c>
      <c r="CJ25" s="49">
        <f t="shared" ref="CJ25:CL25" si="136">SUM(CJ27:CJ39)</f>
        <v>1574</v>
      </c>
      <c r="CK25" s="49">
        <f t="shared" si="136"/>
        <v>1834</v>
      </c>
      <c r="CL25" s="114">
        <f t="shared" si="136"/>
        <v>2101</v>
      </c>
      <c r="CM25" s="209">
        <f t="shared" ref="CM25" si="137">SUM(CM27:CM39)</f>
        <v>2516</v>
      </c>
      <c r="CN25" s="49">
        <f t="shared" si="118"/>
        <v>0</v>
      </c>
      <c r="CO25" s="49">
        <f t="shared" si="118"/>
        <v>0</v>
      </c>
      <c r="CP25" s="49">
        <f t="shared" si="118"/>
        <v>0</v>
      </c>
      <c r="CQ25" s="49">
        <f t="shared" si="118"/>
        <v>0</v>
      </c>
      <c r="CR25" s="49">
        <f t="shared" si="118"/>
        <v>0</v>
      </c>
      <c r="CS25" s="49">
        <f t="shared" si="118"/>
        <v>0</v>
      </c>
      <c r="CT25" s="49">
        <f t="shared" si="118"/>
        <v>0</v>
      </c>
      <c r="CU25" s="49">
        <f t="shared" si="118"/>
        <v>0</v>
      </c>
      <c r="CV25" s="49">
        <f t="shared" ref="CV25:CX25" si="138">SUM(CV27:CV39)</f>
        <v>0</v>
      </c>
      <c r="CW25" s="49">
        <f t="shared" si="138"/>
        <v>0</v>
      </c>
      <c r="CX25" s="49">
        <f t="shared" si="138"/>
        <v>0</v>
      </c>
      <c r="CY25" s="49">
        <f t="shared" ref="CY25" si="139">SUM(CY27:CY39)</f>
        <v>0</v>
      </c>
      <c r="CZ25" s="49"/>
      <c r="DA25" s="118"/>
      <c r="DB25" s="217"/>
      <c r="DC25" s="46">
        <f t="shared" si="118"/>
        <v>0</v>
      </c>
      <c r="DD25" s="47">
        <f t="shared" si="118"/>
        <v>0</v>
      </c>
      <c r="DE25" s="47">
        <f t="shared" si="118"/>
        <v>0</v>
      </c>
      <c r="DF25" s="47">
        <f t="shared" si="118"/>
        <v>0</v>
      </c>
      <c r="DG25" s="49">
        <f t="shared" si="118"/>
        <v>0</v>
      </c>
      <c r="DH25" s="51">
        <f t="shared" si="118"/>
        <v>0</v>
      </c>
      <c r="DI25" s="51">
        <f t="shared" si="118"/>
        <v>0</v>
      </c>
      <c r="DJ25" s="51">
        <f t="shared" si="118"/>
        <v>0</v>
      </c>
      <c r="DK25" s="51">
        <f t="shared" ref="DK25:DM25" si="140">SUM(DK27:DK39)</f>
        <v>0</v>
      </c>
      <c r="DL25" s="49">
        <f t="shared" si="140"/>
        <v>0</v>
      </c>
      <c r="DM25" s="51">
        <f t="shared" si="140"/>
        <v>0</v>
      </c>
      <c r="DN25" s="51">
        <f t="shared" ref="DN25" si="141">SUM(DN27:DN39)</f>
        <v>0</v>
      </c>
      <c r="DO25" s="51"/>
      <c r="DP25" s="119"/>
      <c r="DQ25" s="51"/>
      <c r="DR25" s="46">
        <f t="shared" si="118"/>
        <v>1872</v>
      </c>
      <c r="DS25" s="47">
        <f t="shared" ref="DS25:FF25" si="142">SUM(DS27:DS39)</f>
        <v>1997</v>
      </c>
      <c r="DT25" s="47">
        <f t="shared" si="142"/>
        <v>2167</v>
      </c>
      <c r="DU25" s="47">
        <f t="shared" si="142"/>
        <v>2476</v>
      </c>
      <c r="DV25" s="49">
        <f t="shared" si="142"/>
        <v>2712</v>
      </c>
      <c r="DW25" s="49">
        <f t="shared" si="142"/>
        <v>3249</v>
      </c>
      <c r="DX25" s="49">
        <f t="shared" si="142"/>
        <v>3404</v>
      </c>
      <c r="DY25" s="49">
        <f t="shared" si="142"/>
        <v>3506</v>
      </c>
      <c r="DZ25" s="49">
        <f t="shared" ref="DZ25:EB25" si="143">SUM(DZ27:DZ39)</f>
        <v>4272</v>
      </c>
      <c r="EA25" s="49">
        <f t="shared" si="143"/>
        <v>0</v>
      </c>
      <c r="EB25" s="49">
        <f t="shared" si="143"/>
        <v>4442</v>
      </c>
      <c r="EC25" s="49">
        <f t="shared" ref="EC25:EE25" si="144">SUM(EC27:EC39)</f>
        <v>4818</v>
      </c>
      <c r="ED25" s="49">
        <f t="shared" si="144"/>
        <v>5649</v>
      </c>
      <c r="EE25" s="114">
        <f t="shared" si="144"/>
        <v>6511</v>
      </c>
      <c r="EF25" s="114">
        <f t="shared" ref="EF25" si="145">SUM(EF27:EF39)</f>
        <v>7424</v>
      </c>
      <c r="EG25" s="46">
        <f t="shared" si="142"/>
        <v>0</v>
      </c>
      <c r="EH25" s="47">
        <f t="shared" si="142"/>
        <v>0</v>
      </c>
      <c r="EI25" s="47">
        <f t="shared" si="142"/>
        <v>0</v>
      </c>
      <c r="EJ25" s="47">
        <f t="shared" si="142"/>
        <v>0</v>
      </c>
      <c r="EK25" s="49">
        <f t="shared" si="142"/>
        <v>0</v>
      </c>
      <c r="EL25" s="49">
        <f t="shared" si="142"/>
        <v>0</v>
      </c>
      <c r="EM25" s="49">
        <f t="shared" si="142"/>
        <v>0</v>
      </c>
      <c r="EN25" s="49">
        <f t="shared" si="142"/>
        <v>88</v>
      </c>
      <c r="EO25" s="49">
        <f t="shared" ref="EO25:EQ25" si="146">SUM(EO27:EO39)</f>
        <v>380</v>
      </c>
      <c r="EP25" s="49">
        <f t="shared" si="146"/>
        <v>0</v>
      </c>
      <c r="EQ25" s="49">
        <f t="shared" si="146"/>
        <v>607</v>
      </c>
      <c r="ER25" s="49">
        <f t="shared" ref="ER25:ET25" si="147">SUM(ER27:ER39)</f>
        <v>849</v>
      </c>
      <c r="ES25" s="49">
        <f t="shared" si="147"/>
        <v>1082</v>
      </c>
      <c r="ET25" s="114">
        <f t="shared" si="147"/>
        <v>1090</v>
      </c>
      <c r="EU25" s="49">
        <f t="shared" ref="EU25:EV25" si="148">SUM(EU27:EU39)</f>
        <v>1620</v>
      </c>
      <c r="EV25" s="49">
        <f t="shared" si="148"/>
        <v>740</v>
      </c>
      <c r="EW25" s="49">
        <f t="shared" ref="EW25:EX25" si="149">SUM(EW27:EW39)</f>
        <v>14134</v>
      </c>
      <c r="EX25" s="49">
        <f t="shared" si="149"/>
        <v>248</v>
      </c>
      <c r="EY25" s="46">
        <f t="shared" si="142"/>
        <v>4397</v>
      </c>
      <c r="EZ25" s="47">
        <f t="shared" si="142"/>
        <v>4258</v>
      </c>
      <c r="FA25" s="47">
        <f t="shared" si="142"/>
        <v>4548</v>
      </c>
      <c r="FB25" s="47">
        <f t="shared" si="142"/>
        <v>6358</v>
      </c>
      <c r="FC25" s="49">
        <f t="shared" si="142"/>
        <v>6109</v>
      </c>
      <c r="FD25" s="49">
        <f t="shared" si="142"/>
        <v>8345</v>
      </c>
      <c r="FE25" s="47">
        <f t="shared" si="142"/>
        <v>8216</v>
      </c>
      <c r="FF25" s="47">
        <f t="shared" si="142"/>
        <v>8589</v>
      </c>
      <c r="FG25" s="47">
        <f t="shared" ref="FG25:FI25" si="150">SUM(FG27:FG39)</f>
        <v>10950</v>
      </c>
      <c r="FH25" s="49">
        <f t="shared" si="150"/>
        <v>0</v>
      </c>
      <c r="FI25" s="47">
        <f t="shared" si="150"/>
        <v>10082</v>
      </c>
      <c r="FJ25" s="47">
        <f t="shared" ref="FJ25:FL25" si="151">SUM(FJ27:FJ39)</f>
        <v>10590</v>
      </c>
      <c r="FK25" s="47">
        <f t="shared" si="151"/>
        <v>12521</v>
      </c>
      <c r="FL25" s="114">
        <f t="shared" si="151"/>
        <v>14013</v>
      </c>
      <c r="FM25" s="154"/>
      <c r="FN25" s="154"/>
      <c r="FO25" s="154"/>
      <c r="FP25" s="154"/>
      <c r="FQ25" s="154"/>
      <c r="FR25" s="154"/>
      <c r="FS25" s="154"/>
      <c r="FT25" s="154"/>
      <c r="FU25" s="154"/>
      <c r="FV25" s="154"/>
      <c r="FW25" s="154"/>
      <c r="FX25" s="154"/>
      <c r="FY25" s="154"/>
      <c r="FZ25" s="154"/>
      <c r="GA25" s="154"/>
      <c r="GB25" s="154"/>
      <c r="GC25" s="154"/>
      <c r="GD25" s="154"/>
      <c r="GE25" s="154"/>
      <c r="GF25" s="154"/>
      <c r="GG25" s="154"/>
      <c r="GH25" s="154"/>
      <c r="GI25" s="154"/>
      <c r="GJ25" s="154"/>
      <c r="GK25" s="154"/>
      <c r="GL25" s="154"/>
      <c r="GM25" s="154"/>
      <c r="GN25" s="154"/>
      <c r="GO25" s="154"/>
      <c r="GP25" s="154"/>
      <c r="GQ25" s="154"/>
      <c r="GR25" s="154"/>
      <c r="GS25" s="154"/>
      <c r="GT25" s="154"/>
      <c r="GU25" s="154"/>
      <c r="GV25" s="154"/>
      <c r="GW25" s="154"/>
      <c r="GX25" s="154"/>
      <c r="GY25" s="154"/>
      <c r="GZ25" s="154"/>
      <c r="HA25" s="154"/>
      <c r="HB25" s="154"/>
      <c r="HC25" s="154"/>
      <c r="HD25" s="154"/>
    </row>
    <row r="26" spans="1:212">
      <c r="A26" s="158" t="s">
        <v>121</v>
      </c>
      <c r="B26" s="53">
        <f>(B25/B$6)*100</f>
        <v>21.242515088474224</v>
      </c>
      <c r="C26" s="55">
        <f t="shared" ref="C26:DR26" si="152">(C25/C$6)*100</f>
        <v>21.635812401551462</v>
      </c>
      <c r="D26" s="55">
        <f t="shared" si="152"/>
        <v>21.996259934548853</v>
      </c>
      <c r="E26" s="55">
        <f t="shared" si="152"/>
        <v>22.846646244545273</v>
      </c>
      <c r="F26" s="56">
        <f t="shared" si="152"/>
        <v>21.143398090220614</v>
      </c>
      <c r="G26" s="56">
        <f t="shared" si="152"/>
        <v>23.166951008352008</v>
      </c>
      <c r="H26" s="56">
        <f t="shared" si="152"/>
        <v>22.090274775386032</v>
      </c>
      <c r="I26" s="56">
        <f t="shared" si="152"/>
        <v>21.703900985084918</v>
      </c>
      <c r="J26" s="56">
        <f t="shared" ref="J26:L26" si="153">(J25/J$6)*100</f>
        <v>23.913434220444135</v>
      </c>
      <c r="K26" s="56" t="e">
        <f t="shared" ref="K26" si="154">(K25/K$6)*100</f>
        <v>#DIV/0!</v>
      </c>
      <c r="L26" s="56">
        <f t="shared" si="153"/>
        <v>23.292619846156413</v>
      </c>
      <c r="M26" s="56">
        <f t="shared" ref="M26:N26" si="155">(M25/M$6)*100</f>
        <v>23.432470362598558</v>
      </c>
      <c r="N26" s="56">
        <f t="shared" si="155"/>
        <v>24.513557026398509</v>
      </c>
      <c r="O26" s="56">
        <f t="shared" ref="O26:P26" si="156">(O25/O$6)*100</f>
        <v>25.519707321115632</v>
      </c>
      <c r="P26" s="200">
        <f t="shared" si="156"/>
        <v>26.105618397121301</v>
      </c>
      <c r="Q26" s="59">
        <f t="shared" si="152"/>
        <v>21.242515088474224</v>
      </c>
      <c r="R26" s="55">
        <f t="shared" si="152"/>
        <v>21.364404793948889</v>
      </c>
      <c r="S26" s="55">
        <f t="shared" si="152"/>
        <v>21.655401924229182</v>
      </c>
      <c r="T26" s="55">
        <f t="shared" si="152"/>
        <v>22.546812284140763</v>
      </c>
      <c r="U26" s="56">
        <f t="shared" si="152"/>
        <v>20.888056842577001</v>
      </c>
      <c r="V26" s="56">
        <f t="shared" si="152"/>
        <v>22.546948037830202</v>
      </c>
      <c r="W26" s="56">
        <f t="shared" si="152"/>
        <v>21.764158820454686</v>
      </c>
      <c r="X26" s="56">
        <f t="shared" si="152"/>
        <v>21.301703163017034</v>
      </c>
      <c r="Y26" s="56">
        <f t="shared" ref="Y26:AA26" si="157">(Y25/Y$6)*100</f>
        <v>23.216449548820826</v>
      </c>
      <c r="Z26" s="56" t="e">
        <f t="shared" si="157"/>
        <v>#DIV/0!</v>
      </c>
      <c r="AA26" s="56">
        <f t="shared" si="157"/>
        <v>22.228189557840775</v>
      </c>
      <c r="AB26" s="56">
        <f t="shared" ref="AB26:AD26" si="158">(AB25/AB$6)*100</f>
        <v>22.361473641553737</v>
      </c>
      <c r="AC26" s="56">
        <f t="shared" si="158"/>
        <v>23.247254496259746</v>
      </c>
      <c r="AD26" s="115">
        <f t="shared" si="158"/>
        <v>24.144716259310282</v>
      </c>
      <c r="AE26" s="115">
        <f t="shared" ref="AE26" si="159">(AE25/AE$6)*100</f>
        <v>24.82803655820172</v>
      </c>
      <c r="AF26" s="59">
        <f t="shared" si="152"/>
        <v>21.489878095868498</v>
      </c>
      <c r="AG26" s="55">
        <f t="shared" si="152"/>
        <v>21.953357693782188</v>
      </c>
      <c r="AH26" s="55">
        <f t="shared" si="152"/>
        <v>22.16244799732365</v>
      </c>
      <c r="AI26" s="55">
        <f t="shared" si="152"/>
        <v>22.940105579154828</v>
      </c>
      <c r="AJ26" s="56">
        <f t="shared" si="152"/>
        <v>21.281820193309191</v>
      </c>
      <c r="AK26" s="56">
        <f t="shared" si="152"/>
        <v>23.019395134779749</v>
      </c>
      <c r="AL26" s="56">
        <f t="shared" si="152"/>
        <v>21.894606722898573</v>
      </c>
      <c r="AM26" s="56">
        <f t="shared" si="152"/>
        <v>21.477835536817977</v>
      </c>
      <c r="AN26" s="56">
        <f t="shared" ref="AN26:AP26" si="160">(AN25/AN$6)*100</f>
        <v>23.812416354307107</v>
      </c>
      <c r="AO26" s="56" t="e">
        <f t="shared" si="160"/>
        <v>#DIV/0!</v>
      </c>
      <c r="AP26" s="56">
        <f t="shared" si="160"/>
        <v>23.328445606351472</v>
      </c>
      <c r="AQ26" s="56">
        <f t="shared" ref="AQ26:AR26" si="161">(AQ25/AQ$6)*100</f>
        <v>23.384704469621102</v>
      </c>
      <c r="AR26" s="56">
        <f t="shared" si="161"/>
        <v>24.402227167413024</v>
      </c>
      <c r="AS26" s="115">
        <f t="shared" ref="AS26:AT26" si="162">(AS25/AS$6)*100</f>
        <v>25.150717159700037</v>
      </c>
      <c r="AT26" s="200">
        <f t="shared" si="162"/>
        <v>25.525927509889872</v>
      </c>
      <c r="AU26" s="59">
        <f t="shared" si="152"/>
        <v>20.615775939177102</v>
      </c>
      <c r="AV26" s="55">
        <f t="shared" si="152"/>
        <v>20.88785046728972</v>
      </c>
      <c r="AW26" s="55">
        <f t="shared" si="152"/>
        <v>21.630417998028197</v>
      </c>
      <c r="AX26" s="55">
        <f t="shared" si="152"/>
        <v>22.654585986558221</v>
      </c>
      <c r="AY26" s="56">
        <f t="shared" si="152"/>
        <v>20.901998061231211</v>
      </c>
      <c r="AZ26" s="56">
        <f t="shared" si="152"/>
        <v>23.407371451526512</v>
      </c>
      <c r="BA26" s="56">
        <f t="shared" si="152"/>
        <v>22.393257252233774</v>
      </c>
      <c r="BB26" s="56">
        <f t="shared" si="152"/>
        <v>22.037766074005788</v>
      </c>
      <c r="BC26" s="56">
        <f t="shared" ref="BC26:BE26" si="163">(BC25/BC$6)*100</f>
        <v>24.05703093738812</v>
      </c>
      <c r="BD26" s="56" t="e">
        <f t="shared" si="163"/>
        <v>#DIV/0!</v>
      </c>
      <c r="BE26" s="56">
        <f t="shared" si="163"/>
        <v>23.243839646929018</v>
      </c>
      <c r="BF26" s="56">
        <f t="shared" ref="BF26:BG26" si="164">(BF25/BF$6)*100</f>
        <v>23.495154097217032</v>
      </c>
      <c r="BG26" s="56">
        <f t="shared" si="164"/>
        <v>24.654167341368062</v>
      </c>
      <c r="BH26" s="115">
        <f t="shared" ref="BH26:BI26" si="165">(BH25/BH$6)*100</f>
        <v>25.965284204635946</v>
      </c>
      <c r="BI26" s="200">
        <f t="shared" si="165"/>
        <v>26.789170697062602</v>
      </c>
      <c r="BJ26" s="59">
        <f t="shared" si="152"/>
        <v>21.142594145310049</v>
      </c>
      <c r="BK26" s="55">
        <f t="shared" si="152"/>
        <v>21.266927080438506</v>
      </c>
      <c r="BL26" s="55">
        <f t="shared" si="152"/>
        <v>21.641338462423807</v>
      </c>
      <c r="BM26" s="55">
        <f t="shared" si="152"/>
        <v>22.025153599747938</v>
      </c>
      <c r="BN26" s="56">
        <f t="shared" si="152"/>
        <v>20.747260955093992</v>
      </c>
      <c r="BO26" s="56">
        <f t="shared" si="152"/>
        <v>22.158680921298178</v>
      </c>
      <c r="BP26" s="56">
        <f t="shared" si="152"/>
        <v>21.413231409421822</v>
      </c>
      <c r="BQ26" s="56">
        <f t="shared" si="152"/>
        <v>21.058602999210734</v>
      </c>
      <c r="BR26" s="56">
        <f t="shared" ref="BR26:BT26" si="166">(BR25/BR$6)*100</f>
        <v>22.70996649513458</v>
      </c>
      <c r="BS26" s="56" t="e">
        <f t="shared" si="166"/>
        <v>#DIV/0!</v>
      </c>
      <c r="BT26" s="56">
        <f t="shared" si="166"/>
        <v>22.038255499081036</v>
      </c>
      <c r="BU26" s="56">
        <f t="shared" ref="BU26:BW26" si="167">(BU25/BU$6)*100</f>
        <v>22.169224629285928</v>
      </c>
      <c r="BV26" s="56">
        <f t="shared" si="167"/>
        <v>22.83916015514783</v>
      </c>
      <c r="BW26" s="115">
        <f t="shared" si="167"/>
        <v>23.696864214283607</v>
      </c>
      <c r="BX26" s="200">
        <f t="shared" ref="BX26" si="168">(BX25/BX$6)*100</f>
        <v>24.365373695169058</v>
      </c>
      <c r="BY26" s="59">
        <f t="shared" si="152"/>
        <v>8.7312871121518789</v>
      </c>
      <c r="BZ26" s="55">
        <f t="shared" si="152"/>
        <v>8.7609613510880155</v>
      </c>
      <c r="CA26" s="55">
        <f t="shared" si="152"/>
        <v>8.7376408369740179</v>
      </c>
      <c r="CB26" s="55">
        <f t="shared" si="152"/>
        <v>9.0882024562709347</v>
      </c>
      <c r="CC26" s="56">
        <f t="shared" si="152"/>
        <v>8.1691101261506986</v>
      </c>
      <c r="CD26" s="56">
        <f t="shared" si="152"/>
        <v>8.6159369190332704</v>
      </c>
      <c r="CE26" s="56">
        <f t="shared" si="152"/>
        <v>8.4210526315789469</v>
      </c>
      <c r="CF26" s="56">
        <f t="shared" si="152"/>
        <v>8.2846649406948032</v>
      </c>
      <c r="CG26" s="56">
        <f t="shared" ref="CG26:CI26" si="169">(CG25/CG$6)*100</f>
        <v>8.8574640553813389</v>
      </c>
      <c r="CH26" s="56" t="e">
        <f t="shared" si="169"/>
        <v>#DIV/0!</v>
      </c>
      <c r="CI26" s="56">
        <f t="shared" si="169"/>
        <v>8.4035527214757462</v>
      </c>
      <c r="CJ26" s="56">
        <f t="shared" ref="CJ26:CL26" si="170">(CJ25/CJ$6)*100</f>
        <v>8.7337698368660526</v>
      </c>
      <c r="CK26" s="56">
        <f t="shared" si="170"/>
        <v>9.6801435659242063</v>
      </c>
      <c r="CL26" s="115">
        <f t="shared" si="170"/>
        <v>10.515515515515515</v>
      </c>
      <c r="CM26" s="200">
        <f t="shared" ref="CM26" si="171">(CM25/CM$6)*100</f>
        <v>11.421826765934265</v>
      </c>
      <c r="CN26" s="56" t="e">
        <f t="shared" si="152"/>
        <v>#DIV/0!</v>
      </c>
      <c r="CO26" s="56" t="e">
        <f t="shared" si="152"/>
        <v>#DIV/0!</v>
      </c>
      <c r="CP26" s="56" t="e">
        <f t="shared" si="152"/>
        <v>#DIV/0!</v>
      </c>
      <c r="CQ26" s="56" t="e">
        <f t="shared" si="152"/>
        <v>#DIV/0!</v>
      </c>
      <c r="CR26" s="56" t="e">
        <f t="shared" si="152"/>
        <v>#DIV/0!</v>
      </c>
      <c r="CS26" s="56" t="e">
        <f t="shared" si="152"/>
        <v>#DIV/0!</v>
      </c>
      <c r="CT26" s="56">
        <f t="shared" si="152"/>
        <v>0</v>
      </c>
      <c r="CU26" s="56">
        <f t="shared" si="152"/>
        <v>0</v>
      </c>
      <c r="CV26" s="56">
        <f t="shared" ref="CV26:CX26" si="172">(CV25/CV$6)*100</f>
        <v>0</v>
      </c>
      <c r="CW26" s="56" t="e">
        <f t="shared" si="172"/>
        <v>#DIV/0!</v>
      </c>
      <c r="CX26" s="56">
        <f t="shared" si="172"/>
        <v>0</v>
      </c>
      <c r="CY26" s="56">
        <f t="shared" ref="CY26" si="173">(CY25/CY$6)*100</f>
        <v>0</v>
      </c>
      <c r="CZ26" s="56"/>
      <c r="DA26" s="118"/>
      <c r="DB26" s="217"/>
      <c r="DC26" s="59">
        <f t="shared" si="152"/>
        <v>0</v>
      </c>
      <c r="DD26" s="55">
        <f t="shared" si="152"/>
        <v>0</v>
      </c>
      <c r="DE26" s="55">
        <f t="shared" si="152"/>
        <v>0</v>
      </c>
      <c r="DF26" s="55">
        <f t="shared" si="152"/>
        <v>0</v>
      </c>
      <c r="DG26" s="56">
        <f t="shared" si="152"/>
        <v>0</v>
      </c>
      <c r="DH26" s="56">
        <f t="shared" si="152"/>
        <v>0</v>
      </c>
      <c r="DI26" s="56">
        <f t="shared" si="152"/>
        <v>0</v>
      </c>
      <c r="DJ26" s="56">
        <f t="shared" si="152"/>
        <v>0</v>
      </c>
      <c r="DK26" s="56">
        <f t="shared" ref="DK26:DM26" si="174">(DK25/DK$6)*100</f>
        <v>0</v>
      </c>
      <c r="DL26" s="56" t="e">
        <f t="shared" si="174"/>
        <v>#DIV/0!</v>
      </c>
      <c r="DM26" s="56">
        <f t="shared" si="174"/>
        <v>0</v>
      </c>
      <c r="DN26" s="56">
        <f t="shared" ref="DN26" si="175">(DN25/DN$6)*100</f>
        <v>0</v>
      </c>
      <c r="DO26" s="56"/>
      <c r="DP26" s="115"/>
      <c r="DQ26" s="56"/>
      <c r="DR26" s="59">
        <f t="shared" si="152"/>
        <v>36.427320490367777</v>
      </c>
      <c r="DS26" s="55">
        <f t="shared" ref="DS26:FF26" si="176">(DS25/DS$6)*100</f>
        <v>35.865660919540232</v>
      </c>
      <c r="DT26" s="55">
        <f t="shared" si="176"/>
        <v>35.553732567678423</v>
      </c>
      <c r="DU26" s="55">
        <f t="shared" si="176"/>
        <v>36.730455422044209</v>
      </c>
      <c r="DV26" s="56">
        <f t="shared" si="176"/>
        <v>32.128894680725033</v>
      </c>
      <c r="DW26" s="56">
        <f t="shared" si="176"/>
        <v>32.864657090835522</v>
      </c>
      <c r="DX26" s="56">
        <f t="shared" si="176"/>
        <v>32.863487159683338</v>
      </c>
      <c r="DY26" s="56">
        <f t="shared" si="176"/>
        <v>30.622761813258798</v>
      </c>
      <c r="DZ26" s="56">
        <f t="shared" ref="DZ26:EB26" si="177">(DZ25/DZ$6)*100</f>
        <v>32.896965963345146</v>
      </c>
      <c r="EA26" s="56" t="e">
        <f t="shared" si="177"/>
        <v>#DIV/0!</v>
      </c>
      <c r="EB26" s="56">
        <f t="shared" si="177"/>
        <v>31.521430598921373</v>
      </c>
      <c r="EC26" s="56">
        <f t="shared" ref="EC26:EE26" si="178">(EC25/EC$6)*100</f>
        <v>31.24108416547789</v>
      </c>
      <c r="ED26" s="56">
        <f t="shared" si="178"/>
        <v>32.570341328413285</v>
      </c>
      <c r="EE26" s="115">
        <f t="shared" si="178"/>
        <v>33.679908959238567</v>
      </c>
      <c r="EF26" s="115">
        <f t="shared" ref="EF26" si="179">(EF25/EF$6)*100</f>
        <v>32.867009031344075</v>
      </c>
      <c r="EG26" s="59" t="e">
        <f t="shared" si="176"/>
        <v>#DIV/0!</v>
      </c>
      <c r="EH26" s="55" t="e">
        <f t="shared" si="176"/>
        <v>#DIV/0!</v>
      </c>
      <c r="EI26" s="55" t="e">
        <f t="shared" si="176"/>
        <v>#DIV/0!</v>
      </c>
      <c r="EJ26" s="55" t="e">
        <f t="shared" si="176"/>
        <v>#DIV/0!</v>
      </c>
      <c r="EK26" s="56" t="e">
        <f t="shared" si="176"/>
        <v>#DIV/0!</v>
      </c>
      <c r="EL26" s="56" t="e">
        <f t="shared" si="176"/>
        <v>#DIV/0!</v>
      </c>
      <c r="EM26" s="56" t="e">
        <f t="shared" si="176"/>
        <v>#DIV/0!</v>
      </c>
      <c r="EN26" s="56">
        <f t="shared" si="176"/>
        <v>17.288801571709232</v>
      </c>
      <c r="EO26" s="56">
        <f t="shared" ref="EO26:EQ26" si="180">(EO25/EO$6)*100</f>
        <v>23.255813953488371</v>
      </c>
      <c r="EP26" s="56" t="e">
        <f t="shared" si="180"/>
        <v>#DIV/0!</v>
      </c>
      <c r="EQ26" s="56">
        <f t="shared" si="180"/>
        <v>26.43728222996516</v>
      </c>
      <c r="ER26" s="56">
        <f t="shared" ref="ER26:ET26" si="181">(ER25/ER$6)*100</f>
        <v>29.336558396682793</v>
      </c>
      <c r="ES26" s="56">
        <f t="shared" si="181"/>
        <v>31.702314679167888</v>
      </c>
      <c r="ET26" s="115">
        <f t="shared" si="181"/>
        <v>28.70687384777456</v>
      </c>
      <c r="EU26" s="56">
        <f t="shared" ref="EU26:EV26" si="182">(EU25/EU$6)*100</f>
        <v>34.989200863930883</v>
      </c>
      <c r="EV26" s="56">
        <f t="shared" si="182"/>
        <v>40.195545898967957</v>
      </c>
      <c r="EW26" s="56">
        <f t="shared" ref="EW26:EX26" si="183">(EW25/EW$6)*100</f>
        <v>27.964307619254893</v>
      </c>
      <c r="EX26" s="56">
        <f t="shared" si="183"/>
        <v>47.600767754318618</v>
      </c>
      <c r="EY26" s="59">
        <f t="shared" si="176"/>
        <v>26.978770401276229</v>
      </c>
      <c r="EZ26" s="55">
        <f t="shared" si="176"/>
        <v>27.617070956025426</v>
      </c>
      <c r="FA26" s="55">
        <f t="shared" si="176"/>
        <v>26.77814413565709</v>
      </c>
      <c r="FB26" s="55">
        <f t="shared" si="176"/>
        <v>33.230544086133904</v>
      </c>
      <c r="FC26" s="56">
        <f t="shared" si="176"/>
        <v>26.211009567940962</v>
      </c>
      <c r="FD26" s="56">
        <f t="shared" si="176"/>
        <v>30.077491439899077</v>
      </c>
      <c r="FE26" s="55">
        <f t="shared" si="176"/>
        <v>28.004635626150389</v>
      </c>
      <c r="FF26" s="55">
        <f t="shared" si="176"/>
        <v>26.583923984029216</v>
      </c>
      <c r="FG26" s="55">
        <f t="shared" ref="FG26:FI26" si="184">(FG25/FG$6)*100</f>
        <v>29.847898380853731</v>
      </c>
      <c r="FH26" s="56" t="e">
        <f t="shared" si="184"/>
        <v>#DIV/0!</v>
      </c>
      <c r="FI26" s="55">
        <f t="shared" si="184"/>
        <v>26.133388631120557</v>
      </c>
      <c r="FJ26" s="55">
        <f t="shared" ref="FJ26:FL26" si="185">(FJ25/FJ$6)*100</f>
        <v>25.714493844547508</v>
      </c>
      <c r="FK26" s="55">
        <f t="shared" si="185"/>
        <v>27.023352181982997</v>
      </c>
      <c r="FL26" s="115">
        <f t="shared" si="185"/>
        <v>27.980671312473792</v>
      </c>
      <c r="FM26" s="154"/>
      <c r="FN26" s="154"/>
      <c r="FO26" s="154"/>
      <c r="FP26" s="154"/>
      <c r="FQ26" s="154"/>
      <c r="FR26" s="154"/>
      <c r="FS26" s="154"/>
      <c r="FT26" s="154"/>
      <c r="FU26" s="154"/>
      <c r="FV26" s="154"/>
      <c r="FW26" s="154"/>
      <c r="FX26" s="154"/>
      <c r="FY26" s="154"/>
      <c r="FZ26" s="154"/>
      <c r="GA26" s="154"/>
      <c r="GB26" s="154"/>
      <c r="GC26" s="154"/>
      <c r="GD26" s="154"/>
      <c r="GE26" s="154"/>
      <c r="GF26" s="154"/>
      <c r="GG26" s="154"/>
      <c r="GH26" s="154"/>
      <c r="GI26" s="154"/>
      <c r="GJ26" s="154"/>
      <c r="GK26" s="154"/>
      <c r="GL26" s="154"/>
      <c r="GM26" s="154"/>
      <c r="GN26" s="154"/>
      <c r="GO26" s="154"/>
      <c r="GP26" s="154"/>
      <c r="GQ26" s="154"/>
      <c r="GR26" s="154"/>
      <c r="GS26" s="154"/>
      <c r="GT26" s="154"/>
      <c r="GU26" s="154"/>
      <c r="GV26" s="154"/>
      <c r="GW26" s="154"/>
      <c r="GX26" s="154"/>
      <c r="GY26" s="154"/>
      <c r="GZ26" s="154"/>
      <c r="HA26" s="154"/>
      <c r="HB26" s="154"/>
      <c r="HC26" s="154"/>
      <c r="HD26" s="154"/>
    </row>
    <row r="27" spans="1:212">
      <c r="A27" s="3" t="s">
        <v>42</v>
      </c>
      <c r="B27" s="3">
        <v>983</v>
      </c>
      <c r="C27" s="93">
        <v>976</v>
      </c>
      <c r="D27" s="93">
        <v>1002</v>
      </c>
      <c r="E27" s="93">
        <v>979</v>
      </c>
      <c r="F27" s="3">
        <v>1180</v>
      </c>
      <c r="G27" s="14">
        <v>1216</v>
      </c>
      <c r="H27" s="14">
        <v>1314</v>
      </c>
      <c r="I27" s="14">
        <v>1344</v>
      </c>
      <c r="J27" s="14">
        <v>1386</v>
      </c>
      <c r="K27" s="14"/>
      <c r="L27" s="14">
        <v>1934</v>
      </c>
      <c r="M27" s="14">
        <v>2182</v>
      </c>
      <c r="N27" s="14">
        <v>1682</v>
      </c>
      <c r="O27" s="161">
        <v>1625</v>
      </c>
      <c r="P27" s="210">
        <v>1362</v>
      </c>
      <c r="Q27" s="3">
        <v>983</v>
      </c>
      <c r="R27" s="93">
        <v>941</v>
      </c>
      <c r="S27" s="93">
        <v>928</v>
      </c>
      <c r="T27" s="16">
        <v>936</v>
      </c>
      <c r="U27" s="3">
        <v>1102</v>
      </c>
      <c r="V27" s="14">
        <v>1115</v>
      </c>
      <c r="W27" s="14">
        <v>1182</v>
      </c>
      <c r="X27" s="14">
        <v>1255</v>
      </c>
      <c r="Y27" s="14">
        <v>1314</v>
      </c>
      <c r="Z27" s="14"/>
      <c r="AA27" s="14">
        <v>1817</v>
      </c>
      <c r="AB27" s="14">
        <v>2053</v>
      </c>
      <c r="AC27" s="14">
        <v>1576</v>
      </c>
      <c r="AD27" s="113">
        <v>1511</v>
      </c>
      <c r="AE27" s="161">
        <v>1257</v>
      </c>
      <c r="AF27" s="3">
        <v>683</v>
      </c>
      <c r="AG27" s="93">
        <v>658</v>
      </c>
      <c r="AH27" s="93">
        <v>666</v>
      </c>
      <c r="AI27" s="93">
        <v>620</v>
      </c>
      <c r="AJ27" s="3">
        <v>706</v>
      </c>
      <c r="AK27" s="14">
        <v>700</v>
      </c>
      <c r="AL27" s="14">
        <v>738</v>
      </c>
      <c r="AM27" s="14">
        <v>739</v>
      </c>
      <c r="AN27" s="14">
        <v>753</v>
      </c>
      <c r="AO27" s="14"/>
      <c r="AP27" s="14">
        <v>1035</v>
      </c>
      <c r="AQ27" s="14">
        <v>1063</v>
      </c>
      <c r="AR27" s="14">
        <v>869</v>
      </c>
      <c r="AS27" s="113">
        <v>842</v>
      </c>
      <c r="AT27" s="210">
        <v>703</v>
      </c>
      <c r="AU27" s="3">
        <v>300</v>
      </c>
      <c r="AV27" s="93">
        <v>318</v>
      </c>
      <c r="AW27" s="93">
        <v>336</v>
      </c>
      <c r="AX27" s="93">
        <v>359</v>
      </c>
      <c r="AY27" s="3">
        <v>474</v>
      </c>
      <c r="AZ27" s="14">
        <v>516</v>
      </c>
      <c r="BA27" s="14">
        <v>576</v>
      </c>
      <c r="BB27" s="14">
        <v>605</v>
      </c>
      <c r="BC27" s="14">
        <v>633</v>
      </c>
      <c r="BD27" s="14"/>
      <c r="BE27" s="14">
        <v>899</v>
      </c>
      <c r="BF27" s="14">
        <v>1119</v>
      </c>
      <c r="BG27" s="14">
        <v>813</v>
      </c>
      <c r="BH27" s="113">
        <v>783</v>
      </c>
      <c r="BI27" s="210">
        <v>659</v>
      </c>
      <c r="BJ27" s="3">
        <v>885</v>
      </c>
      <c r="BK27" s="93">
        <v>853</v>
      </c>
      <c r="BL27" s="93">
        <v>849</v>
      </c>
      <c r="BM27" s="93">
        <v>843</v>
      </c>
      <c r="BN27" s="3">
        <v>970</v>
      </c>
      <c r="BO27" s="14">
        <v>985</v>
      </c>
      <c r="BP27" s="14">
        <v>1040</v>
      </c>
      <c r="BQ27" s="14">
        <v>1084</v>
      </c>
      <c r="BR27" s="14">
        <v>1123</v>
      </c>
      <c r="BS27" s="14"/>
      <c r="BT27" s="14">
        <v>1568</v>
      </c>
      <c r="BU27" s="14">
        <v>1713</v>
      </c>
      <c r="BV27" s="14">
        <v>1316</v>
      </c>
      <c r="BW27" s="113">
        <v>1252</v>
      </c>
      <c r="BX27" s="210">
        <v>1051</v>
      </c>
      <c r="BY27" s="3">
        <v>12</v>
      </c>
      <c r="BZ27" s="93">
        <v>13</v>
      </c>
      <c r="CA27" s="93">
        <v>12</v>
      </c>
      <c r="CB27" s="93">
        <v>15</v>
      </c>
      <c r="CC27" s="3">
        <v>11</v>
      </c>
      <c r="CD27" s="14">
        <v>13</v>
      </c>
      <c r="CE27" s="14">
        <v>12</v>
      </c>
      <c r="CF27" s="14">
        <v>10</v>
      </c>
      <c r="CG27" s="14">
        <v>10</v>
      </c>
      <c r="CH27" s="14"/>
      <c r="CI27" s="14">
        <v>17</v>
      </c>
      <c r="CJ27" s="14">
        <v>21</v>
      </c>
      <c r="CK27" s="14">
        <v>19</v>
      </c>
      <c r="CL27" s="113">
        <v>17</v>
      </c>
      <c r="CM27" s="210">
        <v>16</v>
      </c>
      <c r="CN27" s="14"/>
      <c r="CO27" s="14"/>
      <c r="CP27" s="14"/>
      <c r="CQ27" s="14"/>
      <c r="CR27" s="14"/>
      <c r="CS27" s="14"/>
      <c r="CT27" s="14"/>
      <c r="CU27" s="14"/>
      <c r="CV27" s="14"/>
      <c r="CW27" s="14"/>
      <c r="CX27" s="14"/>
      <c r="CY27" s="14"/>
      <c r="CZ27" s="14"/>
      <c r="DA27" s="118"/>
      <c r="DB27" s="217"/>
      <c r="DC27" s="3"/>
      <c r="DD27" s="93"/>
      <c r="DE27" s="93"/>
      <c r="DF27" s="93"/>
      <c r="DK27" s="14"/>
      <c r="DL27" s="14"/>
      <c r="DM27" s="14"/>
      <c r="DN27" s="14"/>
      <c r="DO27" s="14"/>
      <c r="DP27" s="118"/>
      <c r="DQ27" s="16"/>
      <c r="DR27" s="3">
        <v>11</v>
      </c>
      <c r="DS27" s="93">
        <v>7</v>
      </c>
      <c r="DT27" s="93">
        <v>11</v>
      </c>
      <c r="DU27" s="93">
        <v>12</v>
      </c>
      <c r="DV27" s="3">
        <v>20</v>
      </c>
      <c r="DW27" s="3">
        <v>17</v>
      </c>
      <c r="DX27" s="14">
        <v>24</v>
      </c>
      <c r="DY27" s="14">
        <v>30</v>
      </c>
      <c r="DZ27" s="14">
        <v>34</v>
      </c>
      <c r="EA27" s="14"/>
      <c r="EB27" s="14">
        <v>58</v>
      </c>
      <c r="EC27" s="14">
        <v>63</v>
      </c>
      <c r="ED27" s="14">
        <v>50</v>
      </c>
      <c r="EE27" s="113">
        <v>62</v>
      </c>
      <c r="EF27" s="161">
        <v>41</v>
      </c>
      <c r="EG27" s="3"/>
      <c r="EH27" s="93"/>
      <c r="EI27" s="93"/>
      <c r="EJ27" s="93"/>
      <c r="EN27" s="14">
        <v>18</v>
      </c>
      <c r="EO27" s="14">
        <v>18</v>
      </c>
      <c r="EP27" s="14"/>
      <c r="EQ27" s="14">
        <v>30</v>
      </c>
      <c r="ER27" s="14">
        <v>57</v>
      </c>
      <c r="ES27" s="14">
        <v>31</v>
      </c>
      <c r="ET27" s="113">
        <v>37</v>
      </c>
      <c r="EU27" s="161">
        <v>32</v>
      </c>
      <c r="EV27" s="232">
        <v>47</v>
      </c>
      <c r="EW27" s="232">
        <v>65</v>
      </c>
      <c r="EX27" s="223">
        <v>5</v>
      </c>
      <c r="EY27" s="3">
        <v>75</v>
      </c>
      <c r="EZ27" s="93">
        <v>68</v>
      </c>
      <c r="FA27" s="93">
        <v>56</v>
      </c>
      <c r="FB27" s="93">
        <v>66</v>
      </c>
      <c r="FC27" s="3">
        <v>101</v>
      </c>
      <c r="FD27" s="3">
        <v>100</v>
      </c>
      <c r="FE27" s="93">
        <v>106</v>
      </c>
      <c r="FF27" s="93">
        <v>113</v>
      </c>
      <c r="FG27" s="14">
        <v>129</v>
      </c>
      <c r="FH27" s="14"/>
      <c r="FI27" s="14">
        <v>144</v>
      </c>
      <c r="FJ27" s="14">
        <v>199</v>
      </c>
      <c r="FK27" s="14">
        <v>160</v>
      </c>
      <c r="FL27" s="113">
        <v>143</v>
      </c>
      <c r="FM27" s="154"/>
      <c r="FN27" s="154"/>
      <c r="FO27" s="154"/>
      <c r="FP27" s="154"/>
      <c r="FQ27" s="154"/>
      <c r="FR27" s="154"/>
      <c r="FS27" s="154"/>
      <c r="FT27" s="154"/>
      <c r="FU27" s="154"/>
      <c r="FV27" s="154"/>
      <c r="FW27" s="154"/>
      <c r="FX27" s="154"/>
      <c r="FY27" s="154"/>
      <c r="FZ27" s="154"/>
      <c r="GA27" s="154"/>
      <c r="GB27" s="154"/>
      <c r="GC27" s="154"/>
      <c r="GD27" s="154"/>
      <c r="GE27" s="154"/>
      <c r="GF27" s="154"/>
      <c r="GG27" s="154"/>
      <c r="GH27" s="154"/>
      <c r="GI27" s="154"/>
      <c r="GJ27" s="154"/>
      <c r="GK27" s="154"/>
      <c r="GL27" s="154"/>
      <c r="GM27" s="154"/>
      <c r="GN27" s="154"/>
      <c r="GO27" s="154"/>
      <c r="GP27" s="154"/>
      <c r="GQ27" s="154"/>
      <c r="GR27" s="154"/>
      <c r="GS27" s="154"/>
      <c r="GT27" s="154"/>
      <c r="GU27" s="154"/>
      <c r="GV27" s="154"/>
      <c r="GW27" s="154"/>
      <c r="GX27" s="154"/>
      <c r="GY27" s="154"/>
      <c r="GZ27" s="154"/>
      <c r="HA27" s="154"/>
      <c r="HB27" s="154"/>
      <c r="HC27" s="154"/>
      <c r="HD27" s="154"/>
    </row>
    <row r="28" spans="1:212">
      <c r="A28" s="9" t="s">
        <v>43</v>
      </c>
      <c r="B28" s="3">
        <v>2786</v>
      </c>
      <c r="C28" s="93">
        <v>4096</v>
      </c>
      <c r="D28" s="93">
        <v>4441</v>
      </c>
      <c r="E28" s="93">
        <v>4546</v>
      </c>
      <c r="F28" s="3">
        <v>4748</v>
      </c>
      <c r="G28" s="14">
        <v>5075</v>
      </c>
      <c r="H28" s="14">
        <v>5373</v>
      </c>
      <c r="I28" s="14">
        <v>5848</v>
      </c>
      <c r="J28" s="14">
        <v>6067</v>
      </c>
      <c r="K28" s="14"/>
      <c r="L28" s="14">
        <v>6512</v>
      </c>
      <c r="M28" s="14">
        <v>7098</v>
      </c>
      <c r="N28" s="14">
        <v>7696</v>
      </c>
      <c r="O28" s="161">
        <v>8333</v>
      </c>
      <c r="P28" s="210">
        <v>8323</v>
      </c>
      <c r="Q28" s="3">
        <v>2786</v>
      </c>
      <c r="R28" s="93">
        <v>3957</v>
      </c>
      <c r="S28" s="93">
        <v>4313</v>
      </c>
      <c r="T28" s="16">
        <v>4435</v>
      </c>
      <c r="U28" s="3">
        <v>4470</v>
      </c>
      <c r="V28" s="14">
        <v>4691</v>
      </c>
      <c r="W28" s="14">
        <v>4963</v>
      </c>
      <c r="X28" s="14">
        <v>5222</v>
      </c>
      <c r="Y28" s="14">
        <v>5490</v>
      </c>
      <c r="Z28" s="14"/>
      <c r="AA28" s="14">
        <v>5873</v>
      </c>
      <c r="AB28" s="14">
        <v>6428</v>
      </c>
      <c r="AC28" s="14">
        <v>6953</v>
      </c>
      <c r="AD28" s="113">
        <v>7352</v>
      </c>
      <c r="AE28" s="161">
        <v>7305</v>
      </c>
      <c r="AF28" s="3">
        <v>1990</v>
      </c>
      <c r="AG28" s="93">
        <v>2998</v>
      </c>
      <c r="AH28" s="93">
        <v>3099</v>
      </c>
      <c r="AI28" s="93">
        <v>3069</v>
      </c>
      <c r="AJ28" s="3">
        <v>3040</v>
      </c>
      <c r="AK28" s="14">
        <v>3184</v>
      </c>
      <c r="AL28" s="14">
        <v>3307</v>
      </c>
      <c r="AM28" s="14">
        <v>3502</v>
      </c>
      <c r="AN28" s="14">
        <v>3556</v>
      </c>
      <c r="AO28" s="14"/>
      <c r="AP28" s="14">
        <v>3673</v>
      </c>
      <c r="AQ28" s="14">
        <v>3916</v>
      </c>
      <c r="AR28" s="14">
        <v>4175</v>
      </c>
      <c r="AS28" s="113">
        <v>4457</v>
      </c>
      <c r="AT28" s="210">
        <v>4440</v>
      </c>
      <c r="AU28" s="3">
        <v>796</v>
      </c>
      <c r="AV28" s="93">
        <v>1098</v>
      </c>
      <c r="AW28" s="93">
        <v>1342</v>
      </c>
      <c r="AX28" s="93">
        <v>1477</v>
      </c>
      <c r="AY28" s="3">
        <v>1708</v>
      </c>
      <c r="AZ28" s="14">
        <v>1891</v>
      </c>
      <c r="BA28" s="14">
        <v>2066</v>
      </c>
      <c r="BB28" s="14">
        <v>2346</v>
      </c>
      <c r="BC28" s="14">
        <v>2511</v>
      </c>
      <c r="BD28" s="14"/>
      <c r="BE28" s="14">
        <v>2839</v>
      </c>
      <c r="BF28" s="14">
        <v>3182</v>
      </c>
      <c r="BG28" s="14">
        <v>3521</v>
      </c>
      <c r="BH28" s="113">
        <v>3876</v>
      </c>
      <c r="BI28" s="210">
        <v>3883</v>
      </c>
      <c r="BJ28" s="3">
        <v>2490</v>
      </c>
      <c r="BK28" s="93">
        <v>3524</v>
      </c>
      <c r="BL28" s="93">
        <v>3770</v>
      </c>
      <c r="BM28" s="93">
        <v>3846</v>
      </c>
      <c r="BN28" s="3">
        <v>3777</v>
      </c>
      <c r="BO28" s="14">
        <v>3922</v>
      </c>
      <c r="BP28" s="14">
        <v>4078</v>
      </c>
      <c r="BQ28" s="14">
        <v>4226</v>
      </c>
      <c r="BR28" s="14">
        <v>4370</v>
      </c>
      <c r="BS28" s="14"/>
      <c r="BT28" s="14">
        <v>4664</v>
      </c>
      <c r="BU28" s="14">
        <v>5003</v>
      </c>
      <c r="BV28" s="14">
        <v>5303</v>
      </c>
      <c r="BW28" s="113">
        <v>5450</v>
      </c>
      <c r="BX28" s="210">
        <v>5386</v>
      </c>
      <c r="BY28" s="3">
        <v>35</v>
      </c>
      <c r="BZ28" s="93">
        <v>58</v>
      </c>
      <c r="CA28" s="93">
        <v>71</v>
      </c>
      <c r="CB28" s="93">
        <v>88</v>
      </c>
      <c r="CC28" s="3">
        <v>87</v>
      </c>
      <c r="CD28" s="14">
        <v>94</v>
      </c>
      <c r="CE28" s="14">
        <v>98</v>
      </c>
      <c r="CF28" s="14">
        <v>105</v>
      </c>
      <c r="CG28" s="14">
        <v>101</v>
      </c>
      <c r="CH28" s="14"/>
      <c r="CI28" s="14">
        <v>116</v>
      </c>
      <c r="CJ28" s="14">
        <v>153</v>
      </c>
      <c r="CK28" s="14">
        <v>178</v>
      </c>
      <c r="CL28" s="113">
        <v>184</v>
      </c>
      <c r="CM28" s="210">
        <v>185</v>
      </c>
      <c r="CN28" s="14"/>
      <c r="CO28" s="14"/>
      <c r="CP28" s="14"/>
      <c r="CQ28" s="14"/>
      <c r="CR28" s="14"/>
      <c r="CS28" s="14"/>
      <c r="CT28" s="14"/>
      <c r="CU28" s="14"/>
      <c r="CV28" s="14"/>
      <c r="CW28" s="14"/>
      <c r="CX28" s="14"/>
      <c r="CY28" s="14"/>
      <c r="CZ28" s="14"/>
      <c r="DA28" s="118"/>
      <c r="DB28" s="217"/>
      <c r="DC28" s="3"/>
      <c r="DD28" s="93"/>
      <c r="DE28" s="93"/>
      <c r="DF28" s="93"/>
      <c r="DK28" s="14"/>
      <c r="DL28" s="14"/>
      <c r="DM28" s="14"/>
      <c r="DN28" s="14"/>
      <c r="DO28" s="14"/>
      <c r="DP28" s="118"/>
      <c r="DQ28" s="16"/>
      <c r="DR28" s="3">
        <v>106</v>
      </c>
      <c r="DS28" s="93">
        <v>164</v>
      </c>
      <c r="DT28" s="93">
        <v>212</v>
      </c>
      <c r="DU28" s="93">
        <v>236</v>
      </c>
      <c r="DV28" s="3">
        <v>269</v>
      </c>
      <c r="DW28" s="3">
        <v>291</v>
      </c>
      <c r="DX28" s="14">
        <v>328</v>
      </c>
      <c r="DY28" s="14">
        <v>366</v>
      </c>
      <c r="DZ28" s="14">
        <v>420</v>
      </c>
      <c r="EA28" s="14"/>
      <c r="EB28" s="14">
        <v>443</v>
      </c>
      <c r="EC28" s="14">
        <v>480</v>
      </c>
      <c r="ED28" s="14">
        <v>560</v>
      </c>
      <c r="EE28" s="113">
        <v>754</v>
      </c>
      <c r="EF28" s="161">
        <v>688</v>
      </c>
      <c r="EG28" s="3"/>
      <c r="EH28" s="93"/>
      <c r="EI28" s="93"/>
      <c r="EJ28" s="93"/>
      <c r="EO28" s="14">
        <v>21</v>
      </c>
      <c r="EP28" s="14"/>
      <c r="EQ28" s="14">
        <v>45</v>
      </c>
      <c r="ER28" s="14">
        <v>70</v>
      </c>
      <c r="ES28" s="14">
        <v>98</v>
      </c>
      <c r="ET28" s="113">
        <v>95</v>
      </c>
      <c r="EU28" s="161">
        <v>104</v>
      </c>
      <c r="EV28" s="232">
        <v>119</v>
      </c>
      <c r="EW28" s="232">
        <v>818</v>
      </c>
      <c r="EX28" s="223">
        <v>5</v>
      </c>
      <c r="EY28" s="3">
        <v>155</v>
      </c>
      <c r="EZ28" s="93">
        <v>211</v>
      </c>
      <c r="FA28" s="93">
        <v>260</v>
      </c>
      <c r="FB28" s="93">
        <v>265</v>
      </c>
      <c r="FC28" s="3">
        <v>337</v>
      </c>
      <c r="FD28" s="3">
        <v>384</v>
      </c>
      <c r="FE28" s="93">
        <v>459</v>
      </c>
      <c r="FF28" s="93">
        <v>525</v>
      </c>
      <c r="FG28" s="14">
        <v>578</v>
      </c>
      <c r="FH28" s="14"/>
      <c r="FI28" s="14">
        <v>605</v>
      </c>
      <c r="FJ28" s="14">
        <v>722</v>
      </c>
      <c r="FK28" s="14">
        <v>814</v>
      </c>
      <c r="FL28" s="113">
        <v>869</v>
      </c>
      <c r="FM28" s="154"/>
      <c r="FN28" s="154"/>
      <c r="FO28" s="154"/>
      <c r="FP28" s="154"/>
      <c r="FQ28" s="154"/>
      <c r="FR28" s="154"/>
      <c r="FS28" s="154"/>
      <c r="FT28" s="154"/>
      <c r="FU28" s="154"/>
      <c r="FV28" s="154"/>
      <c r="FW28" s="154"/>
      <c r="FX28" s="154"/>
      <c r="FY28" s="154"/>
      <c r="FZ28" s="154"/>
      <c r="GA28" s="154"/>
      <c r="GB28" s="154"/>
      <c r="GC28" s="154"/>
      <c r="GD28" s="154"/>
      <c r="GE28" s="154"/>
      <c r="GF28" s="154"/>
      <c r="GG28" s="154"/>
      <c r="GH28" s="154"/>
      <c r="GI28" s="154"/>
      <c r="GJ28" s="154"/>
      <c r="GK28" s="154"/>
      <c r="GL28" s="154"/>
      <c r="GM28" s="154"/>
      <c r="GN28" s="154"/>
      <c r="GO28" s="154"/>
      <c r="GP28" s="154"/>
      <c r="GQ28" s="154"/>
      <c r="GR28" s="154"/>
      <c r="GS28" s="154"/>
      <c r="GT28" s="154"/>
      <c r="GU28" s="154"/>
      <c r="GV28" s="154"/>
      <c r="GW28" s="154"/>
      <c r="GX28" s="154"/>
      <c r="GY28" s="154"/>
      <c r="GZ28" s="154"/>
      <c r="HA28" s="154"/>
      <c r="HB28" s="154"/>
      <c r="HC28" s="154"/>
      <c r="HD28" s="154"/>
    </row>
    <row r="29" spans="1:212">
      <c r="A29" s="9" t="s">
        <v>44</v>
      </c>
      <c r="B29" s="3">
        <v>26125</v>
      </c>
      <c r="C29" s="93">
        <v>25432</v>
      </c>
      <c r="D29" s="93">
        <v>25484</v>
      </c>
      <c r="E29" s="93">
        <v>26730</v>
      </c>
      <c r="F29" s="3">
        <v>23635</v>
      </c>
      <c r="G29" s="14">
        <v>29795</v>
      </c>
      <c r="H29" s="14">
        <v>27534</v>
      </c>
      <c r="I29" s="14">
        <v>26388</v>
      </c>
      <c r="J29" s="14">
        <v>34499</v>
      </c>
      <c r="K29" s="14"/>
      <c r="L29" s="14">
        <v>31330</v>
      </c>
      <c r="M29" s="14">
        <v>32848</v>
      </c>
      <c r="N29" s="14">
        <v>38420</v>
      </c>
      <c r="O29" s="161">
        <v>41862</v>
      </c>
      <c r="P29" s="210">
        <v>45076</v>
      </c>
      <c r="Q29" s="3">
        <v>26125</v>
      </c>
      <c r="R29" s="93">
        <v>24259</v>
      </c>
      <c r="S29" s="93">
        <v>24311</v>
      </c>
      <c r="T29" s="16">
        <v>25595</v>
      </c>
      <c r="U29" s="3">
        <v>23149</v>
      </c>
      <c r="V29" s="14">
        <v>28040</v>
      </c>
      <c r="W29" s="14">
        <v>26393</v>
      </c>
      <c r="X29" s="14">
        <v>25227</v>
      </c>
      <c r="Y29" s="14">
        <v>31098</v>
      </c>
      <c r="Z29" s="14"/>
      <c r="AA29" s="14">
        <v>26546</v>
      </c>
      <c r="AB29" s="14">
        <v>27739</v>
      </c>
      <c r="AC29" s="14">
        <v>31795</v>
      </c>
      <c r="AD29" s="113">
        <v>33631</v>
      </c>
      <c r="AE29" s="161">
        <v>36567</v>
      </c>
      <c r="AF29" s="3">
        <v>18958</v>
      </c>
      <c r="AG29" s="93">
        <v>18122</v>
      </c>
      <c r="AH29" s="93">
        <v>17797</v>
      </c>
      <c r="AI29" s="93">
        <v>18228</v>
      </c>
      <c r="AJ29" s="3">
        <v>15249</v>
      </c>
      <c r="AK29" s="14">
        <v>18611</v>
      </c>
      <c r="AL29" s="14">
        <v>16919</v>
      </c>
      <c r="AM29" s="14">
        <v>15980</v>
      </c>
      <c r="AN29" s="14">
        <v>20692</v>
      </c>
      <c r="AO29" s="14"/>
      <c r="AP29" s="14">
        <v>18708</v>
      </c>
      <c r="AQ29" s="14">
        <v>19342</v>
      </c>
      <c r="AR29" s="14">
        <v>21923</v>
      </c>
      <c r="AS29" s="113">
        <v>23234</v>
      </c>
      <c r="AT29" s="210">
        <v>24298</v>
      </c>
      <c r="AU29" s="3">
        <v>7167</v>
      </c>
      <c r="AV29" s="93">
        <v>7310</v>
      </c>
      <c r="AW29" s="93">
        <v>7687</v>
      </c>
      <c r="AX29" s="93">
        <v>8502</v>
      </c>
      <c r="AY29" s="3">
        <v>8386</v>
      </c>
      <c r="AZ29" s="14">
        <v>11184</v>
      </c>
      <c r="BA29" s="14">
        <v>10615</v>
      </c>
      <c r="BB29" s="14">
        <v>10408</v>
      </c>
      <c r="BC29" s="14">
        <v>13807</v>
      </c>
      <c r="BD29" s="14"/>
      <c r="BE29" s="14">
        <v>12622</v>
      </c>
      <c r="BF29" s="14">
        <v>13506</v>
      </c>
      <c r="BG29" s="14">
        <v>16497</v>
      </c>
      <c r="BH29" s="113">
        <v>18628</v>
      </c>
      <c r="BI29" s="210">
        <v>20778</v>
      </c>
      <c r="BJ29" s="3">
        <v>21275</v>
      </c>
      <c r="BK29" s="93">
        <v>19654</v>
      </c>
      <c r="BL29" s="93">
        <v>19553</v>
      </c>
      <c r="BM29" s="93">
        <v>19726</v>
      </c>
      <c r="BN29" s="3">
        <v>17651</v>
      </c>
      <c r="BO29" s="14">
        <v>20462</v>
      </c>
      <c r="BP29" s="14">
        <v>19107</v>
      </c>
      <c r="BQ29" s="14">
        <v>18001</v>
      </c>
      <c r="BR29" s="14">
        <v>21263</v>
      </c>
      <c r="BS29" s="14"/>
      <c r="BT29" s="14">
        <v>18543</v>
      </c>
      <c r="BU29" s="14">
        <v>18957</v>
      </c>
      <c r="BV29" s="14">
        <v>20938</v>
      </c>
      <c r="BW29" s="113">
        <v>21817</v>
      </c>
      <c r="BX29" s="210">
        <v>23050</v>
      </c>
      <c r="BY29" s="3">
        <v>772</v>
      </c>
      <c r="BZ29" s="93">
        <v>740</v>
      </c>
      <c r="CA29" s="93">
        <v>748</v>
      </c>
      <c r="CB29" s="93">
        <v>775</v>
      </c>
      <c r="CC29" s="3">
        <v>712</v>
      </c>
      <c r="CD29" s="14">
        <v>792</v>
      </c>
      <c r="CE29" s="14">
        <v>783</v>
      </c>
      <c r="CF29" s="14">
        <v>767</v>
      </c>
      <c r="CG29" s="14">
        <v>866</v>
      </c>
      <c r="CH29" s="14"/>
      <c r="CI29" s="14">
        <v>785</v>
      </c>
      <c r="CJ29" s="14">
        <v>820</v>
      </c>
      <c r="CK29" s="14">
        <v>1020</v>
      </c>
      <c r="CL29" s="113">
        <v>1157</v>
      </c>
      <c r="CM29" s="210">
        <v>1389</v>
      </c>
      <c r="CN29" s="14"/>
      <c r="CO29" s="14"/>
      <c r="CP29" s="14"/>
      <c r="CQ29" s="14"/>
      <c r="CR29" s="14"/>
      <c r="CS29" s="14"/>
      <c r="CT29" s="14"/>
      <c r="CU29" s="14"/>
      <c r="CV29" s="14"/>
      <c r="CW29" s="14"/>
      <c r="CX29" s="14"/>
      <c r="CY29" s="14"/>
      <c r="CZ29" s="14"/>
      <c r="DA29" s="118"/>
      <c r="DB29" s="217"/>
      <c r="DC29" s="3"/>
      <c r="DD29" s="93"/>
      <c r="DE29" s="93"/>
      <c r="DF29" s="93"/>
      <c r="DK29" s="14"/>
      <c r="DL29" s="14"/>
      <c r="DM29" s="14"/>
      <c r="DN29" s="14"/>
      <c r="DO29" s="14"/>
      <c r="DP29" s="118"/>
      <c r="DQ29" s="16"/>
      <c r="DR29" s="3">
        <v>1158</v>
      </c>
      <c r="DS29" s="93">
        <v>1129</v>
      </c>
      <c r="DT29" s="93">
        <v>1185</v>
      </c>
      <c r="DU29" s="93">
        <v>1339</v>
      </c>
      <c r="DV29" s="3">
        <v>1443</v>
      </c>
      <c r="DW29" s="3">
        <v>1748</v>
      </c>
      <c r="DX29" s="14">
        <v>1762</v>
      </c>
      <c r="DY29" s="14">
        <v>1720</v>
      </c>
      <c r="DZ29" s="14">
        <v>2120</v>
      </c>
      <c r="EA29" s="14"/>
      <c r="EB29" s="14">
        <v>1997</v>
      </c>
      <c r="EC29" s="14">
        <v>2216</v>
      </c>
      <c r="ED29" s="14">
        <v>2711</v>
      </c>
      <c r="EE29" s="113">
        <v>2992</v>
      </c>
      <c r="EF29" s="161">
        <v>3634</v>
      </c>
      <c r="EG29" s="3"/>
      <c r="EH29" s="93"/>
      <c r="EI29" s="93"/>
      <c r="EJ29" s="93"/>
      <c r="EO29" s="14">
        <v>108</v>
      </c>
      <c r="EP29" s="14"/>
      <c r="EQ29" s="14">
        <v>140</v>
      </c>
      <c r="ER29" s="14">
        <v>214</v>
      </c>
      <c r="ES29" s="14">
        <v>305</v>
      </c>
      <c r="ET29" s="113">
        <v>195</v>
      </c>
      <c r="EU29" s="161">
        <v>572</v>
      </c>
      <c r="EV29" s="232">
        <v>187</v>
      </c>
      <c r="EW29" s="232">
        <v>7697</v>
      </c>
      <c r="EX29" s="223">
        <v>38</v>
      </c>
      <c r="EY29" s="3">
        <v>2920</v>
      </c>
      <c r="EZ29" s="93">
        <v>2736</v>
      </c>
      <c r="FA29" s="93">
        <v>2825</v>
      </c>
      <c r="FB29" s="93">
        <v>3755</v>
      </c>
      <c r="FC29" s="3">
        <v>3343</v>
      </c>
      <c r="FD29" s="3">
        <v>5038</v>
      </c>
      <c r="FE29" s="93">
        <v>4741</v>
      </c>
      <c r="FF29" s="93">
        <v>4739</v>
      </c>
      <c r="FG29" s="14">
        <v>6741</v>
      </c>
      <c r="FH29" s="14"/>
      <c r="FI29" s="14">
        <v>5081</v>
      </c>
      <c r="FJ29" s="14">
        <v>5532</v>
      </c>
      <c r="FK29" s="14">
        <v>6821</v>
      </c>
      <c r="FL29" s="113">
        <v>7470</v>
      </c>
      <c r="FM29" s="154"/>
      <c r="FN29" s="154"/>
      <c r="FO29" s="154"/>
      <c r="FP29" s="154"/>
      <c r="FQ29" s="154"/>
      <c r="FR29" s="154"/>
      <c r="FS29" s="154"/>
      <c r="FT29" s="154"/>
      <c r="FU29" s="154"/>
      <c r="FV29" s="154"/>
      <c r="FW29" s="154"/>
      <c r="FX29" s="154"/>
      <c r="FY29" s="154"/>
      <c r="FZ29" s="154"/>
      <c r="GA29" s="154"/>
      <c r="GB29" s="154"/>
      <c r="GC29" s="154"/>
      <c r="GD29" s="154"/>
      <c r="GE29" s="154"/>
      <c r="GF29" s="154"/>
      <c r="GG29" s="154"/>
      <c r="GH29" s="154"/>
      <c r="GI29" s="154"/>
      <c r="GJ29" s="154"/>
      <c r="GK29" s="154"/>
      <c r="GL29" s="154"/>
      <c r="GM29" s="154"/>
      <c r="GN29" s="154"/>
      <c r="GO29" s="154"/>
      <c r="GP29" s="154"/>
      <c r="GQ29" s="154"/>
      <c r="GR29" s="154"/>
      <c r="GS29" s="154"/>
      <c r="GT29" s="154"/>
      <c r="GU29" s="154"/>
      <c r="GV29" s="154"/>
      <c r="GW29" s="154"/>
      <c r="GX29" s="154"/>
      <c r="GY29" s="154"/>
      <c r="GZ29" s="154"/>
      <c r="HA29" s="154"/>
      <c r="HB29" s="154"/>
      <c r="HC29" s="154"/>
      <c r="HD29" s="154"/>
    </row>
    <row r="30" spans="1:212">
      <c r="A30" s="9" t="s">
        <v>45</v>
      </c>
      <c r="B30" s="3">
        <v>4263</v>
      </c>
      <c r="C30" s="93">
        <v>5205</v>
      </c>
      <c r="D30" s="93">
        <v>5398</v>
      </c>
      <c r="E30" s="93">
        <v>5749</v>
      </c>
      <c r="F30" s="13">
        <v>5899</v>
      </c>
      <c r="G30" s="14">
        <v>8734</v>
      </c>
      <c r="H30" s="14">
        <v>8758</v>
      </c>
      <c r="I30" s="14">
        <v>9644</v>
      </c>
      <c r="J30" s="14">
        <v>11881</v>
      </c>
      <c r="K30" s="14"/>
      <c r="L30" s="14">
        <v>10836</v>
      </c>
      <c r="M30" s="14">
        <v>11558</v>
      </c>
      <c r="N30" s="14">
        <v>13055</v>
      </c>
      <c r="O30" s="161">
        <v>14009</v>
      </c>
      <c r="P30" s="210">
        <v>14872</v>
      </c>
      <c r="Q30" s="3">
        <v>4263</v>
      </c>
      <c r="R30" s="93">
        <v>5075</v>
      </c>
      <c r="S30" s="93">
        <v>5259</v>
      </c>
      <c r="T30" s="16">
        <v>5612</v>
      </c>
      <c r="U30" s="13">
        <v>5294</v>
      </c>
      <c r="V30" s="14">
        <v>7667</v>
      </c>
      <c r="W30" s="14">
        <v>7650</v>
      </c>
      <c r="X30" s="14">
        <v>8363</v>
      </c>
      <c r="Y30" s="14">
        <v>10434</v>
      </c>
      <c r="Z30" s="14"/>
      <c r="AA30" s="14">
        <v>9689</v>
      </c>
      <c r="AB30" s="14">
        <v>10290</v>
      </c>
      <c r="AC30" s="14">
        <v>11012</v>
      </c>
      <c r="AD30" s="113">
        <v>11834</v>
      </c>
      <c r="AE30" s="161">
        <v>12670</v>
      </c>
      <c r="AF30" s="3">
        <v>3122</v>
      </c>
      <c r="AG30" s="93">
        <v>3689</v>
      </c>
      <c r="AH30" s="93">
        <v>3714</v>
      </c>
      <c r="AI30" s="93">
        <v>3861</v>
      </c>
      <c r="AJ30" s="13">
        <v>3727</v>
      </c>
      <c r="AK30" s="14">
        <v>4808</v>
      </c>
      <c r="AL30" s="14">
        <v>4688</v>
      </c>
      <c r="AM30" s="14">
        <v>4967</v>
      </c>
      <c r="AN30" s="14">
        <v>6225</v>
      </c>
      <c r="AO30" s="14"/>
      <c r="AP30" s="14">
        <v>5867</v>
      </c>
      <c r="AQ30" s="14">
        <v>6081</v>
      </c>
      <c r="AR30" s="14">
        <v>6788</v>
      </c>
      <c r="AS30" s="113">
        <v>7015</v>
      </c>
      <c r="AT30" s="210">
        <v>7319</v>
      </c>
      <c r="AU30" s="3">
        <v>1141</v>
      </c>
      <c r="AV30" s="93">
        <v>1516</v>
      </c>
      <c r="AW30" s="93">
        <v>1684</v>
      </c>
      <c r="AX30" s="93">
        <v>1888</v>
      </c>
      <c r="AY30" s="13">
        <v>2172</v>
      </c>
      <c r="AZ30" s="14">
        <v>3926</v>
      </c>
      <c r="BA30" s="14">
        <v>4070</v>
      </c>
      <c r="BB30" s="14">
        <v>4677</v>
      </c>
      <c r="BC30" s="14">
        <v>5656</v>
      </c>
      <c r="BD30" s="14"/>
      <c r="BE30" s="14">
        <v>4969</v>
      </c>
      <c r="BF30" s="14">
        <v>5477</v>
      </c>
      <c r="BG30" s="14">
        <v>6267</v>
      </c>
      <c r="BH30" s="113">
        <v>6994</v>
      </c>
      <c r="BI30" s="210">
        <v>7553</v>
      </c>
      <c r="BJ30" s="3">
        <v>3864</v>
      </c>
      <c r="BK30" s="93">
        <v>4549</v>
      </c>
      <c r="BL30" s="93">
        <v>4649</v>
      </c>
      <c r="BM30" s="93">
        <v>4943</v>
      </c>
      <c r="BN30" s="13">
        <v>4639</v>
      </c>
      <c r="BO30" s="14">
        <v>6647</v>
      </c>
      <c r="BP30" s="14">
        <v>6584</v>
      </c>
      <c r="BQ30" s="14">
        <v>7098</v>
      </c>
      <c r="BR30" s="14">
        <v>8796</v>
      </c>
      <c r="BS30" s="14"/>
      <c r="BT30" s="14">
        <v>8082</v>
      </c>
      <c r="BU30" s="14">
        <v>8534</v>
      </c>
      <c r="BV30" s="14">
        <v>9142</v>
      </c>
      <c r="BW30" s="113">
        <v>9673</v>
      </c>
      <c r="BX30" s="210">
        <v>10384</v>
      </c>
      <c r="BY30" s="3">
        <v>65</v>
      </c>
      <c r="BZ30" s="93">
        <v>76</v>
      </c>
      <c r="CA30" s="93">
        <v>82</v>
      </c>
      <c r="CB30" s="93">
        <v>88</v>
      </c>
      <c r="CC30" s="13">
        <v>93</v>
      </c>
      <c r="CD30" s="14">
        <v>133</v>
      </c>
      <c r="CE30" s="14">
        <v>141</v>
      </c>
      <c r="CF30" s="14">
        <v>151</v>
      </c>
      <c r="CG30" s="14">
        <v>179</v>
      </c>
      <c r="CH30" s="14"/>
      <c r="CI30" s="14">
        <v>147</v>
      </c>
      <c r="CJ30" s="14">
        <v>165</v>
      </c>
      <c r="CK30" s="14">
        <v>164</v>
      </c>
      <c r="CL30" s="113">
        <v>201</v>
      </c>
      <c r="CM30" s="210">
        <v>211</v>
      </c>
      <c r="CN30" s="14"/>
      <c r="CO30" s="14"/>
      <c r="CP30" s="14"/>
      <c r="CQ30" s="14"/>
      <c r="CR30" s="14"/>
      <c r="CS30" s="14"/>
      <c r="CT30" s="14"/>
      <c r="CU30" s="14"/>
      <c r="CV30" s="14"/>
      <c r="CW30" s="14"/>
      <c r="CX30" s="14"/>
      <c r="CY30" s="14"/>
      <c r="CZ30" s="14"/>
      <c r="DA30" s="118"/>
      <c r="DB30" s="217"/>
      <c r="DC30" s="3"/>
      <c r="DD30" s="93"/>
      <c r="DE30" s="93"/>
      <c r="DF30" s="93"/>
      <c r="DH30" s="13"/>
      <c r="DI30" s="13"/>
      <c r="DJ30" s="13"/>
      <c r="DK30" s="14"/>
      <c r="DL30" s="14"/>
      <c r="DM30" s="14"/>
      <c r="DN30" s="14"/>
      <c r="DO30" s="14"/>
      <c r="DP30" s="118"/>
      <c r="DQ30" s="16"/>
      <c r="DR30" s="3">
        <v>152</v>
      </c>
      <c r="DS30" s="93">
        <v>193</v>
      </c>
      <c r="DT30" s="93">
        <v>222</v>
      </c>
      <c r="DU30" s="93">
        <v>247</v>
      </c>
      <c r="DV30" s="13">
        <v>258</v>
      </c>
      <c r="DW30" s="13">
        <v>345</v>
      </c>
      <c r="DX30" s="14">
        <v>391</v>
      </c>
      <c r="DY30" s="14">
        <v>437</v>
      </c>
      <c r="DZ30" s="14">
        <v>566</v>
      </c>
      <c r="EA30" s="14"/>
      <c r="EB30" s="14">
        <v>540</v>
      </c>
      <c r="EC30" s="14">
        <v>589</v>
      </c>
      <c r="ED30" s="14">
        <v>643</v>
      </c>
      <c r="EE30" s="113">
        <v>740</v>
      </c>
      <c r="EF30" s="161">
        <v>802</v>
      </c>
      <c r="EG30" s="3"/>
      <c r="EH30" s="93"/>
      <c r="EI30" s="93"/>
      <c r="EJ30" s="93"/>
      <c r="EK30" s="13"/>
      <c r="EL30" s="13"/>
      <c r="EO30" s="14">
        <v>33</v>
      </c>
      <c r="EP30" s="14"/>
      <c r="EQ30" s="14">
        <v>60</v>
      </c>
      <c r="ER30" s="14">
        <v>72</v>
      </c>
      <c r="ES30" s="14">
        <v>111</v>
      </c>
      <c r="ET30" s="113">
        <v>128</v>
      </c>
      <c r="EU30" s="161">
        <v>144</v>
      </c>
      <c r="EV30" s="232">
        <v>50</v>
      </c>
      <c r="EW30" s="232">
        <v>1055</v>
      </c>
      <c r="EX30" s="223">
        <v>24</v>
      </c>
      <c r="EY30" s="3">
        <v>182</v>
      </c>
      <c r="EZ30" s="93">
        <v>257</v>
      </c>
      <c r="FA30" s="93">
        <v>306</v>
      </c>
      <c r="FB30" s="93">
        <v>334</v>
      </c>
      <c r="FC30" s="13">
        <v>304</v>
      </c>
      <c r="FD30" s="13">
        <v>542</v>
      </c>
      <c r="FE30" s="93">
        <v>534</v>
      </c>
      <c r="FF30" s="93">
        <v>677</v>
      </c>
      <c r="FG30" s="14">
        <v>860</v>
      </c>
      <c r="FH30" s="14"/>
      <c r="FI30" s="14">
        <v>860</v>
      </c>
      <c r="FJ30" s="14">
        <v>930</v>
      </c>
      <c r="FK30" s="14">
        <v>952</v>
      </c>
      <c r="FL30" s="113">
        <v>1092</v>
      </c>
      <c r="FM30" s="154"/>
      <c r="FN30" s="154"/>
      <c r="FO30" s="154"/>
      <c r="FP30" s="154"/>
      <c r="FQ30" s="154"/>
      <c r="FR30" s="154"/>
      <c r="FS30" s="154"/>
      <c r="FT30" s="154"/>
      <c r="FU30" s="154"/>
      <c r="FV30" s="154"/>
      <c r="FW30" s="154"/>
      <c r="FX30" s="154"/>
      <c r="FY30" s="154"/>
      <c r="FZ30" s="154"/>
      <c r="GA30" s="154"/>
      <c r="GB30" s="154"/>
      <c r="GC30" s="154"/>
      <c r="GD30" s="154"/>
      <c r="GE30" s="154"/>
      <c r="GF30" s="154"/>
      <c r="GG30" s="154"/>
      <c r="GH30" s="154"/>
      <c r="GI30" s="154"/>
      <c r="GJ30" s="154"/>
      <c r="GK30" s="154"/>
      <c r="GL30" s="154"/>
      <c r="GM30" s="154"/>
      <c r="GN30" s="154"/>
      <c r="GO30" s="154"/>
      <c r="GP30" s="154"/>
      <c r="GQ30" s="154"/>
      <c r="GR30" s="154"/>
      <c r="GS30" s="154"/>
      <c r="GT30" s="154"/>
      <c r="GU30" s="154"/>
      <c r="GV30" s="154"/>
      <c r="GW30" s="154"/>
      <c r="GX30" s="154"/>
      <c r="GY30" s="154"/>
      <c r="GZ30" s="154"/>
      <c r="HA30" s="154"/>
      <c r="HB30" s="154"/>
      <c r="HC30" s="154"/>
      <c r="HD30" s="154"/>
    </row>
    <row r="31" spans="1:212">
      <c r="A31" s="9" t="s">
        <v>46</v>
      </c>
      <c r="B31" s="3"/>
      <c r="C31" s="93">
        <v>1612</v>
      </c>
      <c r="D31" s="93">
        <v>1678</v>
      </c>
      <c r="E31" s="93">
        <v>1886</v>
      </c>
      <c r="F31" s="3">
        <v>1729</v>
      </c>
      <c r="G31" s="14">
        <v>1897</v>
      </c>
      <c r="H31" s="14">
        <v>1891</v>
      </c>
      <c r="I31" s="14">
        <v>1880</v>
      </c>
      <c r="J31" s="14">
        <v>1791</v>
      </c>
      <c r="K31" s="14"/>
      <c r="L31" s="14">
        <v>1840</v>
      </c>
      <c r="M31" s="14">
        <v>1753</v>
      </c>
      <c r="N31" s="14">
        <v>1688</v>
      </c>
      <c r="O31" s="161">
        <v>1657</v>
      </c>
      <c r="P31" s="210">
        <v>1691</v>
      </c>
      <c r="Q31" s="3"/>
      <c r="R31" s="93">
        <v>1612</v>
      </c>
      <c r="S31" s="93">
        <v>1666</v>
      </c>
      <c r="T31" s="16">
        <v>1804</v>
      </c>
      <c r="U31" s="3">
        <v>1609</v>
      </c>
      <c r="V31" s="14">
        <v>1753</v>
      </c>
      <c r="W31" s="14">
        <v>1733</v>
      </c>
      <c r="X31" s="14">
        <v>1711</v>
      </c>
      <c r="Y31" s="14">
        <v>1660</v>
      </c>
      <c r="Z31" s="14"/>
      <c r="AA31" s="14">
        <v>1709</v>
      </c>
      <c r="AB31" s="14">
        <v>1632</v>
      </c>
      <c r="AC31" s="14">
        <v>1579</v>
      </c>
      <c r="AD31" s="113">
        <v>1562</v>
      </c>
      <c r="AE31" s="161">
        <v>1607</v>
      </c>
      <c r="AF31" s="3"/>
      <c r="AG31" s="93">
        <v>1142</v>
      </c>
      <c r="AH31" s="93">
        <v>1141</v>
      </c>
      <c r="AI31" s="93">
        <v>1241</v>
      </c>
      <c r="AJ31" s="3">
        <v>1106</v>
      </c>
      <c r="AK31" s="14">
        <v>1176</v>
      </c>
      <c r="AL31" s="14">
        <v>1169</v>
      </c>
      <c r="AM31" s="14">
        <v>1137</v>
      </c>
      <c r="AN31" s="14">
        <v>1053</v>
      </c>
      <c r="AO31" s="14"/>
      <c r="AP31" s="14">
        <v>1041</v>
      </c>
      <c r="AQ31" s="14">
        <v>978</v>
      </c>
      <c r="AR31" s="14">
        <v>937</v>
      </c>
      <c r="AS31" s="113">
        <v>910</v>
      </c>
      <c r="AT31" s="210">
        <v>913</v>
      </c>
      <c r="AU31" s="3"/>
      <c r="AV31" s="93">
        <v>470</v>
      </c>
      <c r="AW31" s="93">
        <v>537</v>
      </c>
      <c r="AX31" s="93">
        <v>645</v>
      </c>
      <c r="AY31" s="3">
        <v>623</v>
      </c>
      <c r="AZ31" s="14">
        <v>721</v>
      </c>
      <c r="BA31" s="14">
        <v>722</v>
      </c>
      <c r="BB31" s="14">
        <v>743</v>
      </c>
      <c r="BC31" s="14">
        <v>738</v>
      </c>
      <c r="BD31" s="14"/>
      <c r="BE31" s="14">
        <v>799</v>
      </c>
      <c r="BF31" s="14">
        <v>775</v>
      </c>
      <c r="BG31" s="14">
        <v>751</v>
      </c>
      <c r="BH31" s="113">
        <v>747</v>
      </c>
      <c r="BI31" s="210">
        <v>778</v>
      </c>
      <c r="BJ31" s="3"/>
      <c r="BK31" s="93">
        <v>1516</v>
      </c>
      <c r="BL31" s="93">
        <v>1522</v>
      </c>
      <c r="BM31" s="93">
        <v>1200</v>
      </c>
      <c r="BN31" s="3">
        <v>1048</v>
      </c>
      <c r="BO31" s="14">
        <v>1126</v>
      </c>
      <c r="BP31" s="14">
        <v>1096</v>
      </c>
      <c r="BQ31" s="14">
        <v>1070</v>
      </c>
      <c r="BR31" s="14">
        <v>1020</v>
      </c>
      <c r="BS31" s="14"/>
      <c r="BT31" s="14">
        <v>1027</v>
      </c>
      <c r="BU31" s="14">
        <v>954</v>
      </c>
      <c r="BV31" s="14">
        <v>884</v>
      </c>
      <c r="BW31" s="113">
        <v>845</v>
      </c>
      <c r="BX31" s="210">
        <v>877</v>
      </c>
      <c r="BY31" s="3"/>
      <c r="BZ31" s="93">
        <v>18</v>
      </c>
      <c r="CA31" s="93">
        <v>21</v>
      </c>
      <c r="CB31" s="93">
        <v>8</v>
      </c>
      <c r="CC31" s="3">
        <v>10</v>
      </c>
      <c r="CD31" s="14">
        <v>18</v>
      </c>
      <c r="CE31" s="14">
        <v>16</v>
      </c>
      <c r="CF31" s="14">
        <v>18</v>
      </c>
      <c r="CG31" s="14">
        <v>23</v>
      </c>
      <c r="CH31" s="14"/>
      <c r="CI31" s="14">
        <v>27</v>
      </c>
      <c r="CJ31" s="14">
        <v>24</v>
      </c>
      <c r="CK31" s="14">
        <v>25</v>
      </c>
      <c r="CL31" s="113">
        <v>25</v>
      </c>
      <c r="CM31" s="210">
        <v>23</v>
      </c>
      <c r="CN31" s="14"/>
      <c r="CO31" s="14"/>
      <c r="CP31" s="14"/>
      <c r="CQ31" s="14"/>
      <c r="CR31" s="14"/>
      <c r="CS31" s="14"/>
      <c r="CT31" s="14"/>
      <c r="CU31" s="14"/>
      <c r="CV31" s="14"/>
      <c r="CW31" s="14"/>
      <c r="CX31" s="14"/>
      <c r="CY31" s="14"/>
      <c r="CZ31" s="14"/>
      <c r="DA31" s="118"/>
      <c r="DB31" s="217"/>
      <c r="DC31" s="3"/>
      <c r="DD31" s="93"/>
      <c r="DE31" s="93"/>
      <c r="DF31" s="93"/>
      <c r="DK31" s="14"/>
      <c r="DL31" s="14"/>
      <c r="DM31" s="14"/>
      <c r="DN31" s="14"/>
      <c r="DO31" s="14"/>
      <c r="DP31" s="118"/>
      <c r="DQ31" s="16"/>
      <c r="DR31" s="3"/>
      <c r="DS31" s="93">
        <v>26</v>
      </c>
      <c r="DT31" s="93">
        <v>24</v>
      </c>
      <c r="DU31" s="93">
        <v>17</v>
      </c>
      <c r="DV31" s="3">
        <v>34</v>
      </c>
      <c r="DW31" s="3">
        <v>42</v>
      </c>
      <c r="DX31" s="14">
        <v>43</v>
      </c>
      <c r="DY31" s="14">
        <v>40</v>
      </c>
      <c r="DZ31" s="14">
        <v>36</v>
      </c>
      <c r="EA31" s="14"/>
      <c r="EB31" s="14">
        <v>42</v>
      </c>
      <c r="EC31" s="14">
        <v>40</v>
      </c>
      <c r="ED31" s="14">
        <v>40</v>
      </c>
      <c r="EE31" s="113">
        <v>38</v>
      </c>
      <c r="EF31" s="161">
        <v>39</v>
      </c>
      <c r="EG31" s="3"/>
      <c r="EH31" s="93"/>
      <c r="EI31" s="93"/>
      <c r="EJ31" s="93"/>
      <c r="EO31" s="14">
        <v>19</v>
      </c>
      <c r="EP31" s="14"/>
      <c r="EQ31" s="14">
        <v>26</v>
      </c>
      <c r="ER31" s="14">
        <v>45</v>
      </c>
      <c r="ES31" s="14">
        <v>54</v>
      </c>
      <c r="ET31" s="113">
        <v>68</v>
      </c>
      <c r="EU31" s="161">
        <v>72</v>
      </c>
      <c r="EV31" s="232">
        <v>6</v>
      </c>
      <c r="EW31" s="232">
        <v>481</v>
      </c>
      <c r="EX31" s="223">
        <v>109</v>
      </c>
      <c r="EY31" s="3"/>
      <c r="EZ31" s="93">
        <v>52</v>
      </c>
      <c r="FA31" s="93">
        <v>99</v>
      </c>
      <c r="FB31" s="93">
        <v>579</v>
      </c>
      <c r="FC31" s="3">
        <v>517</v>
      </c>
      <c r="FD31" s="3">
        <v>567</v>
      </c>
      <c r="FE31" s="93">
        <v>578</v>
      </c>
      <c r="FF31" s="93">
        <v>583</v>
      </c>
      <c r="FG31" s="14">
        <v>562</v>
      </c>
      <c r="FH31" s="14"/>
      <c r="FI31" s="14">
        <v>587</v>
      </c>
      <c r="FJ31" s="14">
        <v>569</v>
      </c>
      <c r="FK31" s="14">
        <v>576</v>
      </c>
      <c r="FL31" s="113">
        <v>586</v>
      </c>
      <c r="FM31" s="154"/>
      <c r="FN31" s="154"/>
      <c r="FO31" s="154"/>
      <c r="FP31" s="154"/>
      <c r="FQ31" s="154"/>
      <c r="FR31" s="154"/>
      <c r="FS31" s="154"/>
      <c r="FT31" s="154"/>
      <c r="FU31" s="154"/>
      <c r="FV31" s="154"/>
      <c r="FW31" s="154"/>
      <c r="FX31" s="154"/>
      <c r="FY31" s="154"/>
      <c r="FZ31" s="154"/>
      <c r="GA31" s="154"/>
      <c r="GB31" s="154"/>
      <c r="GC31" s="154"/>
      <c r="GD31" s="154"/>
      <c r="GE31" s="154"/>
      <c r="GF31" s="154"/>
      <c r="GG31" s="154"/>
      <c r="GH31" s="154"/>
      <c r="GI31" s="154"/>
      <c r="GJ31" s="154"/>
      <c r="GK31" s="154"/>
      <c r="GL31" s="154"/>
      <c r="GM31" s="154"/>
      <c r="GN31" s="154"/>
      <c r="GO31" s="154"/>
      <c r="GP31" s="154"/>
      <c r="GQ31" s="154"/>
      <c r="GR31" s="154"/>
      <c r="GS31" s="154"/>
      <c r="GT31" s="154"/>
      <c r="GU31" s="154"/>
      <c r="GV31" s="154"/>
      <c r="GW31" s="154"/>
      <c r="GX31" s="154"/>
      <c r="GY31" s="154"/>
      <c r="GZ31" s="154"/>
      <c r="HA31" s="154"/>
      <c r="HB31" s="154"/>
      <c r="HC31" s="154"/>
      <c r="HD31" s="154"/>
    </row>
    <row r="32" spans="1:212">
      <c r="A32" s="9" t="s">
        <v>47</v>
      </c>
      <c r="B32" s="3">
        <v>1735</v>
      </c>
      <c r="C32" s="93">
        <v>1856</v>
      </c>
      <c r="D32" s="93">
        <v>1893</v>
      </c>
      <c r="E32" s="93">
        <v>1879</v>
      </c>
      <c r="F32" s="3">
        <v>1923</v>
      </c>
      <c r="G32" s="14">
        <v>2050</v>
      </c>
      <c r="H32" s="14">
        <v>2087</v>
      </c>
      <c r="I32" s="14">
        <v>2038</v>
      </c>
      <c r="J32" s="14">
        <v>2154</v>
      </c>
      <c r="K32" s="14"/>
      <c r="L32" s="14">
        <v>2081</v>
      </c>
      <c r="M32" s="14">
        <v>2186</v>
      </c>
      <c r="N32" s="14">
        <v>2315</v>
      </c>
      <c r="O32" s="161">
        <v>2376</v>
      </c>
      <c r="P32" s="210">
        <v>2463</v>
      </c>
      <c r="Q32" s="3">
        <v>1735</v>
      </c>
      <c r="R32" s="93">
        <v>1843</v>
      </c>
      <c r="S32" s="93">
        <v>1874</v>
      </c>
      <c r="T32" s="16">
        <v>1873</v>
      </c>
      <c r="U32" s="3">
        <v>1863</v>
      </c>
      <c r="V32" s="14">
        <v>1995</v>
      </c>
      <c r="W32" s="14">
        <v>1995</v>
      </c>
      <c r="X32" s="14">
        <v>1930</v>
      </c>
      <c r="Y32" s="14">
        <v>2048</v>
      </c>
      <c r="Z32" s="14"/>
      <c r="AA32" s="14">
        <v>1978</v>
      </c>
      <c r="AB32" s="14">
        <v>2079</v>
      </c>
      <c r="AC32" s="14">
        <v>2183</v>
      </c>
      <c r="AD32" s="113">
        <v>2227</v>
      </c>
      <c r="AE32" s="161">
        <v>2317</v>
      </c>
      <c r="AF32" s="3">
        <v>1269</v>
      </c>
      <c r="AG32" s="93">
        <v>1351</v>
      </c>
      <c r="AH32" s="93">
        <v>1349</v>
      </c>
      <c r="AI32" s="93">
        <v>1327</v>
      </c>
      <c r="AJ32" s="3">
        <v>1240</v>
      </c>
      <c r="AK32" s="14">
        <v>1268</v>
      </c>
      <c r="AL32" s="14">
        <v>1271</v>
      </c>
      <c r="AM32" s="14">
        <v>1204</v>
      </c>
      <c r="AN32" s="14">
        <v>1228</v>
      </c>
      <c r="AO32" s="14"/>
      <c r="AP32" s="14">
        <v>1171</v>
      </c>
      <c r="AQ32" s="14">
        <v>1219</v>
      </c>
      <c r="AR32" s="14">
        <v>1274</v>
      </c>
      <c r="AS32" s="113">
        <v>1288</v>
      </c>
      <c r="AT32" s="210">
        <v>1329</v>
      </c>
      <c r="AU32" s="3">
        <v>466</v>
      </c>
      <c r="AV32" s="93">
        <v>505</v>
      </c>
      <c r="AW32" s="93">
        <v>544</v>
      </c>
      <c r="AX32" s="93">
        <v>552</v>
      </c>
      <c r="AY32" s="3">
        <v>683</v>
      </c>
      <c r="AZ32" s="14">
        <v>782</v>
      </c>
      <c r="BA32" s="14">
        <v>816</v>
      </c>
      <c r="BB32" s="14">
        <v>834</v>
      </c>
      <c r="BC32" s="14">
        <v>926</v>
      </c>
      <c r="BD32" s="14"/>
      <c r="BE32" s="14">
        <v>910</v>
      </c>
      <c r="BF32" s="14">
        <v>967</v>
      </c>
      <c r="BG32" s="14">
        <v>1041</v>
      </c>
      <c r="BH32" s="113">
        <v>1088</v>
      </c>
      <c r="BI32" s="210">
        <v>1134</v>
      </c>
      <c r="BJ32" s="3">
        <v>1662</v>
      </c>
      <c r="BK32" s="93">
        <v>1772</v>
      </c>
      <c r="BL32" s="93">
        <v>1794</v>
      </c>
      <c r="BM32" s="93">
        <v>1780</v>
      </c>
      <c r="BN32" s="3">
        <v>1761</v>
      </c>
      <c r="BO32" s="14">
        <v>1865</v>
      </c>
      <c r="BP32" s="14">
        <v>1864</v>
      </c>
      <c r="BQ32" s="14">
        <v>1789</v>
      </c>
      <c r="BR32" s="14">
        <v>1849</v>
      </c>
      <c r="BS32" s="14"/>
      <c r="BT32" s="14">
        <v>1787</v>
      </c>
      <c r="BU32" s="14">
        <v>1860</v>
      </c>
      <c r="BV32" s="14">
        <v>1934</v>
      </c>
      <c r="BW32" s="113">
        <v>1972</v>
      </c>
      <c r="BX32" s="210">
        <v>2031</v>
      </c>
      <c r="BY32" s="3">
        <v>5</v>
      </c>
      <c r="BZ32" s="93">
        <v>6</v>
      </c>
      <c r="CA32" s="93">
        <v>6</v>
      </c>
      <c r="CB32" s="93">
        <v>5</v>
      </c>
      <c r="CC32" s="3">
        <v>5</v>
      </c>
      <c r="CD32" s="14">
        <v>6</v>
      </c>
      <c r="CE32" s="14">
        <v>7</v>
      </c>
      <c r="CF32" s="14">
        <v>7</v>
      </c>
      <c r="CG32" s="14">
        <v>12</v>
      </c>
      <c r="CH32" s="14"/>
      <c r="CI32" s="14">
        <v>12</v>
      </c>
      <c r="CJ32" s="14">
        <v>15</v>
      </c>
      <c r="CK32" s="14">
        <v>16</v>
      </c>
      <c r="CL32" s="113">
        <v>15</v>
      </c>
      <c r="CM32" s="210">
        <v>19</v>
      </c>
      <c r="CN32" s="14"/>
      <c r="CO32" s="14"/>
      <c r="CP32" s="14"/>
      <c r="CQ32" s="14"/>
      <c r="CR32" s="14"/>
      <c r="CS32" s="14"/>
      <c r="CT32" s="14"/>
      <c r="CU32" s="14"/>
      <c r="CV32" s="14"/>
      <c r="CW32" s="14"/>
      <c r="CX32" s="14"/>
      <c r="CY32" s="14"/>
      <c r="CZ32" s="14"/>
      <c r="DA32" s="118"/>
      <c r="DB32" s="217"/>
      <c r="DC32" s="3"/>
      <c r="DD32" s="93"/>
      <c r="DE32" s="93"/>
      <c r="DF32" s="93"/>
      <c r="DK32" s="14"/>
      <c r="DL32" s="14"/>
      <c r="DM32" s="14"/>
      <c r="DN32" s="14"/>
      <c r="DO32" s="14"/>
      <c r="DP32" s="118"/>
      <c r="DQ32" s="16"/>
      <c r="DR32" s="3">
        <v>13</v>
      </c>
      <c r="DS32" s="93">
        <v>12</v>
      </c>
      <c r="DT32" s="93">
        <v>17</v>
      </c>
      <c r="DU32" s="93">
        <v>23</v>
      </c>
      <c r="DV32" s="3">
        <v>23</v>
      </c>
      <c r="DW32" s="3">
        <v>31</v>
      </c>
      <c r="DX32" s="14">
        <v>33</v>
      </c>
      <c r="DY32" s="14">
        <v>30</v>
      </c>
      <c r="DZ32" s="14">
        <v>48</v>
      </c>
      <c r="EA32" s="14"/>
      <c r="EB32" s="14">
        <v>42</v>
      </c>
      <c r="EC32" s="14">
        <v>56</v>
      </c>
      <c r="ED32" s="14">
        <v>70</v>
      </c>
      <c r="EE32" s="113">
        <v>71</v>
      </c>
      <c r="EF32" s="161">
        <v>94</v>
      </c>
      <c r="EG32" s="3"/>
      <c r="EH32" s="93"/>
      <c r="EI32" s="93"/>
      <c r="EJ32" s="93"/>
      <c r="EN32" s="14">
        <v>0</v>
      </c>
      <c r="EO32" s="14">
        <v>17</v>
      </c>
      <c r="EP32" s="14"/>
      <c r="EQ32" s="14">
        <v>17</v>
      </c>
      <c r="ER32" s="14">
        <v>14</v>
      </c>
      <c r="ES32" s="14">
        <v>17</v>
      </c>
      <c r="ET32" s="113">
        <v>18</v>
      </c>
      <c r="EU32" s="161">
        <v>23</v>
      </c>
      <c r="EV32" s="232">
        <v>11</v>
      </c>
      <c r="EW32" s="232">
        <v>138</v>
      </c>
      <c r="EX32" s="223">
        <v>1</v>
      </c>
      <c r="EY32" s="3">
        <v>55</v>
      </c>
      <c r="EZ32" s="93">
        <v>53</v>
      </c>
      <c r="FA32" s="93">
        <v>57</v>
      </c>
      <c r="FB32" s="93">
        <v>65</v>
      </c>
      <c r="FC32" s="3">
        <v>74</v>
      </c>
      <c r="FD32" s="3">
        <v>93</v>
      </c>
      <c r="FE32" s="93">
        <v>91</v>
      </c>
      <c r="FF32" s="93">
        <v>104</v>
      </c>
      <c r="FG32" s="14">
        <v>122</v>
      </c>
      <c r="FH32" s="14"/>
      <c r="FI32" s="14">
        <v>120</v>
      </c>
      <c r="FJ32" s="14">
        <v>134</v>
      </c>
      <c r="FK32" s="14">
        <v>146</v>
      </c>
      <c r="FL32" s="113">
        <v>151</v>
      </c>
      <c r="FM32" s="154"/>
      <c r="FN32" s="154"/>
      <c r="FO32" s="154"/>
      <c r="FP32" s="154"/>
      <c r="FQ32" s="154"/>
      <c r="FR32" s="154"/>
      <c r="FS32" s="154"/>
      <c r="FT32" s="154"/>
      <c r="FU32" s="154"/>
      <c r="FV32" s="154"/>
      <c r="FW32" s="154"/>
      <c r="FX32" s="154"/>
      <c r="FY32" s="154"/>
      <c r="FZ32" s="154"/>
      <c r="GA32" s="154"/>
      <c r="GB32" s="154"/>
      <c r="GC32" s="154"/>
      <c r="GD32" s="154"/>
      <c r="GE32" s="154"/>
      <c r="GF32" s="154"/>
      <c r="GG32" s="154"/>
      <c r="GH32" s="154"/>
      <c r="GI32" s="154"/>
      <c r="GJ32" s="154"/>
      <c r="GK32" s="154"/>
      <c r="GL32" s="154"/>
      <c r="GM32" s="154"/>
      <c r="GN32" s="154"/>
      <c r="GO32" s="154"/>
      <c r="GP32" s="154"/>
      <c r="GQ32" s="154"/>
      <c r="GR32" s="154"/>
      <c r="GS32" s="154"/>
      <c r="GT32" s="154"/>
      <c r="GU32" s="154"/>
      <c r="GV32" s="154"/>
      <c r="GW32" s="154"/>
      <c r="GX32" s="154"/>
      <c r="GY32" s="154"/>
      <c r="GZ32" s="154"/>
      <c r="HA32" s="154"/>
      <c r="HB32" s="154"/>
      <c r="HC32" s="154"/>
      <c r="HD32" s="154"/>
    </row>
    <row r="33" spans="1:212">
      <c r="A33" s="9" t="s">
        <v>48</v>
      </c>
      <c r="B33" s="3">
        <v>1369</v>
      </c>
      <c r="C33" s="93">
        <v>1408</v>
      </c>
      <c r="D33" s="93">
        <v>1529</v>
      </c>
      <c r="E33" s="93">
        <v>1541</v>
      </c>
      <c r="F33" s="3">
        <v>1649</v>
      </c>
      <c r="G33" s="14">
        <v>1721</v>
      </c>
      <c r="H33" s="14">
        <v>1737</v>
      </c>
      <c r="I33" s="14">
        <v>1767</v>
      </c>
      <c r="J33" s="14">
        <v>1851</v>
      </c>
      <c r="K33" s="14"/>
      <c r="L33" s="14">
        <v>1896</v>
      </c>
      <c r="M33" s="14">
        <v>1783</v>
      </c>
      <c r="N33" s="14">
        <v>1771</v>
      </c>
      <c r="O33" s="161">
        <v>2048</v>
      </c>
      <c r="P33" s="210">
        <v>2090</v>
      </c>
      <c r="Q33" s="3">
        <v>1369</v>
      </c>
      <c r="R33" s="93">
        <v>1294</v>
      </c>
      <c r="S33" s="93">
        <v>1393</v>
      </c>
      <c r="T33" s="16">
        <v>1387</v>
      </c>
      <c r="U33" s="3">
        <v>1604</v>
      </c>
      <c r="V33" s="14">
        <v>1632</v>
      </c>
      <c r="W33" s="14">
        <v>1600</v>
      </c>
      <c r="X33" s="14">
        <v>1559</v>
      </c>
      <c r="Y33" s="14">
        <v>1812</v>
      </c>
      <c r="Z33" s="14"/>
      <c r="AA33" s="14">
        <v>1844</v>
      </c>
      <c r="AB33" s="14">
        <v>1708</v>
      </c>
      <c r="AC33" s="14">
        <v>1700</v>
      </c>
      <c r="AD33" s="113">
        <v>1923</v>
      </c>
      <c r="AE33" s="161">
        <v>1956</v>
      </c>
      <c r="AF33" s="3">
        <v>1026</v>
      </c>
      <c r="AG33" s="93">
        <v>1026</v>
      </c>
      <c r="AH33" s="93">
        <v>1064</v>
      </c>
      <c r="AI33" s="93">
        <v>1063</v>
      </c>
      <c r="AJ33" s="3">
        <v>1082</v>
      </c>
      <c r="AK33" s="14">
        <v>1095</v>
      </c>
      <c r="AL33" s="14">
        <v>1108</v>
      </c>
      <c r="AM33" s="14">
        <v>1096</v>
      </c>
      <c r="AN33" s="14">
        <v>1131</v>
      </c>
      <c r="AO33" s="14"/>
      <c r="AP33" s="14">
        <v>1133</v>
      </c>
      <c r="AQ33" s="14">
        <v>1069</v>
      </c>
      <c r="AR33" s="14">
        <v>1043</v>
      </c>
      <c r="AS33" s="113">
        <v>1127</v>
      </c>
      <c r="AT33" s="210">
        <v>1113</v>
      </c>
      <c r="AU33" s="3">
        <v>343</v>
      </c>
      <c r="AV33" s="93">
        <v>382</v>
      </c>
      <c r="AW33" s="93">
        <v>465</v>
      </c>
      <c r="AX33" s="93">
        <v>478</v>
      </c>
      <c r="AY33" s="3">
        <v>567</v>
      </c>
      <c r="AZ33" s="14">
        <v>626</v>
      </c>
      <c r="BA33" s="14">
        <v>629</v>
      </c>
      <c r="BB33" s="14">
        <v>671</v>
      </c>
      <c r="BC33" s="14">
        <v>720</v>
      </c>
      <c r="BD33" s="14"/>
      <c r="BE33" s="14">
        <v>763</v>
      </c>
      <c r="BF33" s="14">
        <v>714</v>
      </c>
      <c r="BG33" s="14">
        <v>728</v>
      </c>
      <c r="BH33" s="113">
        <v>921</v>
      </c>
      <c r="BI33" s="210">
        <v>977</v>
      </c>
      <c r="BJ33" s="3">
        <v>1310</v>
      </c>
      <c r="BK33" s="93">
        <v>1244</v>
      </c>
      <c r="BL33" s="93">
        <v>1338</v>
      </c>
      <c r="BM33" s="93">
        <v>1332</v>
      </c>
      <c r="BN33" s="3">
        <v>1555</v>
      </c>
      <c r="BO33" s="14">
        <v>1572</v>
      </c>
      <c r="BP33" s="14">
        <v>1530</v>
      </c>
      <c r="BQ33" s="14">
        <v>1488</v>
      </c>
      <c r="BR33" s="14">
        <v>1684</v>
      </c>
      <c r="BS33" s="14"/>
      <c r="BT33" s="14">
        <v>1699</v>
      </c>
      <c r="BU33" s="14">
        <v>1556</v>
      </c>
      <c r="BV33" s="14">
        <v>1547</v>
      </c>
      <c r="BW33" s="113">
        <v>1765</v>
      </c>
      <c r="BX33" s="210">
        <v>1738</v>
      </c>
      <c r="BY33" s="3">
        <v>3</v>
      </c>
      <c r="BZ33" s="93">
        <v>2</v>
      </c>
      <c r="CA33" s="93">
        <v>6</v>
      </c>
      <c r="CB33" s="93">
        <v>7</v>
      </c>
      <c r="CC33" s="3">
        <v>1</v>
      </c>
      <c r="CD33" s="14">
        <v>4</v>
      </c>
      <c r="CE33" s="14">
        <v>4</v>
      </c>
      <c r="CF33" s="14">
        <v>5</v>
      </c>
      <c r="CG33" s="14">
        <v>4</v>
      </c>
      <c r="CH33" s="14"/>
      <c r="CI33" s="14">
        <v>5</v>
      </c>
      <c r="CJ33" s="14">
        <v>5</v>
      </c>
      <c r="CK33" s="14">
        <v>6</v>
      </c>
      <c r="CL33" s="113">
        <v>6</v>
      </c>
      <c r="CM33" s="210">
        <v>9</v>
      </c>
      <c r="CN33" s="14"/>
      <c r="CO33" s="14"/>
      <c r="CP33" s="14"/>
      <c r="CQ33" s="14"/>
      <c r="CR33" s="14"/>
      <c r="CS33" s="14"/>
      <c r="CT33" s="14"/>
      <c r="CU33" s="14"/>
      <c r="CV33" s="14"/>
      <c r="CW33" s="14"/>
      <c r="CX33" s="14"/>
      <c r="CY33" s="14"/>
      <c r="CZ33" s="14"/>
      <c r="DA33" s="118"/>
      <c r="DB33" s="217"/>
      <c r="DC33" s="3"/>
      <c r="DD33" s="93"/>
      <c r="DE33" s="93"/>
      <c r="DF33" s="93"/>
      <c r="DK33" s="14"/>
      <c r="DL33" s="14"/>
      <c r="DM33" s="14"/>
      <c r="DN33" s="14"/>
      <c r="DO33" s="14"/>
      <c r="DP33" s="118"/>
      <c r="DQ33" s="16"/>
      <c r="DR33" s="3">
        <v>8</v>
      </c>
      <c r="DS33" s="93">
        <v>3</v>
      </c>
      <c r="DT33" s="93">
        <v>9</v>
      </c>
      <c r="DU33" s="93">
        <v>7</v>
      </c>
      <c r="DV33" s="3">
        <v>8</v>
      </c>
      <c r="DW33" s="3">
        <v>13</v>
      </c>
      <c r="DX33" s="14">
        <v>14</v>
      </c>
      <c r="DY33" s="14">
        <v>15</v>
      </c>
      <c r="DZ33" s="14">
        <v>29</v>
      </c>
      <c r="EA33" s="14"/>
      <c r="EB33" s="14">
        <v>26</v>
      </c>
      <c r="EC33" s="14">
        <v>32</v>
      </c>
      <c r="ED33" s="14">
        <v>35</v>
      </c>
      <c r="EE33" s="113">
        <v>40</v>
      </c>
      <c r="EF33" s="161">
        <v>40</v>
      </c>
      <c r="EG33" s="3"/>
      <c r="EH33" s="93"/>
      <c r="EI33" s="93"/>
      <c r="EJ33" s="93"/>
      <c r="EN33" s="14">
        <v>0</v>
      </c>
      <c r="EO33" s="14">
        <v>16</v>
      </c>
      <c r="EP33" s="14"/>
      <c r="EQ33" s="14">
        <v>19</v>
      </c>
      <c r="ER33" s="14">
        <v>24</v>
      </c>
      <c r="ES33" s="14">
        <v>17</v>
      </c>
      <c r="ET33" s="113">
        <v>23</v>
      </c>
      <c r="EU33" s="161">
        <v>18</v>
      </c>
      <c r="EV33" s="232">
        <v>74</v>
      </c>
      <c r="EW33" s="232">
        <v>73</v>
      </c>
      <c r="EX33" s="223">
        <v>4</v>
      </c>
      <c r="EY33" s="3">
        <v>48</v>
      </c>
      <c r="EZ33" s="93">
        <v>45</v>
      </c>
      <c r="FA33" s="93">
        <v>40</v>
      </c>
      <c r="FB33" s="93">
        <v>41</v>
      </c>
      <c r="FC33" s="3">
        <v>40</v>
      </c>
      <c r="FD33" s="3">
        <v>43</v>
      </c>
      <c r="FE33" s="93">
        <v>52</v>
      </c>
      <c r="FF33" s="93">
        <v>51</v>
      </c>
      <c r="FG33" s="14">
        <v>79</v>
      </c>
      <c r="FH33" s="14"/>
      <c r="FI33" s="14">
        <v>95</v>
      </c>
      <c r="FJ33" s="14">
        <v>91</v>
      </c>
      <c r="FK33" s="14">
        <v>95</v>
      </c>
      <c r="FL33" s="113">
        <v>89</v>
      </c>
      <c r="FM33" s="154"/>
      <c r="FN33" s="154"/>
      <c r="FO33" s="154"/>
      <c r="FP33" s="154"/>
      <c r="FQ33" s="154"/>
      <c r="FR33" s="154"/>
      <c r="FS33" s="154"/>
      <c r="FT33" s="154"/>
      <c r="FU33" s="154"/>
      <c r="FV33" s="154"/>
      <c r="FW33" s="154"/>
      <c r="FX33" s="154"/>
      <c r="FY33" s="154"/>
      <c r="FZ33" s="154"/>
      <c r="GA33" s="154"/>
      <c r="GB33" s="154"/>
      <c r="GC33" s="154"/>
      <c r="GD33" s="154"/>
      <c r="GE33" s="154"/>
      <c r="GF33" s="154"/>
      <c r="GG33" s="154"/>
      <c r="GH33" s="154"/>
      <c r="GI33" s="154"/>
      <c r="GJ33" s="154"/>
      <c r="GK33" s="154"/>
      <c r="GL33" s="154"/>
      <c r="GM33" s="154"/>
      <c r="GN33" s="154"/>
      <c r="GO33" s="154"/>
      <c r="GP33" s="154"/>
      <c r="GQ33" s="154"/>
      <c r="GR33" s="154"/>
      <c r="GS33" s="154"/>
      <c r="GT33" s="154"/>
      <c r="GU33" s="154"/>
      <c r="GV33" s="154"/>
      <c r="GW33" s="154"/>
      <c r="GX33" s="154"/>
      <c r="GY33" s="154"/>
      <c r="GZ33" s="154"/>
      <c r="HA33" s="154"/>
      <c r="HB33" s="154"/>
      <c r="HC33" s="154"/>
      <c r="HD33" s="154"/>
    </row>
    <row r="34" spans="1:212">
      <c r="A34" s="9" t="s">
        <v>49</v>
      </c>
      <c r="B34" s="3">
        <v>1317</v>
      </c>
      <c r="C34" s="93">
        <v>1291</v>
      </c>
      <c r="D34" s="93">
        <v>1255</v>
      </c>
      <c r="E34" s="93">
        <v>1372</v>
      </c>
      <c r="F34" s="3">
        <v>1566</v>
      </c>
      <c r="G34" s="14">
        <v>1765</v>
      </c>
      <c r="H34" s="14">
        <v>1945</v>
      </c>
      <c r="I34" s="14">
        <v>1814</v>
      </c>
      <c r="J34" s="14">
        <v>1631</v>
      </c>
      <c r="K34" s="14"/>
      <c r="L34" s="14">
        <v>1835</v>
      </c>
      <c r="M34" s="14">
        <v>1985</v>
      </c>
      <c r="N34" s="14">
        <v>2225</v>
      </c>
      <c r="O34" s="161">
        <v>2523</v>
      </c>
      <c r="P34" s="210">
        <v>3309</v>
      </c>
      <c r="Q34" s="3">
        <v>1317</v>
      </c>
      <c r="R34" s="93">
        <v>1290</v>
      </c>
      <c r="S34" s="93">
        <v>1212</v>
      </c>
      <c r="T34" s="16">
        <v>1346</v>
      </c>
      <c r="U34" s="3">
        <v>1527</v>
      </c>
      <c r="V34" s="14">
        <v>1698</v>
      </c>
      <c r="W34" s="14">
        <v>1892</v>
      </c>
      <c r="X34" s="14">
        <v>1734</v>
      </c>
      <c r="Y34" s="14">
        <v>1612</v>
      </c>
      <c r="Z34" s="14"/>
      <c r="AA34" s="14">
        <v>1810</v>
      </c>
      <c r="AB34" s="14">
        <v>1856</v>
      </c>
      <c r="AC34" s="14">
        <v>2048</v>
      </c>
      <c r="AD34" s="113">
        <v>2338</v>
      </c>
      <c r="AE34" s="161">
        <v>3088</v>
      </c>
      <c r="AF34" s="3">
        <v>947</v>
      </c>
      <c r="AG34" s="93">
        <v>915</v>
      </c>
      <c r="AH34" s="93">
        <v>901</v>
      </c>
      <c r="AI34" s="93">
        <v>957</v>
      </c>
      <c r="AJ34" s="3">
        <v>1031</v>
      </c>
      <c r="AK34" s="14">
        <v>1132</v>
      </c>
      <c r="AL34" s="14">
        <v>1222</v>
      </c>
      <c r="AM34" s="14">
        <v>1134</v>
      </c>
      <c r="AN34" s="14">
        <v>1006</v>
      </c>
      <c r="AO34" s="14"/>
      <c r="AP34" s="14">
        <v>1099</v>
      </c>
      <c r="AQ34" s="14">
        <v>1181</v>
      </c>
      <c r="AR34" s="14">
        <v>1308</v>
      </c>
      <c r="AS34" s="113">
        <v>1418</v>
      </c>
      <c r="AT34" s="210">
        <v>1832</v>
      </c>
      <c r="AU34" s="3">
        <v>370</v>
      </c>
      <c r="AV34" s="93">
        <v>376</v>
      </c>
      <c r="AW34" s="93">
        <v>354</v>
      </c>
      <c r="AX34" s="93">
        <v>415</v>
      </c>
      <c r="AY34" s="3">
        <v>535</v>
      </c>
      <c r="AZ34" s="14">
        <v>633</v>
      </c>
      <c r="BA34" s="14">
        <v>723</v>
      </c>
      <c r="BB34" s="14">
        <v>680</v>
      </c>
      <c r="BC34" s="14">
        <v>625</v>
      </c>
      <c r="BD34" s="14"/>
      <c r="BE34" s="14">
        <v>736</v>
      </c>
      <c r="BF34" s="14">
        <v>804</v>
      </c>
      <c r="BG34" s="14">
        <v>917</v>
      </c>
      <c r="BH34" s="113">
        <v>1105</v>
      </c>
      <c r="BI34" s="210">
        <v>1477</v>
      </c>
      <c r="BJ34" s="3">
        <v>1172</v>
      </c>
      <c r="BK34" s="93">
        <v>1139</v>
      </c>
      <c r="BL34" s="93">
        <v>1064</v>
      </c>
      <c r="BM34" s="93">
        <v>1179</v>
      </c>
      <c r="BN34" s="3">
        <v>1296</v>
      </c>
      <c r="BO34" s="14">
        <v>1412</v>
      </c>
      <c r="BP34" s="14">
        <v>1551</v>
      </c>
      <c r="BQ34" s="14">
        <v>1396</v>
      </c>
      <c r="BR34" s="14">
        <v>1263</v>
      </c>
      <c r="BS34" s="14"/>
      <c r="BT34" s="14">
        <v>1390</v>
      </c>
      <c r="BU34" s="14">
        <v>1409</v>
      </c>
      <c r="BV34" s="14">
        <v>1499</v>
      </c>
      <c r="BW34" s="113">
        <v>1668</v>
      </c>
      <c r="BX34" s="210">
        <v>2277</v>
      </c>
      <c r="BY34" s="3">
        <v>18</v>
      </c>
      <c r="BZ34" s="93">
        <v>24</v>
      </c>
      <c r="CA34" s="93">
        <v>21</v>
      </c>
      <c r="CB34" s="93">
        <v>24</v>
      </c>
      <c r="CC34" s="3">
        <v>38</v>
      </c>
      <c r="CD34" s="14">
        <v>48</v>
      </c>
      <c r="CE34" s="14">
        <v>53</v>
      </c>
      <c r="CF34" s="14">
        <v>57</v>
      </c>
      <c r="CG34" s="14">
        <v>43</v>
      </c>
      <c r="CH34" s="14"/>
      <c r="CI34" s="14">
        <v>50</v>
      </c>
      <c r="CJ34" s="14">
        <v>59</v>
      </c>
      <c r="CK34" s="14">
        <v>74</v>
      </c>
      <c r="CL34" s="113">
        <v>89</v>
      </c>
      <c r="CM34" s="210">
        <v>127</v>
      </c>
      <c r="CN34" s="14"/>
      <c r="CO34" s="14"/>
      <c r="CP34" s="14"/>
      <c r="CQ34" s="14"/>
      <c r="CR34" s="14"/>
      <c r="CS34" s="14"/>
      <c r="CT34" s="14"/>
      <c r="CU34" s="14"/>
      <c r="CV34" s="14"/>
      <c r="CW34" s="14"/>
      <c r="CX34" s="14"/>
      <c r="CY34" s="14"/>
      <c r="CZ34" s="14"/>
      <c r="DA34" s="118"/>
      <c r="DB34" s="217"/>
      <c r="DC34" s="3"/>
      <c r="DD34" s="93"/>
      <c r="DE34" s="93"/>
      <c r="DF34" s="93"/>
      <c r="DK34" s="14"/>
      <c r="DL34" s="14"/>
      <c r="DM34" s="14"/>
      <c r="DN34" s="14"/>
      <c r="DO34" s="14"/>
      <c r="DP34" s="118"/>
      <c r="DQ34" s="16"/>
      <c r="DR34" s="3">
        <v>17</v>
      </c>
      <c r="DS34" s="93">
        <v>29</v>
      </c>
      <c r="DT34" s="93">
        <v>29</v>
      </c>
      <c r="DU34" s="93">
        <v>47</v>
      </c>
      <c r="DV34" s="3">
        <v>63</v>
      </c>
      <c r="DW34" s="3">
        <v>72</v>
      </c>
      <c r="DX34" s="14">
        <v>76</v>
      </c>
      <c r="DY34" s="14">
        <v>75</v>
      </c>
      <c r="DZ34" s="14">
        <v>72</v>
      </c>
      <c r="EA34" s="14"/>
      <c r="EB34" s="14">
        <v>91</v>
      </c>
      <c r="EC34" s="14">
        <v>93</v>
      </c>
      <c r="ED34" s="14">
        <v>123</v>
      </c>
      <c r="EE34" s="113">
        <v>156</v>
      </c>
      <c r="EF34" s="161">
        <v>202</v>
      </c>
      <c r="EG34" s="3"/>
      <c r="EH34" s="93"/>
      <c r="EI34" s="93"/>
      <c r="EJ34" s="93"/>
      <c r="EN34" s="14">
        <v>15</v>
      </c>
      <c r="EO34" s="14">
        <v>17</v>
      </c>
      <c r="EP34" s="14"/>
      <c r="EQ34" s="14">
        <v>19</v>
      </c>
      <c r="ER34" s="14">
        <v>28</v>
      </c>
      <c r="ES34" s="14">
        <v>43</v>
      </c>
      <c r="ET34" s="113">
        <v>46</v>
      </c>
      <c r="EU34" s="161">
        <v>58</v>
      </c>
      <c r="EV34" s="232">
        <v>14</v>
      </c>
      <c r="EW34" s="232">
        <v>403</v>
      </c>
      <c r="EX34" s="223">
        <v>7</v>
      </c>
      <c r="EY34" s="3">
        <v>110</v>
      </c>
      <c r="EZ34" s="93">
        <v>98</v>
      </c>
      <c r="FA34" s="93">
        <v>98</v>
      </c>
      <c r="FB34" s="93">
        <v>96</v>
      </c>
      <c r="FC34" s="3">
        <v>130</v>
      </c>
      <c r="FD34" s="3">
        <f>155+11</f>
        <v>166</v>
      </c>
      <c r="FE34" s="93">
        <v>212</v>
      </c>
      <c r="FF34" s="93">
        <v>191</v>
      </c>
      <c r="FG34" s="14">
        <v>217</v>
      </c>
      <c r="FH34" s="14"/>
      <c r="FI34" s="14">
        <v>260</v>
      </c>
      <c r="FJ34" s="14">
        <v>267</v>
      </c>
      <c r="FK34" s="14">
        <v>309</v>
      </c>
      <c r="FL34" s="113">
        <v>379</v>
      </c>
      <c r="FM34" s="154"/>
      <c r="FN34" s="154"/>
      <c r="FO34" s="154"/>
      <c r="FP34" s="154"/>
      <c r="FQ34" s="154"/>
      <c r="FR34" s="154"/>
      <c r="FS34" s="154"/>
      <c r="FT34" s="154"/>
      <c r="FU34" s="154"/>
      <c r="FV34" s="154"/>
      <c r="FW34" s="154"/>
      <c r="FX34" s="154"/>
      <c r="FY34" s="154"/>
      <c r="FZ34" s="154"/>
      <c r="GA34" s="154"/>
      <c r="GB34" s="154"/>
      <c r="GC34" s="154"/>
      <c r="GD34" s="154"/>
      <c r="GE34" s="154"/>
      <c r="GF34" s="154"/>
      <c r="GG34" s="154"/>
      <c r="GH34" s="154"/>
      <c r="GI34" s="154"/>
      <c r="GJ34" s="154"/>
      <c r="GK34" s="154"/>
      <c r="GL34" s="154"/>
      <c r="GM34" s="154"/>
      <c r="GN34" s="154"/>
      <c r="GO34" s="154"/>
      <c r="GP34" s="154"/>
      <c r="GQ34" s="154"/>
      <c r="GR34" s="154"/>
      <c r="GS34" s="154"/>
      <c r="GT34" s="154"/>
      <c r="GU34" s="154"/>
      <c r="GV34" s="154"/>
      <c r="GW34" s="154"/>
      <c r="GX34" s="154"/>
      <c r="GY34" s="154"/>
      <c r="GZ34" s="154"/>
      <c r="HA34" s="154"/>
      <c r="HB34" s="154"/>
      <c r="HC34" s="154"/>
      <c r="HD34" s="154"/>
    </row>
    <row r="35" spans="1:212">
      <c r="A35" s="9" t="s">
        <v>50</v>
      </c>
      <c r="B35" s="3">
        <v>2413</v>
      </c>
      <c r="C35" s="93">
        <v>2510</v>
      </c>
      <c r="D35" s="93">
        <v>2662</v>
      </c>
      <c r="E35" s="93">
        <v>2654</v>
      </c>
      <c r="F35" s="3">
        <v>2778</v>
      </c>
      <c r="G35" s="14">
        <v>2875</v>
      </c>
      <c r="H35" s="14">
        <v>2789</v>
      </c>
      <c r="I35" s="14">
        <v>2846</v>
      </c>
      <c r="J35" s="14">
        <v>3114</v>
      </c>
      <c r="K35" s="14"/>
      <c r="L35" s="14">
        <v>3337</v>
      </c>
      <c r="M35" s="14">
        <v>3219</v>
      </c>
      <c r="N35" s="14">
        <v>3358</v>
      </c>
      <c r="O35" s="161">
        <v>3293</v>
      </c>
      <c r="P35" s="210">
        <v>3542</v>
      </c>
      <c r="Q35" s="3">
        <v>2413</v>
      </c>
      <c r="R35" s="93">
        <v>2404</v>
      </c>
      <c r="S35" s="93">
        <v>2529</v>
      </c>
      <c r="T35" s="16">
        <v>2580</v>
      </c>
      <c r="U35" s="3">
        <v>2581</v>
      </c>
      <c r="V35" s="14">
        <v>2647</v>
      </c>
      <c r="W35" s="14">
        <v>2491</v>
      </c>
      <c r="X35" s="14">
        <v>2566</v>
      </c>
      <c r="Y35" s="14">
        <v>2883</v>
      </c>
      <c r="Z35" s="14"/>
      <c r="AA35" s="14">
        <v>3017</v>
      </c>
      <c r="AB35" s="14">
        <v>2885</v>
      </c>
      <c r="AC35" s="14">
        <v>3013</v>
      </c>
      <c r="AD35" s="113">
        <v>2927</v>
      </c>
      <c r="AE35" s="161">
        <v>3140</v>
      </c>
      <c r="AF35" s="3">
        <v>1752</v>
      </c>
      <c r="AG35" s="93">
        <v>1739</v>
      </c>
      <c r="AH35" s="93">
        <v>1771</v>
      </c>
      <c r="AI35" s="93">
        <v>1737</v>
      </c>
      <c r="AJ35" s="3">
        <v>1707</v>
      </c>
      <c r="AK35" s="14">
        <v>1730</v>
      </c>
      <c r="AL35" s="14">
        <v>1599</v>
      </c>
      <c r="AM35" s="14">
        <v>1602</v>
      </c>
      <c r="AN35" s="14">
        <v>1762</v>
      </c>
      <c r="AO35" s="14"/>
      <c r="AP35" s="14">
        <v>1801</v>
      </c>
      <c r="AQ35" s="14">
        <v>1671</v>
      </c>
      <c r="AR35" s="14">
        <v>1755</v>
      </c>
      <c r="AS35" s="113">
        <v>1731</v>
      </c>
      <c r="AT35" s="210">
        <v>1843</v>
      </c>
      <c r="AU35" s="3">
        <v>661</v>
      </c>
      <c r="AV35" s="93">
        <v>771</v>
      </c>
      <c r="AW35" s="93">
        <v>891</v>
      </c>
      <c r="AX35" s="93">
        <v>917</v>
      </c>
      <c r="AY35" s="3">
        <v>1071</v>
      </c>
      <c r="AZ35" s="14">
        <v>1145</v>
      </c>
      <c r="BA35" s="14">
        <v>1190</v>
      </c>
      <c r="BB35" s="14">
        <v>1244</v>
      </c>
      <c r="BC35" s="14">
        <v>1352</v>
      </c>
      <c r="BD35" s="14"/>
      <c r="BE35" s="14">
        <v>1536</v>
      </c>
      <c r="BF35" s="14">
        <v>1548</v>
      </c>
      <c r="BG35" s="14">
        <v>1603</v>
      </c>
      <c r="BH35" s="113">
        <v>1562</v>
      </c>
      <c r="BI35" s="210">
        <v>1699</v>
      </c>
      <c r="BJ35" s="3">
        <v>2049</v>
      </c>
      <c r="BK35" s="93">
        <v>2051</v>
      </c>
      <c r="BL35" s="93">
        <v>2153</v>
      </c>
      <c r="BM35" s="93">
        <v>2163</v>
      </c>
      <c r="BN35" s="3">
        <v>2103</v>
      </c>
      <c r="BO35" s="14">
        <v>2094</v>
      </c>
      <c r="BP35" s="14">
        <v>1948</v>
      </c>
      <c r="BQ35" s="14">
        <v>1970</v>
      </c>
      <c r="BR35" s="14">
        <v>2129</v>
      </c>
      <c r="BS35" s="14"/>
      <c r="BT35" s="14">
        <v>2147</v>
      </c>
      <c r="BU35" s="14">
        <v>2034</v>
      </c>
      <c r="BV35" s="14">
        <v>2086</v>
      </c>
      <c r="BW35" s="113">
        <v>1966</v>
      </c>
      <c r="BX35" s="210">
        <v>2068</v>
      </c>
      <c r="BY35" s="3">
        <v>13</v>
      </c>
      <c r="BZ35" s="93">
        <v>15</v>
      </c>
      <c r="CA35" s="93">
        <v>16</v>
      </c>
      <c r="CB35" s="93">
        <v>18</v>
      </c>
      <c r="CC35" s="3">
        <v>33</v>
      </c>
      <c r="CD35" s="14">
        <v>36</v>
      </c>
      <c r="CE35" s="14">
        <v>38</v>
      </c>
      <c r="CF35" s="14">
        <v>44</v>
      </c>
      <c r="CG35" s="14">
        <v>51</v>
      </c>
      <c r="CH35" s="14"/>
      <c r="CI35" s="14">
        <v>59</v>
      </c>
      <c r="CJ35" s="14">
        <v>56</v>
      </c>
      <c r="CK35" s="14">
        <v>46</v>
      </c>
      <c r="CL35" s="113">
        <v>48</v>
      </c>
      <c r="CM35" s="210">
        <v>57</v>
      </c>
      <c r="CN35" s="14"/>
      <c r="CO35" s="14"/>
      <c r="CP35" s="14"/>
      <c r="CQ35" s="14"/>
      <c r="CR35" s="14"/>
      <c r="CS35" s="14"/>
      <c r="CT35" s="14"/>
      <c r="CU35" s="14"/>
      <c r="CV35" s="14"/>
      <c r="CW35" s="14"/>
      <c r="CX35" s="14"/>
      <c r="CY35" s="14"/>
      <c r="CZ35" s="14"/>
      <c r="DA35" s="118"/>
      <c r="DB35" s="217"/>
      <c r="DC35" s="3"/>
      <c r="DD35" s="93"/>
      <c r="DE35" s="93"/>
      <c r="DF35" s="93"/>
      <c r="DK35" s="14"/>
      <c r="DL35" s="14"/>
      <c r="DM35" s="14"/>
      <c r="DN35" s="14"/>
      <c r="DO35" s="14"/>
      <c r="DP35" s="118"/>
      <c r="DQ35" s="16"/>
      <c r="DR35" s="3">
        <v>226</v>
      </c>
      <c r="DS35" s="93">
        <v>224</v>
      </c>
      <c r="DT35" s="93">
        <v>246</v>
      </c>
      <c r="DU35" s="93">
        <v>257</v>
      </c>
      <c r="DV35" s="3">
        <v>258</v>
      </c>
      <c r="DW35" s="3">
        <v>304</v>
      </c>
      <c r="DX35" s="14">
        <v>307</v>
      </c>
      <c r="DY35" s="14">
        <v>307</v>
      </c>
      <c r="DZ35" s="14">
        <v>403</v>
      </c>
      <c r="EA35" s="14"/>
      <c r="EB35" s="14">
        <v>463</v>
      </c>
      <c r="EC35" s="14">
        <v>455</v>
      </c>
      <c r="ED35" s="14">
        <v>485</v>
      </c>
      <c r="EE35" s="113">
        <v>505</v>
      </c>
      <c r="EF35" s="161">
        <v>553</v>
      </c>
      <c r="EG35" s="3"/>
      <c r="EH35" s="93"/>
      <c r="EI35" s="93"/>
      <c r="EJ35" s="93"/>
      <c r="EO35" s="14">
        <v>21</v>
      </c>
      <c r="EP35" s="14"/>
      <c r="EQ35" s="14">
        <v>35</v>
      </c>
      <c r="ER35" s="14">
        <v>29</v>
      </c>
      <c r="ES35" s="14">
        <v>35</v>
      </c>
      <c r="ET35" s="113">
        <v>41</v>
      </c>
      <c r="EU35" s="161">
        <v>44</v>
      </c>
      <c r="EV35" s="232">
        <v>107</v>
      </c>
      <c r="EW35" s="232">
        <v>311</v>
      </c>
      <c r="EX35" s="223">
        <v>0</v>
      </c>
      <c r="EY35" s="3">
        <v>125</v>
      </c>
      <c r="EZ35" s="93">
        <v>114</v>
      </c>
      <c r="FA35" s="93">
        <v>114</v>
      </c>
      <c r="FB35" s="93">
        <v>142</v>
      </c>
      <c r="FC35" s="3">
        <v>187</v>
      </c>
      <c r="FD35" s="3">
        <v>213</v>
      </c>
      <c r="FE35" s="93">
        <v>198</v>
      </c>
      <c r="FF35" s="93">
        <v>245</v>
      </c>
      <c r="FG35" s="14">
        <v>279</v>
      </c>
      <c r="FH35" s="14"/>
      <c r="FI35" s="14">
        <v>313</v>
      </c>
      <c r="FJ35" s="14">
        <v>311</v>
      </c>
      <c r="FK35" s="14">
        <v>361</v>
      </c>
      <c r="FL35" s="113">
        <v>367</v>
      </c>
      <c r="FM35" s="154"/>
      <c r="FN35" s="154"/>
      <c r="FO35" s="154"/>
      <c r="FP35" s="154"/>
      <c r="FQ35" s="154"/>
      <c r="FR35" s="154"/>
      <c r="FS35" s="154"/>
      <c r="FT35" s="154"/>
      <c r="FU35" s="154"/>
      <c r="FV35" s="154"/>
      <c r="FW35" s="154"/>
      <c r="FX35" s="154"/>
      <c r="FY35" s="154"/>
      <c r="FZ35" s="154"/>
      <c r="GA35" s="154"/>
      <c r="GB35" s="154"/>
      <c r="GC35" s="154"/>
      <c r="GD35" s="154"/>
      <c r="GE35" s="154"/>
      <c r="GF35" s="154"/>
      <c r="GG35" s="154"/>
      <c r="GH35" s="154"/>
      <c r="GI35" s="154"/>
      <c r="GJ35" s="154"/>
      <c r="GK35" s="154"/>
      <c r="GL35" s="154"/>
      <c r="GM35" s="154"/>
      <c r="GN35" s="154"/>
      <c r="GO35" s="154"/>
      <c r="GP35" s="154"/>
      <c r="GQ35" s="154"/>
      <c r="GR35" s="154"/>
      <c r="GS35" s="154"/>
      <c r="GT35" s="154"/>
      <c r="GU35" s="154"/>
      <c r="GV35" s="154"/>
      <c r="GW35" s="154"/>
      <c r="GX35" s="154"/>
      <c r="GY35" s="154"/>
      <c r="GZ35" s="154"/>
      <c r="HA35" s="154"/>
      <c r="HB35" s="154"/>
      <c r="HC35" s="154"/>
      <c r="HD35" s="154"/>
    </row>
    <row r="36" spans="1:212">
      <c r="A36" s="9" t="s">
        <v>51</v>
      </c>
      <c r="B36" s="3">
        <v>3711</v>
      </c>
      <c r="C36" s="93">
        <v>3520</v>
      </c>
      <c r="D36" s="93">
        <v>3924</v>
      </c>
      <c r="E36" s="93">
        <v>3786</v>
      </c>
      <c r="F36" s="3">
        <v>3862</v>
      </c>
      <c r="G36" s="14">
        <v>4103</v>
      </c>
      <c r="H36" s="14">
        <v>4078</v>
      </c>
      <c r="I36" s="14">
        <v>4233</v>
      </c>
      <c r="J36" s="14">
        <v>4551</v>
      </c>
      <c r="K36" s="14"/>
      <c r="L36" s="14">
        <v>4740</v>
      </c>
      <c r="M36" s="14">
        <v>5085</v>
      </c>
      <c r="N36" s="14">
        <v>5380</v>
      </c>
      <c r="O36" s="161">
        <v>7471</v>
      </c>
      <c r="P36" s="210">
        <v>7025</v>
      </c>
      <c r="Q36" s="3">
        <v>3711</v>
      </c>
      <c r="R36" s="93">
        <v>3330</v>
      </c>
      <c r="S36" s="93">
        <v>3722</v>
      </c>
      <c r="T36" s="16">
        <v>3613</v>
      </c>
      <c r="U36" s="3">
        <v>3364</v>
      </c>
      <c r="V36" s="14">
        <v>3506</v>
      </c>
      <c r="W36" s="14">
        <v>3496</v>
      </c>
      <c r="X36" s="14">
        <v>3667</v>
      </c>
      <c r="Y36" s="14">
        <v>3974</v>
      </c>
      <c r="Z36" s="14"/>
      <c r="AA36" s="14">
        <v>4130</v>
      </c>
      <c r="AB36" s="14">
        <v>4587</v>
      </c>
      <c r="AC36" s="14">
        <v>4558</v>
      </c>
      <c r="AD36" s="113">
        <v>6421</v>
      </c>
      <c r="AE36" s="161">
        <v>6080</v>
      </c>
      <c r="AF36" s="3">
        <v>2499</v>
      </c>
      <c r="AG36" s="93">
        <v>2370</v>
      </c>
      <c r="AH36" s="93">
        <v>2489</v>
      </c>
      <c r="AI36" s="93">
        <v>2340</v>
      </c>
      <c r="AJ36" s="3">
        <v>2346</v>
      </c>
      <c r="AK36" s="14">
        <v>2444</v>
      </c>
      <c r="AL36" s="14">
        <v>2376</v>
      </c>
      <c r="AM36" s="14">
        <v>2463</v>
      </c>
      <c r="AN36" s="14">
        <v>2590</v>
      </c>
      <c r="AO36" s="14"/>
      <c r="AP36" s="14">
        <v>2676</v>
      </c>
      <c r="AQ36" s="14">
        <v>2820</v>
      </c>
      <c r="AR36" s="14">
        <v>2895</v>
      </c>
      <c r="AS36" s="113">
        <v>3762</v>
      </c>
      <c r="AT36" s="210">
        <v>3554</v>
      </c>
      <c r="AU36" s="3">
        <v>1212</v>
      </c>
      <c r="AV36" s="93">
        <v>1150</v>
      </c>
      <c r="AW36" s="93">
        <v>1435</v>
      </c>
      <c r="AX36" s="93">
        <v>1446</v>
      </c>
      <c r="AY36" s="3">
        <v>1516</v>
      </c>
      <c r="AZ36" s="14">
        <v>1659</v>
      </c>
      <c r="BA36" s="14">
        <v>1702</v>
      </c>
      <c r="BB36" s="14">
        <v>1770</v>
      </c>
      <c r="BC36" s="14">
        <v>1961</v>
      </c>
      <c r="BD36" s="14"/>
      <c r="BE36" s="14">
        <v>2064</v>
      </c>
      <c r="BF36" s="14">
        <v>2265</v>
      </c>
      <c r="BG36" s="14">
        <v>2485</v>
      </c>
      <c r="BH36" s="113">
        <v>3709</v>
      </c>
      <c r="BI36" s="210">
        <v>3471</v>
      </c>
      <c r="BJ36" s="3">
        <v>3465</v>
      </c>
      <c r="BK36" s="93">
        <v>3115</v>
      </c>
      <c r="BL36" s="93">
        <v>3428</v>
      </c>
      <c r="BM36" s="93">
        <v>3294</v>
      </c>
      <c r="BN36" s="3">
        <v>3028</v>
      </c>
      <c r="BO36" s="14">
        <v>3119</v>
      </c>
      <c r="BP36" s="14">
        <v>3096</v>
      </c>
      <c r="BQ36" s="14">
        <v>3234</v>
      </c>
      <c r="BR36" s="14">
        <v>3461</v>
      </c>
      <c r="BS36" s="14"/>
      <c r="BT36" s="14">
        <v>3561</v>
      </c>
      <c r="BU36" s="14">
        <v>3825</v>
      </c>
      <c r="BV36" s="14">
        <v>3818</v>
      </c>
      <c r="BW36" s="113">
        <v>5171</v>
      </c>
      <c r="BX36" s="210">
        <v>4830</v>
      </c>
      <c r="BY36" s="3">
        <v>31</v>
      </c>
      <c r="BZ36" s="93">
        <v>21</v>
      </c>
      <c r="CA36" s="93">
        <v>40</v>
      </c>
      <c r="CB36" s="93">
        <v>41</v>
      </c>
      <c r="CC36" s="3">
        <v>44</v>
      </c>
      <c r="CD36" s="14">
        <v>49</v>
      </c>
      <c r="CE36" s="14">
        <v>41</v>
      </c>
      <c r="CF36" s="14">
        <v>45</v>
      </c>
      <c r="CG36" s="14">
        <v>46</v>
      </c>
      <c r="CH36" s="14"/>
      <c r="CI36" s="14">
        <v>46</v>
      </c>
      <c r="CJ36" s="14">
        <v>60</v>
      </c>
      <c r="CK36" s="14">
        <v>64</v>
      </c>
      <c r="CL36" s="113">
        <v>100</v>
      </c>
      <c r="CM36" s="210">
        <v>103</v>
      </c>
      <c r="CN36" s="14"/>
      <c r="CO36" s="14"/>
      <c r="CP36" s="14"/>
      <c r="CQ36" s="14"/>
      <c r="CR36" s="14"/>
      <c r="CS36" s="14"/>
      <c r="CT36" s="14"/>
      <c r="CU36" s="14"/>
      <c r="CV36" s="14"/>
      <c r="CW36" s="14"/>
      <c r="CX36" s="14"/>
      <c r="CY36" s="14"/>
      <c r="CZ36" s="14"/>
      <c r="DA36" s="118"/>
      <c r="DB36" s="217"/>
      <c r="DC36" s="3"/>
      <c r="DD36" s="93"/>
      <c r="DE36" s="93"/>
      <c r="DF36" s="93"/>
      <c r="DK36" s="14"/>
      <c r="DL36" s="14"/>
      <c r="DM36" s="14"/>
      <c r="DN36" s="14"/>
      <c r="DO36" s="14"/>
      <c r="DP36" s="118"/>
      <c r="DQ36" s="16"/>
      <c r="DR36" s="3">
        <v>55</v>
      </c>
      <c r="DS36" s="93">
        <v>60</v>
      </c>
      <c r="DT36" s="93">
        <v>80</v>
      </c>
      <c r="DU36" s="93">
        <v>86</v>
      </c>
      <c r="DV36" s="3">
        <v>85</v>
      </c>
      <c r="DW36" s="3">
        <v>93</v>
      </c>
      <c r="DX36" s="14">
        <v>115</v>
      </c>
      <c r="DY36" s="14">
        <v>128</v>
      </c>
      <c r="DZ36" s="14">
        <v>169</v>
      </c>
      <c r="EA36" s="14"/>
      <c r="EB36" s="14">
        <v>184</v>
      </c>
      <c r="EC36" s="14">
        <v>239</v>
      </c>
      <c r="ED36" s="14">
        <v>243</v>
      </c>
      <c r="EE36" s="113">
        <v>345</v>
      </c>
      <c r="EF36" s="161">
        <v>330</v>
      </c>
      <c r="EG36" s="3"/>
      <c r="EH36" s="93"/>
      <c r="EI36" s="93"/>
      <c r="EJ36" s="93"/>
      <c r="EO36" s="14">
        <v>19</v>
      </c>
      <c r="EP36" s="14"/>
      <c r="EQ36" s="14">
        <v>28</v>
      </c>
      <c r="ER36" s="14">
        <v>57</v>
      </c>
      <c r="ES36" s="14">
        <v>69</v>
      </c>
      <c r="ET36" s="113">
        <v>94</v>
      </c>
      <c r="EU36" s="161">
        <v>106</v>
      </c>
      <c r="EV36" s="232">
        <v>20</v>
      </c>
      <c r="EW36" s="232">
        <v>682</v>
      </c>
      <c r="EX36" s="223">
        <v>9</v>
      </c>
      <c r="EY36" s="3">
        <v>160</v>
      </c>
      <c r="EZ36" s="93">
        <v>134</v>
      </c>
      <c r="FA36" s="93">
        <v>174</v>
      </c>
      <c r="FB36" s="93">
        <v>192</v>
      </c>
      <c r="FC36" s="3">
        <v>207</v>
      </c>
      <c r="FD36" s="3">
        <v>245</v>
      </c>
      <c r="FE36" s="93">
        <v>244</v>
      </c>
      <c r="FF36" s="93">
        <v>260</v>
      </c>
      <c r="FG36" s="14">
        <v>279</v>
      </c>
      <c r="FH36" s="14"/>
      <c r="FI36" s="14">
        <v>311</v>
      </c>
      <c r="FJ36" s="14">
        <v>406</v>
      </c>
      <c r="FK36" s="14">
        <v>364</v>
      </c>
      <c r="FL36" s="113">
        <v>711</v>
      </c>
      <c r="FM36" s="154"/>
      <c r="FN36" s="154"/>
      <c r="FO36" s="154"/>
      <c r="FP36" s="154"/>
      <c r="FQ36" s="154"/>
      <c r="FR36" s="154"/>
      <c r="FS36" s="154"/>
      <c r="FT36" s="154"/>
      <c r="FU36" s="154"/>
      <c r="FV36" s="154"/>
      <c r="FW36" s="154"/>
      <c r="FX36" s="154"/>
      <c r="FY36" s="154"/>
      <c r="FZ36" s="154"/>
      <c r="GA36" s="154"/>
      <c r="GB36" s="154"/>
      <c r="GC36" s="154"/>
      <c r="GD36" s="154"/>
      <c r="GE36" s="154"/>
      <c r="GF36" s="154"/>
      <c r="GG36" s="154"/>
      <c r="GH36" s="154"/>
      <c r="GI36" s="154"/>
      <c r="GJ36" s="154"/>
      <c r="GK36" s="154"/>
      <c r="GL36" s="154"/>
      <c r="GM36" s="154"/>
      <c r="GN36" s="154"/>
      <c r="GO36" s="154"/>
      <c r="GP36" s="154"/>
      <c r="GQ36" s="154"/>
      <c r="GR36" s="154"/>
      <c r="GS36" s="154"/>
      <c r="GT36" s="154"/>
      <c r="GU36" s="154"/>
      <c r="GV36" s="154"/>
      <c r="GW36" s="154"/>
      <c r="GX36" s="154"/>
      <c r="GY36" s="154"/>
      <c r="GZ36" s="154"/>
      <c r="HA36" s="154"/>
      <c r="HB36" s="154"/>
      <c r="HC36" s="154"/>
      <c r="HD36" s="154"/>
    </row>
    <row r="37" spans="1:212">
      <c r="A37" s="156" t="s">
        <v>52</v>
      </c>
      <c r="B37" s="157">
        <v>2906</v>
      </c>
      <c r="C37" s="93">
        <v>3057</v>
      </c>
      <c r="D37" s="93">
        <v>3264</v>
      </c>
      <c r="E37" s="93">
        <v>3282</v>
      </c>
      <c r="F37" s="3">
        <v>4718</v>
      </c>
      <c r="G37" s="14">
        <v>4858</v>
      </c>
      <c r="H37" s="14">
        <v>4472</v>
      </c>
      <c r="I37" s="14">
        <v>5009</v>
      </c>
      <c r="J37" s="14">
        <v>5362</v>
      </c>
      <c r="K37" s="14"/>
      <c r="L37" s="14">
        <v>6878</v>
      </c>
      <c r="M37" s="14">
        <v>6335</v>
      </c>
      <c r="N37" s="14">
        <v>6861</v>
      </c>
      <c r="O37" s="161">
        <v>7083</v>
      </c>
      <c r="P37" s="210">
        <v>7389</v>
      </c>
      <c r="Q37" s="157">
        <v>2906</v>
      </c>
      <c r="R37" s="93">
        <v>2927</v>
      </c>
      <c r="S37" s="93">
        <v>3173</v>
      </c>
      <c r="T37" s="16">
        <v>3188</v>
      </c>
      <c r="U37" s="3">
        <v>4203</v>
      </c>
      <c r="V37" s="14">
        <v>4241</v>
      </c>
      <c r="W37" s="14">
        <v>3751</v>
      </c>
      <c r="X37" s="14">
        <v>4279</v>
      </c>
      <c r="Y37" s="14">
        <v>4377</v>
      </c>
      <c r="Z37" s="14"/>
      <c r="AA37" s="14">
        <v>5916</v>
      </c>
      <c r="AB37" s="14">
        <v>5579</v>
      </c>
      <c r="AC37" s="14">
        <v>6102</v>
      </c>
      <c r="AD37" s="113">
        <v>6152</v>
      </c>
      <c r="AE37" s="161">
        <v>6517</v>
      </c>
      <c r="AF37" s="157">
        <v>2153</v>
      </c>
      <c r="AG37" s="93">
        <v>2223</v>
      </c>
      <c r="AH37" s="93">
        <v>2345</v>
      </c>
      <c r="AI37" s="93">
        <v>2310</v>
      </c>
      <c r="AJ37" s="3">
        <v>3115</v>
      </c>
      <c r="AK37" s="14">
        <v>3191</v>
      </c>
      <c r="AL37" s="14">
        <v>2896</v>
      </c>
      <c r="AM37" s="14">
        <v>3193</v>
      </c>
      <c r="AN37" s="14">
        <v>3378</v>
      </c>
      <c r="AO37" s="14"/>
      <c r="AP37" s="14">
        <v>4254</v>
      </c>
      <c r="AQ37" s="14">
        <v>3901</v>
      </c>
      <c r="AR37" s="14">
        <v>4161</v>
      </c>
      <c r="AS37" s="113">
        <v>4190</v>
      </c>
      <c r="AT37" s="210">
        <v>4301</v>
      </c>
      <c r="AU37" s="157">
        <v>753</v>
      </c>
      <c r="AV37" s="93">
        <v>834</v>
      </c>
      <c r="AW37" s="93">
        <v>919</v>
      </c>
      <c r="AX37" s="93">
        <v>972</v>
      </c>
      <c r="AY37" s="3">
        <v>1603</v>
      </c>
      <c r="AZ37" s="14">
        <v>1667</v>
      </c>
      <c r="BA37" s="14">
        <v>1576</v>
      </c>
      <c r="BB37" s="14">
        <v>1816</v>
      </c>
      <c r="BC37" s="14">
        <v>1984</v>
      </c>
      <c r="BD37" s="14"/>
      <c r="BE37" s="14">
        <v>2624</v>
      </c>
      <c r="BF37" s="14">
        <v>2434</v>
      </c>
      <c r="BG37" s="14">
        <v>2700</v>
      </c>
      <c r="BH37" s="113">
        <v>2893</v>
      </c>
      <c r="BI37" s="210">
        <v>3088</v>
      </c>
      <c r="BJ37" s="157">
        <v>2680</v>
      </c>
      <c r="BK37" s="93">
        <v>2760</v>
      </c>
      <c r="BL37" s="93">
        <v>2977</v>
      </c>
      <c r="BM37" s="93">
        <v>2974</v>
      </c>
      <c r="BN37" s="3">
        <v>3810</v>
      </c>
      <c r="BO37" s="14">
        <v>3833</v>
      </c>
      <c r="BP37" s="14">
        <v>3382</v>
      </c>
      <c r="BQ37" s="14">
        <v>3817</v>
      </c>
      <c r="BR37" s="14">
        <v>3901</v>
      </c>
      <c r="BS37" s="14"/>
      <c r="BT37" s="14">
        <v>5087</v>
      </c>
      <c r="BU37" s="14">
        <v>4738</v>
      </c>
      <c r="BV37" s="14">
        <v>5140</v>
      </c>
      <c r="BW37" s="113">
        <v>5168</v>
      </c>
      <c r="BX37" s="210">
        <v>5463</v>
      </c>
      <c r="BY37" s="157">
        <v>10</v>
      </c>
      <c r="BZ37" s="93">
        <v>17</v>
      </c>
      <c r="CA37" s="93">
        <v>16</v>
      </c>
      <c r="CB37" s="93">
        <v>17</v>
      </c>
      <c r="CC37" s="3">
        <v>36</v>
      </c>
      <c r="CD37" s="14">
        <v>37</v>
      </c>
      <c r="CE37" s="14">
        <v>33</v>
      </c>
      <c r="CF37" s="14">
        <v>38</v>
      </c>
      <c r="CG37" s="14">
        <v>41</v>
      </c>
      <c r="CH37" s="14"/>
      <c r="CI37" s="14">
        <v>58</v>
      </c>
      <c r="CJ37" s="14">
        <v>46</v>
      </c>
      <c r="CK37" s="14">
        <v>51</v>
      </c>
      <c r="CL37" s="113">
        <v>61</v>
      </c>
      <c r="CM37" s="210">
        <v>66</v>
      </c>
      <c r="CN37" s="14"/>
      <c r="CO37" s="14"/>
      <c r="CP37" s="14"/>
      <c r="CQ37" s="14"/>
      <c r="CR37" s="14"/>
      <c r="CS37" s="14"/>
      <c r="CT37" s="14"/>
      <c r="CU37" s="14"/>
      <c r="CV37" s="14"/>
      <c r="CW37" s="14"/>
      <c r="CX37" s="14"/>
      <c r="CY37" s="14"/>
      <c r="CZ37" s="14"/>
      <c r="DA37" s="118"/>
      <c r="DB37" s="217"/>
      <c r="DC37" s="157"/>
      <c r="DD37" s="93"/>
      <c r="DE37" s="93"/>
      <c r="DF37" s="93"/>
      <c r="DH37" s="15"/>
      <c r="DI37" s="15"/>
      <c r="DJ37" s="15"/>
      <c r="DK37" s="14"/>
      <c r="DL37" s="14"/>
      <c r="DM37" s="14"/>
      <c r="DN37" s="14"/>
      <c r="DO37" s="14"/>
      <c r="DP37" s="118"/>
      <c r="DQ37" s="16"/>
      <c r="DR37" s="157">
        <v>43</v>
      </c>
      <c r="DS37" s="93">
        <v>44</v>
      </c>
      <c r="DT37" s="93">
        <v>40</v>
      </c>
      <c r="DU37" s="93">
        <v>48</v>
      </c>
      <c r="DV37" s="3">
        <v>88</v>
      </c>
      <c r="DW37" s="3">
        <v>97</v>
      </c>
      <c r="DX37" s="14">
        <v>93</v>
      </c>
      <c r="DY37" s="14">
        <v>108</v>
      </c>
      <c r="DZ37" s="14">
        <v>115</v>
      </c>
      <c r="EA37" s="14"/>
      <c r="EB37" s="14">
        <v>184</v>
      </c>
      <c r="EC37" s="14">
        <v>206</v>
      </c>
      <c r="ED37" s="14">
        <v>239</v>
      </c>
      <c r="EE37" s="113">
        <v>254</v>
      </c>
      <c r="EF37" s="161">
        <v>273</v>
      </c>
      <c r="EG37" s="157"/>
      <c r="EH37" s="93"/>
      <c r="EI37" s="93"/>
      <c r="EJ37" s="93"/>
      <c r="EN37" s="14">
        <v>8</v>
      </c>
      <c r="EO37" s="14">
        <v>18</v>
      </c>
      <c r="EP37" s="14"/>
      <c r="EQ37" s="14">
        <v>53</v>
      </c>
      <c r="ER37" s="14">
        <v>72</v>
      </c>
      <c r="ES37" s="14">
        <v>89</v>
      </c>
      <c r="ET37" s="113">
        <v>86</v>
      </c>
      <c r="EU37" s="161">
        <v>91</v>
      </c>
      <c r="EV37" s="232">
        <v>22</v>
      </c>
      <c r="EW37" s="232">
        <v>588</v>
      </c>
      <c r="EX37" s="223">
        <v>14</v>
      </c>
      <c r="EY37" s="157">
        <v>173</v>
      </c>
      <c r="EZ37" s="93">
        <v>106</v>
      </c>
      <c r="FA37" s="93">
        <v>140</v>
      </c>
      <c r="FB37" s="93">
        <v>149</v>
      </c>
      <c r="FC37" s="3">
        <v>269</v>
      </c>
      <c r="FD37" s="3">
        <v>274</v>
      </c>
      <c r="FE37" s="93">
        <v>243</v>
      </c>
      <c r="FF37" s="93">
        <v>308</v>
      </c>
      <c r="FG37" s="14">
        <v>302</v>
      </c>
      <c r="FH37" s="14"/>
      <c r="FI37" s="14">
        <v>534</v>
      </c>
      <c r="FJ37" s="14">
        <v>517</v>
      </c>
      <c r="FK37" s="14">
        <v>583</v>
      </c>
      <c r="FL37" s="113">
        <v>583</v>
      </c>
      <c r="FM37" s="154"/>
      <c r="FN37" s="154"/>
      <c r="FO37" s="154"/>
      <c r="FP37" s="154"/>
      <c r="FQ37" s="154"/>
      <c r="FR37" s="154"/>
      <c r="FS37" s="154"/>
      <c r="FT37" s="154"/>
      <c r="FU37" s="154"/>
      <c r="FV37" s="154"/>
      <c r="FW37" s="154"/>
      <c r="FX37" s="154"/>
      <c r="FY37" s="154"/>
      <c r="FZ37" s="154"/>
      <c r="GA37" s="154"/>
      <c r="GB37" s="154"/>
      <c r="GC37" s="154"/>
      <c r="GD37" s="154"/>
      <c r="GE37" s="154"/>
      <c r="GF37" s="154"/>
      <c r="GG37" s="154"/>
      <c r="GH37" s="154"/>
      <c r="GI37" s="154"/>
      <c r="GJ37" s="154"/>
      <c r="GK37" s="154"/>
      <c r="GL37" s="154"/>
      <c r="GM37" s="154"/>
      <c r="GN37" s="154"/>
      <c r="GO37" s="154"/>
      <c r="GP37" s="154"/>
      <c r="GQ37" s="154"/>
      <c r="GR37" s="154"/>
      <c r="GS37" s="154"/>
      <c r="GT37" s="154"/>
      <c r="GU37" s="154"/>
      <c r="GV37" s="154"/>
      <c r="GW37" s="154"/>
      <c r="GX37" s="154"/>
      <c r="GY37" s="154"/>
      <c r="GZ37" s="154"/>
      <c r="HA37" s="154"/>
      <c r="HB37" s="154"/>
      <c r="HC37" s="154"/>
      <c r="HD37" s="154"/>
    </row>
    <row r="38" spans="1:212">
      <c r="A38" s="9" t="s">
        <v>53</v>
      </c>
      <c r="B38" s="3">
        <v>5344</v>
      </c>
      <c r="C38" s="93">
        <v>5729</v>
      </c>
      <c r="D38" s="93">
        <v>5923</v>
      </c>
      <c r="E38" s="93">
        <v>7996</v>
      </c>
      <c r="F38" s="3">
        <v>7062</v>
      </c>
      <c r="G38" s="14">
        <v>7726</v>
      </c>
      <c r="H38" s="14">
        <v>7014</v>
      </c>
      <c r="I38" s="14">
        <v>7262</v>
      </c>
      <c r="J38" s="14">
        <v>7105</v>
      </c>
      <c r="K38" s="14"/>
      <c r="L38" s="14">
        <v>9512</v>
      </c>
      <c r="M38" s="14">
        <v>9949</v>
      </c>
      <c r="N38" s="14">
        <v>10492</v>
      </c>
      <c r="O38" s="161">
        <v>11422</v>
      </c>
      <c r="P38" s="210">
        <v>14923</v>
      </c>
      <c r="Q38" s="3">
        <v>5344</v>
      </c>
      <c r="R38" s="93">
        <v>5495</v>
      </c>
      <c r="S38" s="93">
        <v>5599</v>
      </c>
      <c r="T38" s="16">
        <v>7241</v>
      </c>
      <c r="U38" s="3">
        <v>6264</v>
      </c>
      <c r="V38" s="14">
        <v>6605</v>
      </c>
      <c r="W38" s="14">
        <v>6134</v>
      </c>
      <c r="X38" s="14">
        <v>6396</v>
      </c>
      <c r="Y38" s="14">
        <v>6169</v>
      </c>
      <c r="Z38" s="14"/>
      <c r="AA38" s="14">
        <v>7673</v>
      </c>
      <c r="AB38" s="14">
        <v>7465</v>
      </c>
      <c r="AC38" s="14">
        <v>8623</v>
      </c>
      <c r="AD38" s="113">
        <v>9417</v>
      </c>
      <c r="AE38" s="161">
        <v>12844</v>
      </c>
      <c r="AF38" s="3">
        <v>4004</v>
      </c>
      <c r="AG38" s="93">
        <v>4136</v>
      </c>
      <c r="AH38" s="93">
        <v>4153</v>
      </c>
      <c r="AI38" s="93">
        <v>5373</v>
      </c>
      <c r="AJ38" s="3">
        <v>4493</v>
      </c>
      <c r="AK38" s="14">
        <v>4841</v>
      </c>
      <c r="AL38" s="14">
        <v>4231</v>
      </c>
      <c r="AM38" s="14">
        <v>4318</v>
      </c>
      <c r="AN38" s="14">
        <v>4189</v>
      </c>
      <c r="AO38" s="14"/>
      <c r="AP38" s="14">
        <v>5283</v>
      </c>
      <c r="AQ38" s="14">
        <v>5428</v>
      </c>
      <c r="AR38" s="14">
        <v>5574</v>
      </c>
      <c r="AS38" s="113">
        <v>5899</v>
      </c>
      <c r="AT38" s="210">
        <v>7410</v>
      </c>
      <c r="AU38" s="3">
        <v>1340</v>
      </c>
      <c r="AV38" s="93">
        <v>1593</v>
      </c>
      <c r="AW38" s="93">
        <v>1770</v>
      </c>
      <c r="AX38" s="93">
        <v>2623</v>
      </c>
      <c r="AY38" s="3">
        <v>2569</v>
      </c>
      <c r="AZ38" s="14">
        <v>2885</v>
      </c>
      <c r="BA38" s="14">
        <v>2783</v>
      </c>
      <c r="BB38" s="14">
        <v>2944</v>
      </c>
      <c r="BC38" s="14">
        <v>2916</v>
      </c>
      <c r="BD38" s="14"/>
      <c r="BE38" s="14">
        <v>4229</v>
      </c>
      <c r="BF38" s="14">
        <v>4521</v>
      </c>
      <c r="BG38" s="14">
        <v>4918</v>
      </c>
      <c r="BH38" s="113">
        <v>5523</v>
      </c>
      <c r="BI38" s="210">
        <v>7513</v>
      </c>
      <c r="BJ38" s="3">
        <v>4826</v>
      </c>
      <c r="BK38" s="93">
        <v>4939</v>
      </c>
      <c r="BL38" s="93">
        <v>5053</v>
      </c>
      <c r="BM38" s="93">
        <v>6296</v>
      </c>
      <c r="BN38" s="3">
        <v>5402</v>
      </c>
      <c r="BO38" s="14">
        <v>5650</v>
      </c>
      <c r="BP38" s="14">
        <v>5118</v>
      </c>
      <c r="BQ38" s="14">
        <v>5255</v>
      </c>
      <c r="BR38" s="14">
        <v>5007</v>
      </c>
      <c r="BS38" s="14"/>
      <c r="BT38" s="14">
        <v>5941</v>
      </c>
      <c r="BU38" s="14">
        <v>5973</v>
      </c>
      <c r="BV38" s="14">
        <v>6529</v>
      </c>
      <c r="BW38" s="113">
        <v>6924</v>
      </c>
      <c r="BX38" s="210">
        <v>9602</v>
      </c>
      <c r="BY38" s="3">
        <v>74</v>
      </c>
      <c r="BZ38" s="93">
        <v>85</v>
      </c>
      <c r="CA38" s="93">
        <v>95</v>
      </c>
      <c r="CB38" s="93">
        <v>132</v>
      </c>
      <c r="CC38" s="3">
        <v>121</v>
      </c>
      <c r="CD38" s="14">
        <v>108</v>
      </c>
      <c r="CE38" s="14">
        <v>117</v>
      </c>
      <c r="CF38" s="14">
        <v>121</v>
      </c>
      <c r="CG38" s="14">
        <v>110</v>
      </c>
      <c r="CH38" s="14"/>
      <c r="CI38" s="14">
        <v>144</v>
      </c>
      <c r="CJ38" s="14">
        <v>141</v>
      </c>
      <c r="CK38" s="14">
        <v>161</v>
      </c>
      <c r="CL38" s="113">
        <v>188</v>
      </c>
      <c r="CM38" s="210">
        <v>300</v>
      </c>
      <c r="CN38" s="14"/>
      <c r="CO38" s="14"/>
      <c r="CP38" s="14"/>
      <c r="CQ38" s="14"/>
      <c r="CR38" s="14"/>
      <c r="CS38" s="14"/>
      <c r="CT38" s="14"/>
      <c r="CU38" s="14"/>
      <c r="CV38" s="14"/>
      <c r="CW38" s="14"/>
      <c r="CX38" s="14"/>
      <c r="CY38" s="14"/>
      <c r="CZ38" s="14"/>
      <c r="DA38" s="118"/>
      <c r="DB38" s="217"/>
      <c r="DC38" s="3"/>
      <c r="DD38" s="93"/>
      <c r="DE38" s="93"/>
      <c r="DF38" s="93"/>
      <c r="DK38" s="14"/>
      <c r="DL38" s="14"/>
      <c r="DM38" s="14"/>
      <c r="DN38" s="14"/>
      <c r="DO38" s="14"/>
      <c r="DP38" s="118"/>
      <c r="DQ38" s="16"/>
      <c r="DR38" s="3">
        <v>78</v>
      </c>
      <c r="DS38" s="93">
        <v>103</v>
      </c>
      <c r="DT38" s="93">
        <v>87</v>
      </c>
      <c r="DU38" s="93">
        <v>153</v>
      </c>
      <c r="DV38" s="3">
        <v>156</v>
      </c>
      <c r="DW38" s="3">
        <v>183</v>
      </c>
      <c r="DX38" s="14">
        <v>204</v>
      </c>
      <c r="DY38" s="14">
        <v>232</v>
      </c>
      <c r="DZ38" s="14">
        <v>245</v>
      </c>
      <c r="EA38" s="14"/>
      <c r="EB38" s="14">
        <v>356</v>
      </c>
      <c r="EC38" s="14">
        <v>337</v>
      </c>
      <c r="ED38" s="14">
        <v>436</v>
      </c>
      <c r="EE38" s="113">
        <v>540</v>
      </c>
      <c r="EF38" s="161">
        <v>707</v>
      </c>
      <c r="EG38" s="3"/>
      <c r="EH38" s="93"/>
      <c r="EI38" s="93"/>
      <c r="EJ38" s="93"/>
      <c r="EN38" s="14">
        <v>47</v>
      </c>
      <c r="EO38" s="14">
        <v>71</v>
      </c>
      <c r="EP38" s="14"/>
      <c r="EQ38" s="14">
        <v>134</v>
      </c>
      <c r="ER38" s="14">
        <v>167</v>
      </c>
      <c r="ES38" s="14">
        <v>210</v>
      </c>
      <c r="ET38" s="113">
        <v>250</v>
      </c>
      <c r="EU38" s="161">
        <v>349</v>
      </c>
      <c r="EV38" s="232">
        <v>80</v>
      </c>
      <c r="EW38" s="232">
        <v>1775</v>
      </c>
      <c r="EX38" s="223">
        <v>31</v>
      </c>
      <c r="EY38" s="3">
        <v>366</v>
      </c>
      <c r="EZ38" s="93">
        <v>368</v>
      </c>
      <c r="FA38" s="93">
        <v>364</v>
      </c>
      <c r="FB38" s="93">
        <v>660</v>
      </c>
      <c r="FC38" s="3">
        <v>585</v>
      </c>
      <c r="FD38" s="3">
        <v>664</v>
      </c>
      <c r="FE38" s="93">
        <v>695</v>
      </c>
      <c r="FF38" s="93">
        <v>741</v>
      </c>
      <c r="FG38" s="14">
        <v>736</v>
      </c>
      <c r="FH38" s="14"/>
      <c r="FI38" s="14">
        <v>1098</v>
      </c>
      <c r="FJ38" s="14">
        <v>847</v>
      </c>
      <c r="FK38" s="14">
        <v>1287</v>
      </c>
      <c r="FL38" s="113">
        <v>1515</v>
      </c>
      <c r="FM38" s="154"/>
      <c r="FN38" s="154"/>
      <c r="FO38" s="154"/>
      <c r="FP38" s="154"/>
      <c r="FQ38" s="154"/>
      <c r="FR38" s="154"/>
      <c r="FS38" s="154"/>
      <c r="FT38" s="154"/>
      <c r="FU38" s="154"/>
      <c r="FV38" s="154"/>
      <c r="FW38" s="154"/>
      <c r="FX38" s="154"/>
      <c r="FY38" s="154"/>
      <c r="FZ38" s="154"/>
      <c r="GA38" s="154"/>
      <c r="GB38" s="154"/>
      <c r="GC38" s="154"/>
      <c r="GD38" s="154"/>
      <c r="GE38" s="154"/>
      <c r="GF38" s="154"/>
      <c r="GG38" s="154"/>
      <c r="GH38" s="154"/>
      <c r="GI38" s="154"/>
      <c r="GJ38" s="154"/>
      <c r="GK38" s="154"/>
      <c r="GL38" s="154"/>
      <c r="GM38" s="154"/>
      <c r="GN38" s="154"/>
      <c r="GO38" s="154"/>
      <c r="GP38" s="154"/>
      <c r="GQ38" s="154"/>
      <c r="GR38" s="154"/>
      <c r="GS38" s="154"/>
      <c r="GT38" s="154"/>
      <c r="GU38" s="154"/>
      <c r="GV38" s="154"/>
      <c r="GW38" s="154"/>
      <c r="GX38" s="154"/>
      <c r="GY38" s="154"/>
      <c r="GZ38" s="154"/>
      <c r="HA38" s="154"/>
      <c r="HB38" s="154"/>
      <c r="HC38" s="154"/>
      <c r="HD38" s="154"/>
    </row>
    <row r="39" spans="1:212" s="171" customFormat="1">
      <c r="A39" s="163" t="s">
        <v>54</v>
      </c>
      <c r="B39" s="163">
        <v>758</v>
      </c>
      <c r="C39" s="164">
        <v>791</v>
      </c>
      <c r="D39" s="164">
        <v>830</v>
      </c>
      <c r="E39" s="164">
        <v>845</v>
      </c>
      <c r="F39" s="165">
        <v>895</v>
      </c>
      <c r="G39" s="166">
        <v>970</v>
      </c>
      <c r="H39" s="166">
        <v>1007</v>
      </c>
      <c r="I39" s="166">
        <v>1070</v>
      </c>
      <c r="J39" s="166">
        <v>1095</v>
      </c>
      <c r="K39" s="166"/>
      <c r="L39" s="166">
        <v>1026</v>
      </c>
      <c r="M39" s="166">
        <v>1009</v>
      </c>
      <c r="N39" s="166">
        <v>981</v>
      </c>
      <c r="O39" s="172">
        <v>1000</v>
      </c>
      <c r="P39" s="211">
        <v>1183</v>
      </c>
      <c r="Q39" s="163">
        <v>758</v>
      </c>
      <c r="R39" s="164">
        <v>736</v>
      </c>
      <c r="S39" s="164">
        <v>764</v>
      </c>
      <c r="T39" s="167">
        <v>776</v>
      </c>
      <c r="U39" s="165">
        <v>766</v>
      </c>
      <c r="V39" s="166">
        <v>781</v>
      </c>
      <c r="W39" s="166">
        <v>842</v>
      </c>
      <c r="X39" s="166">
        <v>878</v>
      </c>
      <c r="Y39" s="166">
        <v>893</v>
      </c>
      <c r="Z39" s="166"/>
      <c r="AA39" s="166">
        <v>842</v>
      </c>
      <c r="AB39" s="166">
        <v>745</v>
      </c>
      <c r="AC39" s="166">
        <v>653</v>
      </c>
      <c r="AD39" s="168">
        <v>684</v>
      </c>
      <c r="AE39" s="172">
        <v>845</v>
      </c>
      <c r="AF39" s="163">
        <v>556</v>
      </c>
      <c r="AG39" s="164">
        <v>575</v>
      </c>
      <c r="AH39" s="164">
        <v>584</v>
      </c>
      <c r="AI39" s="164">
        <v>591</v>
      </c>
      <c r="AJ39" s="165">
        <v>593</v>
      </c>
      <c r="AK39" s="166">
        <v>636</v>
      </c>
      <c r="AL39" s="166">
        <v>631</v>
      </c>
      <c r="AM39" s="166">
        <v>643</v>
      </c>
      <c r="AN39" s="166">
        <v>655</v>
      </c>
      <c r="AO39" s="166"/>
      <c r="AP39" s="166">
        <v>624</v>
      </c>
      <c r="AQ39" s="166">
        <v>600</v>
      </c>
      <c r="AR39" s="166">
        <v>591</v>
      </c>
      <c r="AS39" s="168">
        <v>572</v>
      </c>
      <c r="AT39" s="211">
        <v>631</v>
      </c>
      <c r="AU39" s="163">
        <v>202</v>
      </c>
      <c r="AV39" s="164">
        <v>216</v>
      </c>
      <c r="AW39" s="164">
        <v>246</v>
      </c>
      <c r="AX39" s="164">
        <v>254</v>
      </c>
      <c r="AY39" s="165">
        <v>302</v>
      </c>
      <c r="AZ39" s="166">
        <v>334</v>
      </c>
      <c r="BA39" s="166">
        <v>376</v>
      </c>
      <c r="BB39" s="166">
        <v>427</v>
      </c>
      <c r="BC39" s="166">
        <v>440</v>
      </c>
      <c r="BD39" s="166"/>
      <c r="BE39" s="166">
        <v>402</v>
      </c>
      <c r="BF39" s="166">
        <v>409</v>
      </c>
      <c r="BG39" s="166">
        <v>390</v>
      </c>
      <c r="BH39" s="168">
        <v>428</v>
      </c>
      <c r="BI39" s="211">
        <v>552</v>
      </c>
      <c r="BJ39" s="163">
        <v>719</v>
      </c>
      <c r="BK39" s="164">
        <v>713</v>
      </c>
      <c r="BL39" s="164">
        <v>738</v>
      </c>
      <c r="BM39" s="164">
        <v>755</v>
      </c>
      <c r="BN39" s="165">
        <v>737</v>
      </c>
      <c r="BO39" s="166">
        <v>746</v>
      </c>
      <c r="BP39" s="166">
        <v>756</v>
      </c>
      <c r="BQ39" s="166">
        <v>800</v>
      </c>
      <c r="BR39" s="166">
        <v>799</v>
      </c>
      <c r="BS39" s="166"/>
      <c r="BT39" s="166">
        <v>741</v>
      </c>
      <c r="BU39" s="166">
        <v>659</v>
      </c>
      <c r="BV39" s="166">
        <v>573</v>
      </c>
      <c r="BW39" s="168">
        <v>593</v>
      </c>
      <c r="BX39" s="211">
        <v>754</v>
      </c>
      <c r="BY39" s="163">
        <v>6</v>
      </c>
      <c r="BZ39" s="164">
        <v>4</v>
      </c>
      <c r="CA39" s="164">
        <v>6</v>
      </c>
      <c r="CB39" s="164">
        <v>3</v>
      </c>
      <c r="CC39" s="165">
        <v>7</v>
      </c>
      <c r="CD39" s="166">
        <v>6</v>
      </c>
      <c r="CE39" s="166">
        <v>9</v>
      </c>
      <c r="CF39" s="166">
        <v>8</v>
      </c>
      <c r="CG39" s="166">
        <v>11</v>
      </c>
      <c r="CH39" s="166"/>
      <c r="CI39" s="166">
        <v>10</v>
      </c>
      <c r="CJ39" s="166">
        <v>9</v>
      </c>
      <c r="CK39" s="166">
        <v>10</v>
      </c>
      <c r="CL39" s="168">
        <v>10</v>
      </c>
      <c r="CM39" s="211">
        <v>11</v>
      </c>
      <c r="CN39" s="166"/>
      <c r="CO39" s="166"/>
      <c r="CP39" s="166"/>
      <c r="CQ39" s="166"/>
      <c r="CR39" s="166"/>
      <c r="CS39" s="166"/>
      <c r="CT39" s="166"/>
      <c r="CU39" s="166"/>
      <c r="CV39" s="166"/>
      <c r="CW39" s="166"/>
      <c r="CX39" s="166"/>
      <c r="CY39" s="166"/>
      <c r="CZ39" s="166"/>
      <c r="DA39" s="169"/>
      <c r="DB39" s="218"/>
      <c r="DC39" s="163"/>
      <c r="DD39" s="164"/>
      <c r="DE39" s="164"/>
      <c r="DF39" s="164"/>
      <c r="DG39" s="165"/>
      <c r="DH39" s="170"/>
      <c r="DI39" s="170"/>
      <c r="DJ39" s="170"/>
      <c r="DK39" s="166"/>
      <c r="DL39" s="166"/>
      <c r="DM39" s="166"/>
      <c r="DN39" s="166"/>
      <c r="DO39" s="166"/>
      <c r="DP39" s="169"/>
      <c r="DQ39" s="167"/>
      <c r="DR39" s="163">
        <v>5</v>
      </c>
      <c r="DS39" s="164">
        <v>3</v>
      </c>
      <c r="DT39" s="164">
        <v>5</v>
      </c>
      <c r="DU39" s="164">
        <v>4</v>
      </c>
      <c r="DV39" s="165">
        <v>7</v>
      </c>
      <c r="DW39" s="165">
        <v>13</v>
      </c>
      <c r="DX39" s="166">
        <v>14</v>
      </c>
      <c r="DY39" s="166">
        <v>18</v>
      </c>
      <c r="DZ39" s="166">
        <v>15</v>
      </c>
      <c r="EA39" s="166"/>
      <c r="EB39" s="166">
        <v>16</v>
      </c>
      <c r="EC39" s="166">
        <v>12</v>
      </c>
      <c r="ED39" s="166">
        <v>14</v>
      </c>
      <c r="EE39" s="168">
        <v>14</v>
      </c>
      <c r="EF39" s="172">
        <v>21</v>
      </c>
      <c r="EG39" s="163"/>
      <c r="EH39" s="164"/>
      <c r="EI39" s="164"/>
      <c r="EJ39" s="164"/>
      <c r="EK39" s="165"/>
      <c r="EL39" s="165"/>
      <c r="EM39" s="166"/>
      <c r="EN39" s="166"/>
      <c r="EO39" s="166">
        <v>2</v>
      </c>
      <c r="EP39" s="166"/>
      <c r="EQ39" s="166">
        <v>1</v>
      </c>
      <c r="ER39" s="166">
        <v>0</v>
      </c>
      <c r="ES39" s="166">
        <v>3</v>
      </c>
      <c r="ET39" s="168">
        <v>9</v>
      </c>
      <c r="EU39" s="172">
        <v>7</v>
      </c>
      <c r="EV39" s="233">
        <v>3</v>
      </c>
      <c r="EW39" s="233">
        <v>48</v>
      </c>
      <c r="EX39" s="224">
        <v>1</v>
      </c>
      <c r="EY39" s="163">
        <v>28</v>
      </c>
      <c r="EZ39" s="164">
        <v>16</v>
      </c>
      <c r="FA39" s="164">
        <v>15</v>
      </c>
      <c r="FB39" s="164">
        <v>14</v>
      </c>
      <c r="FC39" s="165">
        <v>15</v>
      </c>
      <c r="FD39" s="165">
        <v>16</v>
      </c>
      <c r="FE39" s="164">
        <v>63</v>
      </c>
      <c r="FF39" s="164">
        <v>52</v>
      </c>
      <c r="FG39" s="166">
        <v>66</v>
      </c>
      <c r="FH39" s="166"/>
      <c r="FI39" s="166">
        <v>74</v>
      </c>
      <c r="FJ39" s="166">
        <v>65</v>
      </c>
      <c r="FK39" s="166">
        <v>53</v>
      </c>
      <c r="FL39" s="168">
        <v>58</v>
      </c>
      <c r="FM39" s="173"/>
      <c r="FN39" s="173"/>
      <c r="FO39" s="173"/>
      <c r="FP39" s="173"/>
      <c r="FQ39" s="173"/>
      <c r="FR39" s="173"/>
      <c r="FS39" s="173"/>
      <c r="FT39" s="173"/>
      <c r="FU39" s="173"/>
      <c r="FV39" s="173"/>
      <c r="FW39" s="173"/>
      <c r="FX39" s="173"/>
      <c r="FY39" s="173"/>
      <c r="FZ39" s="173"/>
      <c r="GA39" s="173"/>
      <c r="GB39" s="173"/>
      <c r="GC39" s="173"/>
      <c r="GD39" s="173"/>
      <c r="GE39" s="173"/>
      <c r="GF39" s="173"/>
      <c r="GG39" s="173"/>
      <c r="GH39" s="173"/>
      <c r="GI39" s="173"/>
      <c r="GJ39" s="173"/>
      <c r="GK39" s="173"/>
      <c r="GL39" s="173"/>
      <c r="GM39" s="173"/>
      <c r="GN39" s="173"/>
      <c r="GO39" s="173"/>
      <c r="GP39" s="173"/>
      <c r="GQ39" s="173"/>
      <c r="GR39" s="173"/>
      <c r="GS39" s="173"/>
      <c r="GT39" s="173"/>
      <c r="GU39" s="173"/>
      <c r="GV39" s="173"/>
      <c r="GW39" s="173"/>
      <c r="GX39" s="173"/>
      <c r="GY39" s="173"/>
      <c r="GZ39" s="173"/>
      <c r="HA39" s="173"/>
      <c r="HB39" s="173"/>
      <c r="HC39" s="173"/>
      <c r="HD39" s="173"/>
    </row>
    <row r="40" spans="1:212">
      <c r="A40" s="158" t="s">
        <v>55</v>
      </c>
      <c r="B40" s="45">
        <f>SUM(B42:B53)</f>
        <v>68829</v>
      </c>
      <c r="C40" s="47">
        <f t="shared" ref="C40:DR40" si="186">SUM(C42:C53)</f>
        <v>74580</v>
      </c>
      <c r="D40" s="47">
        <f t="shared" si="186"/>
        <v>74462</v>
      </c>
      <c r="E40" s="47">
        <f t="shared" si="186"/>
        <v>74699</v>
      </c>
      <c r="F40" s="49">
        <f t="shared" si="186"/>
        <v>79033</v>
      </c>
      <c r="G40" s="49">
        <f t="shared" si="186"/>
        <v>81942</v>
      </c>
      <c r="H40" s="49">
        <f t="shared" si="186"/>
        <v>85942</v>
      </c>
      <c r="I40" s="49">
        <f t="shared" si="186"/>
        <v>89488</v>
      </c>
      <c r="J40" s="49">
        <f t="shared" ref="J40:L40" si="187">SUM(J42:J53)</f>
        <v>90463</v>
      </c>
      <c r="K40" s="49">
        <f t="shared" ref="K40" si="188">SUM(K42:K53)</f>
        <v>0</v>
      </c>
      <c r="L40" s="49">
        <f t="shared" si="187"/>
        <v>93594</v>
      </c>
      <c r="M40" s="49">
        <f t="shared" ref="M40:N40" si="189">SUM(M42:M53)</f>
        <v>95934</v>
      </c>
      <c r="N40" s="49">
        <f t="shared" si="189"/>
        <v>98569</v>
      </c>
      <c r="O40" s="49">
        <f t="shared" ref="O40:P40" si="190">SUM(O42:O53)</f>
        <v>100300</v>
      </c>
      <c r="P40" s="209">
        <f t="shared" si="190"/>
        <v>101560</v>
      </c>
      <c r="Q40" s="46">
        <f t="shared" si="186"/>
        <v>68829</v>
      </c>
      <c r="R40" s="47">
        <f t="shared" si="186"/>
        <v>72098</v>
      </c>
      <c r="S40" s="47">
        <f t="shared" si="186"/>
        <v>72164</v>
      </c>
      <c r="T40" s="50">
        <f t="shared" si="186"/>
        <v>71776</v>
      </c>
      <c r="U40" s="49">
        <f t="shared" si="186"/>
        <v>74928</v>
      </c>
      <c r="V40" s="49">
        <f t="shared" si="186"/>
        <v>76944</v>
      </c>
      <c r="W40" s="49">
        <f t="shared" si="186"/>
        <v>79121</v>
      </c>
      <c r="X40" s="49">
        <f t="shared" si="186"/>
        <v>82089</v>
      </c>
      <c r="Y40" s="49">
        <f t="shared" ref="Y40:AA40" si="191">SUM(Y42:Y53)</f>
        <v>83447</v>
      </c>
      <c r="Z40" s="49">
        <f t="shared" si="191"/>
        <v>0</v>
      </c>
      <c r="AA40" s="49">
        <f t="shared" si="191"/>
        <v>85644</v>
      </c>
      <c r="AB40" s="49">
        <f t="shared" ref="AB40:AD40" si="192">SUM(AB42:AB53)</f>
        <v>87121</v>
      </c>
      <c r="AC40" s="49">
        <f t="shared" si="192"/>
        <v>89602</v>
      </c>
      <c r="AD40" s="114">
        <f t="shared" si="192"/>
        <v>90283</v>
      </c>
      <c r="AE40" s="114">
        <f t="shared" ref="AE40" si="193">SUM(AE42:AE53)</f>
        <v>91681</v>
      </c>
      <c r="AF40" s="46">
        <f t="shared" si="186"/>
        <v>50024</v>
      </c>
      <c r="AG40" s="47">
        <f t="shared" si="186"/>
        <v>52998</v>
      </c>
      <c r="AH40" s="47">
        <f t="shared" si="186"/>
        <v>51863</v>
      </c>
      <c r="AI40" s="47">
        <f t="shared" si="186"/>
        <v>50890</v>
      </c>
      <c r="AJ40" s="49">
        <f t="shared" si="186"/>
        <v>51149</v>
      </c>
      <c r="AK40" s="49">
        <f t="shared" si="186"/>
        <v>51694</v>
      </c>
      <c r="AL40" s="49">
        <f t="shared" si="186"/>
        <v>53138</v>
      </c>
      <c r="AM40" s="49">
        <f t="shared" si="186"/>
        <v>54106</v>
      </c>
      <c r="AN40" s="49">
        <f t="shared" ref="AN40:AP40" si="194">SUM(AN42:AN53)</f>
        <v>53783</v>
      </c>
      <c r="AO40" s="49">
        <f t="shared" si="194"/>
        <v>0</v>
      </c>
      <c r="AP40" s="49">
        <f t="shared" si="194"/>
        <v>54463</v>
      </c>
      <c r="AQ40" s="49">
        <f t="shared" ref="AQ40:AR40" si="195">SUM(AQ42:AQ53)</f>
        <v>54797</v>
      </c>
      <c r="AR40" s="49">
        <f t="shared" si="195"/>
        <v>55529</v>
      </c>
      <c r="AS40" s="114">
        <f t="shared" ref="AS40:AT40" si="196">SUM(AS42:AS53)</f>
        <v>55519</v>
      </c>
      <c r="AT40" s="209">
        <f t="shared" si="196"/>
        <v>55700</v>
      </c>
      <c r="AU40" s="46">
        <f t="shared" si="186"/>
        <v>18805</v>
      </c>
      <c r="AV40" s="47">
        <f t="shared" si="186"/>
        <v>21582</v>
      </c>
      <c r="AW40" s="47">
        <f t="shared" si="186"/>
        <v>22599</v>
      </c>
      <c r="AX40" s="47">
        <f t="shared" si="186"/>
        <v>23809</v>
      </c>
      <c r="AY40" s="49">
        <f t="shared" si="186"/>
        <v>27884</v>
      </c>
      <c r="AZ40" s="49">
        <f t="shared" si="186"/>
        <v>30248</v>
      </c>
      <c r="BA40" s="49">
        <f t="shared" si="186"/>
        <v>32804</v>
      </c>
      <c r="BB40" s="49">
        <f t="shared" si="186"/>
        <v>35382</v>
      </c>
      <c r="BC40" s="49">
        <f t="shared" ref="BC40:BE40" si="197">SUM(BC42:BC53)</f>
        <v>36680</v>
      </c>
      <c r="BD40" s="49">
        <f t="shared" si="197"/>
        <v>0</v>
      </c>
      <c r="BE40" s="49">
        <f t="shared" si="197"/>
        <v>39131</v>
      </c>
      <c r="BF40" s="49">
        <f t="shared" ref="BF40:BG40" si="198">SUM(BF42:BF53)</f>
        <v>41137</v>
      </c>
      <c r="BG40" s="49">
        <f t="shared" si="198"/>
        <v>43040</v>
      </c>
      <c r="BH40" s="114">
        <f t="shared" ref="BH40:BI40" si="199">SUM(BH42:BH53)</f>
        <v>44781</v>
      </c>
      <c r="BI40" s="209">
        <f t="shared" si="199"/>
        <v>45860</v>
      </c>
      <c r="BJ40" s="46">
        <f t="shared" si="186"/>
        <v>61154</v>
      </c>
      <c r="BK40" s="47">
        <f t="shared" si="186"/>
        <v>64549</v>
      </c>
      <c r="BL40" s="47">
        <f t="shared" si="186"/>
        <v>63996</v>
      </c>
      <c r="BM40" s="47">
        <f t="shared" si="186"/>
        <v>63221</v>
      </c>
      <c r="BN40" s="49">
        <f t="shared" si="186"/>
        <v>63857</v>
      </c>
      <c r="BO40" s="49">
        <f t="shared" si="186"/>
        <v>64849</v>
      </c>
      <c r="BP40" s="49">
        <f t="shared" si="186"/>
        <v>66061</v>
      </c>
      <c r="BQ40" s="49">
        <f t="shared" si="186"/>
        <v>67529</v>
      </c>
      <c r="BR40" s="49">
        <f t="shared" ref="BR40:BT40" si="200">SUM(BR42:BR53)</f>
        <v>67384</v>
      </c>
      <c r="BS40" s="49">
        <f t="shared" si="200"/>
        <v>0</v>
      </c>
      <c r="BT40" s="49">
        <f t="shared" si="200"/>
        <v>68511</v>
      </c>
      <c r="BU40" s="49">
        <f t="shared" ref="BU40:BW40" si="201">SUM(BU42:BU53)</f>
        <v>68865</v>
      </c>
      <c r="BV40" s="49">
        <f t="shared" si="201"/>
        <v>69996</v>
      </c>
      <c r="BW40" s="114">
        <f t="shared" si="201"/>
        <v>69793</v>
      </c>
      <c r="BX40" s="209">
        <f t="shared" ref="BX40" si="202">SUM(BX42:BX53)</f>
        <v>70443</v>
      </c>
      <c r="BY40" s="46">
        <f t="shared" si="186"/>
        <v>2067</v>
      </c>
      <c r="BZ40" s="47">
        <f t="shared" si="186"/>
        <v>2156</v>
      </c>
      <c r="CA40" s="47">
        <f t="shared" si="186"/>
        <v>2293</v>
      </c>
      <c r="CB40" s="47">
        <f t="shared" si="186"/>
        <v>2450</v>
      </c>
      <c r="CC40" s="49">
        <f t="shared" si="186"/>
        <v>2774</v>
      </c>
      <c r="CD40" s="49">
        <f t="shared" si="186"/>
        <v>2864</v>
      </c>
      <c r="CE40" s="49">
        <f t="shared" si="186"/>
        <v>3028</v>
      </c>
      <c r="CF40" s="49">
        <f t="shared" si="186"/>
        <v>3137</v>
      </c>
      <c r="CG40" s="49">
        <f t="shared" ref="CG40:CI40" si="203">SUM(CG42:CG53)</f>
        <v>3221</v>
      </c>
      <c r="CH40" s="49">
        <f t="shared" si="203"/>
        <v>0</v>
      </c>
      <c r="CI40" s="49">
        <f t="shared" si="203"/>
        <v>3389</v>
      </c>
      <c r="CJ40" s="49">
        <f t="shared" ref="CJ40:CL40" si="204">SUM(CJ42:CJ53)</f>
        <v>3485</v>
      </c>
      <c r="CK40" s="49">
        <f t="shared" si="204"/>
        <v>3542</v>
      </c>
      <c r="CL40" s="114">
        <f t="shared" si="204"/>
        <v>3641</v>
      </c>
      <c r="CM40" s="209">
        <f t="shared" ref="CM40" si="205">SUM(CM42:CM53)</f>
        <v>3853</v>
      </c>
      <c r="CN40" s="49">
        <f t="shared" si="186"/>
        <v>0</v>
      </c>
      <c r="CO40" s="49">
        <f t="shared" si="186"/>
        <v>0</v>
      </c>
      <c r="CP40" s="49">
        <f t="shared" si="186"/>
        <v>0</v>
      </c>
      <c r="CQ40" s="49">
        <f t="shared" si="186"/>
        <v>0</v>
      </c>
      <c r="CR40" s="49">
        <f t="shared" si="186"/>
        <v>0</v>
      </c>
      <c r="CS40" s="49">
        <f t="shared" si="186"/>
        <v>0</v>
      </c>
      <c r="CT40" s="49">
        <f t="shared" si="186"/>
        <v>620</v>
      </c>
      <c r="CU40" s="49">
        <f t="shared" si="186"/>
        <v>630</v>
      </c>
      <c r="CV40" s="49">
        <f t="shared" ref="CV40:CX40" si="206">SUM(CV42:CV53)</f>
        <v>620</v>
      </c>
      <c r="CW40" s="49">
        <f t="shared" si="206"/>
        <v>0</v>
      </c>
      <c r="CX40" s="49">
        <f t="shared" si="206"/>
        <v>569</v>
      </c>
      <c r="CY40" s="49">
        <f t="shared" ref="CY40:CZ40" si="207">SUM(CY42:CY53)</f>
        <v>291</v>
      </c>
      <c r="CZ40" s="49">
        <f t="shared" si="207"/>
        <v>446</v>
      </c>
      <c r="DA40" s="114">
        <f t="shared" ref="DA40:DB40" si="208">SUM(DA42:DA53)</f>
        <v>463</v>
      </c>
      <c r="DB40" s="209">
        <f t="shared" si="208"/>
        <v>470</v>
      </c>
      <c r="DC40" s="46">
        <f t="shared" si="186"/>
        <v>160</v>
      </c>
      <c r="DD40" s="47">
        <f t="shared" si="186"/>
        <v>195</v>
      </c>
      <c r="DE40" s="47">
        <f t="shared" si="186"/>
        <v>202</v>
      </c>
      <c r="DF40" s="47">
        <f t="shared" si="186"/>
        <v>241</v>
      </c>
      <c r="DG40" s="49">
        <f t="shared" si="186"/>
        <v>255</v>
      </c>
      <c r="DH40" s="49">
        <f t="shared" si="186"/>
        <v>236</v>
      </c>
      <c r="DI40" s="49">
        <f t="shared" si="186"/>
        <v>268</v>
      </c>
      <c r="DJ40" s="49">
        <f t="shared" si="186"/>
        <v>252</v>
      </c>
      <c r="DK40" s="49">
        <f t="shared" ref="DK40:DM40" si="209">SUM(DK42:DK53)</f>
        <v>253</v>
      </c>
      <c r="DL40" s="49">
        <f t="shared" si="209"/>
        <v>0</v>
      </c>
      <c r="DM40" s="49">
        <f t="shared" si="209"/>
        <v>248</v>
      </c>
      <c r="DN40" s="49">
        <f t="shared" ref="DN40:DO40" si="210">SUM(DN42:DN53)</f>
        <v>103</v>
      </c>
      <c r="DO40" s="49">
        <f t="shared" si="210"/>
        <v>168</v>
      </c>
      <c r="DP40" s="114">
        <f t="shared" ref="DP40:DQ40" si="211">SUM(DP42:DP53)</f>
        <v>174</v>
      </c>
      <c r="DQ40" s="114">
        <f t="shared" si="211"/>
        <v>168</v>
      </c>
      <c r="DR40" s="46">
        <f t="shared" si="186"/>
        <v>989</v>
      </c>
      <c r="DS40" s="47">
        <f t="shared" ref="DS40:FF40" si="212">SUM(DS42:DS53)</f>
        <v>1040</v>
      </c>
      <c r="DT40" s="47">
        <f t="shared" si="212"/>
        <v>1131</v>
      </c>
      <c r="DU40" s="47">
        <f t="shared" si="212"/>
        <v>1233</v>
      </c>
      <c r="DV40" s="49">
        <f t="shared" si="212"/>
        <v>1699</v>
      </c>
      <c r="DW40" s="49">
        <f t="shared" si="212"/>
        <v>1822</v>
      </c>
      <c r="DX40" s="49">
        <f t="shared" si="212"/>
        <v>2017</v>
      </c>
      <c r="DY40" s="49">
        <f t="shared" si="212"/>
        <v>2202</v>
      </c>
      <c r="DZ40" s="49">
        <f t="shared" ref="DZ40:EB40" si="213">SUM(DZ42:DZ53)</f>
        <v>2482</v>
      </c>
      <c r="EA40" s="49">
        <f t="shared" si="213"/>
        <v>0</v>
      </c>
      <c r="EB40" s="49">
        <f t="shared" si="213"/>
        <v>2625</v>
      </c>
      <c r="EC40" s="49">
        <f t="shared" ref="EC40:EE40" si="214">SUM(EC42:EC53)</f>
        <v>2898</v>
      </c>
      <c r="ED40" s="49">
        <f t="shared" si="214"/>
        <v>3077</v>
      </c>
      <c r="EE40" s="114">
        <f t="shared" si="214"/>
        <v>3340</v>
      </c>
      <c r="EF40" s="114">
        <f t="shared" ref="EF40" si="215">SUM(EF42:EF53)</f>
        <v>3520</v>
      </c>
      <c r="EG40" s="46">
        <f t="shared" si="212"/>
        <v>0</v>
      </c>
      <c r="EH40" s="47">
        <f t="shared" si="212"/>
        <v>0</v>
      </c>
      <c r="EI40" s="47">
        <f t="shared" si="212"/>
        <v>0</v>
      </c>
      <c r="EJ40" s="47">
        <f t="shared" si="212"/>
        <v>0</v>
      </c>
      <c r="EK40" s="49">
        <f t="shared" si="212"/>
        <v>0</v>
      </c>
      <c r="EL40" s="49">
        <f t="shared" si="212"/>
        <v>0</v>
      </c>
      <c r="EM40" s="49">
        <f t="shared" si="212"/>
        <v>0</v>
      </c>
      <c r="EN40" s="49">
        <f t="shared" si="212"/>
        <v>64</v>
      </c>
      <c r="EO40" s="49">
        <f t="shared" ref="EO40:EQ40" si="216">SUM(EO42:EO53)</f>
        <v>442</v>
      </c>
      <c r="EP40" s="49">
        <f t="shared" si="216"/>
        <v>0</v>
      </c>
      <c r="EQ40" s="49">
        <f t="shared" si="216"/>
        <v>581</v>
      </c>
      <c r="ER40" s="49">
        <f t="shared" ref="ER40:ET40" si="217">SUM(ER42:ER53)</f>
        <v>680</v>
      </c>
      <c r="ES40" s="49">
        <f t="shared" si="217"/>
        <v>841</v>
      </c>
      <c r="ET40" s="114">
        <f t="shared" si="217"/>
        <v>934</v>
      </c>
      <c r="EU40" s="49">
        <f t="shared" ref="EU40:EV40" si="218">SUM(EU42:EU53)</f>
        <v>987</v>
      </c>
      <c r="EV40" s="49">
        <f t="shared" si="218"/>
        <v>419</v>
      </c>
      <c r="EW40" s="49">
        <f t="shared" ref="EW40:EX40" si="219">SUM(EW42:EW53)</f>
        <v>12370</v>
      </c>
      <c r="EX40" s="49">
        <f t="shared" si="219"/>
        <v>89</v>
      </c>
      <c r="EY40" s="46">
        <f t="shared" si="212"/>
        <v>4619</v>
      </c>
      <c r="EZ40" s="47">
        <f t="shared" si="212"/>
        <v>4353</v>
      </c>
      <c r="FA40" s="47">
        <f t="shared" si="212"/>
        <v>4744</v>
      </c>
      <c r="FB40" s="47">
        <f t="shared" si="212"/>
        <v>4872</v>
      </c>
      <c r="FC40" s="49">
        <f t="shared" si="212"/>
        <v>6598</v>
      </c>
      <c r="FD40" s="49">
        <f t="shared" si="212"/>
        <v>7409</v>
      </c>
      <c r="FE40" s="47">
        <f t="shared" si="212"/>
        <v>8015</v>
      </c>
      <c r="FF40" s="47">
        <f t="shared" si="212"/>
        <v>9157</v>
      </c>
      <c r="FG40" s="47">
        <f t="shared" ref="FG40:FI40" si="220">SUM(FG42:FG53)</f>
        <v>9918</v>
      </c>
      <c r="FH40" s="49">
        <f t="shared" si="220"/>
        <v>0</v>
      </c>
      <c r="FI40" s="47">
        <f t="shared" si="220"/>
        <v>10538</v>
      </c>
      <c r="FJ40" s="47">
        <f t="shared" ref="FJ40:FL40" si="221">SUM(FJ42:FJ53)</f>
        <v>11193</v>
      </c>
      <c r="FK40" s="47">
        <f t="shared" si="221"/>
        <v>12146</v>
      </c>
      <c r="FL40" s="114">
        <f t="shared" si="221"/>
        <v>12575</v>
      </c>
      <c r="FM40" s="154"/>
      <c r="FN40" s="154"/>
      <c r="FO40" s="154"/>
      <c r="FP40" s="154"/>
      <c r="FQ40" s="154"/>
      <c r="FR40" s="154"/>
      <c r="FS40" s="154"/>
      <c r="FT40" s="154"/>
      <c r="FU40" s="154"/>
      <c r="FV40" s="154"/>
      <c r="FW40" s="154"/>
      <c r="FX40" s="154"/>
      <c r="FY40" s="154"/>
      <c r="FZ40" s="154"/>
      <c r="GA40" s="154"/>
      <c r="GB40" s="154"/>
      <c r="GC40" s="154"/>
      <c r="GD40" s="154"/>
      <c r="GE40" s="154"/>
      <c r="GF40" s="154"/>
      <c r="GG40" s="154"/>
      <c r="GH40" s="154"/>
      <c r="GI40" s="154"/>
      <c r="GJ40" s="154"/>
      <c r="GK40" s="154"/>
      <c r="GL40" s="154"/>
      <c r="GM40" s="154"/>
      <c r="GN40" s="154"/>
      <c r="GO40" s="154"/>
      <c r="GP40" s="154"/>
      <c r="GQ40" s="154"/>
      <c r="GR40" s="154"/>
      <c r="GS40" s="154"/>
      <c r="GT40" s="154"/>
      <c r="GU40" s="154"/>
      <c r="GV40" s="154"/>
      <c r="GW40" s="154"/>
      <c r="GX40" s="154"/>
      <c r="GY40" s="154"/>
      <c r="GZ40" s="154"/>
      <c r="HA40" s="154"/>
      <c r="HB40" s="154"/>
      <c r="HC40" s="154"/>
      <c r="HD40" s="154"/>
    </row>
    <row r="41" spans="1:212" ht="12.75" customHeight="1">
      <c r="A41" s="158" t="s">
        <v>122</v>
      </c>
      <c r="B41" s="53">
        <f>(B40/B$6)*100</f>
        <v>27.222138726952011</v>
      </c>
      <c r="C41" s="55">
        <f t="shared" ref="C41:DR41" si="222">(C40/C$6)*100</f>
        <v>28.070888591543731</v>
      </c>
      <c r="D41" s="55">
        <f t="shared" si="222"/>
        <v>27.628249367379805</v>
      </c>
      <c r="E41" s="55">
        <f t="shared" si="222"/>
        <v>26.984293269369708</v>
      </c>
      <c r="F41" s="56">
        <f t="shared" si="222"/>
        <v>27.107685764460541</v>
      </c>
      <c r="G41" s="56">
        <f t="shared" si="222"/>
        <v>26.081559380729274</v>
      </c>
      <c r="H41" s="56">
        <f t="shared" si="222"/>
        <v>27.121564518724934</v>
      </c>
      <c r="I41" s="56">
        <f t="shared" si="222"/>
        <v>27.30048903410426</v>
      </c>
      <c r="J41" s="56">
        <f t="shared" ref="J41:L41" si="223">(J40/J$6)*100</f>
        <v>26.225720415144664</v>
      </c>
      <c r="K41" s="56" t="e">
        <f t="shared" ref="K41" si="224">(K40/K$6)*100</f>
        <v>#DIV/0!</v>
      </c>
      <c r="L41" s="56">
        <f t="shared" si="223"/>
        <v>26.028265839048238</v>
      </c>
      <c r="M41" s="56">
        <f t="shared" ref="M41:N41" si="225">(M40/M$6)*100</f>
        <v>25.841712975807908</v>
      </c>
      <c r="N41" s="56">
        <f t="shared" si="225"/>
        <v>25.189491707342004</v>
      </c>
      <c r="O41" s="56">
        <f t="shared" ref="O41:P41" si="226">(O40/O$6)*100</f>
        <v>24.446778899236861</v>
      </c>
      <c r="P41" s="200">
        <f t="shared" si="226"/>
        <v>23.411332689421794</v>
      </c>
      <c r="Q41" s="59">
        <f t="shared" si="222"/>
        <v>27.222138726952011</v>
      </c>
      <c r="R41" s="55">
        <f t="shared" si="222"/>
        <v>27.923261186558506</v>
      </c>
      <c r="S41" s="55">
        <f t="shared" si="222"/>
        <v>27.54067328939384</v>
      </c>
      <c r="T41" s="55">
        <f t="shared" si="222"/>
        <v>26.799589284047421</v>
      </c>
      <c r="U41" s="56">
        <f t="shared" si="222"/>
        <v>27.079734291310981</v>
      </c>
      <c r="V41" s="56">
        <f t="shared" si="222"/>
        <v>26.13871072942711</v>
      </c>
      <c r="W41" s="56">
        <f t="shared" si="222"/>
        <v>26.855088893565316</v>
      </c>
      <c r="X41" s="56">
        <f t="shared" si="222"/>
        <v>26.990530676662061</v>
      </c>
      <c r="Y41" s="56">
        <f t="shared" ref="Y41:AA41" si="227">(Y40/Y$6)*100</f>
        <v>26.264072792967458</v>
      </c>
      <c r="Z41" s="56" t="e">
        <f t="shared" si="227"/>
        <v>#DIV/0!</v>
      </c>
      <c r="AA41" s="56">
        <f t="shared" si="227"/>
        <v>26.13408196271093</v>
      </c>
      <c r="AB41" s="56">
        <f t="shared" ref="AB41:AD41" si="228">(AB40/AB$6)*100</f>
        <v>25.959464130344095</v>
      </c>
      <c r="AC41" s="56">
        <f t="shared" si="228"/>
        <v>25.466110365839796</v>
      </c>
      <c r="AD41" s="115">
        <f t="shared" si="228"/>
        <v>24.777019721061961</v>
      </c>
      <c r="AE41" s="115">
        <f t="shared" ref="AE41" si="229">(AE40/AE$6)*100</f>
        <v>23.663460123839489</v>
      </c>
      <c r="AF41" s="59">
        <f t="shared" si="222"/>
        <v>27.593358707043965</v>
      </c>
      <c r="AG41" s="55">
        <f t="shared" si="222"/>
        <v>28.416472524791626</v>
      </c>
      <c r="AH41" s="55">
        <f t="shared" si="222"/>
        <v>27.984589401436384</v>
      </c>
      <c r="AI41" s="55">
        <f t="shared" si="222"/>
        <v>27.329212559945436</v>
      </c>
      <c r="AJ41" s="56">
        <f t="shared" si="222"/>
        <v>27.603494892039354</v>
      </c>
      <c r="AK41" s="56">
        <f t="shared" si="222"/>
        <v>26.552227153188689</v>
      </c>
      <c r="AL41" s="56">
        <f t="shared" si="222"/>
        <v>27.598994473760751</v>
      </c>
      <c r="AM41" s="56">
        <f t="shared" si="222"/>
        <v>27.683066595718554</v>
      </c>
      <c r="AN41" s="56">
        <f t="shared" ref="AN41:AP41" si="230">(AN40/AN$6)*100</f>
        <v>26.560686647801628</v>
      </c>
      <c r="AO41" s="56" t="e">
        <f t="shared" si="230"/>
        <v>#DIV/0!</v>
      </c>
      <c r="AP41" s="56">
        <f t="shared" si="230"/>
        <v>26.269763942080438</v>
      </c>
      <c r="AQ41" s="56">
        <f t="shared" ref="AQ41:AR41" si="231">(AQ40/AQ$6)*100</f>
        <v>26.00847694943732</v>
      </c>
      <c r="AR41" s="56">
        <f t="shared" si="231"/>
        <v>25.42606481863055</v>
      </c>
      <c r="AS41" s="115">
        <f t="shared" ref="AS41:AT41" si="232">(AS40/AS$6)*100</f>
        <v>24.738110833366754</v>
      </c>
      <c r="AT41" s="200">
        <f t="shared" si="232"/>
        <v>23.821233828718057</v>
      </c>
      <c r="AU41" s="59">
        <f t="shared" si="222"/>
        <v>26.281585420393561</v>
      </c>
      <c r="AV41" s="55">
        <f t="shared" si="222"/>
        <v>27.256883051275576</v>
      </c>
      <c r="AW41" s="55">
        <f t="shared" si="222"/>
        <v>26.843811989974697</v>
      </c>
      <c r="AX41" s="55">
        <f t="shared" si="222"/>
        <v>26.275479235871234</v>
      </c>
      <c r="AY41" s="56">
        <f t="shared" si="222"/>
        <v>26.243023726388902</v>
      </c>
      <c r="AZ41" s="56">
        <f t="shared" si="222"/>
        <v>25.314675950723085</v>
      </c>
      <c r="BA41" s="56">
        <f t="shared" si="222"/>
        <v>26.382287419274412</v>
      </c>
      <c r="BB41" s="56">
        <f t="shared" si="222"/>
        <v>26.735478800976264</v>
      </c>
      <c r="BC41" s="56">
        <f t="shared" ref="BC41:BE41" si="233">(BC40/BC$6)*100</f>
        <v>25.749566511523426</v>
      </c>
      <c r="BD41" s="56" t="e">
        <f t="shared" si="233"/>
        <v>#DIV/0!</v>
      </c>
      <c r="BE41" s="56">
        <f t="shared" si="233"/>
        <v>25.699443072558186</v>
      </c>
      <c r="BF41" s="56">
        <f t="shared" ref="BF41:BG41" si="234">(BF40/BF$6)*100</f>
        <v>25.62286668161547</v>
      </c>
      <c r="BG41" s="56">
        <f t="shared" si="234"/>
        <v>24.890698373776861</v>
      </c>
      <c r="BH41" s="115">
        <f t="shared" ref="BH41:BI41" si="235">(BH40/BH$6)*100</f>
        <v>24.094978800335749</v>
      </c>
      <c r="BI41" s="200">
        <f t="shared" si="235"/>
        <v>22.936995783714032</v>
      </c>
      <c r="BJ41" s="59">
        <f t="shared" si="222"/>
        <v>27.867194050526777</v>
      </c>
      <c r="BK41" s="55">
        <f t="shared" si="222"/>
        <v>28.701391961262523</v>
      </c>
      <c r="BL41" s="55">
        <f t="shared" si="222"/>
        <v>28.329223863550844</v>
      </c>
      <c r="BM41" s="55">
        <f t="shared" si="222"/>
        <v>27.665896479896375</v>
      </c>
      <c r="BN41" s="56">
        <f t="shared" si="222"/>
        <v>27.730034175637591</v>
      </c>
      <c r="BO41" s="56">
        <f t="shared" si="222"/>
        <v>26.892899501530245</v>
      </c>
      <c r="BP41" s="56">
        <f t="shared" si="222"/>
        <v>27.655512808168424</v>
      </c>
      <c r="BQ41" s="56">
        <f t="shared" si="222"/>
        <v>27.759553406998162</v>
      </c>
      <c r="BR41" s="56">
        <f t="shared" ref="BR41:BT41" si="236">(BR40/BR$6)*100</f>
        <v>27.005883390243511</v>
      </c>
      <c r="BS41" s="56" t="e">
        <f t="shared" si="236"/>
        <v>#DIV/0!</v>
      </c>
      <c r="BT41" s="56">
        <f t="shared" si="236"/>
        <v>26.848212431273733</v>
      </c>
      <c r="BU41" s="56">
        <f t="shared" ref="BU41:BW41" si="237">(BU40/BU$6)*100</f>
        <v>26.683276310334271</v>
      </c>
      <c r="BV41" s="56">
        <f t="shared" si="237"/>
        <v>26.332996000917948</v>
      </c>
      <c r="BW41" s="115">
        <f t="shared" si="237"/>
        <v>25.735641169356029</v>
      </c>
      <c r="BX41" s="200">
        <f t="shared" ref="BX41" si="238">(BX40/BX$6)*100</f>
        <v>24.692063403041161</v>
      </c>
      <c r="BY41" s="59">
        <f t="shared" si="222"/>
        <v>17.286944885840931</v>
      </c>
      <c r="BZ41" s="55">
        <f t="shared" si="222"/>
        <v>17.505683663527119</v>
      </c>
      <c r="CA41" s="55">
        <f t="shared" si="222"/>
        <v>17.574921437878441</v>
      </c>
      <c r="CB41" s="55">
        <f t="shared" si="222"/>
        <v>18.235950874581317</v>
      </c>
      <c r="CC41" s="56">
        <f t="shared" si="222"/>
        <v>18.915785884759632</v>
      </c>
      <c r="CD41" s="56">
        <f t="shared" si="222"/>
        <v>18.360151291749471</v>
      </c>
      <c r="CE41" s="56">
        <f t="shared" si="222"/>
        <v>18.860168171909063</v>
      </c>
      <c r="CF41" s="56">
        <f t="shared" si="222"/>
        <v>18.887350231802035</v>
      </c>
      <c r="CG41" s="56">
        <f t="shared" ref="CG41:CI41" si="239">(CG40/CG$6)*100</f>
        <v>19.05804390272765</v>
      </c>
      <c r="CH41" s="56" t="e">
        <f t="shared" si="239"/>
        <v>#DIV/0!</v>
      </c>
      <c r="CI41" s="56">
        <f t="shared" si="239"/>
        <v>19.295149168754268</v>
      </c>
      <c r="CJ41" s="56">
        <f t="shared" ref="CJ41:CL41" si="240">(CJ40/CJ$6)*100</f>
        <v>19.337476417711684</v>
      </c>
      <c r="CK41" s="56">
        <f t="shared" si="240"/>
        <v>18.695239100601711</v>
      </c>
      <c r="CL41" s="115">
        <f t="shared" si="240"/>
        <v>18.223223223223222</v>
      </c>
      <c r="CM41" s="200">
        <f t="shared" ref="CM41" si="241">(CM40/CM$6)*100</f>
        <v>17.491374614127476</v>
      </c>
      <c r="CN41" s="56" t="e">
        <f t="shared" si="222"/>
        <v>#DIV/0!</v>
      </c>
      <c r="CO41" s="56" t="e">
        <f t="shared" si="222"/>
        <v>#DIV/0!</v>
      </c>
      <c r="CP41" s="56" t="e">
        <f t="shared" si="222"/>
        <v>#DIV/0!</v>
      </c>
      <c r="CQ41" s="56" t="e">
        <f t="shared" si="222"/>
        <v>#DIV/0!</v>
      </c>
      <c r="CR41" s="56" t="e">
        <f t="shared" si="222"/>
        <v>#DIV/0!</v>
      </c>
      <c r="CS41" s="56" t="e">
        <f t="shared" si="222"/>
        <v>#DIV/0!</v>
      </c>
      <c r="CT41" s="56">
        <f t="shared" si="222"/>
        <v>6.3284678983362248</v>
      </c>
      <c r="CU41" s="56">
        <f t="shared" si="222"/>
        <v>6.0952012383900929</v>
      </c>
      <c r="CV41" s="56">
        <f t="shared" ref="CV41:CX41" si="242">(CV40/CV$6)*100</f>
        <v>6.0188331229977674</v>
      </c>
      <c r="CW41" s="56" t="e">
        <f t="shared" si="242"/>
        <v>#DIV/0!</v>
      </c>
      <c r="CX41" s="56">
        <f t="shared" si="242"/>
        <v>5.9681141178938537</v>
      </c>
      <c r="CY41" s="56">
        <f t="shared" ref="CY41:CZ41" si="243">(CY40/CY$6)*100</f>
        <v>3.1367899105314221</v>
      </c>
      <c r="CZ41" s="56">
        <f t="shared" si="243"/>
        <v>4.461784713885554</v>
      </c>
      <c r="DA41" s="115">
        <f t="shared" ref="DA41:DB41" si="244">(DA40/DA$6)*100</f>
        <v>4.7894900175856003</v>
      </c>
      <c r="DB41" s="200">
        <f t="shared" si="244"/>
        <v>4.8334018922254218</v>
      </c>
      <c r="DC41" s="59">
        <f t="shared" si="222"/>
        <v>3.3507853403141366</v>
      </c>
      <c r="DD41" s="55">
        <f t="shared" si="222"/>
        <v>4.0247678018575854</v>
      </c>
      <c r="DE41" s="55">
        <f t="shared" si="222"/>
        <v>4.0586698814546915</v>
      </c>
      <c r="DF41" s="55">
        <f t="shared" si="222"/>
        <v>4.8736097067745199</v>
      </c>
      <c r="DG41" s="56">
        <f t="shared" si="222"/>
        <v>4.9659201557935733</v>
      </c>
      <c r="DH41" s="56">
        <f t="shared" si="222"/>
        <v>4.4620911325392321</v>
      </c>
      <c r="DI41" s="56">
        <f t="shared" si="222"/>
        <v>4.9602072922450491</v>
      </c>
      <c r="DJ41" s="56">
        <f t="shared" si="222"/>
        <v>4.4625464848592173</v>
      </c>
      <c r="DK41" s="56">
        <f t="shared" ref="DK41:DM41" si="245">(DK40/DK$6)*100</f>
        <v>4.4699646643109539</v>
      </c>
      <c r="DL41" s="56" t="e">
        <f t="shared" si="245"/>
        <v>#DIV/0!</v>
      </c>
      <c r="DM41" s="56">
        <f t="shared" si="245"/>
        <v>4.5214220601640838</v>
      </c>
      <c r="DN41" s="56">
        <f t="shared" ref="DN41:DO41" si="246">(DN40/DN$6)*100</f>
        <v>1.9762087490406754</v>
      </c>
      <c r="DO41" s="56">
        <f t="shared" si="246"/>
        <v>3.2054951345163141</v>
      </c>
      <c r="DP41" s="115">
        <f t="shared" ref="DP41:DQ41" si="247">(DP40/DP$6)*100</f>
        <v>3.4070883101625218</v>
      </c>
      <c r="DQ41" s="115">
        <f t="shared" si="247"/>
        <v>3.3339948402460808</v>
      </c>
      <c r="DR41" s="59">
        <f t="shared" si="222"/>
        <v>19.244989297528704</v>
      </c>
      <c r="DS41" s="55">
        <f t="shared" ref="DS41:FF41" si="248">(DS40/DS$6)*100</f>
        <v>18.678160919540229</v>
      </c>
      <c r="DT41" s="55">
        <f t="shared" si="248"/>
        <v>18.55619360131255</v>
      </c>
      <c r="DU41" s="55">
        <f t="shared" si="248"/>
        <v>18.291054739652871</v>
      </c>
      <c r="DV41" s="56">
        <f t="shared" si="248"/>
        <v>20.127946925719701</v>
      </c>
      <c r="DW41" s="56">
        <f t="shared" si="248"/>
        <v>18.430103176208782</v>
      </c>
      <c r="DX41" s="56">
        <f t="shared" si="248"/>
        <v>19.472871210658429</v>
      </c>
      <c r="DY41" s="56">
        <f t="shared" si="248"/>
        <v>19.23312079657612</v>
      </c>
      <c r="DZ41" s="56">
        <f t="shared" ref="DZ41:EB41" si="249">(DZ40/DZ$6)*100</f>
        <v>19.112890805482827</v>
      </c>
      <c r="EA41" s="56" t="e">
        <f t="shared" si="249"/>
        <v>#DIV/0!</v>
      </c>
      <c r="EB41" s="56">
        <f t="shared" si="249"/>
        <v>18.627590122055064</v>
      </c>
      <c r="EC41" s="56">
        <f t="shared" ref="EC41:EE41" si="250">(EC40/EC$6)*100</f>
        <v>18.791337050966153</v>
      </c>
      <c r="ED41" s="56">
        <f t="shared" si="250"/>
        <v>17.741005535055351</v>
      </c>
      <c r="EE41" s="115">
        <f t="shared" si="250"/>
        <v>17.277053589902753</v>
      </c>
      <c r="EF41" s="115">
        <f t="shared" ref="EF41" si="251">(EF40/EF$6)*100</f>
        <v>15.58349566141314</v>
      </c>
      <c r="EG41" s="59" t="e">
        <f t="shared" si="248"/>
        <v>#DIV/0!</v>
      </c>
      <c r="EH41" s="55" t="e">
        <f t="shared" si="248"/>
        <v>#DIV/0!</v>
      </c>
      <c r="EI41" s="55" t="e">
        <f t="shared" si="248"/>
        <v>#DIV/0!</v>
      </c>
      <c r="EJ41" s="55" t="e">
        <f t="shared" si="248"/>
        <v>#DIV/0!</v>
      </c>
      <c r="EK41" s="56" t="e">
        <f t="shared" si="248"/>
        <v>#DIV/0!</v>
      </c>
      <c r="EL41" s="56" t="e">
        <f t="shared" si="248"/>
        <v>#DIV/0!</v>
      </c>
      <c r="EM41" s="56" t="e">
        <f t="shared" si="248"/>
        <v>#DIV/0!</v>
      </c>
      <c r="EN41" s="56">
        <f t="shared" si="248"/>
        <v>12.573673870333987</v>
      </c>
      <c r="EO41" s="56">
        <f t="shared" ref="EO41:EQ41" si="252">(EO40/EO$6)*100</f>
        <v>27.050183598531213</v>
      </c>
      <c r="EP41" s="56" t="e">
        <f t="shared" si="252"/>
        <v>#DIV/0!</v>
      </c>
      <c r="EQ41" s="56">
        <f t="shared" si="252"/>
        <v>25.304878048780488</v>
      </c>
      <c r="ER41" s="56">
        <f t="shared" ref="ER41:ET41" si="253">(ER40/ER$6)*100</f>
        <v>23.496890117484451</v>
      </c>
      <c r="ES41" s="56">
        <f t="shared" si="253"/>
        <v>24.641078230295925</v>
      </c>
      <c r="ET41" s="115">
        <f t="shared" si="253"/>
        <v>24.598367131946272</v>
      </c>
      <c r="EU41" s="56">
        <f t="shared" ref="EU41:EV41" si="254">(EU40/EU$6)*100</f>
        <v>21.317494600431967</v>
      </c>
      <c r="EV41" s="56">
        <f t="shared" si="254"/>
        <v>22.759369907658879</v>
      </c>
      <c r="EW41" s="56">
        <f t="shared" ref="EW41:EX41" si="255">(EW40/EW$6)*100</f>
        <v>24.474210078546978</v>
      </c>
      <c r="EX41" s="56">
        <f t="shared" si="255"/>
        <v>17.08253358925144</v>
      </c>
      <c r="EY41" s="59">
        <f t="shared" si="248"/>
        <v>28.340900724015217</v>
      </c>
      <c r="EZ41" s="55">
        <f t="shared" si="248"/>
        <v>28.233233882475027</v>
      </c>
      <c r="FA41" s="55">
        <f t="shared" si="248"/>
        <v>27.93217145548752</v>
      </c>
      <c r="FB41" s="55">
        <f t="shared" si="248"/>
        <v>25.463858255370305</v>
      </c>
      <c r="FC41" s="56">
        <f t="shared" si="248"/>
        <v>28.309091689192091</v>
      </c>
      <c r="FD41" s="56">
        <f t="shared" si="248"/>
        <v>26.703910614525139</v>
      </c>
      <c r="FE41" s="55">
        <f t="shared" si="248"/>
        <v>27.31951734951258</v>
      </c>
      <c r="FF41" s="55">
        <f t="shared" si="248"/>
        <v>28.341948064006932</v>
      </c>
      <c r="FG41" s="55">
        <f t="shared" ref="FG41:FI41" si="256">(FG40/FG$6)*100</f>
        <v>27.034836177288341</v>
      </c>
      <c r="FH41" s="56" t="e">
        <f t="shared" si="256"/>
        <v>#DIV/0!</v>
      </c>
      <c r="FI41" s="55">
        <f t="shared" si="256"/>
        <v>27.315378833043884</v>
      </c>
      <c r="FJ41" s="55">
        <f t="shared" ref="FJ41:FL41" si="257">(FJ40/FJ$6)*100</f>
        <v>27.178690236262536</v>
      </c>
      <c r="FK41" s="55">
        <f t="shared" si="257"/>
        <v>26.214011309189793</v>
      </c>
      <c r="FL41" s="115">
        <f t="shared" si="257"/>
        <v>25.10932289690701</v>
      </c>
      <c r="FM41" s="154"/>
      <c r="FN41" s="154"/>
      <c r="FO41" s="154"/>
      <c r="FP41" s="154"/>
      <c r="FQ41" s="154"/>
      <c r="FR41" s="154"/>
      <c r="FS41" s="154"/>
      <c r="FT41" s="154"/>
      <c r="FU41" s="154"/>
      <c r="FV41" s="154"/>
      <c r="FW41" s="154"/>
      <c r="FX41" s="154"/>
      <c r="FY41" s="154"/>
      <c r="FZ41" s="154"/>
      <c r="GA41" s="159"/>
      <c r="GB41" s="159"/>
      <c r="GC41" s="159"/>
      <c r="GD41" s="159"/>
      <c r="GE41" s="159"/>
      <c r="GF41" s="159"/>
      <c r="GG41" s="159"/>
      <c r="GH41" s="159"/>
      <c r="GI41" s="159"/>
      <c r="GJ41" s="159"/>
      <c r="GK41" s="159"/>
      <c r="GL41" s="159"/>
      <c r="GM41" s="159"/>
      <c r="GN41" s="159"/>
      <c r="GO41" s="159"/>
      <c r="GP41" s="159"/>
      <c r="GQ41" s="159"/>
      <c r="GR41" s="159"/>
      <c r="GS41" s="159"/>
      <c r="GT41" s="159"/>
      <c r="GU41" s="159"/>
      <c r="GV41" s="159"/>
      <c r="GW41" s="159"/>
      <c r="GX41" s="159"/>
      <c r="GY41" s="159"/>
      <c r="GZ41" s="159"/>
      <c r="HA41" s="159"/>
      <c r="HB41" s="159"/>
      <c r="HC41" s="159"/>
      <c r="HD41" s="154"/>
    </row>
    <row r="42" spans="1:212">
      <c r="A42" s="9" t="s">
        <v>56</v>
      </c>
      <c r="B42" s="3">
        <v>10032</v>
      </c>
      <c r="C42" s="93">
        <v>9947</v>
      </c>
      <c r="D42" s="93">
        <v>10051</v>
      </c>
      <c r="E42" s="93">
        <v>10087</v>
      </c>
      <c r="F42" s="3">
        <v>10110</v>
      </c>
      <c r="G42" s="14">
        <v>10073</v>
      </c>
      <c r="H42" s="14">
        <v>10401</v>
      </c>
      <c r="I42" s="14">
        <v>10507</v>
      </c>
      <c r="J42" s="14">
        <v>10240</v>
      </c>
      <c r="K42" s="14"/>
      <c r="L42" s="14">
        <v>10341</v>
      </c>
      <c r="M42" s="14">
        <v>10315</v>
      </c>
      <c r="N42" s="14">
        <v>10030</v>
      </c>
      <c r="O42" s="161">
        <v>10082</v>
      </c>
      <c r="P42" s="210">
        <v>10136</v>
      </c>
      <c r="Q42" s="3">
        <v>10032</v>
      </c>
      <c r="R42" s="93">
        <v>9685</v>
      </c>
      <c r="S42" s="93">
        <v>9818</v>
      </c>
      <c r="T42" s="16">
        <v>9815</v>
      </c>
      <c r="U42" s="3">
        <v>9821</v>
      </c>
      <c r="V42" s="14">
        <v>9468</v>
      </c>
      <c r="W42" s="14">
        <v>9751</v>
      </c>
      <c r="X42" s="14">
        <v>9748</v>
      </c>
      <c r="Y42" s="14">
        <v>9704</v>
      </c>
      <c r="Z42" s="14"/>
      <c r="AA42" s="14">
        <v>9640</v>
      </c>
      <c r="AB42" s="14">
        <v>9629</v>
      </c>
      <c r="AC42" s="14">
        <v>9207</v>
      </c>
      <c r="AD42" s="113">
        <v>9254</v>
      </c>
      <c r="AE42" s="161">
        <v>9247</v>
      </c>
      <c r="AF42" s="3">
        <v>7015</v>
      </c>
      <c r="AG42" s="93">
        <v>6822</v>
      </c>
      <c r="AH42" s="93">
        <v>6737</v>
      </c>
      <c r="AI42" s="93">
        <v>6596</v>
      </c>
      <c r="AJ42" s="3">
        <v>6221</v>
      </c>
      <c r="AK42" s="14">
        <v>6106</v>
      </c>
      <c r="AL42" s="14">
        <v>6156</v>
      </c>
      <c r="AM42" s="14">
        <v>6083</v>
      </c>
      <c r="AN42" s="14">
        <v>5815</v>
      </c>
      <c r="AO42" s="14"/>
      <c r="AP42" s="14">
        <v>5753</v>
      </c>
      <c r="AQ42" s="14">
        <v>5627</v>
      </c>
      <c r="AR42" s="14">
        <v>5442</v>
      </c>
      <c r="AS42" s="113">
        <v>5362</v>
      </c>
      <c r="AT42" s="210">
        <v>5458</v>
      </c>
      <c r="AU42" s="3">
        <v>3017</v>
      </c>
      <c r="AV42" s="93">
        <v>3125</v>
      </c>
      <c r="AW42" s="93">
        <v>3314</v>
      </c>
      <c r="AX42" s="93">
        <v>3491</v>
      </c>
      <c r="AY42" s="3">
        <v>3889</v>
      </c>
      <c r="AZ42" s="14">
        <v>3967</v>
      </c>
      <c r="BA42" s="14">
        <v>4245</v>
      </c>
      <c r="BB42" s="14">
        <v>4424</v>
      </c>
      <c r="BC42" s="14">
        <v>4425</v>
      </c>
      <c r="BD42" s="14"/>
      <c r="BE42" s="14">
        <v>4588</v>
      </c>
      <c r="BF42" s="14">
        <v>4688</v>
      </c>
      <c r="BG42" s="14">
        <v>4588</v>
      </c>
      <c r="BH42" s="113">
        <v>4720</v>
      </c>
      <c r="BI42" s="210">
        <v>4678</v>
      </c>
      <c r="BJ42" s="3">
        <v>8698</v>
      </c>
      <c r="BK42" s="93">
        <v>8386</v>
      </c>
      <c r="BL42" s="93">
        <v>8369</v>
      </c>
      <c r="BM42" s="93">
        <v>8313</v>
      </c>
      <c r="BN42" s="3">
        <v>7954</v>
      </c>
      <c r="BO42" s="14">
        <v>7656</v>
      </c>
      <c r="BP42" s="14">
        <v>7795</v>
      </c>
      <c r="BQ42" s="92">
        <v>7648</v>
      </c>
      <c r="BR42" s="14">
        <v>7403</v>
      </c>
      <c r="BS42" s="14"/>
      <c r="BT42" s="14">
        <v>7279</v>
      </c>
      <c r="BU42" s="14">
        <v>7146</v>
      </c>
      <c r="BV42" s="14">
        <v>6733</v>
      </c>
      <c r="BW42" s="113">
        <v>6651</v>
      </c>
      <c r="BX42" s="210">
        <v>6572</v>
      </c>
      <c r="BY42" s="3">
        <v>373</v>
      </c>
      <c r="BZ42" s="93">
        <v>425</v>
      </c>
      <c r="CA42" s="93">
        <v>480</v>
      </c>
      <c r="CB42" s="93">
        <v>491</v>
      </c>
      <c r="CC42" s="3">
        <v>529</v>
      </c>
      <c r="CD42" s="14">
        <v>547</v>
      </c>
      <c r="CE42" s="14">
        <v>585</v>
      </c>
      <c r="CF42" s="14">
        <v>582</v>
      </c>
      <c r="CG42" s="14">
        <v>630</v>
      </c>
      <c r="CH42" s="14"/>
      <c r="CI42" s="14">
        <v>629</v>
      </c>
      <c r="CJ42" s="14">
        <v>620</v>
      </c>
      <c r="CK42" s="14">
        <v>563</v>
      </c>
      <c r="CL42" s="113">
        <v>549</v>
      </c>
      <c r="CM42" s="210">
        <v>559</v>
      </c>
      <c r="CN42" s="14"/>
      <c r="CO42" s="14"/>
      <c r="CP42" s="14"/>
      <c r="CQ42" s="14"/>
      <c r="CR42" s="14"/>
      <c r="CS42" s="14"/>
      <c r="CT42" s="14">
        <v>317</v>
      </c>
      <c r="CU42" s="14">
        <v>310</v>
      </c>
      <c r="CV42" s="14">
        <v>297</v>
      </c>
      <c r="CW42" s="14"/>
      <c r="CX42" s="14">
        <v>287</v>
      </c>
      <c r="CY42" s="16"/>
      <c r="CZ42" s="16">
        <v>189</v>
      </c>
      <c r="DA42" s="118">
        <v>192</v>
      </c>
      <c r="DB42" s="217">
        <v>194</v>
      </c>
      <c r="DC42" s="3">
        <v>92</v>
      </c>
      <c r="DD42" s="93">
        <v>138</v>
      </c>
      <c r="DE42" s="93">
        <v>142</v>
      </c>
      <c r="DF42" s="93">
        <v>155</v>
      </c>
      <c r="DG42" s="3">
        <v>132</v>
      </c>
      <c r="DH42" s="15">
        <v>135</v>
      </c>
      <c r="DI42" s="15">
        <v>149</v>
      </c>
      <c r="DJ42" s="15">
        <v>135</v>
      </c>
      <c r="DK42" s="14">
        <v>136</v>
      </c>
      <c r="DL42" s="14"/>
      <c r="DM42" s="14">
        <v>138</v>
      </c>
      <c r="DN42" s="14"/>
      <c r="DO42" s="14">
        <v>79</v>
      </c>
      <c r="DP42" s="118">
        <v>88</v>
      </c>
      <c r="DQ42" s="16">
        <v>85</v>
      </c>
      <c r="DR42" s="3">
        <v>192</v>
      </c>
      <c r="DS42" s="93">
        <v>182</v>
      </c>
      <c r="DT42" s="93">
        <v>218</v>
      </c>
      <c r="DU42" s="93">
        <v>230</v>
      </c>
      <c r="DV42" s="3">
        <v>312</v>
      </c>
      <c r="DW42" s="3">
        <v>328</v>
      </c>
      <c r="DX42" s="14">
        <v>358</v>
      </c>
      <c r="DY42" s="14">
        <v>379</v>
      </c>
      <c r="DZ42" s="14">
        <v>423</v>
      </c>
      <c r="EA42" s="14"/>
      <c r="EB42" s="14">
        <v>433</v>
      </c>
      <c r="EC42" s="14">
        <v>447</v>
      </c>
      <c r="ED42" s="14">
        <v>432</v>
      </c>
      <c r="EE42" s="113">
        <v>469</v>
      </c>
      <c r="EF42" s="161">
        <v>499</v>
      </c>
      <c r="EG42" s="3"/>
      <c r="EH42" s="93"/>
      <c r="EI42" s="93"/>
      <c r="EJ42" s="93"/>
      <c r="EN42" s="14">
        <v>7</v>
      </c>
      <c r="EO42" s="14">
        <v>55</v>
      </c>
      <c r="EP42" s="14"/>
      <c r="EQ42" s="14">
        <v>69</v>
      </c>
      <c r="ER42" s="14">
        <v>73</v>
      </c>
      <c r="ES42" s="14">
        <v>95</v>
      </c>
      <c r="ET42" s="113">
        <v>105</v>
      </c>
      <c r="EU42" s="161">
        <v>103</v>
      </c>
      <c r="EV42" s="232">
        <v>13</v>
      </c>
      <c r="EW42" s="232">
        <v>1494</v>
      </c>
      <c r="EX42" s="223">
        <v>7</v>
      </c>
      <c r="EY42" s="3">
        <v>769</v>
      </c>
      <c r="EZ42" s="93">
        <v>692</v>
      </c>
      <c r="FA42" s="93">
        <v>751</v>
      </c>
      <c r="FB42" s="93">
        <v>781</v>
      </c>
      <c r="FC42" s="3">
        <v>1026</v>
      </c>
      <c r="FD42" s="3">
        <v>937</v>
      </c>
      <c r="FE42" s="93">
        <v>1013</v>
      </c>
      <c r="FF42" s="93">
        <v>1132</v>
      </c>
      <c r="FG42" s="14">
        <v>1193</v>
      </c>
      <c r="FH42" s="14"/>
      <c r="FI42" s="14">
        <v>1230</v>
      </c>
      <c r="FJ42" s="14">
        <v>1343</v>
      </c>
      <c r="FK42" s="14">
        <v>1384</v>
      </c>
      <c r="FL42" s="113">
        <v>1480</v>
      </c>
      <c r="FM42" s="154"/>
      <c r="FN42" s="154"/>
      <c r="FO42" s="154"/>
      <c r="FP42" s="154"/>
      <c r="FQ42" s="154"/>
      <c r="FR42" s="154"/>
      <c r="FS42" s="154"/>
      <c r="FT42" s="154"/>
      <c r="FU42" s="154"/>
      <c r="FV42" s="154"/>
      <c r="FW42" s="154"/>
      <c r="FX42" s="154"/>
      <c r="FY42" s="154"/>
      <c r="FZ42" s="154"/>
      <c r="GA42" s="154"/>
      <c r="GB42" s="154"/>
      <c r="GC42" s="154"/>
      <c r="GD42" s="154"/>
      <c r="GE42" s="154"/>
      <c r="GF42" s="154"/>
      <c r="GG42" s="154"/>
      <c r="GH42" s="154"/>
      <c r="GI42" s="154"/>
      <c r="GJ42" s="154"/>
      <c r="GK42" s="154"/>
      <c r="GL42" s="154"/>
      <c r="GM42" s="154"/>
      <c r="GN42" s="154"/>
      <c r="GO42" s="154"/>
      <c r="GP42" s="154"/>
      <c r="GQ42" s="154"/>
      <c r="GR42" s="154"/>
      <c r="GS42" s="154"/>
      <c r="GT42" s="154"/>
      <c r="GU42" s="154"/>
      <c r="GV42" s="154"/>
      <c r="GW42" s="154"/>
      <c r="GX42" s="154"/>
      <c r="GY42" s="154"/>
      <c r="GZ42" s="154"/>
      <c r="HA42" s="154"/>
      <c r="HB42" s="154"/>
      <c r="HC42" s="154"/>
      <c r="HD42" s="154"/>
    </row>
    <row r="43" spans="1:212">
      <c r="A43" s="9" t="s">
        <v>57</v>
      </c>
      <c r="B43" s="3">
        <v>4353</v>
      </c>
      <c r="C43" s="93">
        <v>8567</v>
      </c>
      <c r="D43" s="93">
        <v>8095</v>
      </c>
      <c r="E43" s="93">
        <v>8213</v>
      </c>
      <c r="F43" s="3">
        <v>8720</v>
      </c>
      <c r="G43" s="14">
        <v>9342</v>
      </c>
      <c r="H43" s="14">
        <v>9418</v>
      </c>
      <c r="I43" s="14">
        <v>10691</v>
      </c>
      <c r="J43" s="14">
        <v>11007</v>
      </c>
      <c r="K43" s="14"/>
      <c r="L43" s="14">
        <v>10718</v>
      </c>
      <c r="M43" s="14">
        <v>11161</v>
      </c>
      <c r="N43" s="14">
        <v>11540</v>
      </c>
      <c r="O43" s="161">
        <v>12340</v>
      </c>
      <c r="P43" s="210">
        <v>12436</v>
      </c>
      <c r="Q43" s="3">
        <v>4353</v>
      </c>
      <c r="R43" s="93">
        <v>8055</v>
      </c>
      <c r="S43" s="93">
        <v>7846</v>
      </c>
      <c r="T43" s="16">
        <v>7670</v>
      </c>
      <c r="U43" s="3">
        <v>8282</v>
      </c>
      <c r="V43" s="14">
        <v>8802</v>
      </c>
      <c r="W43" s="14">
        <v>8896</v>
      </c>
      <c r="X43" s="14">
        <v>10181</v>
      </c>
      <c r="Y43" s="14">
        <v>10643</v>
      </c>
      <c r="Z43" s="14"/>
      <c r="AA43" s="14">
        <v>10193</v>
      </c>
      <c r="AB43" s="14">
        <v>10562</v>
      </c>
      <c r="AC43" s="14">
        <v>10879</v>
      </c>
      <c r="AD43" s="113">
        <v>10974</v>
      </c>
      <c r="AE43" s="161">
        <v>11082</v>
      </c>
      <c r="AF43" s="3">
        <v>3100</v>
      </c>
      <c r="AG43" s="93">
        <v>5940</v>
      </c>
      <c r="AH43" s="93">
        <v>5552</v>
      </c>
      <c r="AI43" s="93">
        <v>5498</v>
      </c>
      <c r="AJ43" s="3">
        <v>5577</v>
      </c>
      <c r="AK43" s="14">
        <v>5901</v>
      </c>
      <c r="AL43" s="14">
        <v>5826</v>
      </c>
      <c r="AM43" s="14">
        <v>6483</v>
      </c>
      <c r="AN43" s="14">
        <v>6523</v>
      </c>
      <c r="AO43" s="14"/>
      <c r="AP43" s="14">
        <v>6261</v>
      </c>
      <c r="AQ43" s="14">
        <v>6463</v>
      </c>
      <c r="AR43" s="14">
        <v>6592</v>
      </c>
      <c r="AS43" s="113">
        <v>6870</v>
      </c>
      <c r="AT43" s="210">
        <v>6919</v>
      </c>
      <c r="AU43" s="3">
        <v>1253</v>
      </c>
      <c r="AV43" s="93">
        <v>2627</v>
      </c>
      <c r="AW43" s="93">
        <v>2543</v>
      </c>
      <c r="AX43" s="93">
        <v>2715</v>
      </c>
      <c r="AY43" s="3">
        <v>3143</v>
      </c>
      <c r="AZ43" s="14">
        <v>3441</v>
      </c>
      <c r="BA43" s="14">
        <v>3592</v>
      </c>
      <c r="BB43" s="14">
        <v>4208</v>
      </c>
      <c r="BC43" s="14">
        <v>4484</v>
      </c>
      <c r="BD43" s="14"/>
      <c r="BE43" s="14">
        <v>4457</v>
      </c>
      <c r="BF43" s="14">
        <v>4698</v>
      </c>
      <c r="BG43" s="14">
        <v>4948</v>
      </c>
      <c r="BH43" s="113">
        <v>5470</v>
      </c>
      <c r="BI43" s="210">
        <v>5517</v>
      </c>
      <c r="BJ43" s="3">
        <v>3821</v>
      </c>
      <c r="BK43" s="93">
        <v>7243</v>
      </c>
      <c r="BL43" s="93">
        <v>7006</v>
      </c>
      <c r="BM43" s="93">
        <v>6921</v>
      </c>
      <c r="BN43" s="3">
        <v>7110</v>
      </c>
      <c r="BO43" s="14">
        <v>7504</v>
      </c>
      <c r="BP43" s="14">
        <v>7426</v>
      </c>
      <c r="BQ43" s="92">
        <v>8043</v>
      </c>
      <c r="BR43" s="14">
        <v>8305</v>
      </c>
      <c r="BS43" s="14"/>
      <c r="BT43" s="14">
        <v>7922</v>
      </c>
      <c r="BU43" s="14">
        <v>8098</v>
      </c>
      <c r="BV43" s="14">
        <v>8275</v>
      </c>
      <c r="BW43" s="113">
        <v>8453</v>
      </c>
      <c r="BX43" s="210">
        <v>8438</v>
      </c>
      <c r="BY43" s="3">
        <v>84</v>
      </c>
      <c r="BZ43" s="93">
        <v>190</v>
      </c>
      <c r="CA43" s="93">
        <v>188</v>
      </c>
      <c r="CB43" s="93">
        <v>186</v>
      </c>
      <c r="CC43" s="3">
        <v>246</v>
      </c>
      <c r="CD43" s="14">
        <v>265</v>
      </c>
      <c r="CE43" s="14">
        <v>277</v>
      </c>
      <c r="CF43" s="14">
        <v>336</v>
      </c>
      <c r="CG43" s="14">
        <v>341</v>
      </c>
      <c r="CH43" s="14"/>
      <c r="CI43" s="14">
        <v>359</v>
      </c>
      <c r="CJ43" s="14">
        <v>401</v>
      </c>
      <c r="CK43" s="14">
        <v>412</v>
      </c>
      <c r="CL43" s="113">
        <v>456</v>
      </c>
      <c r="CM43" s="210">
        <v>492</v>
      </c>
      <c r="CN43" s="14"/>
      <c r="CO43" s="14"/>
      <c r="CP43" s="14"/>
      <c r="CQ43" s="14"/>
      <c r="CR43" s="14"/>
      <c r="CS43" s="14"/>
      <c r="CT43" s="14"/>
      <c r="CU43" s="14"/>
      <c r="CV43" s="14"/>
      <c r="CW43" s="14"/>
      <c r="CX43" s="14"/>
      <c r="CY43" s="16"/>
      <c r="CZ43" s="16"/>
      <c r="DA43" s="118"/>
      <c r="DB43" s="217"/>
      <c r="DC43" s="3"/>
      <c r="DD43" s="93"/>
      <c r="DE43" s="93"/>
      <c r="DF43" s="93"/>
      <c r="DK43" s="14"/>
      <c r="DL43" s="14"/>
      <c r="DM43" s="14"/>
      <c r="DN43" s="14"/>
      <c r="DO43" s="14"/>
      <c r="DP43" s="118"/>
      <c r="DQ43" s="16"/>
      <c r="DR43" s="3">
        <v>56</v>
      </c>
      <c r="DS43" s="93">
        <v>118</v>
      </c>
      <c r="DT43" s="93">
        <v>125</v>
      </c>
      <c r="DU43" s="93">
        <v>135</v>
      </c>
      <c r="DV43" s="3">
        <v>205</v>
      </c>
      <c r="DW43" s="3">
        <v>206</v>
      </c>
      <c r="DX43" s="14">
        <v>258</v>
      </c>
      <c r="DY43" s="14">
        <v>299</v>
      </c>
      <c r="DZ43" s="14">
        <v>328</v>
      </c>
      <c r="EA43" s="14"/>
      <c r="EB43" s="14">
        <v>324</v>
      </c>
      <c r="EC43" s="14">
        <v>370</v>
      </c>
      <c r="ED43" s="14">
        <v>415</v>
      </c>
      <c r="EE43" s="113">
        <v>450</v>
      </c>
      <c r="EF43" s="161">
        <v>469</v>
      </c>
      <c r="EG43" s="3"/>
      <c r="EH43" s="93"/>
      <c r="EI43" s="93"/>
      <c r="EJ43" s="93"/>
      <c r="EN43" s="14">
        <v>15</v>
      </c>
      <c r="EO43" s="14">
        <v>80</v>
      </c>
      <c r="EP43" s="14"/>
      <c r="EQ43" s="14">
        <v>94</v>
      </c>
      <c r="ER43" s="14">
        <v>101</v>
      </c>
      <c r="ES43" s="14">
        <v>105</v>
      </c>
      <c r="ET43" s="113">
        <v>113</v>
      </c>
      <c r="EU43" s="161">
        <v>127</v>
      </c>
      <c r="EV43" s="232">
        <v>19</v>
      </c>
      <c r="EW43" s="232">
        <v>1531</v>
      </c>
      <c r="EX43" s="223">
        <v>6</v>
      </c>
      <c r="EY43" s="3">
        <v>392</v>
      </c>
      <c r="EZ43" s="93">
        <v>504</v>
      </c>
      <c r="FA43" s="93">
        <v>527</v>
      </c>
      <c r="FB43" s="93">
        <v>428</v>
      </c>
      <c r="FC43" s="3">
        <v>721</v>
      </c>
      <c r="FD43" s="3">
        <v>827</v>
      </c>
      <c r="FE43" s="93">
        <v>935</v>
      </c>
      <c r="FF43" s="93">
        <v>1488</v>
      </c>
      <c r="FG43" s="14">
        <v>1589</v>
      </c>
      <c r="FH43" s="14"/>
      <c r="FI43" s="14">
        <v>1494</v>
      </c>
      <c r="FJ43" s="14">
        <v>1592</v>
      </c>
      <c r="FK43" s="14">
        <v>1672</v>
      </c>
      <c r="FL43" s="113">
        <v>1502</v>
      </c>
      <c r="FM43" s="154"/>
      <c r="FN43" s="154"/>
      <c r="FO43" s="154"/>
      <c r="FP43" s="154"/>
      <c r="FQ43" s="154"/>
      <c r="FR43" s="154"/>
      <c r="FS43" s="154"/>
      <c r="FT43" s="154"/>
      <c r="FU43" s="154"/>
      <c r="FV43" s="154"/>
      <c r="FW43" s="154"/>
      <c r="FX43" s="154"/>
      <c r="FY43" s="154"/>
      <c r="FZ43" s="154"/>
      <c r="GA43" s="154"/>
      <c r="GB43" s="154"/>
      <c r="GC43" s="154"/>
      <c r="GD43" s="154"/>
      <c r="GE43" s="154"/>
      <c r="GF43" s="154"/>
      <c r="GG43" s="154"/>
      <c r="GH43" s="154"/>
      <c r="GI43" s="154"/>
      <c r="GJ43" s="154"/>
      <c r="GK43" s="154"/>
      <c r="GL43" s="154"/>
      <c r="GM43" s="154"/>
      <c r="GN43" s="154"/>
      <c r="GO43" s="154"/>
      <c r="GP43" s="154"/>
      <c r="GQ43" s="154"/>
      <c r="GR43" s="154"/>
      <c r="GS43" s="154"/>
      <c r="GT43" s="154"/>
      <c r="GU43" s="154"/>
      <c r="GV43" s="154"/>
      <c r="GW43" s="154"/>
      <c r="GX43" s="154"/>
      <c r="GY43" s="154"/>
      <c r="GZ43" s="154"/>
      <c r="HA43" s="154"/>
      <c r="HB43" s="154"/>
      <c r="HC43" s="154"/>
      <c r="HD43" s="154"/>
    </row>
    <row r="44" spans="1:212">
      <c r="A44" s="9" t="s">
        <v>58</v>
      </c>
      <c r="B44" s="3">
        <v>3748</v>
      </c>
      <c r="C44" s="93">
        <v>3769</v>
      </c>
      <c r="D44" s="93">
        <v>3810</v>
      </c>
      <c r="E44" s="93">
        <v>3754</v>
      </c>
      <c r="F44" s="3">
        <v>4079</v>
      </c>
      <c r="G44" s="14">
        <v>4834</v>
      </c>
      <c r="H44" s="14">
        <v>4912</v>
      </c>
      <c r="I44" s="14">
        <v>5085</v>
      </c>
      <c r="J44" s="14">
        <v>5179</v>
      </c>
      <c r="K44" s="14"/>
      <c r="L44" s="14">
        <v>5174</v>
      </c>
      <c r="M44" s="14">
        <v>5438</v>
      </c>
      <c r="N44" s="14">
        <v>5495</v>
      </c>
      <c r="O44" s="161">
        <v>5412</v>
      </c>
      <c r="P44" s="210">
        <v>5433</v>
      </c>
      <c r="Q44" s="3">
        <v>3748</v>
      </c>
      <c r="R44" s="93">
        <v>3525</v>
      </c>
      <c r="S44" s="93">
        <v>3625</v>
      </c>
      <c r="T44" s="16">
        <v>3570</v>
      </c>
      <c r="U44" s="3">
        <v>3652</v>
      </c>
      <c r="V44" s="14">
        <v>4439</v>
      </c>
      <c r="W44" s="14">
        <v>4298</v>
      </c>
      <c r="X44" s="14">
        <v>4442</v>
      </c>
      <c r="Y44" s="14">
        <v>4541</v>
      </c>
      <c r="Z44" s="14"/>
      <c r="AA44" s="14">
        <v>4589</v>
      </c>
      <c r="AB44" s="14">
        <v>4819</v>
      </c>
      <c r="AC44" s="14">
        <v>4837</v>
      </c>
      <c r="AD44" s="113">
        <v>4750</v>
      </c>
      <c r="AE44" s="161">
        <v>4822</v>
      </c>
      <c r="AF44" s="3">
        <v>2845</v>
      </c>
      <c r="AG44" s="93">
        <v>2786</v>
      </c>
      <c r="AH44" s="93">
        <v>2775</v>
      </c>
      <c r="AI44" s="93">
        <v>2685</v>
      </c>
      <c r="AJ44" s="3">
        <v>2762</v>
      </c>
      <c r="AK44" s="14">
        <v>3214</v>
      </c>
      <c r="AL44" s="14">
        <v>3188</v>
      </c>
      <c r="AM44" s="14">
        <v>3232</v>
      </c>
      <c r="AN44" s="14">
        <v>3247</v>
      </c>
      <c r="AO44" s="14"/>
      <c r="AP44" s="14">
        <v>3238</v>
      </c>
      <c r="AQ44" s="14">
        <v>3335</v>
      </c>
      <c r="AR44" s="14">
        <v>3322</v>
      </c>
      <c r="AS44" s="113">
        <v>3181</v>
      </c>
      <c r="AT44" s="210">
        <v>3215</v>
      </c>
      <c r="AU44" s="3">
        <v>903</v>
      </c>
      <c r="AV44" s="93">
        <v>983</v>
      </c>
      <c r="AW44" s="93">
        <v>1035</v>
      </c>
      <c r="AX44" s="93">
        <v>1069</v>
      </c>
      <c r="AY44" s="3">
        <v>1317</v>
      </c>
      <c r="AZ44" s="14">
        <v>1620</v>
      </c>
      <c r="BA44" s="14">
        <v>1724</v>
      </c>
      <c r="BB44" s="14">
        <v>1853</v>
      </c>
      <c r="BC44" s="14">
        <v>1932</v>
      </c>
      <c r="BD44" s="14"/>
      <c r="BE44" s="14">
        <v>1936</v>
      </c>
      <c r="BF44" s="14">
        <v>2103</v>
      </c>
      <c r="BG44" s="14">
        <v>2173</v>
      </c>
      <c r="BH44" s="113">
        <v>2231</v>
      </c>
      <c r="BI44" s="210">
        <v>2218</v>
      </c>
      <c r="BJ44" s="3">
        <v>3314</v>
      </c>
      <c r="BK44" s="93">
        <v>3204</v>
      </c>
      <c r="BL44" s="93">
        <v>3262</v>
      </c>
      <c r="BM44" s="93">
        <v>3164</v>
      </c>
      <c r="BN44" s="3">
        <v>3186</v>
      </c>
      <c r="BO44" s="14">
        <v>3693</v>
      </c>
      <c r="BP44" s="14">
        <v>3676</v>
      </c>
      <c r="BQ44" s="92">
        <v>3725</v>
      </c>
      <c r="BR44" s="14">
        <v>3748</v>
      </c>
      <c r="BS44" s="14"/>
      <c r="BT44" s="14">
        <v>3738</v>
      </c>
      <c r="BU44" s="14">
        <v>3854</v>
      </c>
      <c r="BV44" s="14">
        <v>3820</v>
      </c>
      <c r="BW44" s="113">
        <v>3698</v>
      </c>
      <c r="BX44" s="210">
        <v>3713</v>
      </c>
      <c r="BY44" s="3">
        <v>72</v>
      </c>
      <c r="BZ44" s="93">
        <v>70</v>
      </c>
      <c r="CA44" s="93">
        <v>67</v>
      </c>
      <c r="CB44" s="93">
        <v>73</v>
      </c>
      <c r="CC44" s="3">
        <v>78</v>
      </c>
      <c r="CD44" s="14">
        <v>98</v>
      </c>
      <c r="CE44" s="14">
        <v>98</v>
      </c>
      <c r="CF44" s="14">
        <v>104</v>
      </c>
      <c r="CG44" s="14">
        <v>113</v>
      </c>
      <c r="CH44" s="14"/>
      <c r="CI44" s="14">
        <v>115</v>
      </c>
      <c r="CJ44" s="14">
        <v>129</v>
      </c>
      <c r="CK44" s="14">
        <v>119</v>
      </c>
      <c r="CL44" s="113">
        <v>119</v>
      </c>
      <c r="CM44" s="217">
        <v>129</v>
      </c>
      <c r="CN44" s="14"/>
      <c r="CO44" s="14"/>
      <c r="CP44" s="14"/>
      <c r="CQ44" s="14"/>
      <c r="CR44" s="14"/>
      <c r="CS44" s="14"/>
      <c r="CT44" s="14"/>
      <c r="CU44" s="14"/>
      <c r="CV44" s="14"/>
      <c r="CW44" s="14"/>
      <c r="CX44" s="14"/>
      <c r="CY44" s="16"/>
      <c r="CZ44" s="16"/>
      <c r="DA44" s="118"/>
      <c r="DB44" s="217"/>
      <c r="DC44" s="3"/>
      <c r="DD44" s="93"/>
      <c r="DE44" s="93"/>
      <c r="DF44" s="93"/>
      <c r="DK44" s="14"/>
      <c r="DL44" s="14"/>
      <c r="DM44" s="14"/>
      <c r="DN44" s="14"/>
      <c r="DO44" s="14"/>
      <c r="DP44" s="118"/>
      <c r="DQ44" s="16"/>
      <c r="DR44" s="3">
        <v>62</v>
      </c>
      <c r="DS44" s="93">
        <v>60</v>
      </c>
      <c r="DT44" s="93">
        <v>63</v>
      </c>
      <c r="DU44" s="93">
        <v>75</v>
      </c>
      <c r="DV44" s="3">
        <v>82</v>
      </c>
      <c r="DW44" s="3">
        <v>107</v>
      </c>
      <c r="DX44" s="14">
        <v>103</v>
      </c>
      <c r="DY44" s="14">
        <v>121</v>
      </c>
      <c r="DZ44" s="14">
        <v>132</v>
      </c>
      <c r="EA44" s="14"/>
      <c r="EB44" s="14">
        <v>149</v>
      </c>
      <c r="EC44" s="14">
        <v>162</v>
      </c>
      <c r="ED44" s="14">
        <v>189</v>
      </c>
      <c r="EE44" s="113">
        <v>202</v>
      </c>
      <c r="EF44" s="161">
        <v>217</v>
      </c>
      <c r="EG44" s="3"/>
      <c r="EH44" s="93"/>
      <c r="EI44" s="93"/>
      <c r="EJ44" s="93"/>
      <c r="EN44" s="14">
        <v>8</v>
      </c>
      <c r="EO44" s="14">
        <v>23</v>
      </c>
      <c r="EP44" s="14"/>
      <c r="EQ44" s="14">
        <v>17</v>
      </c>
      <c r="ER44" s="14">
        <v>23</v>
      </c>
      <c r="ES44" s="14">
        <v>31</v>
      </c>
      <c r="ET44" s="113">
        <v>38</v>
      </c>
      <c r="EU44" s="161">
        <v>38</v>
      </c>
      <c r="EV44" s="232">
        <v>13</v>
      </c>
      <c r="EW44" s="232">
        <v>708</v>
      </c>
      <c r="EX44" s="223">
        <v>4</v>
      </c>
      <c r="EY44" s="3">
        <v>300</v>
      </c>
      <c r="EZ44" s="93">
        <v>191</v>
      </c>
      <c r="FA44" s="93">
        <v>233</v>
      </c>
      <c r="FB44" s="93">
        <v>258</v>
      </c>
      <c r="FC44" s="3">
        <v>306</v>
      </c>
      <c r="FD44" s="3">
        <v>541</v>
      </c>
      <c r="FE44" s="93">
        <v>421</v>
      </c>
      <c r="FF44" s="93">
        <v>484</v>
      </c>
      <c r="FG44" s="14">
        <v>525</v>
      </c>
      <c r="FH44" s="14"/>
      <c r="FI44" s="14">
        <v>570</v>
      </c>
      <c r="FJ44" s="14">
        <v>651</v>
      </c>
      <c r="FK44" s="14">
        <v>678</v>
      </c>
      <c r="FL44" s="113">
        <v>693</v>
      </c>
      <c r="FM44" s="154"/>
      <c r="FN44" s="154"/>
      <c r="FO44" s="154"/>
      <c r="FP44" s="154"/>
      <c r="FQ44" s="154"/>
      <c r="FR44" s="154"/>
      <c r="FS44" s="154"/>
      <c r="FT44" s="154"/>
      <c r="FU44" s="154"/>
      <c r="FV44" s="154"/>
      <c r="FW44" s="154"/>
      <c r="FX44" s="154"/>
      <c r="FY44" s="154"/>
      <c r="FZ44" s="154"/>
      <c r="GA44" s="154"/>
      <c r="GB44" s="154"/>
      <c r="GC44" s="154"/>
      <c r="GD44" s="154"/>
      <c r="GE44" s="154"/>
      <c r="GF44" s="154"/>
      <c r="GG44" s="154"/>
      <c r="GH44" s="154"/>
      <c r="GI44" s="154"/>
      <c r="GJ44" s="154"/>
      <c r="GK44" s="154"/>
      <c r="GL44" s="154"/>
      <c r="GM44" s="154"/>
      <c r="GN44" s="154"/>
      <c r="GO44" s="154"/>
      <c r="GP44" s="154"/>
      <c r="GQ44" s="154"/>
      <c r="GR44" s="154"/>
      <c r="GS44" s="154"/>
      <c r="GT44" s="154"/>
      <c r="GU44" s="154"/>
      <c r="GV44" s="154"/>
      <c r="GW44" s="154"/>
      <c r="GX44" s="154"/>
      <c r="GY44" s="154"/>
      <c r="GZ44" s="154"/>
      <c r="HA44" s="154"/>
      <c r="HB44" s="154"/>
      <c r="HC44" s="154"/>
      <c r="HD44" s="154"/>
    </row>
    <row r="45" spans="1:212" ht="12.75" customHeight="1">
      <c r="A45" s="9" t="s">
        <v>59</v>
      </c>
      <c r="B45" s="3">
        <v>3602</v>
      </c>
      <c r="C45" s="93">
        <v>3839</v>
      </c>
      <c r="D45" s="93">
        <v>3810</v>
      </c>
      <c r="E45" s="93">
        <v>3894</v>
      </c>
      <c r="F45" s="3">
        <v>3828</v>
      </c>
      <c r="G45" s="14">
        <v>4496</v>
      </c>
      <c r="H45" s="14">
        <v>5296</v>
      </c>
      <c r="I45" s="14">
        <v>5454</v>
      </c>
      <c r="J45" s="14">
        <v>5727</v>
      </c>
      <c r="K45" s="14"/>
      <c r="L45" s="14">
        <v>5999</v>
      </c>
      <c r="M45" s="14">
        <v>6393</v>
      </c>
      <c r="N45" s="14">
        <v>6458</v>
      </c>
      <c r="O45" s="161">
        <v>6435</v>
      </c>
      <c r="P45" s="210">
        <v>6308</v>
      </c>
      <c r="Q45" s="3">
        <v>3602</v>
      </c>
      <c r="R45" s="93">
        <v>3801</v>
      </c>
      <c r="S45" s="93">
        <v>3779</v>
      </c>
      <c r="T45" s="16">
        <v>3851</v>
      </c>
      <c r="U45" s="3">
        <v>3671</v>
      </c>
      <c r="V45" s="14">
        <v>4184</v>
      </c>
      <c r="W45" s="14">
        <v>4966</v>
      </c>
      <c r="X45" s="14">
        <v>5155</v>
      </c>
      <c r="Y45" s="14">
        <v>5314</v>
      </c>
      <c r="Z45" s="14"/>
      <c r="AA45" s="14">
        <v>5488</v>
      </c>
      <c r="AB45" s="14">
        <v>5816</v>
      </c>
      <c r="AC45" s="14">
        <v>5920</v>
      </c>
      <c r="AD45" s="113">
        <v>5908</v>
      </c>
      <c r="AE45" s="161">
        <v>5743</v>
      </c>
      <c r="AF45" s="3">
        <v>2700</v>
      </c>
      <c r="AG45" s="93">
        <v>2820</v>
      </c>
      <c r="AH45" s="93">
        <v>2741</v>
      </c>
      <c r="AI45" s="93">
        <v>2731</v>
      </c>
      <c r="AJ45" s="3">
        <v>2568</v>
      </c>
      <c r="AK45" s="14">
        <v>2817</v>
      </c>
      <c r="AL45" s="14">
        <v>3230</v>
      </c>
      <c r="AM45" s="14">
        <v>3261</v>
      </c>
      <c r="AN45" s="14">
        <v>3368</v>
      </c>
      <c r="AO45" s="14"/>
      <c r="AP45" s="14">
        <v>3392</v>
      </c>
      <c r="AQ45" s="14">
        <v>3506</v>
      </c>
      <c r="AR45" s="14">
        <v>3504</v>
      </c>
      <c r="AS45" s="113">
        <v>3511</v>
      </c>
      <c r="AT45" s="210">
        <v>3460</v>
      </c>
      <c r="AU45" s="3">
        <v>902</v>
      </c>
      <c r="AV45" s="93">
        <v>1019</v>
      </c>
      <c r="AW45" s="93">
        <v>1069</v>
      </c>
      <c r="AX45" s="93">
        <v>1163</v>
      </c>
      <c r="AY45" s="3">
        <v>1260</v>
      </c>
      <c r="AZ45" s="14">
        <v>1679</v>
      </c>
      <c r="BA45" s="14">
        <v>2066</v>
      </c>
      <c r="BB45" s="14">
        <v>2193</v>
      </c>
      <c r="BC45" s="14">
        <v>2359</v>
      </c>
      <c r="BD45" s="14"/>
      <c r="BE45" s="14">
        <v>2607</v>
      </c>
      <c r="BF45" s="14">
        <v>2887</v>
      </c>
      <c r="BG45" s="14">
        <v>2954</v>
      </c>
      <c r="BH45" s="113">
        <v>2924</v>
      </c>
      <c r="BI45" s="210">
        <v>2848</v>
      </c>
      <c r="BJ45" s="3">
        <v>3320</v>
      </c>
      <c r="BK45" s="93">
        <v>3487</v>
      </c>
      <c r="BL45" s="93">
        <v>3433</v>
      </c>
      <c r="BM45" s="93">
        <v>3419</v>
      </c>
      <c r="BN45" s="3">
        <v>3251</v>
      </c>
      <c r="BO45" s="14">
        <v>3669</v>
      </c>
      <c r="BP45" s="14">
        <v>4308</v>
      </c>
      <c r="BQ45" s="92">
        <v>4382</v>
      </c>
      <c r="BR45" s="14">
        <v>4398</v>
      </c>
      <c r="BS45" s="14"/>
      <c r="BT45" s="14">
        <v>4555</v>
      </c>
      <c r="BU45" s="14">
        <v>4771</v>
      </c>
      <c r="BV45" s="14">
        <v>4765</v>
      </c>
      <c r="BW45" s="113">
        <v>4654</v>
      </c>
      <c r="BX45" s="210">
        <v>4485</v>
      </c>
      <c r="BY45" s="3">
        <v>46</v>
      </c>
      <c r="BZ45" s="93">
        <v>47</v>
      </c>
      <c r="CA45" s="93">
        <v>58</v>
      </c>
      <c r="CB45" s="93">
        <v>70</v>
      </c>
      <c r="CC45" s="3">
        <v>71</v>
      </c>
      <c r="CD45" s="14">
        <v>92</v>
      </c>
      <c r="CE45" s="14">
        <v>117</v>
      </c>
      <c r="CF45" s="14">
        <v>133</v>
      </c>
      <c r="CG45" s="14">
        <v>131</v>
      </c>
      <c r="CH45" s="14"/>
      <c r="CI45" s="14">
        <v>143</v>
      </c>
      <c r="CJ45" s="14">
        <v>156</v>
      </c>
      <c r="CK45" s="14">
        <v>170</v>
      </c>
      <c r="CL45" s="113">
        <v>183</v>
      </c>
      <c r="CM45" s="210">
        <v>177</v>
      </c>
      <c r="CN45" s="14"/>
      <c r="CO45" s="14"/>
      <c r="CP45" s="14"/>
      <c r="CQ45" s="14"/>
      <c r="CR45" s="14"/>
      <c r="CS45" s="14"/>
      <c r="CT45" s="14"/>
      <c r="CU45" s="14"/>
      <c r="CV45" s="14"/>
      <c r="CW45" s="14"/>
      <c r="CX45" s="14"/>
      <c r="CY45" s="16"/>
      <c r="CZ45" s="16"/>
      <c r="DA45" s="118"/>
      <c r="DB45" s="217"/>
      <c r="DC45" s="3"/>
      <c r="DD45" s="93"/>
      <c r="DE45" s="93"/>
      <c r="DF45" s="93"/>
      <c r="DK45" s="14"/>
      <c r="DL45" s="14"/>
      <c r="DM45" s="14"/>
      <c r="DN45" s="14"/>
      <c r="DO45" s="14"/>
      <c r="DP45" s="118"/>
      <c r="DQ45" s="16"/>
      <c r="DR45" s="3">
        <v>46</v>
      </c>
      <c r="DS45" s="93">
        <v>50</v>
      </c>
      <c r="DT45" s="93">
        <v>50</v>
      </c>
      <c r="DU45" s="93">
        <v>67</v>
      </c>
      <c r="DV45" s="3">
        <v>89</v>
      </c>
      <c r="DW45" s="3">
        <v>96</v>
      </c>
      <c r="DX45" s="14">
        <v>120</v>
      </c>
      <c r="DY45" s="14">
        <v>141</v>
      </c>
      <c r="DZ45" s="14">
        <v>160</v>
      </c>
      <c r="EA45" s="14"/>
      <c r="EB45" s="14">
        <v>156</v>
      </c>
      <c r="EC45" s="14">
        <v>205</v>
      </c>
      <c r="ED45" s="14">
        <v>187</v>
      </c>
      <c r="EE45" s="113">
        <v>234</v>
      </c>
      <c r="EF45" s="161">
        <v>238</v>
      </c>
      <c r="EG45" s="3"/>
      <c r="EH45" s="93"/>
      <c r="EI45" s="93"/>
      <c r="EJ45" s="93"/>
      <c r="EN45" s="14">
        <v>4</v>
      </c>
      <c r="EO45" s="14">
        <v>40</v>
      </c>
      <c r="EP45" s="14"/>
      <c r="EQ45" s="14">
        <v>63</v>
      </c>
      <c r="ER45" s="14">
        <v>61</v>
      </c>
      <c r="ES45" s="14">
        <v>96</v>
      </c>
      <c r="ET45" s="113">
        <v>107</v>
      </c>
      <c r="EU45" s="3">
        <v>104</v>
      </c>
      <c r="EV45" s="234">
        <v>57</v>
      </c>
      <c r="EW45" s="234">
        <v>679</v>
      </c>
      <c r="EX45" s="226">
        <v>3</v>
      </c>
      <c r="EY45" s="3">
        <v>190</v>
      </c>
      <c r="EZ45" s="93">
        <v>217</v>
      </c>
      <c r="FA45" s="93">
        <v>238</v>
      </c>
      <c r="FB45" s="93">
        <v>295</v>
      </c>
      <c r="FC45" s="3">
        <v>260</v>
      </c>
      <c r="FD45" s="3">
        <v>327</v>
      </c>
      <c r="FE45" s="93">
        <v>421</v>
      </c>
      <c r="FF45" s="93">
        <v>495</v>
      </c>
      <c r="FG45" s="14">
        <v>585</v>
      </c>
      <c r="FH45" s="14"/>
      <c r="FI45" s="14">
        <v>571</v>
      </c>
      <c r="FJ45" s="14">
        <v>623</v>
      </c>
      <c r="FK45" s="14">
        <v>702</v>
      </c>
      <c r="FL45" s="113">
        <v>730</v>
      </c>
      <c r="FM45" s="154"/>
      <c r="FN45" s="154"/>
      <c r="FO45" s="154"/>
      <c r="FP45" s="154"/>
      <c r="FQ45" s="154"/>
      <c r="FR45" s="154"/>
      <c r="FS45" s="154"/>
      <c r="FT45" s="154"/>
      <c r="FU45" s="154"/>
      <c r="FV45" s="154"/>
      <c r="FW45" s="154"/>
      <c r="FX45" s="154"/>
      <c r="FY45" s="154"/>
      <c r="FZ45" s="154"/>
      <c r="GA45" s="154"/>
      <c r="GB45" s="154"/>
      <c r="GC45" s="154"/>
      <c r="GD45" s="154"/>
      <c r="GE45" s="154"/>
      <c r="GF45" s="154"/>
      <c r="GG45" s="154"/>
      <c r="GH45" s="154"/>
      <c r="GI45" s="154"/>
      <c r="GJ45" s="154"/>
      <c r="GK45" s="154"/>
      <c r="GL45" s="154"/>
      <c r="GM45" s="154"/>
      <c r="GN45" s="154"/>
      <c r="GO45" s="154"/>
      <c r="GP45" s="154"/>
      <c r="GQ45" s="154"/>
      <c r="GR45" s="154"/>
      <c r="GS45" s="154"/>
      <c r="GT45" s="154"/>
      <c r="GU45" s="154"/>
      <c r="GV45" s="154"/>
      <c r="GW45" s="154"/>
      <c r="GX45" s="154"/>
      <c r="GY45" s="154"/>
      <c r="GZ45" s="154"/>
      <c r="HA45" s="154"/>
      <c r="HB45" s="154"/>
      <c r="HC45" s="154"/>
      <c r="HD45" s="154"/>
    </row>
    <row r="46" spans="1:212">
      <c r="A46" s="9" t="s">
        <v>60</v>
      </c>
      <c r="B46" s="3">
        <v>12192</v>
      </c>
      <c r="C46" s="93">
        <v>12519</v>
      </c>
      <c r="D46" s="93">
        <v>12692</v>
      </c>
      <c r="E46" s="93">
        <v>12920</v>
      </c>
      <c r="F46" s="3">
        <v>13798</v>
      </c>
      <c r="G46" s="14">
        <v>14134</v>
      </c>
      <c r="H46" s="14">
        <v>15545</v>
      </c>
      <c r="I46" s="14">
        <v>16354</v>
      </c>
      <c r="J46" s="14">
        <v>16676</v>
      </c>
      <c r="K46" s="14"/>
      <c r="L46" s="14">
        <v>18615</v>
      </c>
      <c r="M46" s="14">
        <v>19114</v>
      </c>
      <c r="N46" s="14">
        <v>19493</v>
      </c>
      <c r="O46" s="161">
        <v>19692</v>
      </c>
      <c r="P46" s="210">
        <v>19560</v>
      </c>
      <c r="Q46" s="3">
        <v>12192</v>
      </c>
      <c r="R46" s="93">
        <v>12464</v>
      </c>
      <c r="S46" s="93">
        <v>12221</v>
      </c>
      <c r="T46" s="16">
        <v>12310</v>
      </c>
      <c r="U46" s="3">
        <v>12904</v>
      </c>
      <c r="V46" s="14">
        <v>13129</v>
      </c>
      <c r="W46" s="14">
        <v>13949</v>
      </c>
      <c r="X46" s="14">
        <v>14544</v>
      </c>
      <c r="Y46" s="14">
        <v>15008</v>
      </c>
      <c r="Z46" s="14"/>
      <c r="AA46" s="14">
        <v>16687</v>
      </c>
      <c r="AB46" s="14">
        <v>17125</v>
      </c>
      <c r="AC46" s="14">
        <v>17372</v>
      </c>
      <c r="AD46" s="113">
        <v>17503</v>
      </c>
      <c r="AE46" s="161">
        <v>17479</v>
      </c>
      <c r="AF46" s="3">
        <v>8774</v>
      </c>
      <c r="AG46" s="93">
        <v>8828</v>
      </c>
      <c r="AH46" s="93">
        <v>8788</v>
      </c>
      <c r="AI46" s="93">
        <v>8738</v>
      </c>
      <c r="AJ46" s="3">
        <v>8945</v>
      </c>
      <c r="AK46" s="14">
        <v>8986</v>
      </c>
      <c r="AL46" s="14">
        <v>9762</v>
      </c>
      <c r="AM46" s="14">
        <v>10098</v>
      </c>
      <c r="AN46" s="14">
        <v>10186</v>
      </c>
      <c r="AO46" s="14"/>
      <c r="AP46" s="14">
        <v>10831</v>
      </c>
      <c r="AQ46" s="14">
        <v>10935</v>
      </c>
      <c r="AR46" s="14">
        <v>10999</v>
      </c>
      <c r="AS46" s="113">
        <v>10916</v>
      </c>
      <c r="AT46" s="210">
        <v>10780</v>
      </c>
      <c r="AU46" s="3">
        <v>3418</v>
      </c>
      <c r="AV46" s="93">
        <v>3691</v>
      </c>
      <c r="AW46" s="93">
        <v>3904</v>
      </c>
      <c r="AX46" s="93">
        <v>4182</v>
      </c>
      <c r="AY46" s="3">
        <v>4853</v>
      </c>
      <c r="AZ46" s="14">
        <v>5148</v>
      </c>
      <c r="BA46" s="14">
        <v>5783</v>
      </c>
      <c r="BB46" s="14">
        <v>6256</v>
      </c>
      <c r="BC46" s="14">
        <v>6490</v>
      </c>
      <c r="BD46" s="14"/>
      <c r="BE46" s="14">
        <v>7784</v>
      </c>
      <c r="BF46" s="14">
        <v>8179</v>
      </c>
      <c r="BG46" s="14">
        <v>8494</v>
      </c>
      <c r="BH46" s="113">
        <v>8776</v>
      </c>
      <c r="BI46" s="210">
        <v>8780</v>
      </c>
      <c r="BJ46" s="3">
        <v>10528</v>
      </c>
      <c r="BK46" s="93">
        <v>10698</v>
      </c>
      <c r="BL46" s="93">
        <v>10502</v>
      </c>
      <c r="BM46" s="93">
        <v>10495</v>
      </c>
      <c r="BN46" s="3">
        <v>10646</v>
      </c>
      <c r="BO46" s="14">
        <v>10710</v>
      </c>
      <c r="BP46" s="14">
        <v>11206</v>
      </c>
      <c r="BQ46" s="92">
        <v>11595</v>
      </c>
      <c r="BR46" s="14">
        <v>11735</v>
      </c>
      <c r="BS46" s="14"/>
      <c r="BT46" s="14">
        <v>12859</v>
      </c>
      <c r="BU46" s="14">
        <v>13068</v>
      </c>
      <c r="BV46" s="14">
        <v>13187</v>
      </c>
      <c r="BW46" s="113">
        <v>13169</v>
      </c>
      <c r="BX46" s="210">
        <v>13144</v>
      </c>
      <c r="BY46" s="3">
        <v>557</v>
      </c>
      <c r="BZ46" s="93">
        <v>581</v>
      </c>
      <c r="CA46" s="93">
        <v>588</v>
      </c>
      <c r="CB46" s="93">
        <v>608</v>
      </c>
      <c r="CC46" s="3">
        <v>622</v>
      </c>
      <c r="CD46" s="14">
        <v>623</v>
      </c>
      <c r="CE46" s="14">
        <v>661</v>
      </c>
      <c r="CF46" s="14">
        <v>666</v>
      </c>
      <c r="CG46" s="14">
        <v>654</v>
      </c>
      <c r="CH46" s="14"/>
      <c r="CI46" s="14">
        <v>808</v>
      </c>
      <c r="CJ46" s="14">
        <v>843</v>
      </c>
      <c r="CK46" s="14">
        <v>856</v>
      </c>
      <c r="CL46" s="113">
        <v>878</v>
      </c>
      <c r="CM46" s="210">
        <v>886</v>
      </c>
      <c r="CN46" s="14"/>
      <c r="CO46" s="14"/>
      <c r="CP46" s="14"/>
      <c r="CQ46" s="14"/>
      <c r="CR46" s="14"/>
      <c r="CS46" s="14"/>
      <c r="CT46" s="14"/>
      <c r="CU46" s="14"/>
      <c r="CV46" s="14"/>
      <c r="CW46" s="14"/>
      <c r="CX46" s="14"/>
      <c r="CY46" s="16"/>
      <c r="CZ46" s="16"/>
      <c r="DA46" s="118"/>
      <c r="DB46" s="217"/>
      <c r="DC46" s="3"/>
      <c r="DD46" s="93"/>
      <c r="DE46" s="93"/>
      <c r="DF46" s="93"/>
      <c r="DK46" s="14"/>
      <c r="DL46" s="14"/>
      <c r="DM46" s="14"/>
      <c r="DN46" s="14"/>
      <c r="DO46" s="14"/>
      <c r="DP46" s="118"/>
      <c r="DQ46" s="16"/>
      <c r="DR46" s="3">
        <v>198</v>
      </c>
      <c r="DS46" s="93">
        <v>223</v>
      </c>
      <c r="DT46" s="93">
        <v>218</v>
      </c>
      <c r="DU46" s="93">
        <v>241</v>
      </c>
      <c r="DV46" s="3">
        <v>279</v>
      </c>
      <c r="DW46" s="3">
        <v>316</v>
      </c>
      <c r="DX46" s="14">
        <v>357</v>
      </c>
      <c r="DY46" s="14">
        <v>395</v>
      </c>
      <c r="DZ46" s="14">
        <v>466</v>
      </c>
      <c r="EA46" s="14"/>
      <c r="EB46" s="14">
        <v>544</v>
      </c>
      <c r="EC46" s="14">
        <v>609</v>
      </c>
      <c r="ED46" s="14">
        <v>609</v>
      </c>
      <c r="EE46" s="113">
        <v>630</v>
      </c>
      <c r="EF46" s="161">
        <v>639</v>
      </c>
      <c r="EG46" s="3"/>
      <c r="EH46" s="93"/>
      <c r="EI46" s="93"/>
      <c r="EJ46" s="93"/>
      <c r="EN46" s="14">
        <v>6</v>
      </c>
      <c r="EO46" s="14">
        <v>106</v>
      </c>
      <c r="EP46" s="14"/>
      <c r="EQ46" s="14">
        <v>126</v>
      </c>
      <c r="ER46" s="14">
        <v>130</v>
      </c>
      <c r="ES46" s="14">
        <v>153</v>
      </c>
      <c r="ET46" s="113">
        <v>165</v>
      </c>
      <c r="EU46" s="161">
        <v>174</v>
      </c>
      <c r="EV46" s="232">
        <v>71</v>
      </c>
      <c r="EW46" s="232">
        <v>2553</v>
      </c>
      <c r="EX46" s="223">
        <v>12</v>
      </c>
      <c r="EY46" s="3">
        <v>909</v>
      </c>
      <c r="EZ46" s="93">
        <v>962</v>
      </c>
      <c r="FA46" s="93">
        <v>913</v>
      </c>
      <c r="FB46" s="93">
        <v>966</v>
      </c>
      <c r="FC46" s="3">
        <v>1357</v>
      </c>
      <c r="FD46" s="3">
        <v>1480</v>
      </c>
      <c r="FE46" s="93">
        <v>1725</v>
      </c>
      <c r="FF46" s="93">
        <v>1882</v>
      </c>
      <c r="FG46" s="14">
        <v>2047</v>
      </c>
      <c r="FH46" s="14"/>
      <c r="FI46" s="14">
        <v>2350</v>
      </c>
      <c r="FJ46" s="14">
        <v>2475</v>
      </c>
      <c r="FK46" s="14">
        <v>2567</v>
      </c>
      <c r="FL46" s="113">
        <v>2661</v>
      </c>
      <c r="FM46" s="154"/>
      <c r="FN46" s="154"/>
      <c r="FO46" s="154"/>
      <c r="FP46" s="154"/>
      <c r="FQ46" s="154"/>
      <c r="FR46" s="154"/>
      <c r="FS46" s="154"/>
      <c r="FT46" s="154"/>
      <c r="FU46" s="154"/>
      <c r="FV46" s="154"/>
      <c r="FW46" s="154"/>
      <c r="FX46" s="154"/>
      <c r="FY46" s="154"/>
      <c r="FZ46" s="154"/>
      <c r="GA46" s="154"/>
      <c r="GB46" s="154"/>
      <c r="GC46" s="154"/>
      <c r="GD46" s="154"/>
      <c r="GE46" s="154"/>
      <c r="GF46" s="154"/>
      <c r="GG46" s="154"/>
      <c r="GH46" s="154"/>
      <c r="GI46" s="154"/>
      <c r="GJ46" s="154"/>
      <c r="GK46" s="154"/>
      <c r="GL46" s="154"/>
      <c r="GM46" s="154"/>
      <c r="GN46" s="154"/>
      <c r="GO46" s="154"/>
      <c r="GP46" s="154"/>
      <c r="GQ46" s="154"/>
      <c r="GR46" s="154"/>
      <c r="GS46" s="154"/>
      <c r="GT46" s="154"/>
      <c r="GU46" s="154"/>
      <c r="GV46" s="154"/>
      <c r="GW46" s="154"/>
      <c r="GX46" s="154"/>
      <c r="GY46" s="154"/>
      <c r="GZ46" s="154"/>
      <c r="HA46" s="154"/>
      <c r="HB46" s="154"/>
      <c r="HC46" s="154"/>
      <c r="HD46" s="154"/>
    </row>
    <row r="47" spans="1:212" ht="12.75" customHeight="1">
      <c r="A47" s="9" t="s">
        <v>61</v>
      </c>
      <c r="B47" s="3">
        <v>5277</v>
      </c>
      <c r="C47" s="93">
        <v>5277</v>
      </c>
      <c r="D47" s="93">
        <v>5005</v>
      </c>
      <c r="E47" s="93">
        <v>4991</v>
      </c>
      <c r="F47" s="3">
        <v>5233</v>
      </c>
      <c r="G47" s="14">
        <v>5375</v>
      </c>
      <c r="H47" s="14">
        <v>7113</v>
      </c>
      <c r="I47" s="14">
        <v>6797</v>
      </c>
      <c r="J47" s="14">
        <v>6699</v>
      </c>
      <c r="K47" s="14"/>
      <c r="L47" s="14">
        <v>7429</v>
      </c>
      <c r="M47" s="14">
        <v>7842</v>
      </c>
      <c r="N47" s="14">
        <v>7907</v>
      </c>
      <c r="O47" s="161">
        <v>8040</v>
      </c>
      <c r="P47" s="210">
        <v>7917</v>
      </c>
      <c r="Q47" s="3">
        <v>5277</v>
      </c>
      <c r="R47" s="93">
        <v>4856</v>
      </c>
      <c r="S47" s="93">
        <v>4788</v>
      </c>
      <c r="T47" s="16">
        <v>4727</v>
      </c>
      <c r="U47" s="3">
        <v>4831</v>
      </c>
      <c r="V47" s="14">
        <v>4963</v>
      </c>
      <c r="W47" s="14">
        <v>6013</v>
      </c>
      <c r="X47" s="14">
        <v>5948</v>
      </c>
      <c r="Y47" s="14">
        <v>6005</v>
      </c>
      <c r="Z47" s="14"/>
      <c r="AA47" s="14">
        <v>6641</v>
      </c>
      <c r="AB47" s="14">
        <v>6941</v>
      </c>
      <c r="AC47" s="14">
        <v>7042</v>
      </c>
      <c r="AD47" s="113">
        <v>7074</v>
      </c>
      <c r="AE47" s="161">
        <v>6977</v>
      </c>
      <c r="AF47" s="3">
        <v>3897</v>
      </c>
      <c r="AG47" s="93">
        <v>3836</v>
      </c>
      <c r="AH47" s="93">
        <v>3604</v>
      </c>
      <c r="AI47" s="93">
        <v>3483</v>
      </c>
      <c r="AJ47" s="3">
        <v>3441</v>
      </c>
      <c r="AK47" s="14">
        <v>3473</v>
      </c>
      <c r="AL47" s="14">
        <v>4386</v>
      </c>
      <c r="AM47" s="14">
        <v>4047</v>
      </c>
      <c r="AN47" s="14">
        <v>3952</v>
      </c>
      <c r="AO47" s="14"/>
      <c r="AP47" s="14">
        <v>4354</v>
      </c>
      <c r="AQ47" s="14">
        <v>4445</v>
      </c>
      <c r="AR47" s="14">
        <v>4415</v>
      </c>
      <c r="AS47" s="113">
        <v>4436</v>
      </c>
      <c r="AT47" s="210">
        <v>4293</v>
      </c>
      <c r="AU47" s="3">
        <v>1380</v>
      </c>
      <c r="AV47" s="93">
        <v>1441</v>
      </c>
      <c r="AW47" s="93">
        <v>1401</v>
      </c>
      <c r="AX47" s="93">
        <v>1508</v>
      </c>
      <c r="AY47" s="3">
        <v>1792</v>
      </c>
      <c r="AZ47" s="14">
        <v>1902</v>
      </c>
      <c r="BA47" s="14">
        <v>2727</v>
      </c>
      <c r="BB47" s="14">
        <v>2750</v>
      </c>
      <c r="BC47" s="14">
        <v>2747</v>
      </c>
      <c r="BD47" s="14"/>
      <c r="BE47" s="14">
        <v>3075</v>
      </c>
      <c r="BF47" s="14">
        <v>3397</v>
      </c>
      <c r="BG47" s="14">
        <v>3492</v>
      </c>
      <c r="BH47" s="113">
        <v>3604</v>
      </c>
      <c r="BI47" s="210">
        <v>3624</v>
      </c>
      <c r="BJ47" s="3">
        <v>4838</v>
      </c>
      <c r="BK47" s="93">
        <v>4534</v>
      </c>
      <c r="BL47" s="93">
        <v>4384</v>
      </c>
      <c r="BM47" s="93">
        <v>4344</v>
      </c>
      <c r="BN47" s="3">
        <v>4273</v>
      </c>
      <c r="BO47" s="14">
        <v>4346</v>
      </c>
      <c r="BP47" s="14">
        <v>5195</v>
      </c>
      <c r="BQ47" s="92">
        <v>5056</v>
      </c>
      <c r="BR47" s="14">
        <v>4957</v>
      </c>
      <c r="BS47" s="14"/>
      <c r="BT47" s="14">
        <v>5360</v>
      </c>
      <c r="BU47" s="14">
        <v>5566</v>
      </c>
      <c r="BV47" s="14">
        <v>5584</v>
      </c>
      <c r="BW47" s="113">
        <v>5521</v>
      </c>
      <c r="BX47" s="210">
        <v>5392</v>
      </c>
      <c r="BY47" s="3">
        <v>74</v>
      </c>
      <c r="BZ47" s="93">
        <v>72</v>
      </c>
      <c r="CA47" s="93">
        <v>78</v>
      </c>
      <c r="CB47" s="93">
        <v>74</v>
      </c>
      <c r="CC47" s="3">
        <v>101</v>
      </c>
      <c r="CD47" s="14">
        <v>101</v>
      </c>
      <c r="CE47" s="14">
        <v>128</v>
      </c>
      <c r="CF47" s="14">
        <v>134</v>
      </c>
      <c r="CG47" s="14">
        <v>164</v>
      </c>
      <c r="CH47" s="14"/>
      <c r="CI47" s="14">
        <v>165</v>
      </c>
      <c r="CJ47" s="14">
        <v>169</v>
      </c>
      <c r="CK47" s="14">
        <v>178</v>
      </c>
      <c r="CL47" s="113">
        <v>197</v>
      </c>
      <c r="CM47" s="210">
        <v>212</v>
      </c>
      <c r="CN47" s="14"/>
      <c r="CO47" s="14"/>
      <c r="CP47" s="14"/>
      <c r="CQ47" s="14"/>
      <c r="CR47" s="14"/>
      <c r="CS47" s="14"/>
      <c r="CT47" s="14"/>
      <c r="CU47" s="14"/>
      <c r="CV47" s="14"/>
      <c r="CW47" s="14"/>
      <c r="CX47" s="14"/>
      <c r="CY47" s="16"/>
      <c r="CZ47" s="16"/>
      <c r="DA47" s="118"/>
      <c r="DB47" s="217"/>
      <c r="DC47" s="3"/>
      <c r="DD47" s="93"/>
      <c r="DE47" s="93"/>
      <c r="DF47" s="93"/>
      <c r="DK47" s="14"/>
      <c r="DL47" s="14"/>
      <c r="DM47" s="14"/>
      <c r="DN47" s="14"/>
      <c r="DO47" s="14"/>
      <c r="DP47" s="118"/>
      <c r="DQ47" s="16"/>
      <c r="DR47" s="3">
        <v>61</v>
      </c>
      <c r="DS47" s="93">
        <v>45</v>
      </c>
      <c r="DT47" s="93">
        <v>57</v>
      </c>
      <c r="DU47" s="93">
        <v>57</v>
      </c>
      <c r="DV47" s="3">
        <v>89</v>
      </c>
      <c r="DW47" s="3">
        <v>93</v>
      </c>
      <c r="DX47" s="14">
        <v>115</v>
      </c>
      <c r="DY47" s="14">
        <v>142</v>
      </c>
      <c r="DZ47" s="14">
        <v>158</v>
      </c>
      <c r="EA47" s="14"/>
      <c r="EB47" s="14">
        <v>192</v>
      </c>
      <c r="EC47" s="14">
        <v>213</v>
      </c>
      <c r="ED47" s="14">
        <v>226</v>
      </c>
      <c r="EE47" s="113">
        <v>252</v>
      </c>
      <c r="EF47" s="161">
        <v>236</v>
      </c>
      <c r="EG47" s="3"/>
      <c r="EH47" s="93"/>
      <c r="EI47" s="93"/>
      <c r="EJ47" s="93"/>
      <c r="EN47" s="14">
        <v>19</v>
      </c>
      <c r="EO47" s="14">
        <v>34</v>
      </c>
      <c r="EP47" s="14"/>
      <c r="EQ47" s="14">
        <v>55</v>
      </c>
      <c r="ER47" s="14">
        <v>73</v>
      </c>
      <c r="ES47" s="14">
        <v>87</v>
      </c>
      <c r="ET47" s="113">
        <v>97</v>
      </c>
      <c r="EU47" s="161">
        <v>100</v>
      </c>
      <c r="EV47" s="232">
        <v>59</v>
      </c>
      <c r="EW47" s="232">
        <v>972</v>
      </c>
      <c r="EX47" s="223">
        <v>6</v>
      </c>
      <c r="EY47" s="3">
        <v>304</v>
      </c>
      <c r="EZ47" s="93">
        <v>205</v>
      </c>
      <c r="FA47" s="93">
        <v>269</v>
      </c>
      <c r="FB47" s="93">
        <v>252</v>
      </c>
      <c r="FC47" s="3">
        <v>368</v>
      </c>
      <c r="FD47" s="3">
        <v>423</v>
      </c>
      <c r="FE47" s="93">
        <v>575</v>
      </c>
      <c r="FF47" s="93">
        <v>597</v>
      </c>
      <c r="FG47" s="14">
        <v>692</v>
      </c>
      <c r="FH47" s="14"/>
      <c r="FI47" s="14">
        <v>869</v>
      </c>
      <c r="FJ47" s="14">
        <v>920</v>
      </c>
      <c r="FK47" s="14">
        <v>967</v>
      </c>
      <c r="FL47" s="113">
        <v>1007</v>
      </c>
      <c r="FM47" s="154"/>
      <c r="FN47" s="154"/>
      <c r="FO47" s="154"/>
      <c r="FP47" s="154"/>
      <c r="FQ47" s="154"/>
      <c r="FR47" s="154"/>
      <c r="FS47" s="154"/>
      <c r="FT47" s="154"/>
      <c r="FU47" s="154"/>
      <c r="FV47" s="154"/>
      <c r="FW47" s="154"/>
      <c r="FX47" s="154"/>
      <c r="FY47" s="154"/>
      <c r="FZ47" s="154"/>
      <c r="GA47" s="154"/>
      <c r="GB47" s="154"/>
      <c r="GC47" s="154"/>
      <c r="GD47" s="154"/>
      <c r="GE47" s="154"/>
      <c r="GF47" s="154"/>
      <c r="GG47" s="154"/>
      <c r="GH47" s="154"/>
      <c r="GI47" s="154"/>
      <c r="GJ47" s="154"/>
      <c r="GK47" s="154"/>
      <c r="GL47" s="154"/>
      <c r="GM47" s="154"/>
      <c r="GN47" s="154"/>
      <c r="GO47" s="154"/>
      <c r="GP47" s="154"/>
      <c r="GQ47" s="154"/>
      <c r="GR47" s="154"/>
      <c r="GS47" s="154"/>
      <c r="GT47" s="154"/>
      <c r="GU47" s="154"/>
      <c r="GV47" s="154"/>
      <c r="GW47" s="154"/>
      <c r="GX47" s="154"/>
      <c r="GY47" s="154"/>
      <c r="GZ47" s="154"/>
      <c r="HA47" s="154"/>
      <c r="HB47" s="154"/>
      <c r="HC47" s="154"/>
      <c r="HD47" s="154"/>
    </row>
    <row r="48" spans="1:212" ht="12.75" customHeight="1">
      <c r="A48" s="9" t="s">
        <v>62</v>
      </c>
      <c r="B48" s="3">
        <v>5101</v>
      </c>
      <c r="C48" s="93">
        <v>6302</v>
      </c>
      <c r="D48" s="93">
        <v>6526</v>
      </c>
      <c r="E48" s="93">
        <v>6699</v>
      </c>
      <c r="F48" s="3">
        <v>7151</v>
      </c>
      <c r="G48" s="14">
        <v>7542</v>
      </c>
      <c r="H48" s="14">
        <v>7848</v>
      </c>
      <c r="I48" s="14">
        <v>7995</v>
      </c>
      <c r="J48" s="14">
        <v>8073</v>
      </c>
      <c r="K48" s="14"/>
      <c r="L48" s="14">
        <v>6673</v>
      </c>
      <c r="M48" s="14">
        <v>6722</v>
      </c>
      <c r="N48" s="14">
        <v>6612</v>
      </c>
      <c r="O48" s="161">
        <v>6383</v>
      </c>
      <c r="P48" s="210">
        <v>6085</v>
      </c>
      <c r="Q48" s="3">
        <v>5101</v>
      </c>
      <c r="R48" s="93">
        <v>6025</v>
      </c>
      <c r="S48" s="93">
        <v>6240</v>
      </c>
      <c r="T48" s="16">
        <v>6405</v>
      </c>
      <c r="U48" s="3">
        <v>6625</v>
      </c>
      <c r="V48" s="14">
        <v>6757</v>
      </c>
      <c r="W48" s="14">
        <v>7113</v>
      </c>
      <c r="X48" s="14">
        <v>7292</v>
      </c>
      <c r="Y48" s="14">
        <v>7416</v>
      </c>
      <c r="Z48" s="14"/>
      <c r="AA48" s="14">
        <v>6235</v>
      </c>
      <c r="AB48" s="14">
        <v>6203</v>
      </c>
      <c r="AC48" s="14">
        <v>6062</v>
      </c>
      <c r="AD48" s="113">
        <v>5757</v>
      </c>
      <c r="AE48" s="161">
        <v>5633</v>
      </c>
      <c r="AF48" s="3">
        <v>3670</v>
      </c>
      <c r="AG48" s="93">
        <v>4418</v>
      </c>
      <c r="AH48" s="93">
        <v>4456</v>
      </c>
      <c r="AI48" s="93">
        <v>4508</v>
      </c>
      <c r="AJ48" s="3">
        <v>4476</v>
      </c>
      <c r="AK48" s="14">
        <v>4616</v>
      </c>
      <c r="AL48" s="14">
        <v>4741</v>
      </c>
      <c r="AM48" s="14">
        <v>4736</v>
      </c>
      <c r="AN48" s="14">
        <v>4685</v>
      </c>
      <c r="AO48" s="14"/>
      <c r="AP48" s="14">
        <v>3846</v>
      </c>
      <c r="AQ48" s="14">
        <v>3814</v>
      </c>
      <c r="AR48" s="14">
        <v>3659</v>
      </c>
      <c r="AS48" s="113">
        <v>3487</v>
      </c>
      <c r="AT48" s="210">
        <v>3275</v>
      </c>
      <c r="AU48" s="3">
        <v>1431</v>
      </c>
      <c r="AV48" s="93">
        <v>1884</v>
      </c>
      <c r="AW48" s="93">
        <v>2070</v>
      </c>
      <c r="AX48" s="93">
        <v>2191</v>
      </c>
      <c r="AY48" s="3">
        <v>2675</v>
      </c>
      <c r="AZ48" s="14">
        <v>2926</v>
      </c>
      <c r="BA48" s="14">
        <v>3107</v>
      </c>
      <c r="BB48" s="14">
        <v>3259</v>
      </c>
      <c r="BC48" s="14">
        <v>3388</v>
      </c>
      <c r="BD48" s="14"/>
      <c r="BE48" s="14">
        <v>2827</v>
      </c>
      <c r="BF48" s="14">
        <v>2908</v>
      </c>
      <c r="BG48" s="14">
        <v>2953</v>
      </c>
      <c r="BH48" s="113">
        <v>2896</v>
      </c>
      <c r="BI48" s="210">
        <v>2810</v>
      </c>
      <c r="BJ48" s="3">
        <v>4541</v>
      </c>
      <c r="BK48" s="93">
        <v>5449</v>
      </c>
      <c r="BL48" s="93">
        <v>5565</v>
      </c>
      <c r="BM48" s="93">
        <v>5682</v>
      </c>
      <c r="BN48" s="3">
        <v>5701</v>
      </c>
      <c r="BO48" s="14">
        <v>5798</v>
      </c>
      <c r="BP48" s="14">
        <v>6015</v>
      </c>
      <c r="BQ48" s="92">
        <v>6159</v>
      </c>
      <c r="BR48" s="14">
        <v>6147</v>
      </c>
      <c r="BS48" s="14"/>
      <c r="BT48" s="14">
        <v>5149</v>
      </c>
      <c r="BU48" s="14">
        <v>5084</v>
      </c>
      <c r="BV48" s="14">
        <v>4881</v>
      </c>
      <c r="BW48" s="113">
        <v>4521</v>
      </c>
      <c r="BX48" s="210">
        <v>4385</v>
      </c>
      <c r="BY48" s="3">
        <v>151</v>
      </c>
      <c r="BZ48" s="93">
        <v>181</v>
      </c>
      <c r="CA48" s="93">
        <v>203</v>
      </c>
      <c r="CB48" s="93">
        <v>217</v>
      </c>
      <c r="CC48" s="3">
        <v>266</v>
      </c>
      <c r="CD48" s="14">
        <v>268</v>
      </c>
      <c r="CE48" s="14">
        <v>302</v>
      </c>
      <c r="CF48" s="14">
        <v>301</v>
      </c>
      <c r="CG48" s="14">
        <v>299</v>
      </c>
      <c r="CH48" s="14"/>
      <c r="CI48" s="14">
        <v>273</v>
      </c>
      <c r="CJ48" s="14">
        <v>271</v>
      </c>
      <c r="CK48" s="14">
        <v>273</v>
      </c>
      <c r="CL48" s="113">
        <v>287</v>
      </c>
      <c r="CM48" s="210">
        <v>296</v>
      </c>
      <c r="CN48" s="14"/>
      <c r="CO48" s="14"/>
      <c r="CP48" s="14"/>
      <c r="CQ48" s="14"/>
      <c r="CR48" s="14"/>
      <c r="CS48" s="14"/>
      <c r="CT48" s="14">
        <v>196</v>
      </c>
      <c r="CU48" s="14">
        <v>207</v>
      </c>
      <c r="CV48" s="14">
        <v>214</v>
      </c>
      <c r="CW48" s="14"/>
      <c r="CX48" s="14">
        <v>189</v>
      </c>
      <c r="CY48" s="16">
        <v>197</v>
      </c>
      <c r="CZ48" s="16">
        <v>156</v>
      </c>
      <c r="DA48" s="118">
        <v>165</v>
      </c>
      <c r="DB48" s="217">
        <v>161</v>
      </c>
      <c r="DC48" s="3"/>
      <c r="DD48" s="93">
        <v>48</v>
      </c>
      <c r="DE48" s="93">
        <v>51</v>
      </c>
      <c r="DF48" s="93">
        <v>49</v>
      </c>
      <c r="DG48" s="3">
        <v>74</v>
      </c>
      <c r="DH48" s="15">
        <v>49</v>
      </c>
      <c r="DI48" s="15">
        <v>60</v>
      </c>
      <c r="DJ48" s="15">
        <v>57</v>
      </c>
      <c r="DK48" s="14">
        <v>58</v>
      </c>
      <c r="DL48" s="14"/>
      <c r="DM48" s="14">
        <v>56</v>
      </c>
      <c r="DN48" s="14">
        <v>55</v>
      </c>
      <c r="DO48" s="14">
        <v>42</v>
      </c>
      <c r="DP48" s="118">
        <v>49</v>
      </c>
      <c r="DQ48" s="16">
        <v>47</v>
      </c>
      <c r="DR48" s="3">
        <v>67</v>
      </c>
      <c r="DS48" s="93">
        <v>71</v>
      </c>
      <c r="DT48" s="93">
        <v>70</v>
      </c>
      <c r="DU48" s="93">
        <v>75</v>
      </c>
      <c r="DV48" s="3">
        <v>108</v>
      </c>
      <c r="DW48" s="3">
        <v>110</v>
      </c>
      <c r="DX48" s="14">
        <v>133</v>
      </c>
      <c r="DY48" s="14">
        <v>140</v>
      </c>
      <c r="DZ48" s="14">
        <v>174</v>
      </c>
      <c r="EA48" s="14"/>
      <c r="EB48" s="14">
        <v>141</v>
      </c>
      <c r="EC48" s="14">
        <v>164</v>
      </c>
      <c r="ED48" s="14">
        <v>186</v>
      </c>
      <c r="EE48" s="113">
        <v>178</v>
      </c>
      <c r="EF48" s="161">
        <v>182</v>
      </c>
      <c r="EG48" s="3"/>
      <c r="EH48" s="93"/>
      <c r="EI48" s="93"/>
      <c r="EJ48" s="93"/>
      <c r="EN48" s="14">
        <v>5</v>
      </c>
      <c r="EO48" s="14">
        <v>34</v>
      </c>
      <c r="EP48" s="14"/>
      <c r="EQ48" s="14">
        <v>40</v>
      </c>
      <c r="ER48" s="14">
        <v>43</v>
      </c>
      <c r="ES48" s="14">
        <v>52</v>
      </c>
      <c r="ET48" s="113">
        <v>59</v>
      </c>
      <c r="EU48" s="161">
        <v>66</v>
      </c>
      <c r="EV48" s="232">
        <v>27</v>
      </c>
      <c r="EW48" s="232">
        <v>649</v>
      </c>
      <c r="EX48" s="223">
        <v>28</v>
      </c>
      <c r="EY48" s="3">
        <v>342</v>
      </c>
      <c r="EZ48" s="93">
        <v>324</v>
      </c>
      <c r="FA48" s="93">
        <v>402</v>
      </c>
      <c r="FB48" s="93">
        <v>431</v>
      </c>
      <c r="FC48" s="3">
        <v>550</v>
      </c>
      <c r="FD48" s="3">
        <v>581</v>
      </c>
      <c r="FE48" s="93">
        <v>663</v>
      </c>
      <c r="FF48" s="93">
        <v>687</v>
      </c>
      <c r="FG48" s="14">
        <v>762</v>
      </c>
      <c r="FH48" s="14"/>
      <c r="FI48" s="14">
        <v>632</v>
      </c>
      <c r="FJ48" s="14">
        <v>641</v>
      </c>
      <c r="FK48" s="14">
        <v>670</v>
      </c>
      <c r="FL48" s="113">
        <v>712</v>
      </c>
      <c r="FM48" s="154"/>
      <c r="FN48" s="154"/>
      <c r="FO48" s="154"/>
      <c r="FP48" s="154"/>
      <c r="FQ48" s="154"/>
      <c r="FR48" s="154"/>
      <c r="FS48" s="154"/>
      <c r="FT48" s="154"/>
      <c r="FU48" s="154"/>
      <c r="FV48" s="154"/>
      <c r="FW48" s="154"/>
      <c r="FX48" s="154"/>
      <c r="FY48" s="154"/>
      <c r="FZ48" s="154"/>
      <c r="GA48" s="154"/>
      <c r="GB48" s="154"/>
      <c r="GC48" s="154"/>
      <c r="GD48" s="154"/>
      <c r="GE48" s="154"/>
      <c r="GF48" s="154"/>
      <c r="GG48" s="154"/>
      <c r="GH48" s="154"/>
      <c r="GI48" s="154"/>
      <c r="GJ48" s="154"/>
      <c r="GK48" s="154"/>
      <c r="GL48" s="154"/>
      <c r="GM48" s="154"/>
      <c r="GN48" s="154"/>
      <c r="GO48" s="154"/>
      <c r="GP48" s="154"/>
      <c r="GQ48" s="154"/>
      <c r="GR48" s="154"/>
      <c r="GS48" s="154"/>
      <c r="GT48" s="154"/>
      <c r="GU48" s="154"/>
      <c r="GV48" s="154"/>
      <c r="GW48" s="154"/>
      <c r="GX48" s="154"/>
      <c r="GY48" s="154"/>
      <c r="GZ48" s="154"/>
      <c r="HA48" s="154"/>
      <c r="HB48" s="154"/>
      <c r="HC48" s="154"/>
      <c r="HD48" s="154"/>
    </row>
    <row r="49" spans="1:212">
      <c r="A49" s="9" t="s">
        <v>63</v>
      </c>
      <c r="B49" s="3">
        <v>2406</v>
      </c>
      <c r="C49" s="93">
        <v>2448</v>
      </c>
      <c r="D49" s="93">
        <v>2528</v>
      </c>
      <c r="E49" s="93">
        <v>2523</v>
      </c>
      <c r="F49" s="3">
        <v>2497</v>
      </c>
      <c r="G49" s="14">
        <v>2607</v>
      </c>
      <c r="H49" s="14">
        <v>2606</v>
      </c>
      <c r="I49" s="14">
        <v>2684</v>
      </c>
      <c r="J49" s="14">
        <v>2638</v>
      </c>
      <c r="K49" s="14"/>
      <c r="L49" s="14">
        <v>2809</v>
      </c>
      <c r="M49" s="14">
        <v>2861</v>
      </c>
      <c r="N49" s="14">
        <v>4201</v>
      </c>
      <c r="O49" s="161">
        <v>4395</v>
      </c>
      <c r="P49" s="210">
        <v>4361</v>
      </c>
      <c r="Q49" s="3">
        <v>2406</v>
      </c>
      <c r="R49" s="93">
        <v>2300</v>
      </c>
      <c r="S49" s="93">
        <v>2442</v>
      </c>
      <c r="T49" s="16">
        <v>2439</v>
      </c>
      <c r="U49" s="3">
        <v>2292</v>
      </c>
      <c r="V49" s="14">
        <v>2390</v>
      </c>
      <c r="W49" s="14">
        <v>2411</v>
      </c>
      <c r="X49" s="14">
        <v>2465</v>
      </c>
      <c r="Y49" s="14">
        <v>2438</v>
      </c>
      <c r="Z49" s="14"/>
      <c r="AA49" s="14">
        <v>2616</v>
      </c>
      <c r="AB49" s="14">
        <v>2617</v>
      </c>
      <c r="AC49" s="14">
        <v>3861</v>
      </c>
      <c r="AD49" s="113">
        <v>4040</v>
      </c>
      <c r="AE49" s="161">
        <v>4106</v>
      </c>
      <c r="AF49" s="3">
        <v>1811</v>
      </c>
      <c r="AG49" s="93">
        <v>1805</v>
      </c>
      <c r="AH49" s="93">
        <v>1823</v>
      </c>
      <c r="AI49" s="93">
        <v>1778</v>
      </c>
      <c r="AJ49" s="3">
        <v>1664</v>
      </c>
      <c r="AK49" s="14">
        <v>1688</v>
      </c>
      <c r="AL49" s="14">
        <v>1644</v>
      </c>
      <c r="AM49" s="14">
        <v>1659</v>
      </c>
      <c r="AN49" s="14">
        <v>1608</v>
      </c>
      <c r="AO49" s="14"/>
      <c r="AP49" s="14">
        <v>1680</v>
      </c>
      <c r="AQ49" s="14">
        <v>1708</v>
      </c>
      <c r="AR49" s="14">
        <v>2427</v>
      </c>
      <c r="AS49" s="113">
        <v>2456</v>
      </c>
      <c r="AT49" s="210">
        <v>2411</v>
      </c>
      <c r="AU49" s="3">
        <v>595</v>
      </c>
      <c r="AV49" s="93">
        <v>643</v>
      </c>
      <c r="AW49" s="93">
        <v>705</v>
      </c>
      <c r="AX49" s="93">
        <v>745</v>
      </c>
      <c r="AY49" s="3">
        <v>833</v>
      </c>
      <c r="AZ49" s="14">
        <v>919</v>
      </c>
      <c r="BA49" s="14">
        <v>962</v>
      </c>
      <c r="BB49" s="14">
        <v>1025</v>
      </c>
      <c r="BC49" s="14">
        <v>1030</v>
      </c>
      <c r="BD49" s="14"/>
      <c r="BE49" s="14">
        <v>1129</v>
      </c>
      <c r="BF49" s="14">
        <v>1153</v>
      </c>
      <c r="BG49" s="14">
        <v>1774</v>
      </c>
      <c r="BH49" s="113">
        <v>1939</v>
      </c>
      <c r="BI49" s="210">
        <v>1950</v>
      </c>
      <c r="BJ49" s="3">
        <v>2220</v>
      </c>
      <c r="BK49" s="93">
        <v>2180</v>
      </c>
      <c r="BL49" s="93">
        <v>2252</v>
      </c>
      <c r="BM49" s="93">
        <v>2231</v>
      </c>
      <c r="BN49" s="3">
        <v>2029</v>
      </c>
      <c r="BO49" s="14">
        <v>2098</v>
      </c>
      <c r="BP49" s="14">
        <v>2110</v>
      </c>
      <c r="BQ49" s="92">
        <v>2136</v>
      </c>
      <c r="BR49" s="14">
        <v>2076</v>
      </c>
      <c r="BS49" s="14"/>
      <c r="BT49" s="14">
        <v>2221</v>
      </c>
      <c r="BU49" s="14">
        <v>2199</v>
      </c>
      <c r="BV49" s="14">
        <v>3133</v>
      </c>
      <c r="BW49" s="113">
        <v>3275</v>
      </c>
      <c r="BX49" s="210">
        <v>3237</v>
      </c>
      <c r="BY49" s="3">
        <v>27</v>
      </c>
      <c r="BZ49" s="93">
        <v>28</v>
      </c>
      <c r="CA49" s="93">
        <v>32</v>
      </c>
      <c r="CB49" s="93">
        <v>46</v>
      </c>
      <c r="CC49" s="3">
        <v>57</v>
      </c>
      <c r="CD49" s="14">
        <v>60</v>
      </c>
      <c r="CE49" s="14">
        <v>57</v>
      </c>
      <c r="CF49" s="14">
        <v>62</v>
      </c>
      <c r="CG49" s="14">
        <v>59</v>
      </c>
      <c r="CH49" s="14"/>
      <c r="CI49" s="14">
        <v>65</v>
      </c>
      <c r="CJ49" s="14">
        <v>64</v>
      </c>
      <c r="CK49" s="14">
        <v>87</v>
      </c>
      <c r="CL49" s="113">
        <v>88</v>
      </c>
      <c r="CM49" s="210">
        <v>92</v>
      </c>
      <c r="CN49" s="14"/>
      <c r="CO49" s="14"/>
      <c r="CP49" s="14"/>
      <c r="CQ49" s="14"/>
      <c r="CR49" s="14"/>
      <c r="CS49" s="14"/>
      <c r="CT49" s="14"/>
      <c r="CU49" s="14"/>
      <c r="CV49" s="14"/>
      <c r="CW49" s="14"/>
      <c r="CX49" s="14"/>
      <c r="CY49" s="16"/>
      <c r="CZ49" s="16"/>
      <c r="DA49" s="118"/>
      <c r="DB49" s="217"/>
      <c r="DC49" s="3"/>
      <c r="DD49" s="93"/>
      <c r="DE49" s="93"/>
      <c r="DF49" s="93"/>
      <c r="DK49" s="14"/>
      <c r="DL49" s="14"/>
      <c r="DM49" s="14"/>
      <c r="DN49" s="14"/>
      <c r="DO49" s="14"/>
      <c r="DP49" s="118"/>
      <c r="DQ49" s="16"/>
      <c r="DR49" s="3">
        <v>25</v>
      </c>
      <c r="DS49" s="93">
        <v>24</v>
      </c>
      <c r="DT49" s="93">
        <v>37</v>
      </c>
      <c r="DU49" s="93">
        <v>41</v>
      </c>
      <c r="DV49" s="3">
        <v>64</v>
      </c>
      <c r="DW49" s="3">
        <v>63</v>
      </c>
      <c r="DX49" s="14">
        <v>63</v>
      </c>
      <c r="DY49" s="14">
        <v>69</v>
      </c>
      <c r="DZ49" s="14">
        <v>76</v>
      </c>
      <c r="EA49" s="14"/>
      <c r="EB49" s="14">
        <v>85</v>
      </c>
      <c r="EC49" s="14">
        <v>87</v>
      </c>
      <c r="ED49" s="14">
        <v>120</v>
      </c>
      <c r="EE49" s="113">
        <v>155</v>
      </c>
      <c r="EF49" s="161">
        <v>175</v>
      </c>
      <c r="EG49" s="3"/>
      <c r="EH49" s="93"/>
      <c r="EI49" s="93"/>
      <c r="EJ49" s="93"/>
      <c r="EN49" s="14">
        <v>0</v>
      </c>
      <c r="EO49" s="14">
        <v>5</v>
      </c>
      <c r="EP49" s="14"/>
      <c r="EQ49" s="14">
        <v>6</v>
      </c>
      <c r="ER49" s="14">
        <v>7</v>
      </c>
      <c r="ES49" s="14">
        <v>16</v>
      </c>
      <c r="ET49" s="113">
        <v>22</v>
      </c>
      <c r="EU49" s="161">
        <v>27</v>
      </c>
      <c r="EV49" s="232">
        <v>15</v>
      </c>
      <c r="EW49" s="232">
        <v>555</v>
      </c>
      <c r="EX49" s="223">
        <v>5</v>
      </c>
      <c r="EY49" s="3">
        <v>134</v>
      </c>
      <c r="EZ49" s="93">
        <v>68</v>
      </c>
      <c r="FA49" s="93">
        <v>121</v>
      </c>
      <c r="FB49" s="93">
        <v>121</v>
      </c>
      <c r="FC49" s="3">
        <v>142</v>
      </c>
      <c r="FD49" s="3">
        <v>169</v>
      </c>
      <c r="FE49" s="93">
        <v>181</v>
      </c>
      <c r="FF49" s="93">
        <v>198</v>
      </c>
      <c r="FG49" s="14">
        <v>222</v>
      </c>
      <c r="FH49" s="14"/>
      <c r="FI49" s="14">
        <v>239</v>
      </c>
      <c r="FJ49" s="14">
        <v>260</v>
      </c>
      <c r="FK49" s="14">
        <v>505</v>
      </c>
      <c r="FL49" s="113">
        <v>500</v>
      </c>
      <c r="FM49" s="154"/>
      <c r="FN49" s="154"/>
      <c r="FO49" s="154"/>
      <c r="FP49" s="154"/>
      <c r="FQ49" s="154"/>
      <c r="FR49" s="154"/>
      <c r="FS49" s="154"/>
      <c r="FT49" s="154"/>
      <c r="FU49" s="154"/>
      <c r="FV49" s="154"/>
      <c r="FW49" s="154"/>
      <c r="FX49" s="154"/>
      <c r="FY49" s="154"/>
      <c r="FZ49" s="154"/>
      <c r="GA49" s="154"/>
      <c r="GB49" s="154"/>
      <c r="GC49" s="154"/>
      <c r="GD49" s="154"/>
      <c r="GE49" s="154"/>
      <c r="GF49" s="154"/>
      <c r="GG49" s="154"/>
      <c r="GH49" s="154"/>
      <c r="GI49" s="154"/>
      <c r="GJ49" s="154"/>
      <c r="GK49" s="154"/>
      <c r="GL49" s="154"/>
      <c r="GM49" s="154"/>
      <c r="GN49" s="154"/>
      <c r="GO49" s="154"/>
      <c r="GP49" s="154"/>
      <c r="GQ49" s="154"/>
      <c r="GR49" s="154"/>
      <c r="GS49" s="154"/>
      <c r="GT49" s="154"/>
      <c r="GU49" s="154"/>
      <c r="GV49" s="154"/>
      <c r="GW49" s="154"/>
      <c r="GX49" s="154"/>
      <c r="GY49" s="154"/>
      <c r="GZ49" s="154"/>
      <c r="HA49" s="154"/>
      <c r="HB49" s="154"/>
      <c r="HC49" s="154"/>
      <c r="HD49" s="154"/>
    </row>
    <row r="50" spans="1:212">
      <c r="A50" s="9" t="s">
        <v>64</v>
      </c>
      <c r="B50" s="3">
        <v>1746</v>
      </c>
      <c r="C50" s="93">
        <v>1792</v>
      </c>
      <c r="D50" s="93">
        <v>1745</v>
      </c>
      <c r="E50" s="93">
        <v>1673</v>
      </c>
      <c r="F50" s="3">
        <v>1867</v>
      </c>
      <c r="G50" s="14">
        <v>1912</v>
      </c>
      <c r="H50" s="14">
        <v>1808</v>
      </c>
      <c r="I50" s="14">
        <v>1954</v>
      </c>
      <c r="J50" s="14">
        <v>2015</v>
      </c>
      <c r="K50" s="14"/>
      <c r="L50" s="14">
        <v>2017</v>
      </c>
      <c r="M50" s="14">
        <v>2080</v>
      </c>
      <c r="N50" s="14">
        <v>1999</v>
      </c>
      <c r="O50" s="161">
        <v>1945</v>
      </c>
      <c r="P50" s="210">
        <v>2106</v>
      </c>
      <c r="Q50" s="3">
        <v>1746</v>
      </c>
      <c r="R50" s="93">
        <v>1746</v>
      </c>
      <c r="S50" s="93">
        <v>1688</v>
      </c>
      <c r="T50" s="16">
        <v>1613</v>
      </c>
      <c r="U50" s="3">
        <v>1712</v>
      </c>
      <c r="V50" s="14">
        <v>1869</v>
      </c>
      <c r="W50" s="14">
        <v>1638</v>
      </c>
      <c r="X50" s="14">
        <v>1753</v>
      </c>
      <c r="Y50" s="14">
        <v>1900</v>
      </c>
      <c r="Z50" s="14"/>
      <c r="AA50" s="14">
        <v>1898</v>
      </c>
      <c r="AB50" s="14">
        <v>1864</v>
      </c>
      <c r="AC50" s="14">
        <v>1773</v>
      </c>
      <c r="AD50" s="113">
        <v>1672</v>
      </c>
      <c r="AE50" s="161">
        <v>1832</v>
      </c>
      <c r="AF50" s="3">
        <v>1297</v>
      </c>
      <c r="AG50" s="93">
        <v>1315</v>
      </c>
      <c r="AH50" s="93">
        <v>1245</v>
      </c>
      <c r="AI50" s="93">
        <v>1205</v>
      </c>
      <c r="AJ50" s="3">
        <v>1246</v>
      </c>
      <c r="AK50" s="14">
        <v>1225</v>
      </c>
      <c r="AL50" s="14">
        <v>1117</v>
      </c>
      <c r="AM50" s="14">
        <v>1170</v>
      </c>
      <c r="AN50" s="14">
        <v>1188</v>
      </c>
      <c r="AO50" s="14"/>
      <c r="AP50" s="14">
        <v>1139</v>
      </c>
      <c r="AQ50" s="14">
        <v>1149</v>
      </c>
      <c r="AR50" s="14">
        <v>1104</v>
      </c>
      <c r="AS50" s="113">
        <v>1052</v>
      </c>
      <c r="AT50" s="210">
        <v>1152</v>
      </c>
      <c r="AU50" s="3">
        <v>449</v>
      </c>
      <c r="AV50" s="93">
        <v>477</v>
      </c>
      <c r="AW50" s="93">
        <v>500</v>
      </c>
      <c r="AX50" s="93">
        <v>468</v>
      </c>
      <c r="AY50" s="3">
        <v>621</v>
      </c>
      <c r="AZ50" s="14">
        <v>687</v>
      </c>
      <c r="BA50" s="14">
        <v>691</v>
      </c>
      <c r="BB50" s="14">
        <v>784</v>
      </c>
      <c r="BC50" s="14">
        <v>827</v>
      </c>
      <c r="BD50" s="14"/>
      <c r="BE50" s="14">
        <v>878</v>
      </c>
      <c r="BF50" s="14">
        <v>931</v>
      </c>
      <c r="BG50" s="14">
        <v>895</v>
      </c>
      <c r="BH50" s="113">
        <v>893</v>
      </c>
      <c r="BI50" s="210">
        <v>954</v>
      </c>
      <c r="BJ50" s="3">
        <v>1632</v>
      </c>
      <c r="BK50" s="93">
        <v>1643</v>
      </c>
      <c r="BL50" s="93">
        <v>1610</v>
      </c>
      <c r="BM50" s="93">
        <v>1538</v>
      </c>
      <c r="BN50" s="3">
        <v>1592</v>
      </c>
      <c r="BO50" s="14">
        <v>1643</v>
      </c>
      <c r="BP50" s="14">
        <v>1495</v>
      </c>
      <c r="BQ50" s="92">
        <v>1593</v>
      </c>
      <c r="BR50" s="14">
        <v>1666</v>
      </c>
      <c r="BS50" s="14"/>
      <c r="BT50" s="14">
        <v>1674</v>
      </c>
      <c r="BU50" s="14">
        <v>1640</v>
      </c>
      <c r="BV50" s="14">
        <v>1557</v>
      </c>
      <c r="BW50" s="113">
        <v>1450</v>
      </c>
      <c r="BX50" s="210">
        <v>1570</v>
      </c>
      <c r="BY50" s="3">
        <v>4</v>
      </c>
      <c r="BZ50" s="93">
        <v>4</v>
      </c>
      <c r="CA50" s="93">
        <v>5</v>
      </c>
      <c r="CB50" s="93">
        <v>3</v>
      </c>
      <c r="CC50" s="3">
        <v>20</v>
      </c>
      <c r="CD50" s="14">
        <v>27</v>
      </c>
      <c r="CE50" s="14">
        <v>17</v>
      </c>
      <c r="CF50" s="14">
        <v>23</v>
      </c>
      <c r="CG50" s="14">
        <v>23</v>
      </c>
      <c r="CH50" s="14"/>
      <c r="CI50" s="14">
        <v>24</v>
      </c>
      <c r="CJ50" s="14">
        <v>24</v>
      </c>
      <c r="CK50" s="14">
        <v>24</v>
      </c>
      <c r="CL50" s="113">
        <v>23</v>
      </c>
      <c r="CM50" s="210">
        <v>28</v>
      </c>
      <c r="CN50" s="14"/>
      <c r="CO50" s="14"/>
      <c r="CP50" s="14"/>
      <c r="CQ50" s="14"/>
      <c r="CR50" s="14"/>
      <c r="CS50" s="14"/>
      <c r="CT50" s="14"/>
      <c r="CU50" s="14"/>
      <c r="CV50" s="14"/>
      <c r="CW50" s="14"/>
      <c r="CX50" s="14"/>
      <c r="CY50" s="16"/>
      <c r="CZ50" s="16"/>
      <c r="DA50" s="118"/>
      <c r="DB50" s="217"/>
      <c r="DC50" s="3"/>
      <c r="DD50" s="93"/>
      <c r="DE50" s="93"/>
      <c r="DF50" s="93"/>
      <c r="DK50" s="14"/>
      <c r="DL50" s="14"/>
      <c r="DM50" s="14"/>
      <c r="DN50" s="14"/>
      <c r="DO50" s="14"/>
      <c r="DP50" s="118"/>
      <c r="DQ50" s="16"/>
      <c r="DR50" s="3">
        <v>13</v>
      </c>
      <c r="DS50" s="93">
        <v>9</v>
      </c>
      <c r="DT50" s="93">
        <v>6</v>
      </c>
      <c r="DU50" s="93">
        <v>8</v>
      </c>
      <c r="DV50" s="3">
        <v>11</v>
      </c>
      <c r="DW50" s="3">
        <v>22</v>
      </c>
      <c r="DX50" s="14">
        <v>14</v>
      </c>
      <c r="DY50" s="14">
        <v>17</v>
      </c>
      <c r="DZ50" s="14">
        <v>21</v>
      </c>
      <c r="EA50" s="14"/>
      <c r="EB50" s="14">
        <v>20</v>
      </c>
      <c r="EC50" s="14">
        <v>22</v>
      </c>
      <c r="ED50" s="14">
        <v>21</v>
      </c>
      <c r="EE50" s="113">
        <v>20</v>
      </c>
      <c r="EF50" s="161">
        <v>18</v>
      </c>
      <c r="EG50" s="3"/>
      <c r="EH50" s="93"/>
      <c r="EI50" s="93"/>
      <c r="EJ50" s="93"/>
      <c r="EO50" s="14">
        <v>5</v>
      </c>
      <c r="EP50" s="14"/>
      <c r="EQ50" s="14">
        <v>9</v>
      </c>
      <c r="ER50" s="14">
        <v>15</v>
      </c>
      <c r="ES50" s="14">
        <v>16</v>
      </c>
      <c r="ET50" s="113">
        <v>15</v>
      </c>
      <c r="EU50" s="161">
        <v>21</v>
      </c>
      <c r="EV50" s="232">
        <v>32</v>
      </c>
      <c r="EW50" s="232">
        <v>159</v>
      </c>
      <c r="EX50" s="223">
        <v>4</v>
      </c>
      <c r="EY50" s="3">
        <v>97</v>
      </c>
      <c r="EZ50" s="93">
        <v>90</v>
      </c>
      <c r="FA50" s="93">
        <v>67</v>
      </c>
      <c r="FB50" s="93">
        <v>64</v>
      </c>
      <c r="FC50" s="3">
        <v>89</v>
      </c>
      <c r="FD50" s="3">
        <v>177</v>
      </c>
      <c r="FE50" s="93">
        <v>112</v>
      </c>
      <c r="FF50" s="93">
        <v>120</v>
      </c>
      <c r="FG50" s="14">
        <v>185</v>
      </c>
      <c r="FH50" s="14"/>
      <c r="FI50" s="14">
        <v>171</v>
      </c>
      <c r="FJ50" s="14">
        <v>163</v>
      </c>
      <c r="FK50" s="14">
        <v>155</v>
      </c>
      <c r="FL50" s="113">
        <v>164</v>
      </c>
      <c r="FM50" s="154"/>
      <c r="FN50" s="154"/>
      <c r="FO50" s="154"/>
      <c r="FP50" s="154"/>
      <c r="FQ50" s="154"/>
      <c r="FR50" s="154"/>
      <c r="FS50" s="154"/>
      <c r="FT50" s="154"/>
      <c r="FU50" s="154"/>
      <c r="FV50" s="154"/>
      <c r="FW50" s="154"/>
      <c r="FX50" s="154"/>
      <c r="FY50" s="154"/>
      <c r="FZ50" s="154"/>
      <c r="GA50" s="154"/>
      <c r="GB50" s="154"/>
      <c r="GC50" s="154"/>
      <c r="GD50" s="154"/>
      <c r="GE50" s="154"/>
      <c r="GF50" s="154"/>
      <c r="GG50" s="154"/>
      <c r="GH50" s="154"/>
      <c r="GI50" s="154"/>
      <c r="GJ50" s="154"/>
      <c r="GK50" s="154"/>
      <c r="GL50" s="154"/>
      <c r="GM50" s="154"/>
      <c r="GN50" s="154"/>
      <c r="GO50" s="154"/>
      <c r="GP50" s="154"/>
      <c r="GQ50" s="154"/>
      <c r="GR50" s="154"/>
      <c r="GS50" s="154"/>
      <c r="GT50" s="154"/>
      <c r="GU50" s="154"/>
      <c r="GV50" s="154"/>
      <c r="GW50" s="154"/>
      <c r="GX50" s="154"/>
      <c r="GY50" s="154"/>
      <c r="GZ50" s="154"/>
      <c r="HA50" s="154"/>
      <c r="HB50" s="154"/>
      <c r="HC50" s="154"/>
      <c r="HD50" s="154"/>
    </row>
    <row r="51" spans="1:212">
      <c r="A51" s="9" t="s">
        <v>65</v>
      </c>
      <c r="B51" s="3">
        <v>11785</v>
      </c>
      <c r="C51" s="93">
        <v>11544</v>
      </c>
      <c r="D51" s="93">
        <v>11795</v>
      </c>
      <c r="E51" s="93">
        <v>11692</v>
      </c>
      <c r="F51" s="3">
        <v>11868</v>
      </c>
      <c r="G51" s="14">
        <v>12980</v>
      </c>
      <c r="H51" s="14">
        <v>12431</v>
      </c>
      <c r="I51" s="14">
        <v>13008</v>
      </c>
      <c r="J51" s="14">
        <v>13035</v>
      </c>
      <c r="K51" s="14"/>
      <c r="L51" s="14">
        <v>13046</v>
      </c>
      <c r="M51" s="14">
        <v>13238</v>
      </c>
      <c r="N51" s="14">
        <v>14093</v>
      </c>
      <c r="O51" s="161">
        <v>14374</v>
      </c>
      <c r="P51" s="210">
        <v>15606</v>
      </c>
      <c r="Q51" s="3">
        <v>11785</v>
      </c>
      <c r="R51" s="93">
        <v>11267</v>
      </c>
      <c r="S51" s="93">
        <v>11382</v>
      </c>
      <c r="T51" s="16">
        <v>11252</v>
      </c>
      <c r="U51" s="3">
        <v>11386</v>
      </c>
      <c r="V51" s="14">
        <v>12406</v>
      </c>
      <c r="W51" s="14">
        <v>11661</v>
      </c>
      <c r="X51" s="14">
        <v>12028</v>
      </c>
      <c r="Y51" s="14">
        <v>11854</v>
      </c>
      <c r="Z51" s="14"/>
      <c r="AA51" s="14">
        <v>11845</v>
      </c>
      <c r="AB51" s="14">
        <v>11840</v>
      </c>
      <c r="AC51" s="14">
        <v>12993</v>
      </c>
      <c r="AD51" s="113">
        <v>13189</v>
      </c>
      <c r="AE51" s="161">
        <v>14377</v>
      </c>
      <c r="AF51" s="3">
        <v>8599</v>
      </c>
      <c r="AG51" s="93">
        <v>8261</v>
      </c>
      <c r="AH51" s="93">
        <v>8225</v>
      </c>
      <c r="AI51" s="93">
        <v>8007</v>
      </c>
      <c r="AJ51" s="3">
        <v>7739</v>
      </c>
      <c r="AK51" s="14">
        <v>8193</v>
      </c>
      <c r="AL51" s="14">
        <v>7820</v>
      </c>
      <c r="AM51" s="14">
        <v>7953</v>
      </c>
      <c r="AN51" s="14">
        <v>7842</v>
      </c>
      <c r="AO51" s="14"/>
      <c r="AP51" s="14">
        <v>7680</v>
      </c>
      <c r="AQ51" s="14">
        <v>7619</v>
      </c>
      <c r="AR51" s="14">
        <v>7927</v>
      </c>
      <c r="AS51" s="113">
        <v>7983</v>
      </c>
      <c r="AT51" s="210">
        <v>8368</v>
      </c>
      <c r="AU51" s="3">
        <v>3186</v>
      </c>
      <c r="AV51" s="93">
        <v>3283</v>
      </c>
      <c r="AW51" s="93">
        <v>3570</v>
      </c>
      <c r="AX51" s="93">
        <v>3685</v>
      </c>
      <c r="AY51" s="3">
        <v>4129</v>
      </c>
      <c r="AZ51" s="14">
        <v>4787</v>
      </c>
      <c r="BA51" s="14">
        <v>4611</v>
      </c>
      <c r="BB51" s="14">
        <v>5055</v>
      </c>
      <c r="BC51" s="14">
        <v>5193</v>
      </c>
      <c r="BD51" s="14"/>
      <c r="BE51" s="14">
        <v>5366</v>
      </c>
      <c r="BF51" s="14">
        <v>5619</v>
      </c>
      <c r="BG51" s="14">
        <v>6166</v>
      </c>
      <c r="BH51" s="113">
        <v>6391</v>
      </c>
      <c r="BI51" s="210">
        <v>7238</v>
      </c>
      <c r="BJ51" s="3">
        <v>10376</v>
      </c>
      <c r="BK51" s="93">
        <v>10004</v>
      </c>
      <c r="BL51" s="93">
        <v>10046</v>
      </c>
      <c r="BM51" s="93">
        <v>9755</v>
      </c>
      <c r="BN51" s="3">
        <v>9616</v>
      </c>
      <c r="BO51" s="14">
        <v>10379</v>
      </c>
      <c r="BP51" s="14">
        <v>9621</v>
      </c>
      <c r="BQ51" s="92">
        <v>9835</v>
      </c>
      <c r="BR51" s="14">
        <v>9644</v>
      </c>
      <c r="BS51" s="14"/>
      <c r="BT51" s="14">
        <v>9506</v>
      </c>
      <c r="BU51" s="14">
        <v>9376</v>
      </c>
      <c r="BV51" s="14">
        <v>10103</v>
      </c>
      <c r="BW51" s="113">
        <v>10127</v>
      </c>
      <c r="BX51" s="210">
        <v>11055</v>
      </c>
      <c r="BY51" s="3">
        <v>518</v>
      </c>
      <c r="BZ51" s="93">
        <v>424</v>
      </c>
      <c r="CA51" s="93">
        <v>445</v>
      </c>
      <c r="CB51" s="93">
        <v>525</v>
      </c>
      <c r="CC51" s="3">
        <v>553</v>
      </c>
      <c r="CD51" s="14">
        <v>599</v>
      </c>
      <c r="CE51" s="14">
        <v>595</v>
      </c>
      <c r="CF51" s="14">
        <v>605</v>
      </c>
      <c r="CG51" s="14">
        <v>589</v>
      </c>
      <c r="CH51" s="14"/>
      <c r="CI51" s="14">
        <v>586</v>
      </c>
      <c r="CJ51" s="14">
        <v>590</v>
      </c>
      <c r="CK51" s="14">
        <v>649</v>
      </c>
      <c r="CL51" s="113">
        <v>630</v>
      </c>
      <c r="CM51" s="210">
        <v>718</v>
      </c>
      <c r="CN51" s="14"/>
      <c r="CO51" s="14"/>
      <c r="CP51" s="14"/>
      <c r="CQ51" s="14"/>
      <c r="CR51" s="14"/>
      <c r="CS51" s="14"/>
      <c r="CT51" s="14">
        <v>107</v>
      </c>
      <c r="CU51" s="14">
        <v>113</v>
      </c>
      <c r="CV51" s="14">
        <v>109</v>
      </c>
      <c r="CW51" s="14"/>
      <c r="CX51" s="14">
        <v>93</v>
      </c>
      <c r="CY51" s="16">
        <v>94</v>
      </c>
      <c r="CZ51" s="16">
        <v>101</v>
      </c>
      <c r="DA51" s="118">
        <v>106</v>
      </c>
      <c r="DB51" s="217">
        <v>115</v>
      </c>
      <c r="DC51" s="3">
        <v>68</v>
      </c>
      <c r="DD51" s="93">
        <v>9</v>
      </c>
      <c r="DE51" s="93">
        <v>9</v>
      </c>
      <c r="DF51" s="93">
        <v>37</v>
      </c>
      <c r="DG51" s="3">
        <v>49</v>
      </c>
      <c r="DH51" s="15">
        <v>52</v>
      </c>
      <c r="DI51" s="15">
        <v>59</v>
      </c>
      <c r="DJ51" s="15">
        <v>60</v>
      </c>
      <c r="DK51" s="14">
        <v>59</v>
      </c>
      <c r="DL51" s="14"/>
      <c r="DM51" s="14">
        <v>54</v>
      </c>
      <c r="DN51" s="14">
        <v>48</v>
      </c>
      <c r="DO51" s="14">
        <v>47</v>
      </c>
      <c r="DP51" s="118">
        <v>37</v>
      </c>
      <c r="DQ51" s="16">
        <v>36</v>
      </c>
      <c r="DR51" s="3">
        <v>137</v>
      </c>
      <c r="DS51" s="93">
        <v>135</v>
      </c>
      <c r="DT51" s="93">
        <v>154</v>
      </c>
      <c r="DU51" s="93">
        <v>163</v>
      </c>
      <c r="DV51" s="3">
        <v>223</v>
      </c>
      <c r="DW51" s="3">
        <v>257</v>
      </c>
      <c r="DX51" s="14">
        <v>265</v>
      </c>
      <c r="DY51" s="14">
        <v>280</v>
      </c>
      <c r="DZ51" s="14">
        <v>310</v>
      </c>
      <c r="EA51" s="14"/>
      <c r="EB51" s="14">
        <v>325</v>
      </c>
      <c r="EC51" s="14">
        <v>338</v>
      </c>
      <c r="ED51" s="14">
        <v>409</v>
      </c>
      <c r="EE51" s="113">
        <v>429</v>
      </c>
      <c r="EF51" s="161">
        <v>490</v>
      </c>
      <c r="EG51" s="3"/>
      <c r="EH51" s="93"/>
      <c r="EI51" s="93"/>
      <c r="EJ51" s="93"/>
      <c r="EN51" s="14">
        <v>0</v>
      </c>
      <c r="EO51" s="14">
        <v>37</v>
      </c>
      <c r="EP51" s="14"/>
      <c r="EQ51" s="14">
        <v>57</v>
      </c>
      <c r="ER51" s="14">
        <v>79</v>
      </c>
      <c r="ES51" s="14">
        <v>105</v>
      </c>
      <c r="ET51" s="113">
        <v>106</v>
      </c>
      <c r="EU51" s="161">
        <v>126</v>
      </c>
      <c r="EV51" s="232">
        <v>25</v>
      </c>
      <c r="EW51" s="232">
        <v>1953</v>
      </c>
      <c r="EX51" s="223">
        <v>10</v>
      </c>
      <c r="EY51" s="3">
        <v>754</v>
      </c>
      <c r="EZ51" s="93">
        <v>704</v>
      </c>
      <c r="FA51" s="93">
        <v>737</v>
      </c>
      <c r="FB51" s="93">
        <v>809</v>
      </c>
      <c r="FC51" s="3">
        <v>994</v>
      </c>
      <c r="FD51" s="3">
        <v>1171</v>
      </c>
      <c r="FE51" s="93">
        <v>1180</v>
      </c>
      <c r="FF51" s="93">
        <v>1308</v>
      </c>
      <c r="FG51" s="14">
        <v>1274</v>
      </c>
      <c r="FH51" s="14"/>
      <c r="FI51" s="14">
        <v>1371</v>
      </c>
      <c r="FJ51" s="14">
        <v>1457</v>
      </c>
      <c r="FK51" s="14">
        <v>1727</v>
      </c>
      <c r="FL51" s="113">
        <v>1897</v>
      </c>
      <c r="FM51" s="154"/>
      <c r="FN51" s="154"/>
      <c r="FO51" s="154"/>
      <c r="FP51" s="154"/>
      <c r="FQ51" s="154"/>
      <c r="FR51" s="154"/>
      <c r="FS51" s="154"/>
      <c r="FT51" s="154"/>
      <c r="FU51" s="154"/>
      <c r="FV51" s="154"/>
      <c r="FW51" s="154"/>
      <c r="FX51" s="154"/>
      <c r="FY51" s="154"/>
      <c r="FZ51" s="154"/>
      <c r="GA51" s="154"/>
      <c r="GB51" s="154"/>
      <c r="GC51" s="154"/>
      <c r="GD51" s="154"/>
      <c r="GE51" s="154"/>
      <c r="GF51" s="154"/>
      <c r="GG51" s="154"/>
      <c r="GH51" s="154"/>
      <c r="GI51" s="154"/>
      <c r="GJ51" s="154"/>
      <c r="GK51" s="154"/>
      <c r="GL51" s="154"/>
      <c r="GM51" s="154"/>
      <c r="GN51" s="154"/>
      <c r="GO51" s="154"/>
      <c r="GP51" s="154"/>
      <c r="GQ51" s="154"/>
      <c r="GR51" s="154"/>
      <c r="GS51" s="154"/>
      <c r="GT51" s="154"/>
      <c r="GU51" s="154"/>
      <c r="GV51" s="154"/>
      <c r="GW51" s="154"/>
      <c r="GX51" s="154"/>
      <c r="GY51" s="154"/>
      <c r="GZ51" s="154"/>
      <c r="HA51" s="154"/>
      <c r="HB51" s="154"/>
      <c r="HC51" s="154"/>
      <c r="HD51" s="154"/>
    </row>
    <row r="52" spans="1:212">
      <c r="A52" s="9" t="s">
        <v>66</v>
      </c>
      <c r="B52" s="3">
        <v>1310</v>
      </c>
      <c r="C52" s="93">
        <v>1400</v>
      </c>
      <c r="D52" s="93">
        <v>1424</v>
      </c>
      <c r="E52" s="93">
        <v>1315</v>
      </c>
      <c r="F52" s="3">
        <v>1435</v>
      </c>
      <c r="G52" s="14">
        <v>1426</v>
      </c>
      <c r="H52" s="14">
        <v>1214</v>
      </c>
      <c r="I52" s="14">
        <v>1365</v>
      </c>
      <c r="J52" s="14">
        <v>1416</v>
      </c>
      <c r="K52" s="14"/>
      <c r="L52" s="14">
        <v>1530</v>
      </c>
      <c r="M52" s="14">
        <v>1482</v>
      </c>
      <c r="N52" s="14">
        <v>1673</v>
      </c>
      <c r="O52" s="161">
        <v>1641</v>
      </c>
      <c r="P52" s="210">
        <v>1658</v>
      </c>
      <c r="Q52" s="3">
        <v>1310</v>
      </c>
      <c r="R52" s="93">
        <v>1382</v>
      </c>
      <c r="S52" s="93">
        <v>1423</v>
      </c>
      <c r="T52" s="16">
        <v>1308</v>
      </c>
      <c r="U52" s="3">
        <v>1386</v>
      </c>
      <c r="V52" s="14">
        <v>1387</v>
      </c>
      <c r="W52" s="14">
        <v>1162</v>
      </c>
      <c r="X52" s="14">
        <v>1320</v>
      </c>
      <c r="Y52" s="14">
        <v>1404</v>
      </c>
      <c r="Z52" s="14"/>
      <c r="AA52" s="14">
        <v>1460</v>
      </c>
      <c r="AB52" s="14">
        <v>1387</v>
      </c>
      <c r="AC52" s="14">
        <v>1577</v>
      </c>
      <c r="AD52" s="113">
        <v>1537</v>
      </c>
      <c r="AE52" s="161">
        <v>1581</v>
      </c>
      <c r="AF52" s="3">
        <v>954</v>
      </c>
      <c r="AG52" s="93">
        <v>980</v>
      </c>
      <c r="AH52" s="93">
        <v>969</v>
      </c>
      <c r="AI52" s="93">
        <v>887</v>
      </c>
      <c r="AJ52" s="3">
        <v>915</v>
      </c>
      <c r="AK52" s="14">
        <v>888</v>
      </c>
      <c r="AL52" s="14">
        <v>719</v>
      </c>
      <c r="AM52" s="14">
        <v>790</v>
      </c>
      <c r="AN52" s="14">
        <v>792</v>
      </c>
      <c r="AO52" s="14"/>
      <c r="AP52" s="14">
        <v>834</v>
      </c>
      <c r="AQ52" s="14">
        <v>805</v>
      </c>
      <c r="AR52" s="14">
        <v>930</v>
      </c>
      <c r="AS52" s="113">
        <v>901</v>
      </c>
      <c r="AT52" s="210">
        <v>909</v>
      </c>
      <c r="AU52" s="3">
        <v>356</v>
      </c>
      <c r="AV52" s="93">
        <v>420</v>
      </c>
      <c r="AW52" s="93">
        <v>455</v>
      </c>
      <c r="AX52" s="93">
        <v>428</v>
      </c>
      <c r="AY52" s="3">
        <v>520</v>
      </c>
      <c r="AZ52" s="14">
        <v>538</v>
      </c>
      <c r="BA52" s="14">
        <v>495</v>
      </c>
      <c r="BB52" s="14">
        <v>575</v>
      </c>
      <c r="BC52" s="14">
        <v>624</v>
      </c>
      <c r="BD52" s="14"/>
      <c r="BE52" s="14">
        <v>696</v>
      </c>
      <c r="BF52" s="14">
        <v>677</v>
      </c>
      <c r="BG52" s="14">
        <v>743</v>
      </c>
      <c r="BH52" s="113">
        <v>740</v>
      </c>
      <c r="BI52" s="210">
        <v>749</v>
      </c>
      <c r="BJ52" s="3">
        <v>1241</v>
      </c>
      <c r="BK52" s="93">
        <v>1288</v>
      </c>
      <c r="BL52" s="93">
        <v>1307</v>
      </c>
      <c r="BM52" s="93">
        <v>1216</v>
      </c>
      <c r="BN52" s="3">
        <v>1260</v>
      </c>
      <c r="BO52" s="14">
        <v>1242</v>
      </c>
      <c r="BP52" s="14">
        <v>1053</v>
      </c>
      <c r="BQ52" s="92">
        <v>1177</v>
      </c>
      <c r="BR52" s="14">
        <v>1194</v>
      </c>
      <c r="BS52" s="14"/>
      <c r="BT52" s="14">
        <v>1285</v>
      </c>
      <c r="BU52" s="14">
        <v>1213</v>
      </c>
      <c r="BV52" s="14">
        <v>1353</v>
      </c>
      <c r="BW52" s="113">
        <v>1338</v>
      </c>
      <c r="BX52" s="210">
        <v>1326</v>
      </c>
      <c r="BY52" s="3">
        <v>5</v>
      </c>
      <c r="BZ52" s="93">
        <v>5</v>
      </c>
      <c r="CA52" s="93">
        <v>6</v>
      </c>
      <c r="CB52" s="93">
        <v>5</v>
      </c>
      <c r="CC52" s="3">
        <v>10</v>
      </c>
      <c r="CD52" s="14">
        <v>12</v>
      </c>
      <c r="CE52" s="14">
        <v>8</v>
      </c>
      <c r="CF52" s="14">
        <v>8</v>
      </c>
      <c r="CG52" s="14">
        <v>17</v>
      </c>
      <c r="CH52" s="14"/>
      <c r="CI52" s="14">
        <v>10</v>
      </c>
      <c r="CJ52" s="14">
        <v>14</v>
      </c>
      <c r="CK52" s="14">
        <v>23</v>
      </c>
      <c r="CL52" s="113">
        <v>17</v>
      </c>
      <c r="CM52" s="210">
        <v>17</v>
      </c>
      <c r="CN52" s="14"/>
      <c r="CO52" s="14"/>
      <c r="CP52" s="14"/>
      <c r="CQ52" s="14"/>
      <c r="CR52" s="14"/>
      <c r="CS52" s="14"/>
      <c r="CT52" s="14"/>
      <c r="CU52" s="14"/>
      <c r="CV52" s="14"/>
      <c r="CW52" s="14"/>
      <c r="CX52" s="14"/>
      <c r="CY52" s="16"/>
      <c r="CZ52" s="16"/>
      <c r="DA52" s="118"/>
      <c r="DB52" s="217"/>
      <c r="DC52" s="3"/>
      <c r="DD52" s="93"/>
      <c r="DE52" s="93"/>
      <c r="DF52" s="93"/>
      <c r="DK52" s="14"/>
      <c r="DL52" s="14"/>
      <c r="DM52" s="14"/>
      <c r="DN52" s="14"/>
      <c r="DO52" s="14"/>
      <c r="DP52" s="118"/>
      <c r="DQ52" s="16"/>
      <c r="DR52" s="3">
        <v>10</v>
      </c>
      <c r="DS52" s="93">
        <v>12</v>
      </c>
      <c r="DT52" s="93">
        <v>11</v>
      </c>
      <c r="DU52" s="93">
        <v>13</v>
      </c>
      <c r="DV52" s="3">
        <v>19</v>
      </c>
      <c r="DW52" s="3">
        <v>18</v>
      </c>
      <c r="DX52" s="14">
        <v>19</v>
      </c>
      <c r="DY52" s="14">
        <v>24</v>
      </c>
      <c r="DZ52" s="14">
        <v>24</v>
      </c>
      <c r="EA52" s="14"/>
      <c r="EB52" s="14">
        <v>25</v>
      </c>
      <c r="EC52" s="14">
        <v>22</v>
      </c>
      <c r="ED52" s="14">
        <v>31</v>
      </c>
      <c r="EE52" s="113">
        <v>30</v>
      </c>
      <c r="EF52" s="161">
        <v>38</v>
      </c>
      <c r="EG52" s="3"/>
      <c r="EH52" s="93"/>
      <c r="EI52" s="93"/>
      <c r="EJ52" s="93"/>
      <c r="EN52" s="14">
        <v>0</v>
      </c>
      <c r="EO52" s="14">
        <v>1</v>
      </c>
      <c r="EP52" s="14"/>
      <c r="EQ52" s="14">
        <v>2</v>
      </c>
      <c r="ER52" s="14">
        <v>1</v>
      </c>
      <c r="ES52" s="14">
        <v>5</v>
      </c>
      <c r="ET52" s="113">
        <v>10</v>
      </c>
      <c r="EU52" s="161">
        <v>13</v>
      </c>
      <c r="EV52" s="232">
        <v>47</v>
      </c>
      <c r="EW52" s="232">
        <v>140</v>
      </c>
      <c r="EX52" s="223">
        <v>0</v>
      </c>
      <c r="EY52" s="3">
        <v>54</v>
      </c>
      <c r="EZ52" s="93">
        <v>77</v>
      </c>
      <c r="FA52" s="93">
        <v>99</v>
      </c>
      <c r="FB52" s="93">
        <v>74</v>
      </c>
      <c r="FC52" s="3">
        <v>97</v>
      </c>
      <c r="FD52" s="3">
        <v>115</v>
      </c>
      <c r="FE52" s="93">
        <v>82</v>
      </c>
      <c r="FF52" s="93">
        <v>111</v>
      </c>
      <c r="FG52" s="14">
        <v>168</v>
      </c>
      <c r="FH52" s="14"/>
      <c r="FI52" s="14">
        <v>138</v>
      </c>
      <c r="FJ52" s="14">
        <v>137</v>
      </c>
      <c r="FK52" s="14">
        <v>165</v>
      </c>
      <c r="FL52" s="113">
        <v>142</v>
      </c>
      <c r="FM52" s="154"/>
      <c r="FN52" s="154"/>
      <c r="FO52" s="154"/>
      <c r="FP52" s="154"/>
      <c r="FQ52" s="154"/>
      <c r="FR52" s="154"/>
      <c r="FS52" s="154"/>
      <c r="FT52" s="154"/>
      <c r="FU52" s="154"/>
      <c r="FV52" s="154"/>
      <c r="FW52" s="154"/>
      <c r="FX52" s="154"/>
      <c r="FY52" s="154"/>
      <c r="FZ52" s="154"/>
      <c r="GA52" s="154"/>
      <c r="GB52" s="154"/>
      <c r="GC52" s="154"/>
      <c r="GD52" s="154"/>
      <c r="GE52" s="154"/>
      <c r="GF52" s="154"/>
      <c r="GG52" s="154"/>
      <c r="GH52" s="154"/>
      <c r="GI52" s="154"/>
      <c r="GJ52" s="154"/>
      <c r="GK52" s="154"/>
      <c r="GL52" s="154"/>
      <c r="GM52" s="154"/>
      <c r="GN52" s="154"/>
      <c r="GO52" s="154"/>
      <c r="GP52" s="154"/>
      <c r="GQ52" s="154"/>
      <c r="GR52" s="154"/>
      <c r="GS52" s="154"/>
      <c r="GT52" s="154"/>
      <c r="GU52" s="154"/>
      <c r="GV52" s="154"/>
      <c r="GW52" s="154"/>
      <c r="GX52" s="154"/>
      <c r="GY52" s="154"/>
      <c r="GZ52" s="154"/>
      <c r="HA52" s="154"/>
      <c r="HB52" s="154"/>
      <c r="HC52" s="154"/>
      <c r="HD52" s="154"/>
    </row>
    <row r="53" spans="1:212" s="171" customFormat="1">
      <c r="A53" s="163" t="s">
        <v>67</v>
      </c>
      <c r="B53" s="163">
        <v>7277</v>
      </c>
      <c r="C53" s="164">
        <v>7176</v>
      </c>
      <c r="D53" s="164">
        <v>6981</v>
      </c>
      <c r="E53" s="164">
        <v>6938</v>
      </c>
      <c r="F53" s="165">
        <v>8447</v>
      </c>
      <c r="G53" s="166">
        <v>7221</v>
      </c>
      <c r="H53" s="166">
        <v>7350</v>
      </c>
      <c r="I53" s="166">
        <v>7594</v>
      </c>
      <c r="J53" s="166">
        <v>7758</v>
      </c>
      <c r="K53" s="166"/>
      <c r="L53" s="166">
        <v>9243</v>
      </c>
      <c r="M53" s="166">
        <v>9288</v>
      </c>
      <c r="N53" s="166">
        <v>9068</v>
      </c>
      <c r="O53" s="172">
        <v>9561</v>
      </c>
      <c r="P53" s="211">
        <v>9954</v>
      </c>
      <c r="Q53" s="163">
        <v>7277</v>
      </c>
      <c r="R53" s="164">
        <v>6992</v>
      </c>
      <c r="S53" s="164">
        <v>6912</v>
      </c>
      <c r="T53" s="167">
        <v>6816</v>
      </c>
      <c r="U53" s="165">
        <v>8366</v>
      </c>
      <c r="V53" s="166">
        <v>7150</v>
      </c>
      <c r="W53" s="166">
        <v>7263</v>
      </c>
      <c r="X53" s="166">
        <v>7213</v>
      </c>
      <c r="Y53" s="166">
        <v>7220</v>
      </c>
      <c r="Z53" s="166"/>
      <c r="AA53" s="166">
        <v>8352</v>
      </c>
      <c r="AB53" s="166">
        <v>8318</v>
      </c>
      <c r="AC53" s="166">
        <v>8079</v>
      </c>
      <c r="AD53" s="168">
        <v>8625</v>
      </c>
      <c r="AE53" s="172">
        <v>8802</v>
      </c>
      <c r="AF53" s="163">
        <v>5362</v>
      </c>
      <c r="AG53" s="164">
        <v>5187</v>
      </c>
      <c r="AH53" s="164">
        <v>4948</v>
      </c>
      <c r="AI53" s="164">
        <v>4774</v>
      </c>
      <c r="AJ53" s="165">
        <v>5595</v>
      </c>
      <c r="AK53" s="166">
        <v>4587</v>
      </c>
      <c r="AL53" s="166">
        <v>4549</v>
      </c>
      <c r="AM53" s="166">
        <v>4594</v>
      </c>
      <c r="AN53" s="166">
        <v>4577</v>
      </c>
      <c r="AO53" s="166"/>
      <c r="AP53" s="166">
        <v>5455</v>
      </c>
      <c r="AQ53" s="166">
        <v>5391</v>
      </c>
      <c r="AR53" s="166">
        <v>5208</v>
      </c>
      <c r="AS53" s="168">
        <v>5364</v>
      </c>
      <c r="AT53" s="211">
        <v>5460</v>
      </c>
      <c r="AU53" s="163">
        <v>1915</v>
      </c>
      <c r="AV53" s="164">
        <v>1989</v>
      </c>
      <c r="AW53" s="164">
        <v>2033</v>
      </c>
      <c r="AX53" s="164">
        <v>2164</v>
      </c>
      <c r="AY53" s="165">
        <v>2852</v>
      </c>
      <c r="AZ53" s="166">
        <v>2634</v>
      </c>
      <c r="BA53" s="166">
        <v>2801</v>
      </c>
      <c r="BB53" s="166">
        <v>3000</v>
      </c>
      <c r="BC53" s="166">
        <v>3181</v>
      </c>
      <c r="BD53" s="166"/>
      <c r="BE53" s="166">
        <v>3788</v>
      </c>
      <c r="BF53" s="166">
        <v>3897</v>
      </c>
      <c r="BG53" s="166">
        <v>3860</v>
      </c>
      <c r="BH53" s="168">
        <v>4197</v>
      </c>
      <c r="BI53" s="211">
        <v>4494</v>
      </c>
      <c r="BJ53" s="163">
        <v>6625</v>
      </c>
      <c r="BK53" s="164">
        <v>6433</v>
      </c>
      <c r="BL53" s="164">
        <v>6260</v>
      </c>
      <c r="BM53" s="164">
        <v>6143</v>
      </c>
      <c r="BN53" s="165">
        <v>7239</v>
      </c>
      <c r="BO53" s="166">
        <v>6111</v>
      </c>
      <c r="BP53" s="166">
        <v>6161</v>
      </c>
      <c r="BQ53" s="174">
        <v>6180</v>
      </c>
      <c r="BR53" s="166">
        <v>6111</v>
      </c>
      <c r="BS53" s="166"/>
      <c r="BT53" s="166">
        <v>6963</v>
      </c>
      <c r="BU53" s="166">
        <v>6850</v>
      </c>
      <c r="BV53" s="166">
        <v>6605</v>
      </c>
      <c r="BW53" s="168">
        <v>6936</v>
      </c>
      <c r="BX53" s="211">
        <v>7126</v>
      </c>
      <c r="BY53" s="163">
        <v>156</v>
      </c>
      <c r="BZ53" s="164">
        <v>129</v>
      </c>
      <c r="CA53" s="164">
        <v>143</v>
      </c>
      <c r="CB53" s="164">
        <v>152</v>
      </c>
      <c r="CC53" s="165">
        <v>221</v>
      </c>
      <c r="CD53" s="166">
        <v>172</v>
      </c>
      <c r="CE53" s="166">
        <v>183</v>
      </c>
      <c r="CF53" s="166">
        <v>183</v>
      </c>
      <c r="CG53" s="166">
        <v>201</v>
      </c>
      <c r="CH53" s="166"/>
      <c r="CI53" s="166">
        <v>212</v>
      </c>
      <c r="CJ53" s="166">
        <v>204</v>
      </c>
      <c r="CK53" s="166">
        <v>188</v>
      </c>
      <c r="CL53" s="168">
        <v>214</v>
      </c>
      <c r="CM53" s="211">
        <v>247</v>
      </c>
      <c r="CN53" s="166"/>
      <c r="CO53" s="166"/>
      <c r="CP53" s="166"/>
      <c r="CQ53" s="166"/>
      <c r="CR53" s="166"/>
      <c r="CS53" s="166"/>
      <c r="CT53" s="166"/>
      <c r="CU53" s="166"/>
      <c r="CV53" s="166"/>
      <c r="CW53" s="166"/>
      <c r="CX53" s="166"/>
      <c r="CY53" s="167"/>
      <c r="CZ53" s="167"/>
      <c r="DA53" s="169"/>
      <c r="DB53" s="218"/>
      <c r="DC53" s="163"/>
      <c r="DD53" s="164"/>
      <c r="DE53" s="164"/>
      <c r="DF53" s="164"/>
      <c r="DG53" s="165"/>
      <c r="DH53" s="170"/>
      <c r="DI53" s="170"/>
      <c r="DJ53" s="170"/>
      <c r="DK53" s="166"/>
      <c r="DL53" s="166"/>
      <c r="DM53" s="166"/>
      <c r="DN53" s="166"/>
      <c r="DO53" s="166"/>
      <c r="DP53" s="169"/>
      <c r="DQ53" s="167"/>
      <c r="DR53" s="163">
        <v>122</v>
      </c>
      <c r="DS53" s="164">
        <v>111</v>
      </c>
      <c r="DT53" s="164">
        <v>122</v>
      </c>
      <c r="DU53" s="164">
        <v>128</v>
      </c>
      <c r="DV53" s="165">
        <v>218</v>
      </c>
      <c r="DW53" s="165">
        <v>206</v>
      </c>
      <c r="DX53" s="166">
        <v>212</v>
      </c>
      <c r="DY53" s="166">
        <v>195</v>
      </c>
      <c r="DZ53" s="166">
        <v>210</v>
      </c>
      <c r="EA53" s="166"/>
      <c r="EB53" s="166">
        <v>231</v>
      </c>
      <c r="EC53" s="166">
        <v>259</v>
      </c>
      <c r="ED53" s="166">
        <v>252</v>
      </c>
      <c r="EE53" s="168">
        <v>291</v>
      </c>
      <c r="EF53" s="172">
        <v>319</v>
      </c>
      <c r="EG53" s="163"/>
      <c r="EH53" s="164"/>
      <c r="EI53" s="164"/>
      <c r="EJ53" s="164"/>
      <c r="EK53" s="165"/>
      <c r="EL53" s="165"/>
      <c r="EM53" s="166"/>
      <c r="EN53" s="166"/>
      <c r="EO53" s="166">
        <v>22</v>
      </c>
      <c r="EP53" s="166"/>
      <c r="EQ53" s="166">
        <v>43</v>
      </c>
      <c r="ER53" s="166">
        <v>74</v>
      </c>
      <c r="ES53" s="166">
        <v>80</v>
      </c>
      <c r="ET53" s="168">
        <v>97</v>
      </c>
      <c r="EU53" s="161">
        <v>88</v>
      </c>
      <c r="EV53" s="233">
        <v>41</v>
      </c>
      <c r="EW53" s="233">
        <v>977</v>
      </c>
      <c r="EX53" s="224">
        <v>4</v>
      </c>
      <c r="EY53" s="163">
        <v>374</v>
      </c>
      <c r="EZ53" s="164">
        <v>319</v>
      </c>
      <c r="FA53" s="164">
        <v>387</v>
      </c>
      <c r="FB53" s="164">
        <v>393</v>
      </c>
      <c r="FC53" s="165">
        <v>688</v>
      </c>
      <c r="FD53" s="165">
        <v>661</v>
      </c>
      <c r="FE53" s="164">
        <v>707</v>
      </c>
      <c r="FF53" s="164">
        <v>655</v>
      </c>
      <c r="FG53" s="166">
        <v>676</v>
      </c>
      <c r="FH53" s="166"/>
      <c r="FI53" s="166">
        <v>903</v>
      </c>
      <c r="FJ53" s="166">
        <v>931</v>
      </c>
      <c r="FK53" s="166">
        <v>954</v>
      </c>
      <c r="FL53" s="168">
        <v>1087</v>
      </c>
      <c r="FM53" s="173"/>
      <c r="FN53" s="173"/>
      <c r="FO53" s="173"/>
      <c r="FP53" s="173"/>
      <c r="FQ53" s="173"/>
      <c r="FR53" s="173"/>
      <c r="FS53" s="173"/>
      <c r="FT53" s="173"/>
      <c r="FU53" s="173"/>
      <c r="FV53" s="173"/>
      <c r="FW53" s="173"/>
      <c r="FX53" s="173"/>
      <c r="FY53" s="173"/>
      <c r="FZ53" s="173"/>
      <c r="GA53" s="173"/>
      <c r="GB53" s="173"/>
      <c r="GC53" s="173"/>
      <c r="GD53" s="173"/>
      <c r="GE53" s="173"/>
      <c r="GF53" s="173"/>
      <c r="GG53" s="173"/>
      <c r="GH53" s="173"/>
      <c r="GI53" s="173"/>
      <c r="GJ53" s="173"/>
      <c r="GK53" s="173"/>
      <c r="GL53" s="173"/>
      <c r="GM53" s="173"/>
      <c r="GN53" s="173"/>
      <c r="GO53" s="173"/>
      <c r="GP53" s="173"/>
      <c r="GQ53" s="173"/>
      <c r="GR53" s="173"/>
      <c r="GS53" s="173"/>
      <c r="GT53" s="173"/>
      <c r="GU53" s="173"/>
      <c r="GV53" s="173"/>
      <c r="GW53" s="173"/>
      <c r="GX53" s="173"/>
      <c r="GY53" s="173"/>
      <c r="GZ53" s="173"/>
      <c r="HA53" s="173"/>
      <c r="HB53" s="173"/>
      <c r="HC53" s="173"/>
      <c r="HD53" s="173"/>
    </row>
    <row r="54" spans="1:212">
      <c r="A54" s="158" t="s">
        <v>68</v>
      </c>
      <c r="B54" s="45">
        <f>SUM(B56:B64)</f>
        <v>41923</v>
      </c>
      <c r="C54" s="48">
        <f t="shared" ref="C54:DR54" si="258">SUM(C56:C64)</f>
        <v>42485</v>
      </c>
      <c r="D54" s="48">
        <f t="shared" si="258"/>
        <v>41967</v>
      </c>
      <c r="E54" s="48">
        <f t="shared" si="258"/>
        <v>41646</v>
      </c>
      <c r="F54" s="49">
        <f t="shared" si="258"/>
        <v>44680</v>
      </c>
      <c r="G54" s="49">
        <f t="shared" si="258"/>
        <v>45540</v>
      </c>
      <c r="H54" s="49">
        <f t="shared" si="258"/>
        <v>44432</v>
      </c>
      <c r="I54" s="49">
        <f t="shared" si="258"/>
        <v>47270</v>
      </c>
      <c r="J54" s="49">
        <f t="shared" ref="J54:L54" si="259">SUM(J56:J64)</f>
        <v>49049</v>
      </c>
      <c r="K54" s="49">
        <f t="shared" ref="K54" si="260">SUM(K56:K64)</f>
        <v>0</v>
      </c>
      <c r="L54" s="49">
        <f t="shared" si="259"/>
        <v>52242</v>
      </c>
      <c r="M54" s="49">
        <f t="shared" ref="M54:N54" si="261">SUM(M56:M64)</f>
        <v>52931</v>
      </c>
      <c r="N54" s="49">
        <f t="shared" si="261"/>
        <v>56552</v>
      </c>
      <c r="O54" s="49">
        <f t="shared" ref="O54:P54" si="262">SUM(O56:O64)</f>
        <v>58616</v>
      </c>
      <c r="P54" s="209">
        <f t="shared" si="262"/>
        <v>57625</v>
      </c>
      <c r="Q54" s="45">
        <f t="shared" si="258"/>
        <v>41923</v>
      </c>
      <c r="R54" s="48">
        <f t="shared" si="258"/>
        <v>41709</v>
      </c>
      <c r="S54" s="48">
        <f t="shared" si="258"/>
        <v>41311</v>
      </c>
      <c r="T54" s="48">
        <f t="shared" si="258"/>
        <v>40784</v>
      </c>
      <c r="U54" s="49">
        <f t="shared" si="258"/>
        <v>42351</v>
      </c>
      <c r="V54" s="49">
        <f t="shared" si="258"/>
        <v>42747</v>
      </c>
      <c r="W54" s="49">
        <f t="shared" si="258"/>
        <v>41542</v>
      </c>
      <c r="X54" s="49">
        <f t="shared" si="258"/>
        <v>44432</v>
      </c>
      <c r="Y54" s="49">
        <f t="shared" ref="Y54:AA54" si="263">SUM(Y56:Y64)</f>
        <v>44974</v>
      </c>
      <c r="Z54" s="49">
        <f t="shared" si="263"/>
        <v>0</v>
      </c>
      <c r="AA54" s="49">
        <f t="shared" si="263"/>
        <v>47092</v>
      </c>
      <c r="AB54" s="49">
        <f t="shared" ref="AB54:AD54" si="264">SUM(AB56:AB64)</f>
        <v>48047</v>
      </c>
      <c r="AC54" s="49">
        <f t="shared" si="264"/>
        <v>50748</v>
      </c>
      <c r="AD54" s="114">
        <f t="shared" si="264"/>
        <v>51717</v>
      </c>
      <c r="AE54" s="114">
        <f t="shared" ref="AE54" si="265">SUM(AE56:AE64)</f>
        <v>50705</v>
      </c>
      <c r="AF54" s="45">
        <f t="shared" si="258"/>
        <v>29682</v>
      </c>
      <c r="AG54" s="48">
        <f t="shared" si="258"/>
        <v>29317</v>
      </c>
      <c r="AH54" s="48">
        <f t="shared" si="258"/>
        <v>28519</v>
      </c>
      <c r="AI54" s="48">
        <f t="shared" si="258"/>
        <v>27707</v>
      </c>
      <c r="AJ54" s="49">
        <f t="shared" si="258"/>
        <v>27777</v>
      </c>
      <c r="AK54" s="49">
        <f t="shared" si="258"/>
        <v>27820</v>
      </c>
      <c r="AL54" s="49">
        <f t="shared" si="258"/>
        <v>26581</v>
      </c>
      <c r="AM54" s="49">
        <f t="shared" si="258"/>
        <v>27877</v>
      </c>
      <c r="AN54" s="49">
        <f t="shared" ref="AN54:AP54" si="266">SUM(AN56:AN64)</f>
        <v>28365</v>
      </c>
      <c r="AO54" s="49">
        <f t="shared" si="266"/>
        <v>0</v>
      </c>
      <c r="AP54" s="49">
        <f t="shared" si="266"/>
        <v>29668</v>
      </c>
      <c r="AQ54" s="49">
        <f t="shared" ref="AQ54:AR54" si="267">SUM(AQ56:AQ64)</f>
        <v>29680</v>
      </c>
      <c r="AR54" s="49">
        <f t="shared" si="267"/>
        <v>31351</v>
      </c>
      <c r="AS54" s="114">
        <f t="shared" ref="AS54:AT54" si="268">SUM(AS56:AS64)</f>
        <v>31977</v>
      </c>
      <c r="AT54" s="209">
        <f t="shared" si="268"/>
        <v>31124</v>
      </c>
      <c r="AU54" s="45">
        <f t="shared" si="258"/>
        <v>12241</v>
      </c>
      <c r="AV54" s="48">
        <f t="shared" si="258"/>
        <v>13168</v>
      </c>
      <c r="AW54" s="48">
        <f t="shared" si="258"/>
        <v>13448</v>
      </c>
      <c r="AX54" s="48">
        <f t="shared" si="258"/>
        <v>13939</v>
      </c>
      <c r="AY54" s="49">
        <f t="shared" si="258"/>
        <v>16903</v>
      </c>
      <c r="AZ54" s="49">
        <f t="shared" si="258"/>
        <v>17720</v>
      </c>
      <c r="BA54" s="49">
        <f t="shared" si="258"/>
        <v>17851</v>
      </c>
      <c r="BB54" s="49">
        <f t="shared" si="258"/>
        <v>19393</v>
      </c>
      <c r="BC54" s="49">
        <f t="shared" ref="BC54:BE54" si="269">SUM(BC56:BC64)</f>
        <v>20684</v>
      </c>
      <c r="BD54" s="49">
        <f t="shared" si="269"/>
        <v>0</v>
      </c>
      <c r="BE54" s="49">
        <f t="shared" si="269"/>
        <v>22574</v>
      </c>
      <c r="BF54" s="49">
        <f t="shared" ref="BF54:BG54" si="270">SUM(BF56:BF64)</f>
        <v>23251</v>
      </c>
      <c r="BG54" s="49">
        <f t="shared" si="270"/>
        <v>25201</v>
      </c>
      <c r="BH54" s="114">
        <f t="shared" ref="BH54:BI54" si="271">SUM(BH56:BH64)</f>
        <v>26639</v>
      </c>
      <c r="BI54" s="209">
        <f t="shared" si="271"/>
        <v>26458</v>
      </c>
      <c r="BJ54" s="45">
        <f t="shared" si="258"/>
        <v>37006</v>
      </c>
      <c r="BK54" s="48">
        <f t="shared" si="258"/>
        <v>36630</v>
      </c>
      <c r="BL54" s="48">
        <f t="shared" si="258"/>
        <v>35840</v>
      </c>
      <c r="BM54" s="48">
        <f t="shared" si="258"/>
        <v>35360</v>
      </c>
      <c r="BN54" s="49">
        <f t="shared" si="258"/>
        <v>35630</v>
      </c>
      <c r="BO54" s="49">
        <f t="shared" si="258"/>
        <v>35644</v>
      </c>
      <c r="BP54" s="49">
        <f t="shared" si="258"/>
        <v>34273</v>
      </c>
      <c r="BQ54" s="49">
        <f t="shared" si="258"/>
        <v>36061</v>
      </c>
      <c r="BR54" s="49">
        <f t="shared" ref="BR54:BT54" si="272">SUM(BR56:BR64)</f>
        <v>36318</v>
      </c>
      <c r="BS54" s="49">
        <f t="shared" si="272"/>
        <v>0</v>
      </c>
      <c r="BT54" s="49">
        <f t="shared" si="272"/>
        <v>37364</v>
      </c>
      <c r="BU54" s="49">
        <f t="shared" ref="BU54:BW54" si="273">SUM(BU56:BU64)</f>
        <v>37570</v>
      </c>
      <c r="BV54" s="49">
        <f t="shared" si="273"/>
        <v>38958</v>
      </c>
      <c r="BW54" s="114">
        <f t="shared" si="273"/>
        <v>39218</v>
      </c>
      <c r="BX54" s="209">
        <f t="shared" ref="BX54" si="274">SUM(BX56:BX64)</f>
        <v>38086</v>
      </c>
      <c r="BY54" s="45">
        <f t="shared" si="258"/>
        <v>1813</v>
      </c>
      <c r="BZ54" s="48">
        <f t="shared" si="258"/>
        <v>1927</v>
      </c>
      <c r="CA54" s="48">
        <f t="shared" si="258"/>
        <v>1926</v>
      </c>
      <c r="CB54" s="48">
        <f t="shared" si="258"/>
        <v>1933</v>
      </c>
      <c r="CC54" s="49">
        <f t="shared" si="258"/>
        <v>2150</v>
      </c>
      <c r="CD54" s="49">
        <f t="shared" si="258"/>
        <v>2177</v>
      </c>
      <c r="CE54" s="49">
        <f t="shared" si="258"/>
        <v>2056</v>
      </c>
      <c r="CF54" s="49">
        <f t="shared" si="258"/>
        <v>2257</v>
      </c>
      <c r="CG54" s="49">
        <f t="shared" ref="CG54:CI54" si="275">SUM(CG56:CG64)</f>
        <v>2149</v>
      </c>
      <c r="CH54" s="49">
        <f t="shared" si="275"/>
        <v>0</v>
      </c>
      <c r="CI54" s="49">
        <f t="shared" si="275"/>
        <v>2305</v>
      </c>
      <c r="CJ54" s="49">
        <f t="shared" ref="CJ54:CL54" si="276">SUM(CJ56:CJ64)</f>
        <v>2372</v>
      </c>
      <c r="CK54" s="49">
        <f t="shared" si="276"/>
        <v>2493</v>
      </c>
      <c r="CL54" s="114">
        <f t="shared" si="276"/>
        <v>2618</v>
      </c>
      <c r="CM54" s="209">
        <f t="shared" ref="CM54" si="277">SUM(CM56:CM64)</f>
        <v>2621</v>
      </c>
      <c r="CN54" s="49">
        <f t="shared" si="258"/>
        <v>0</v>
      </c>
      <c r="CO54" s="49">
        <f t="shared" si="258"/>
        <v>0</v>
      </c>
      <c r="CP54" s="49">
        <f t="shared" si="258"/>
        <v>0</v>
      </c>
      <c r="CQ54" s="49">
        <f t="shared" si="258"/>
        <v>0</v>
      </c>
      <c r="CR54" s="49">
        <f t="shared" si="258"/>
        <v>0</v>
      </c>
      <c r="CS54" s="49">
        <f t="shared" si="258"/>
        <v>0</v>
      </c>
      <c r="CT54" s="49">
        <f t="shared" si="258"/>
        <v>373</v>
      </c>
      <c r="CU54" s="49">
        <f t="shared" si="258"/>
        <v>590</v>
      </c>
      <c r="CV54" s="49">
        <f t="shared" ref="CV54:CX54" si="278">SUM(CV56:CV64)</f>
        <v>558</v>
      </c>
      <c r="CW54" s="49">
        <f t="shared" si="278"/>
        <v>0</v>
      </c>
      <c r="CX54" s="49">
        <f t="shared" si="278"/>
        <v>330</v>
      </c>
      <c r="CY54" s="49">
        <f t="shared" ref="CY54:CZ54" si="279">SUM(CY56:CY64)</f>
        <v>318</v>
      </c>
      <c r="CZ54" s="49">
        <f t="shared" si="279"/>
        <v>314</v>
      </c>
      <c r="DA54" s="114">
        <f t="shared" ref="DA54:DB54" si="280">SUM(DA56:DA64)</f>
        <v>294</v>
      </c>
      <c r="DB54" s="209">
        <f t="shared" si="280"/>
        <v>279</v>
      </c>
      <c r="DC54" s="45">
        <f t="shared" si="258"/>
        <v>203</v>
      </c>
      <c r="DD54" s="48">
        <f t="shared" si="258"/>
        <v>243</v>
      </c>
      <c r="DE54" s="48">
        <f t="shared" si="258"/>
        <v>211</v>
      </c>
      <c r="DF54" s="48">
        <f t="shared" si="258"/>
        <v>217</v>
      </c>
      <c r="DG54" s="49">
        <f t="shared" si="258"/>
        <v>258</v>
      </c>
      <c r="DH54" s="49">
        <f t="shared" si="258"/>
        <v>264</v>
      </c>
      <c r="DI54" s="49">
        <f t="shared" si="258"/>
        <v>146</v>
      </c>
      <c r="DJ54" s="49">
        <f t="shared" si="258"/>
        <v>284</v>
      </c>
      <c r="DK54" s="49">
        <f t="shared" ref="DK54:DM54" si="281">SUM(DK56:DK64)</f>
        <v>248</v>
      </c>
      <c r="DL54" s="49">
        <f t="shared" si="281"/>
        <v>0</v>
      </c>
      <c r="DM54" s="49">
        <f t="shared" si="281"/>
        <v>191</v>
      </c>
      <c r="DN54" s="49">
        <f t="shared" ref="DN54:DO54" si="282">SUM(DN56:DN64)</f>
        <v>185</v>
      </c>
      <c r="DO54" s="49">
        <f t="shared" si="282"/>
        <v>181</v>
      </c>
      <c r="DP54" s="114">
        <f t="shared" ref="DP54:DQ54" si="283">SUM(DP56:DP64)</f>
        <v>175</v>
      </c>
      <c r="DQ54" s="114">
        <f t="shared" si="283"/>
        <v>164</v>
      </c>
      <c r="DR54" s="45">
        <f t="shared" si="258"/>
        <v>811</v>
      </c>
      <c r="DS54" s="48">
        <f t="shared" ref="DS54:FF54" si="284">SUM(DS56:DS64)</f>
        <v>889</v>
      </c>
      <c r="DT54" s="48">
        <f t="shared" si="284"/>
        <v>921</v>
      </c>
      <c r="DU54" s="48">
        <f t="shared" si="284"/>
        <v>956</v>
      </c>
      <c r="DV54" s="49">
        <f t="shared" si="284"/>
        <v>1203</v>
      </c>
      <c r="DW54" s="49">
        <f t="shared" si="284"/>
        <v>1278</v>
      </c>
      <c r="DX54" s="49">
        <f t="shared" si="284"/>
        <v>1318</v>
      </c>
      <c r="DY54" s="49">
        <f t="shared" si="284"/>
        <v>1458</v>
      </c>
      <c r="DZ54" s="49">
        <f t="shared" ref="DZ54:EB54" si="285">SUM(DZ56:DZ64)</f>
        <v>1592</v>
      </c>
      <c r="EA54" s="49">
        <f t="shared" si="285"/>
        <v>0</v>
      </c>
      <c r="EB54" s="49">
        <f t="shared" si="285"/>
        <v>1767</v>
      </c>
      <c r="EC54" s="49">
        <f t="shared" ref="EC54:EE54" si="286">SUM(EC56:EC64)</f>
        <v>1887</v>
      </c>
      <c r="ED54" s="49">
        <f t="shared" si="286"/>
        <v>2178</v>
      </c>
      <c r="EE54" s="114">
        <f t="shared" si="286"/>
        <v>2272</v>
      </c>
      <c r="EF54" s="114">
        <f t="shared" ref="EF54" si="287">SUM(EF56:EF64)</f>
        <v>2338</v>
      </c>
      <c r="EG54" s="45">
        <f t="shared" si="284"/>
        <v>0</v>
      </c>
      <c r="EH54" s="48">
        <f t="shared" si="284"/>
        <v>0</v>
      </c>
      <c r="EI54" s="48">
        <f t="shared" si="284"/>
        <v>0</v>
      </c>
      <c r="EJ54" s="48">
        <f t="shared" si="284"/>
        <v>0</v>
      </c>
      <c r="EK54" s="49">
        <f t="shared" si="284"/>
        <v>0</v>
      </c>
      <c r="EL54" s="49">
        <f t="shared" si="284"/>
        <v>0</v>
      </c>
      <c r="EM54" s="49">
        <f t="shared" si="284"/>
        <v>0</v>
      </c>
      <c r="EN54" s="49">
        <f t="shared" si="284"/>
        <v>42</v>
      </c>
      <c r="EO54" s="49">
        <f t="shared" ref="EO54:EQ54" si="288">SUM(EO56:EO64)</f>
        <v>155</v>
      </c>
      <c r="EP54" s="49">
        <f t="shared" si="288"/>
        <v>0</v>
      </c>
      <c r="EQ54" s="49">
        <f t="shared" si="288"/>
        <v>225</v>
      </c>
      <c r="ER54" s="49">
        <f t="shared" ref="ER54:ET54" si="289">SUM(ER56:ER64)</f>
        <v>293</v>
      </c>
      <c r="ES54" s="49">
        <f t="shared" si="289"/>
        <v>333</v>
      </c>
      <c r="ET54" s="49">
        <f t="shared" si="289"/>
        <v>401</v>
      </c>
      <c r="EU54" s="237">
        <f t="shared" ref="EU54:EV54" si="290">SUM(EU56:EU64)</f>
        <v>414</v>
      </c>
      <c r="EV54" s="49">
        <f t="shared" si="290"/>
        <v>119</v>
      </c>
      <c r="EW54" s="49">
        <f t="shared" ref="EW54:EX54" si="291">SUM(EW56:EW64)</f>
        <v>7092</v>
      </c>
      <c r="EX54" s="49">
        <f t="shared" si="291"/>
        <v>35</v>
      </c>
      <c r="EY54" s="45">
        <f t="shared" si="284"/>
        <v>2293</v>
      </c>
      <c r="EZ54" s="48">
        <f t="shared" si="284"/>
        <v>2263</v>
      </c>
      <c r="FA54" s="48">
        <f t="shared" si="284"/>
        <v>2624</v>
      </c>
      <c r="FB54" s="48">
        <f t="shared" si="284"/>
        <v>2535</v>
      </c>
      <c r="FC54" s="49">
        <f t="shared" si="284"/>
        <v>3368</v>
      </c>
      <c r="FD54" s="49">
        <f t="shared" si="284"/>
        <v>3648</v>
      </c>
      <c r="FE54" s="48">
        <f t="shared" si="284"/>
        <v>3895</v>
      </c>
      <c r="FF54" s="48">
        <f t="shared" si="284"/>
        <v>4614</v>
      </c>
      <c r="FG54" s="48">
        <f t="shared" ref="FG54:FI54" si="292">SUM(FG56:FG64)</f>
        <v>4760</v>
      </c>
      <c r="FH54" s="49">
        <f t="shared" si="292"/>
        <v>0</v>
      </c>
      <c r="FI54" s="48">
        <f t="shared" si="292"/>
        <v>5431</v>
      </c>
      <c r="FJ54" s="48">
        <f t="shared" ref="FJ54:FL54" si="293">SUM(FJ56:FJ64)</f>
        <v>5925</v>
      </c>
      <c r="FK54" s="48">
        <f t="shared" si="293"/>
        <v>6786</v>
      </c>
      <c r="FL54" s="114">
        <f t="shared" si="293"/>
        <v>7208</v>
      </c>
      <c r="FM54" s="154"/>
      <c r="FN54" s="154"/>
      <c r="FO54" s="154"/>
      <c r="FP54" s="154"/>
      <c r="FQ54" s="154"/>
      <c r="FR54" s="154"/>
      <c r="FS54" s="154"/>
      <c r="FT54" s="154"/>
      <c r="FU54" s="154"/>
      <c r="FV54" s="154"/>
      <c r="FW54" s="154"/>
      <c r="FX54" s="154"/>
      <c r="FY54" s="154"/>
      <c r="FZ54" s="154"/>
      <c r="GA54" s="154"/>
      <c r="GB54" s="154"/>
      <c r="GC54" s="154"/>
      <c r="GD54" s="154"/>
      <c r="GE54" s="154"/>
      <c r="GF54" s="154"/>
      <c r="GG54" s="154"/>
      <c r="GH54" s="154"/>
      <c r="GI54" s="154"/>
      <c r="GJ54" s="154"/>
      <c r="GK54" s="154"/>
      <c r="GL54" s="154"/>
      <c r="GM54" s="154"/>
      <c r="GN54" s="154"/>
      <c r="GO54" s="154"/>
      <c r="GP54" s="154"/>
      <c r="GQ54" s="154"/>
      <c r="GR54" s="154"/>
      <c r="GS54" s="154"/>
      <c r="GT54" s="154"/>
      <c r="GU54" s="154"/>
      <c r="GV54" s="154"/>
      <c r="GW54" s="154"/>
      <c r="GX54" s="154"/>
      <c r="GY54" s="154"/>
      <c r="GZ54" s="154"/>
      <c r="HA54" s="154"/>
      <c r="HB54" s="154"/>
      <c r="HC54" s="154"/>
      <c r="HD54" s="154"/>
    </row>
    <row r="55" spans="1:212">
      <c r="A55" s="158" t="s">
        <v>123</v>
      </c>
      <c r="B55" s="53">
        <f>(B54/B$6)*100</f>
        <v>16.580710483226678</v>
      </c>
      <c r="C55" s="55">
        <f t="shared" ref="C55:DR55" si="294">(C54/C$6)*100</f>
        <v>15.990771008470572</v>
      </c>
      <c r="D55" s="55">
        <f t="shared" si="294"/>
        <v>15.571361784545514</v>
      </c>
      <c r="E55" s="55">
        <f t="shared" si="294"/>
        <v>15.044215819437619</v>
      </c>
      <c r="F55" s="56">
        <f t="shared" si="294"/>
        <v>15.32488201075623</v>
      </c>
      <c r="G55" s="56">
        <f t="shared" si="294"/>
        <v>14.495060093705439</v>
      </c>
      <c r="H55" s="56">
        <f t="shared" si="294"/>
        <v>14.02184443806272</v>
      </c>
      <c r="I55" s="56">
        <f t="shared" si="294"/>
        <v>14.420862200989051</v>
      </c>
      <c r="J55" s="56">
        <f t="shared" ref="J55:L55" si="295">(J54/J$6)*100</f>
        <v>14.219574418739493</v>
      </c>
      <c r="K55" s="56" t="e">
        <f t="shared" ref="K55" si="296">(K54/K$6)*100</f>
        <v>#DIV/0!</v>
      </c>
      <c r="L55" s="56">
        <f t="shared" si="295"/>
        <v>14.528374297108341</v>
      </c>
      <c r="M55" s="56">
        <f t="shared" ref="M55:N55" si="297">(M54/M$6)*100</f>
        <v>14.258007687811292</v>
      </c>
      <c r="N55" s="56">
        <f t="shared" si="297"/>
        <v>14.451969027114053</v>
      </c>
      <c r="O55" s="56">
        <f t="shared" ref="O55:P55" si="298">(O54/O$6)*100</f>
        <v>14.286863329587915</v>
      </c>
      <c r="P55" s="200">
        <f t="shared" si="298"/>
        <v>13.283556973492821</v>
      </c>
      <c r="Q55" s="59">
        <f t="shared" si="294"/>
        <v>16.580710483226678</v>
      </c>
      <c r="R55" s="55">
        <f t="shared" si="294"/>
        <v>16.15372549627131</v>
      </c>
      <c r="S55" s="55">
        <f t="shared" si="294"/>
        <v>15.76593251840459</v>
      </c>
      <c r="T55" s="55">
        <f t="shared" si="294"/>
        <v>15.227854009147764</v>
      </c>
      <c r="U55" s="56">
        <f t="shared" si="294"/>
        <v>15.30607819468438</v>
      </c>
      <c r="V55" s="56">
        <f t="shared" si="294"/>
        <v>14.521619197738886</v>
      </c>
      <c r="W55" s="56">
        <f t="shared" si="294"/>
        <v>14.100101146553889</v>
      </c>
      <c r="X55" s="56">
        <f t="shared" si="294"/>
        <v>14.609061616360886</v>
      </c>
      <c r="Y55" s="56">
        <f t="shared" ref="Y55:AA55" si="299">(Y54/Y$6)*100</f>
        <v>14.15509736468559</v>
      </c>
      <c r="Z55" s="56" t="e">
        <f t="shared" si="299"/>
        <v>#DIV/0!</v>
      </c>
      <c r="AA55" s="56">
        <f t="shared" si="299"/>
        <v>14.370022275792621</v>
      </c>
      <c r="AB55" s="56">
        <f t="shared" ref="AB55:AD55" si="300">(AB54/AB$6)*100</f>
        <v>14.316575487777261</v>
      </c>
      <c r="AC55" s="56">
        <f t="shared" si="300"/>
        <v>14.423273686364565</v>
      </c>
      <c r="AD55" s="115">
        <f t="shared" si="300"/>
        <v>14.193072105647369</v>
      </c>
      <c r="AE55" s="115">
        <f t="shared" ref="AE55" si="301">(AE54/AE$6)*100</f>
        <v>13.087289030216526</v>
      </c>
      <c r="AF55" s="59">
        <f t="shared" si="294"/>
        <v>16.372662584808868</v>
      </c>
      <c r="AG55" s="55">
        <f t="shared" si="294"/>
        <v>15.719191762129064</v>
      </c>
      <c r="AH55" s="55">
        <f t="shared" si="294"/>
        <v>15.388475505457922</v>
      </c>
      <c r="AI55" s="55">
        <f t="shared" si="294"/>
        <v>14.879357288237538</v>
      </c>
      <c r="AJ55" s="56">
        <f t="shared" si="294"/>
        <v>14.990366920490667</v>
      </c>
      <c r="AK55" s="56">
        <f t="shared" si="294"/>
        <v>14.289529914529913</v>
      </c>
      <c r="AL55" s="56">
        <f t="shared" si="294"/>
        <v>13.805729837536877</v>
      </c>
      <c r="AM55" s="56">
        <f t="shared" si="294"/>
        <v>14.263128811755557</v>
      </c>
      <c r="AN55" s="56">
        <f t="shared" ref="AN55:AP55" si="302">(AN54/AN$6)*100</f>
        <v>14.00802998651792</v>
      </c>
      <c r="AO55" s="56" t="e">
        <f t="shared" si="302"/>
        <v>#DIV/0!</v>
      </c>
      <c r="AP55" s="56">
        <f t="shared" si="302"/>
        <v>14.310106983339926</v>
      </c>
      <c r="AQ55" s="56">
        <f t="shared" ref="AQ55:AR55" si="303">(AQ54/AQ$6)*100</f>
        <v>14.087114182515462</v>
      </c>
      <c r="AR55" s="56">
        <f t="shared" si="303"/>
        <v>14.355247854794545</v>
      </c>
      <c r="AS55" s="115">
        <f t="shared" ref="AS55:AT55" si="304">(AS54/AS$6)*100</f>
        <v>14.248285634081462</v>
      </c>
      <c r="AT55" s="200">
        <f t="shared" si="304"/>
        <v>13.310809365978828</v>
      </c>
      <c r="AU55" s="59">
        <f t="shared" si="294"/>
        <v>17.107837656529519</v>
      </c>
      <c r="AV55" s="55">
        <f t="shared" si="294"/>
        <v>16.630462237938872</v>
      </c>
      <c r="AW55" s="55">
        <f t="shared" si="294"/>
        <v>15.973962725836529</v>
      </c>
      <c r="AX55" s="55">
        <f t="shared" si="294"/>
        <v>15.383002438943638</v>
      </c>
      <c r="AY55" s="56">
        <f t="shared" si="294"/>
        <v>15.90825670804589</v>
      </c>
      <c r="AZ55" s="56">
        <f t="shared" si="294"/>
        <v>14.829941081949652</v>
      </c>
      <c r="BA55" s="56">
        <f t="shared" si="294"/>
        <v>14.356487401581136</v>
      </c>
      <c r="BB55" s="56">
        <f t="shared" si="294"/>
        <v>14.653810988280275</v>
      </c>
      <c r="BC55" s="56">
        <f t="shared" ref="BC55:BE55" si="305">(BC54/BC$6)*100</f>
        <v>14.520284452681311</v>
      </c>
      <c r="BD55" s="56" t="e">
        <f t="shared" si="305"/>
        <v>#DIV/0!</v>
      </c>
      <c r="BE55" s="56">
        <f t="shared" si="305"/>
        <v>14.825566121998634</v>
      </c>
      <c r="BF55" s="56">
        <f t="shared" ref="BF55:BG55" si="306">(BF54/BF$6)*100</f>
        <v>14.482273214241223</v>
      </c>
      <c r="BG55" s="56">
        <f t="shared" si="306"/>
        <v>14.574128478567626</v>
      </c>
      <c r="BH55" s="115">
        <f t="shared" ref="BH55:BI55" si="307">(BH54/BH$6)*100</f>
        <v>14.33344812000947</v>
      </c>
      <c r="BI55" s="200">
        <f t="shared" si="307"/>
        <v>13.233036076003183</v>
      </c>
      <c r="BJ55" s="59">
        <f t="shared" si="294"/>
        <v>16.863220444023185</v>
      </c>
      <c r="BK55" s="55">
        <f t="shared" si="294"/>
        <v>16.287347403384192</v>
      </c>
      <c r="BL55" s="55">
        <f t="shared" si="294"/>
        <v>15.86535694839775</v>
      </c>
      <c r="BM55" s="55">
        <f t="shared" si="294"/>
        <v>15.473752384953352</v>
      </c>
      <c r="BN55" s="56">
        <f t="shared" si="294"/>
        <v>15.472401109948281</v>
      </c>
      <c r="BO55" s="56">
        <f t="shared" si="294"/>
        <v>14.781577354046229</v>
      </c>
      <c r="BP55" s="56">
        <f t="shared" si="294"/>
        <v>14.347911634313082</v>
      </c>
      <c r="BQ55" s="56">
        <f t="shared" si="294"/>
        <v>14.823812812417787</v>
      </c>
      <c r="BR55" s="56">
        <f t="shared" ref="BR55:BT55" si="308">(BR54/BR$6)*100</f>
        <v>14.555379214158611</v>
      </c>
      <c r="BS55" s="56" t="e">
        <f t="shared" si="308"/>
        <v>#DIV/0!</v>
      </c>
      <c r="BT55" s="56">
        <f t="shared" si="308"/>
        <v>14.642270719769259</v>
      </c>
      <c r="BU55" s="56">
        <f t="shared" ref="BU55:BW55" si="309">(BU54/BU$6)*100</f>
        <v>14.557332331071787</v>
      </c>
      <c r="BV55" s="56">
        <f t="shared" si="309"/>
        <v>14.656278333101339</v>
      </c>
      <c r="BW55" s="115">
        <f t="shared" si="309"/>
        <v>14.46134104250863</v>
      </c>
      <c r="BX55" s="200">
        <f t="shared" ref="BX55" si="310">(BX54/BX$6)*100</f>
        <v>13.350111817614604</v>
      </c>
      <c r="BY55" s="59">
        <f t="shared" si="294"/>
        <v>15.162666220623903</v>
      </c>
      <c r="BZ55" s="55">
        <f t="shared" si="294"/>
        <v>15.646313738226697</v>
      </c>
      <c r="CA55" s="55">
        <f t="shared" si="294"/>
        <v>14.76201425615084</v>
      </c>
      <c r="CB55" s="55">
        <f t="shared" si="294"/>
        <v>14.387793077781913</v>
      </c>
      <c r="CC55" s="56">
        <f t="shared" si="294"/>
        <v>14.660756904193658</v>
      </c>
      <c r="CD55" s="56">
        <f t="shared" si="294"/>
        <v>13.956022821975766</v>
      </c>
      <c r="CE55" s="56">
        <f t="shared" si="294"/>
        <v>12.805979445655561</v>
      </c>
      <c r="CF55" s="56">
        <f t="shared" si="294"/>
        <v>13.589018002287917</v>
      </c>
      <c r="CG55" s="56">
        <f t="shared" ref="CG55:CI55" si="311">(CG54/CG$6)*100</f>
        <v>12.715223951245488</v>
      </c>
      <c r="CH55" s="56" t="e">
        <f t="shared" si="311"/>
        <v>#DIV/0!</v>
      </c>
      <c r="CI55" s="56">
        <f t="shared" si="311"/>
        <v>13.123434297426554</v>
      </c>
      <c r="CJ55" s="56">
        <f t="shared" ref="CJ55:CL55" si="312">(CJ54/CJ$6)*100</f>
        <v>13.161691266230163</v>
      </c>
      <c r="CK55" s="56">
        <f t="shared" si="312"/>
        <v>13.158450332524016</v>
      </c>
      <c r="CL55" s="115">
        <f t="shared" si="312"/>
        <v>13.103103103103104</v>
      </c>
      <c r="CM55" s="200">
        <f t="shared" ref="CM55" si="313">(CM54/CM$6)*100</f>
        <v>11.898492827310696</v>
      </c>
      <c r="CN55" s="56" t="e">
        <f t="shared" si="294"/>
        <v>#DIV/0!</v>
      </c>
      <c r="CO55" s="56" t="e">
        <f t="shared" si="294"/>
        <v>#DIV/0!</v>
      </c>
      <c r="CP55" s="56" t="e">
        <f t="shared" si="294"/>
        <v>#DIV/0!</v>
      </c>
      <c r="CQ55" s="56" t="e">
        <f t="shared" si="294"/>
        <v>#DIV/0!</v>
      </c>
      <c r="CR55" s="56" t="e">
        <f t="shared" si="294"/>
        <v>#DIV/0!</v>
      </c>
      <c r="CS55" s="56" t="e">
        <f t="shared" si="294"/>
        <v>#DIV/0!</v>
      </c>
      <c r="CT55" s="56">
        <f t="shared" si="294"/>
        <v>3.807287945289374</v>
      </c>
      <c r="CU55" s="56">
        <f t="shared" si="294"/>
        <v>5.708204334365325</v>
      </c>
      <c r="CV55" s="56">
        <f t="shared" ref="CV55:CX55" si="314">(CV54/CV$6)*100</f>
        <v>5.4169498106979912</v>
      </c>
      <c r="CW55" s="56" t="e">
        <f t="shared" si="314"/>
        <v>#DIV/0!</v>
      </c>
      <c r="CX55" s="56">
        <f t="shared" si="314"/>
        <v>3.4612964128382635</v>
      </c>
      <c r="CY55" s="56">
        <f t="shared" ref="CY55:CZ55" si="315">(CY54/CY$6)*100</f>
        <v>3.4278322733642339</v>
      </c>
      <c r="CZ55" s="56">
        <f t="shared" si="315"/>
        <v>3.1412565026010406</v>
      </c>
      <c r="DA55" s="115">
        <f t="shared" ref="DA55:DB55" si="316">(DA54/DA$6)*100</f>
        <v>3.0412744388124549</v>
      </c>
      <c r="DB55" s="200">
        <f t="shared" si="316"/>
        <v>2.8691896338955165</v>
      </c>
      <c r="DC55" s="59">
        <f t="shared" si="294"/>
        <v>4.2513089005235605</v>
      </c>
      <c r="DD55" s="55">
        <f t="shared" si="294"/>
        <v>5.0154798761609909</v>
      </c>
      <c r="DE55" s="55">
        <f t="shared" si="294"/>
        <v>4.2395017078561379</v>
      </c>
      <c r="DF55" s="55">
        <f t="shared" si="294"/>
        <v>4.3882709807886755</v>
      </c>
      <c r="DG55" s="56">
        <f t="shared" si="294"/>
        <v>5.0243427458617331</v>
      </c>
      <c r="DH55" s="56">
        <f t="shared" si="294"/>
        <v>4.9914917753828707</v>
      </c>
      <c r="DI55" s="56">
        <f t="shared" si="294"/>
        <v>2.7022024801036459</v>
      </c>
      <c r="DJ55" s="56">
        <f t="shared" si="294"/>
        <v>5.02921905436515</v>
      </c>
      <c r="DK55" s="56">
        <f t="shared" ref="DK55:DM55" si="317">(DK54/DK$6)*100</f>
        <v>4.3816254416961131</v>
      </c>
      <c r="DL55" s="56" t="e">
        <f t="shared" si="317"/>
        <v>#DIV/0!</v>
      </c>
      <c r="DM55" s="56">
        <f t="shared" si="317"/>
        <v>3.4822242479489516</v>
      </c>
      <c r="DN55" s="56">
        <f t="shared" ref="DN55:DO55" si="318">(DN54/DN$6)*100</f>
        <v>3.5495011511895624</v>
      </c>
      <c r="DO55" s="56">
        <f t="shared" si="318"/>
        <v>3.4535394008776947</v>
      </c>
      <c r="DP55" s="115">
        <f t="shared" ref="DP55:DQ55" si="319">(DP54/DP$6)*100</f>
        <v>3.4266692774623069</v>
      </c>
      <c r="DQ55" s="115">
        <f t="shared" si="319"/>
        <v>3.2546140107164119</v>
      </c>
      <c r="DR55" s="59">
        <f t="shared" si="294"/>
        <v>15.781280404748005</v>
      </c>
      <c r="DS55" s="55">
        <f t="shared" ref="DS55:FF55" si="320">(DS54/DS$6)*100</f>
        <v>15.966235632183908</v>
      </c>
      <c r="DT55" s="55">
        <f t="shared" si="320"/>
        <v>15.110746513535686</v>
      </c>
      <c r="DU55" s="55">
        <f t="shared" si="320"/>
        <v>14.18187212579736</v>
      </c>
      <c r="DV55" s="56">
        <f t="shared" si="320"/>
        <v>14.251865892666746</v>
      </c>
      <c r="DW55" s="56">
        <f t="shared" si="320"/>
        <v>12.927372041270482</v>
      </c>
      <c r="DX55" s="56">
        <f t="shared" si="320"/>
        <v>12.72446418227457</v>
      </c>
      <c r="DY55" s="56">
        <f t="shared" si="320"/>
        <v>12.734736658223426</v>
      </c>
      <c r="DZ55" s="56">
        <f t="shared" ref="DZ55:EB55" si="321">(DZ54/DZ$6)*100</f>
        <v>12.259356229785922</v>
      </c>
      <c r="EA55" s="56" t="e">
        <f t="shared" si="321"/>
        <v>#DIV/0!</v>
      </c>
      <c r="EB55" s="56">
        <f t="shared" si="321"/>
        <v>12.539029236446211</v>
      </c>
      <c r="EC55" s="56">
        <f t="shared" ref="EC55:EE55" si="322">(EC54/EC$6)*100</f>
        <v>12.235767085981065</v>
      </c>
      <c r="ED55" s="56">
        <f t="shared" si="322"/>
        <v>12.557656826568268</v>
      </c>
      <c r="EE55" s="115">
        <f t="shared" si="322"/>
        <v>11.752534657562592</v>
      </c>
      <c r="EF55" s="115">
        <f t="shared" ref="EF55" si="323">(EF54/EF$6)*100</f>
        <v>10.350628652381795</v>
      </c>
      <c r="EG55" s="59" t="e">
        <f t="shared" si="320"/>
        <v>#DIV/0!</v>
      </c>
      <c r="EH55" s="55" t="e">
        <f t="shared" si="320"/>
        <v>#DIV/0!</v>
      </c>
      <c r="EI55" s="55" t="e">
        <f t="shared" si="320"/>
        <v>#DIV/0!</v>
      </c>
      <c r="EJ55" s="55" t="e">
        <f t="shared" si="320"/>
        <v>#DIV/0!</v>
      </c>
      <c r="EK55" s="56" t="e">
        <f t="shared" si="320"/>
        <v>#DIV/0!</v>
      </c>
      <c r="EL55" s="56" t="e">
        <f t="shared" si="320"/>
        <v>#DIV/0!</v>
      </c>
      <c r="EM55" s="56" t="e">
        <f t="shared" si="320"/>
        <v>#DIV/0!</v>
      </c>
      <c r="EN55" s="56">
        <f t="shared" si="320"/>
        <v>8.2514734774066802</v>
      </c>
      <c r="EO55" s="56">
        <f t="shared" ref="EO55:EQ55" si="324">(EO54/EO$6)*100</f>
        <v>9.4859241126070994</v>
      </c>
      <c r="EP55" s="56" t="e">
        <f t="shared" si="324"/>
        <v>#DIV/0!</v>
      </c>
      <c r="EQ55" s="56">
        <f t="shared" si="324"/>
        <v>9.7996515679442506</v>
      </c>
      <c r="ER55" s="56">
        <f t="shared" ref="ER55:ET55" si="325">(ER54/ER$6)*100</f>
        <v>10.124395300621975</v>
      </c>
      <c r="ES55" s="56">
        <f t="shared" si="325"/>
        <v>9.7568121886903025</v>
      </c>
      <c r="ET55" s="56">
        <f t="shared" si="325"/>
        <v>10.560969186199632</v>
      </c>
      <c r="EU55" s="225">
        <f t="shared" ref="EU55:EV55" si="326">(EU54/EU$6)*100</f>
        <v>8.9416846652267825</v>
      </c>
      <c r="EV55" s="56">
        <f t="shared" si="326"/>
        <v>6.4638783269961975</v>
      </c>
      <c r="EW55" s="56">
        <f t="shared" ref="EW55:EX55" si="327">(EW54/EW$6)*100</f>
        <v>14.031616643254258</v>
      </c>
      <c r="EX55" s="56">
        <f t="shared" si="327"/>
        <v>6.7178502879078703</v>
      </c>
      <c r="EY55" s="59">
        <f t="shared" si="320"/>
        <v>14.06921094612836</v>
      </c>
      <c r="EZ55" s="55">
        <f t="shared" si="320"/>
        <v>14.677649500583733</v>
      </c>
      <c r="FA55" s="55">
        <f t="shared" si="320"/>
        <v>15.44983513895431</v>
      </c>
      <c r="FB55" s="55">
        <f t="shared" si="320"/>
        <v>13.249359744943293</v>
      </c>
      <c r="FC55" s="56">
        <f t="shared" si="320"/>
        <v>14.450594242073198</v>
      </c>
      <c r="FD55" s="56">
        <f t="shared" si="320"/>
        <v>13.148315011713823</v>
      </c>
      <c r="FE55" s="55">
        <f t="shared" si="320"/>
        <v>13.276296952757516</v>
      </c>
      <c r="FF55" s="55">
        <f t="shared" si="320"/>
        <v>14.280850537002074</v>
      </c>
      <c r="FG55" s="55">
        <f t="shared" ref="FG55:FI55" si="328">(FG54/FG$6)*100</f>
        <v>12.974976830398516</v>
      </c>
      <c r="FH55" s="56" t="e">
        <f t="shared" si="328"/>
        <v>#DIV/0!</v>
      </c>
      <c r="FI55" s="55">
        <f t="shared" si="328"/>
        <v>14.077606988257859</v>
      </c>
      <c r="FJ55" s="55">
        <f t="shared" ref="FJ55:FL55" si="329">(FJ54/FJ$6)*100</f>
        <v>14.387004346453633</v>
      </c>
      <c r="FK55" s="55">
        <f t="shared" si="329"/>
        <v>14.645832434065698</v>
      </c>
      <c r="FL55" s="115">
        <f t="shared" si="329"/>
        <v>14.392683852159502</v>
      </c>
      <c r="FM55" s="154"/>
      <c r="FN55" s="154"/>
      <c r="FO55" s="154"/>
      <c r="FP55" s="154"/>
      <c r="FQ55" s="154"/>
      <c r="FR55" s="154"/>
      <c r="FS55" s="154"/>
      <c r="FT55" s="154"/>
      <c r="FU55" s="154"/>
      <c r="FV55" s="154"/>
      <c r="FW55" s="154"/>
      <c r="FX55" s="154"/>
      <c r="FY55" s="154"/>
      <c r="FZ55" s="154"/>
      <c r="GA55" s="154"/>
      <c r="GB55" s="154"/>
      <c r="GC55" s="154"/>
      <c r="GD55" s="154"/>
      <c r="GE55" s="154"/>
      <c r="GF55" s="154"/>
      <c r="GG55" s="154"/>
      <c r="GH55" s="154"/>
      <c r="GI55" s="154"/>
      <c r="GJ55" s="154"/>
      <c r="GK55" s="154"/>
      <c r="GL55" s="154"/>
      <c r="GM55" s="154"/>
      <c r="GN55" s="154"/>
      <c r="GO55" s="154"/>
      <c r="GP55" s="154"/>
      <c r="GQ55" s="154"/>
      <c r="GR55" s="154"/>
      <c r="GS55" s="154"/>
      <c r="GT55" s="154"/>
      <c r="GU55" s="154"/>
      <c r="GV55" s="154"/>
      <c r="GW55" s="154"/>
      <c r="GX55" s="154"/>
      <c r="GY55" s="154"/>
      <c r="GZ55" s="154"/>
      <c r="HA55" s="154"/>
      <c r="HB55" s="154"/>
      <c r="HC55" s="154"/>
      <c r="HD55" s="154"/>
    </row>
    <row r="56" spans="1:212">
      <c r="A56" s="9" t="s">
        <v>69</v>
      </c>
      <c r="B56" s="3">
        <v>2306</v>
      </c>
      <c r="C56" s="93">
        <v>2180</v>
      </c>
      <c r="D56" s="93">
        <v>2235</v>
      </c>
      <c r="E56" s="93">
        <v>2059</v>
      </c>
      <c r="F56" s="3">
        <v>2268</v>
      </c>
      <c r="G56" s="14">
        <v>2455</v>
      </c>
      <c r="H56" s="14">
        <v>2575</v>
      </c>
      <c r="I56" s="14">
        <v>3003</v>
      </c>
      <c r="J56" s="14">
        <v>3142</v>
      </c>
      <c r="K56" s="14"/>
      <c r="L56" s="14">
        <v>3574</v>
      </c>
      <c r="M56" s="14">
        <v>3600</v>
      </c>
      <c r="N56" s="14">
        <v>3629</v>
      </c>
      <c r="O56" s="161">
        <v>3641</v>
      </c>
      <c r="P56" s="210">
        <v>3739</v>
      </c>
      <c r="Q56" s="3">
        <v>2306</v>
      </c>
      <c r="R56" s="93">
        <v>2156</v>
      </c>
      <c r="S56" s="93">
        <v>2190</v>
      </c>
      <c r="T56" s="16">
        <v>2026</v>
      </c>
      <c r="U56" s="3">
        <v>2189</v>
      </c>
      <c r="V56" s="14">
        <v>2351</v>
      </c>
      <c r="W56" s="14">
        <v>2443</v>
      </c>
      <c r="X56" s="14">
        <v>2787</v>
      </c>
      <c r="Y56" s="14">
        <v>3010</v>
      </c>
      <c r="Z56" s="14"/>
      <c r="AA56" s="14">
        <v>3264</v>
      </c>
      <c r="AB56" s="14">
        <v>3297</v>
      </c>
      <c r="AC56" s="14">
        <v>3198</v>
      </c>
      <c r="AD56" s="113">
        <v>3018</v>
      </c>
      <c r="AE56" s="161">
        <v>3084</v>
      </c>
      <c r="AF56" s="3">
        <v>1665</v>
      </c>
      <c r="AG56" s="93">
        <v>1525</v>
      </c>
      <c r="AH56" s="93">
        <v>1527</v>
      </c>
      <c r="AI56" s="93">
        <v>1374</v>
      </c>
      <c r="AJ56" s="3">
        <v>1435</v>
      </c>
      <c r="AK56" s="14">
        <v>1513</v>
      </c>
      <c r="AL56" s="14">
        <v>1556</v>
      </c>
      <c r="AM56" s="14">
        <v>1785</v>
      </c>
      <c r="AN56" s="14">
        <v>1835</v>
      </c>
      <c r="AO56" s="14"/>
      <c r="AP56" s="14">
        <v>2062</v>
      </c>
      <c r="AQ56" s="14">
        <v>2025</v>
      </c>
      <c r="AR56" s="14">
        <v>2036</v>
      </c>
      <c r="AS56" s="113">
        <v>1990</v>
      </c>
      <c r="AT56" s="210">
        <v>2001</v>
      </c>
      <c r="AU56" s="3">
        <v>641</v>
      </c>
      <c r="AV56" s="93">
        <v>655</v>
      </c>
      <c r="AW56" s="93">
        <v>708</v>
      </c>
      <c r="AX56" s="93">
        <v>685</v>
      </c>
      <c r="AY56" s="3">
        <v>833</v>
      </c>
      <c r="AZ56" s="14">
        <v>942</v>
      </c>
      <c r="BA56" s="14">
        <v>1019</v>
      </c>
      <c r="BB56" s="14">
        <v>1218</v>
      </c>
      <c r="BC56" s="14">
        <v>1307</v>
      </c>
      <c r="BD56" s="14"/>
      <c r="BE56" s="14">
        <v>1512</v>
      </c>
      <c r="BF56" s="14">
        <v>1575</v>
      </c>
      <c r="BG56" s="14">
        <v>1593</v>
      </c>
      <c r="BH56" s="113">
        <v>1651</v>
      </c>
      <c r="BI56" s="210">
        <v>1738</v>
      </c>
      <c r="BJ56" s="3">
        <v>2056</v>
      </c>
      <c r="BK56" s="93">
        <v>1899</v>
      </c>
      <c r="BL56" s="93">
        <v>1923</v>
      </c>
      <c r="BM56" s="93">
        <v>1745</v>
      </c>
      <c r="BN56" s="3">
        <v>1836</v>
      </c>
      <c r="BO56" s="14">
        <v>1971</v>
      </c>
      <c r="BP56" s="14">
        <v>2034</v>
      </c>
      <c r="BQ56" s="14">
        <v>2280</v>
      </c>
      <c r="BR56" s="14">
        <v>2418</v>
      </c>
      <c r="BS56" s="14"/>
      <c r="BT56" s="14">
        <v>2564</v>
      </c>
      <c r="BU56" s="14">
        <v>2562</v>
      </c>
      <c r="BV56" s="14">
        <v>2448</v>
      </c>
      <c r="BW56" s="113">
        <v>2247</v>
      </c>
      <c r="BX56" s="210">
        <v>2271</v>
      </c>
      <c r="BY56" s="3">
        <v>74</v>
      </c>
      <c r="BZ56" s="93">
        <v>81</v>
      </c>
      <c r="CA56" s="93">
        <v>86</v>
      </c>
      <c r="CB56" s="93">
        <v>85</v>
      </c>
      <c r="CC56" s="3">
        <v>107</v>
      </c>
      <c r="CD56" s="14">
        <v>115</v>
      </c>
      <c r="CE56" s="14">
        <v>114</v>
      </c>
      <c r="CF56" s="14">
        <v>136</v>
      </c>
      <c r="CG56" s="14">
        <v>135</v>
      </c>
      <c r="CH56" s="14"/>
      <c r="CI56" s="14">
        <v>138</v>
      </c>
      <c r="CJ56" s="14">
        <v>150</v>
      </c>
      <c r="CK56" s="14">
        <v>136</v>
      </c>
      <c r="CL56" s="113">
        <v>132</v>
      </c>
      <c r="CM56" s="210">
        <v>140</v>
      </c>
      <c r="CN56" s="14"/>
      <c r="CO56" s="14"/>
      <c r="CP56" s="14"/>
      <c r="CQ56" s="14"/>
      <c r="CR56" s="14"/>
      <c r="CS56" s="14"/>
      <c r="CT56" s="14"/>
      <c r="CU56" s="14"/>
      <c r="CV56" s="14"/>
      <c r="CW56" s="14"/>
      <c r="CX56" s="14"/>
      <c r="CY56" s="16"/>
      <c r="CZ56" s="16"/>
      <c r="DA56" s="118"/>
      <c r="DB56" s="217"/>
      <c r="DC56" s="3"/>
      <c r="DD56" s="93"/>
      <c r="DE56" s="93"/>
      <c r="DF56" s="93"/>
      <c r="DK56" s="14"/>
      <c r="DL56" s="14"/>
      <c r="DM56" s="14"/>
      <c r="DN56" s="14"/>
      <c r="DO56" s="14"/>
      <c r="DP56" s="118"/>
      <c r="DQ56" s="16"/>
      <c r="DR56" s="3">
        <v>50</v>
      </c>
      <c r="DS56" s="93">
        <v>56</v>
      </c>
      <c r="DT56" s="93">
        <v>62</v>
      </c>
      <c r="DU56" s="93">
        <v>62</v>
      </c>
      <c r="DV56" s="3">
        <v>79</v>
      </c>
      <c r="DW56" s="3">
        <v>89</v>
      </c>
      <c r="DX56" s="14">
        <v>97</v>
      </c>
      <c r="DY56" s="14">
        <v>102</v>
      </c>
      <c r="DZ56" s="14">
        <v>118</v>
      </c>
      <c r="EA56" s="14"/>
      <c r="EB56" s="14">
        <v>138</v>
      </c>
      <c r="EC56" s="14">
        <v>139</v>
      </c>
      <c r="ED56" s="14">
        <v>163</v>
      </c>
      <c r="EE56" s="113">
        <v>155</v>
      </c>
      <c r="EF56" s="161">
        <v>180</v>
      </c>
      <c r="EG56" s="3"/>
      <c r="EH56" s="93"/>
      <c r="EI56" s="93"/>
      <c r="EJ56" s="93"/>
      <c r="EO56" s="14">
        <v>12</v>
      </c>
      <c r="EP56" s="14"/>
      <c r="EQ56" s="14">
        <v>27</v>
      </c>
      <c r="ER56" s="14">
        <v>28</v>
      </c>
      <c r="ES56" s="14">
        <v>12</v>
      </c>
      <c r="ET56" s="161">
        <v>18</v>
      </c>
      <c r="EU56" s="223">
        <v>21</v>
      </c>
      <c r="EV56" s="161">
        <v>6</v>
      </c>
      <c r="EW56" s="232">
        <v>465</v>
      </c>
      <c r="EX56" s="223">
        <v>1</v>
      </c>
      <c r="EY56" s="3">
        <v>126</v>
      </c>
      <c r="EZ56" s="93">
        <v>120</v>
      </c>
      <c r="FA56" s="93">
        <v>119</v>
      </c>
      <c r="FB56" s="93">
        <v>134</v>
      </c>
      <c r="FC56" s="3">
        <v>167</v>
      </c>
      <c r="FD56" s="14">
        <v>176</v>
      </c>
      <c r="FE56" s="93">
        <v>198</v>
      </c>
      <c r="FF56" s="93">
        <v>269</v>
      </c>
      <c r="FG56" s="14">
        <v>327</v>
      </c>
      <c r="FH56" s="14"/>
      <c r="FI56" s="14">
        <v>397</v>
      </c>
      <c r="FJ56" s="14">
        <v>418</v>
      </c>
      <c r="FK56" s="14">
        <v>439</v>
      </c>
      <c r="FL56" s="113">
        <v>466</v>
      </c>
      <c r="FM56" s="154"/>
      <c r="FN56" s="154"/>
      <c r="FO56" s="154"/>
      <c r="FP56" s="154"/>
      <c r="FQ56" s="154"/>
      <c r="FR56" s="154"/>
      <c r="FS56" s="154"/>
      <c r="FT56" s="154"/>
      <c r="FU56" s="154"/>
      <c r="FV56" s="154"/>
      <c r="FW56" s="154"/>
      <c r="FX56" s="154"/>
      <c r="FY56" s="154"/>
      <c r="FZ56" s="154"/>
      <c r="GA56" s="154"/>
      <c r="GB56" s="154"/>
      <c r="GC56" s="154"/>
      <c r="GD56" s="154"/>
      <c r="GE56" s="154"/>
      <c r="GF56" s="154"/>
      <c r="GG56" s="154"/>
      <c r="GH56" s="154"/>
      <c r="GI56" s="154"/>
      <c r="GJ56" s="154"/>
      <c r="GK56" s="154"/>
      <c r="GL56" s="154"/>
      <c r="GM56" s="154"/>
      <c r="GN56" s="154"/>
      <c r="GO56" s="154"/>
      <c r="GP56" s="154"/>
      <c r="GQ56" s="154"/>
      <c r="GR56" s="154"/>
      <c r="GS56" s="154"/>
      <c r="GT56" s="154"/>
      <c r="GU56" s="154"/>
      <c r="GV56" s="154"/>
      <c r="GW56" s="154"/>
      <c r="GX56" s="154"/>
      <c r="GY56" s="154"/>
      <c r="GZ56" s="154"/>
      <c r="HA56" s="154"/>
      <c r="HB56" s="154"/>
      <c r="HC56" s="154"/>
      <c r="HD56" s="154"/>
    </row>
    <row r="57" spans="1:212" s="10" customFormat="1">
      <c r="A57" s="9" t="s">
        <v>70</v>
      </c>
      <c r="B57" s="3">
        <v>1269</v>
      </c>
      <c r="C57" s="93">
        <v>1221</v>
      </c>
      <c r="D57" s="93">
        <v>1214</v>
      </c>
      <c r="E57" s="93">
        <v>1195</v>
      </c>
      <c r="F57" s="3">
        <v>1326</v>
      </c>
      <c r="G57" s="14">
        <v>1389</v>
      </c>
      <c r="H57" s="14">
        <v>1346</v>
      </c>
      <c r="I57" s="14">
        <v>1319</v>
      </c>
      <c r="J57" s="14">
        <v>1308</v>
      </c>
      <c r="K57" s="14"/>
      <c r="L57" s="14">
        <v>1235</v>
      </c>
      <c r="M57" s="14">
        <v>1133</v>
      </c>
      <c r="N57" s="14">
        <v>1188</v>
      </c>
      <c r="O57" s="161">
        <v>1278</v>
      </c>
      <c r="P57" s="210">
        <v>1247</v>
      </c>
      <c r="Q57" s="3">
        <v>1269</v>
      </c>
      <c r="R57" s="93">
        <v>1200</v>
      </c>
      <c r="S57" s="93">
        <v>1183</v>
      </c>
      <c r="T57" s="16">
        <v>1150</v>
      </c>
      <c r="U57" s="3">
        <v>1287</v>
      </c>
      <c r="V57" s="14">
        <v>1338</v>
      </c>
      <c r="W57" s="14">
        <v>1272</v>
      </c>
      <c r="X57" s="14">
        <v>1234</v>
      </c>
      <c r="Y57" s="14">
        <v>1205</v>
      </c>
      <c r="Z57" s="14"/>
      <c r="AA57" s="14">
        <v>1168</v>
      </c>
      <c r="AB57" s="14">
        <v>1077</v>
      </c>
      <c r="AC57" s="14">
        <v>1043</v>
      </c>
      <c r="AD57" s="113">
        <v>1090</v>
      </c>
      <c r="AE57" s="161">
        <v>1054</v>
      </c>
      <c r="AF57" s="3">
        <v>891</v>
      </c>
      <c r="AG57" s="93">
        <v>836</v>
      </c>
      <c r="AH57" s="93">
        <v>812</v>
      </c>
      <c r="AI57" s="93">
        <v>791</v>
      </c>
      <c r="AJ57" s="3">
        <v>802</v>
      </c>
      <c r="AK57" s="14">
        <v>833</v>
      </c>
      <c r="AL57" s="14">
        <v>789</v>
      </c>
      <c r="AM57" s="14">
        <v>772</v>
      </c>
      <c r="AN57" s="14">
        <v>755</v>
      </c>
      <c r="AO57" s="14"/>
      <c r="AP57" s="14">
        <v>708</v>
      </c>
      <c r="AQ57" s="14">
        <v>652</v>
      </c>
      <c r="AR57" s="14">
        <v>661</v>
      </c>
      <c r="AS57" s="113">
        <v>682</v>
      </c>
      <c r="AT57" s="210">
        <v>660</v>
      </c>
      <c r="AU57" s="3">
        <v>378</v>
      </c>
      <c r="AV57" s="93">
        <v>385</v>
      </c>
      <c r="AW57" s="93">
        <v>402</v>
      </c>
      <c r="AX57" s="93">
        <v>404</v>
      </c>
      <c r="AY57" s="3">
        <v>524</v>
      </c>
      <c r="AZ57" s="14">
        <v>556</v>
      </c>
      <c r="BA57" s="14">
        <v>557</v>
      </c>
      <c r="BB57" s="14">
        <v>547</v>
      </c>
      <c r="BC57" s="14">
        <v>553</v>
      </c>
      <c r="BD57" s="14"/>
      <c r="BE57" s="14">
        <v>527</v>
      </c>
      <c r="BF57" s="14">
        <v>481</v>
      </c>
      <c r="BG57" s="14">
        <v>527</v>
      </c>
      <c r="BH57" s="113">
        <v>596</v>
      </c>
      <c r="BI57" s="210">
        <v>587</v>
      </c>
      <c r="BJ57" s="3">
        <v>1241</v>
      </c>
      <c r="BK57" s="93">
        <v>1177</v>
      </c>
      <c r="BL57" s="93">
        <v>1159</v>
      </c>
      <c r="BM57" s="93">
        <v>1132</v>
      </c>
      <c r="BN57" s="3">
        <v>1233</v>
      </c>
      <c r="BO57" s="14">
        <v>1277</v>
      </c>
      <c r="BP57" s="14">
        <v>1209</v>
      </c>
      <c r="BQ57" s="14">
        <v>1171</v>
      </c>
      <c r="BR57" s="14">
        <v>1132</v>
      </c>
      <c r="BS57" s="14"/>
      <c r="BT57" s="14">
        <v>1085</v>
      </c>
      <c r="BU57" s="14">
        <v>1001</v>
      </c>
      <c r="BV57" s="14">
        <v>970</v>
      </c>
      <c r="BW57" s="113">
        <v>1009</v>
      </c>
      <c r="BX57" s="210">
        <v>976</v>
      </c>
      <c r="BY57" s="3">
        <v>2</v>
      </c>
      <c r="BZ57" s="93">
        <v>2</v>
      </c>
      <c r="CA57" s="93">
        <v>1</v>
      </c>
      <c r="CB57" s="93">
        <v>3</v>
      </c>
      <c r="CC57" s="3">
        <v>10</v>
      </c>
      <c r="CD57" s="14">
        <v>8</v>
      </c>
      <c r="CE57" s="14">
        <v>7</v>
      </c>
      <c r="CF57" s="14">
        <v>7</v>
      </c>
      <c r="CG57" s="14">
        <v>4</v>
      </c>
      <c r="CH57" s="14"/>
      <c r="CI57" s="14">
        <v>7</v>
      </c>
      <c r="CJ57" s="14">
        <v>7</v>
      </c>
      <c r="CK57" s="14">
        <v>11</v>
      </c>
      <c r="CL57" s="113">
        <v>11</v>
      </c>
      <c r="CM57" s="210">
        <v>10</v>
      </c>
      <c r="CN57" s="14"/>
      <c r="CO57" s="14"/>
      <c r="CP57" s="14"/>
      <c r="CQ57" s="14"/>
      <c r="CR57" s="14"/>
      <c r="CS57" s="14"/>
      <c r="CT57" s="14"/>
      <c r="CU57" s="14"/>
      <c r="CV57" s="14"/>
      <c r="CW57" s="14"/>
      <c r="CX57" s="14"/>
      <c r="CY57" s="16"/>
      <c r="CZ57" s="16"/>
      <c r="DA57" s="118"/>
      <c r="DB57" s="217"/>
      <c r="DC57" s="3"/>
      <c r="DD57" s="93"/>
      <c r="DE57" s="93"/>
      <c r="DF57" s="93"/>
      <c r="DG57" s="3"/>
      <c r="DH57" s="3"/>
      <c r="DI57" s="3"/>
      <c r="DJ57" s="3"/>
      <c r="DK57" s="14"/>
      <c r="DL57" s="14"/>
      <c r="DM57" s="14"/>
      <c r="DN57" s="14"/>
      <c r="DO57" s="14"/>
      <c r="DP57" s="118"/>
      <c r="DQ57" s="16"/>
      <c r="DR57" s="3">
        <v>1</v>
      </c>
      <c r="DS57" s="93">
        <v>1</v>
      </c>
      <c r="DT57" s="93">
        <v>4</v>
      </c>
      <c r="DU57" s="93">
        <v>1</v>
      </c>
      <c r="DV57" s="3">
        <v>8</v>
      </c>
      <c r="DW57" s="3">
        <v>12</v>
      </c>
      <c r="DX57" s="14">
        <v>13</v>
      </c>
      <c r="DY57" s="14">
        <v>13</v>
      </c>
      <c r="DZ57" s="14">
        <v>15</v>
      </c>
      <c r="EA57" s="14"/>
      <c r="EB57" s="14">
        <v>16</v>
      </c>
      <c r="EC57" s="14">
        <v>21</v>
      </c>
      <c r="ED57" s="14">
        <v>20</v>
      </c>
      <c r="EE57" s="113">
        <v>22</v>
      </c>
      <c r="EF57" s="161">
        <v>24</v>
      </c>
      <c r="EG57" s="3"/>
      <c r="EH57" s="93"/>
      <c r="EI57" s="93"/>
      <c r="EJ57" s="93"/>
      <c r="EK57" s="3"/>
      <c r="EL57" s="3"/>
      <c r="EM57" s="14"/>
      <c r="EN57" s="14"/>
      <c r="EO57" s="14">
        <v>9</v>
      </c>
      <c r="EP57" s="14"/>
      <c r="EQ57" s="14">
        <v>8</v>
      </c>
      <c r="ER57" s="14">
        <v>7</v>
      </c>
      <c r="ES57" s="14">
        <v>8</v>
      </c>
      <c r="ET57" s="161">
        <v>9</v>
      </c>
      <c r="EU57" s="223">
        <v>10</v>
      </c>
      <c r="EV57" s="161">
        <v>4</v>
      </c>
      <c r="EW57" s="232">
        <v>28</v>
      </c>
      <c r="EX57" s="223">
        <v>2</v>
      </c>
      <c r="EY57" s="3">
        <v>25</v>
      </c>
      <c r="EZ57" s="93">
        <v>20</v>
      </c>
      <c r="FA57" s="93">
        <v>19</v>
      </c>
      <c r="FB57" s="93">
        <v>14</v>
      </c>
      <c r="FC57" s="3">
        <v>36</v>
      </c>
      <c r="FD57" s="14">
        <v>41</v>
      </c>
      <c r="FE57" s="93">
        <v>43</v>
      </c>
      <c r="FF57" s="93">
        <v>43</v>
      </c>
      <c r="FG57" s="14">
        <v>45</v>
      </c>
      <c r="FH57" s="14"/>
      <c r="FI57" s="14">
        <v>52</v>
      </c>
      <c r="FJ57" s="14">
        <v>41</v>
      </c>
      <c r="FK57" s="14">
        <v>34</v>
      </c>
      <c r="FL57" s="113">
        <v>39</v>
      </c>
      <c r="FM57" s="154"/>
      <c r="FN57" s="154"/>
      <c r="FO57" s="154"/>
      <c r="FP57" s="154"/>
      <c r="FQ57" s="154"/>
      <c r="FR57" s="154"/>
      <c r="FS57" s="154"/>
      <c r="FT57" s="154"/>
      <c r="FU57" s="154"/>
      <c r="FV57" s="154"/>
      <c r="FW57" s="154"/>
      <c r="FX57" s="154"/>
      <c r="FY57" s="154"/>
      <c r="FZ57" s="154"/>
      <c r="GA57" s="154"/>
      <c r="GB57" s="154"/>
      <c r="GC57" s="154"/>
      <c r="GD57" s="154"/>
      <c r="GE57" s="154"/>
      <c r="GF57" s="154"/>
      <c r="GG57" s="154"/>
      <c r="GH57" s="154"/>
      <c r="GI57" s="154"/>
      <c r="GJ57" s="154"/>
      <c r="GK57" s="154"/>
      <c r="GL57" s="154"/>
      <c r="GM57" s="154"/>
      <c r="GN57" s="154"/>
      <c r="GO57" s="154"/>
      <c r="GP57" s="154"/>
      <c r="GQ57" s="154"/>
      <c r="GR57" s="154"/>
      <c r="GS57" s="154"/>
      <c r="GT57" s="154"/>
      <c r="GU57" s="154"/>
      <c r="GV57" s="154"/>
      <c r="GW57" s="154"/>
      <c r="GX57" s="154"/>
      <c r="GY57" s="154"/>
      <c r="GZ57" s="154"/>
      <c r="HA57" s="154"/>
      <c r="HB57" s="154"/>
      <c r="HC57" s="154"/>
      <c r="HD57" s="159"/>
    </row>
    <row r="58" spans="1:212">
      <c r="A58" s="9" t="s">
        <v>71</v>
      </c>
      <c r="B58" s="3">
        <v>3871</v>
      </c>
      <c r="C58" s="93">
        <v>3905</v>
      </c>
      <c r="D58" s="93">
        <v>3860</v>
      </c>
      <c r="E58" s="93">
        <v>3927</v>
      </c>
      <c r="F58" s="3">
        <v>3537</v>
      </c>
      <c r="G58" s="14">
        <v>3933</v>
      </c>
      <c r="H58" s="14">
        <v>4059</v>
      </c>
      <c r="I58" s="14">
        <v>4194</v>
      </c>
      <c r="J58" s="14">
        <v>4473</v>
      </c>
      <c r="K58" s="14"/>
      <c r="L58" s="14">
        <v>4692</v>
      </c>
      <c r="M58" s="14">
        <v>4929</v>
      </c>
      <c r="N58" s="14">
        <v>5105</v>
      </c>
      <c r="O58" s="161">
        <v>5212</v>
      </c>
      <c r="P58" s="210">
        <v>5107</v>
      </c>
      <c r="Q58" s="3">
        <v>3871</v>
      </c>
      <c r="R58" s="93">
        <v>3882</v>
      </c>
      <c r="S58" s="93">
        <v>3779</v>
      </c>
      <c r="T58" s="16">
        <v>3844</v>
      </c>
      <c r="U58" s="3">
        <v>3439</v>
      </c>
      <c r="V58" s="14">
        <v>3658</v>
      </c>
      <c r="W58" s="14">
        <v>3759</v>
      </c>
      <c r="X58" s="14">
        <v>3824</v>
      </c>
      <c r="Y58" s="14">
        <v>4104</v>
      </c>
      <c r="Z58" s="14"/>
      <c r="AA58" s="14">
        <v>4265</v>
      </c>
      <c r="AB58" s="14">
        <v>4480</v>
      </c>
      <c r="AC58" s="14">
        <v>4667</v>
      </c>
      <c r="AD58" s="113">
        <v>4803</v>
      </c>
      <c r="AE58" s="161">
        <v>4723</v>
      </c>
      <c r="AF58" s="3">
        <v>2722</v>
      </c>
      <c r="AG58" s="93">
        <v>2664</v>
      </c>
      <c r="AH58" s="93">
        <v>2619</v>
      </c>
      <c r="AI58" s="93">
        <v>2600</v>
      </c>
      <c r="AJ58" s="3">
        <v>2170</v>
      </c>
      <c r="AK58" s="14">
        <v>2352</v>
      </c>
      <c r="AL58" s="14">
        <v>2357</v>
      </c>
      <c r="AM58" s="14">
        <v>2381</v>
      </c>
      <c r="AN58" s="14">
        <v>2471</v>
      </c>
      <c r="AO58" s="14"/>
      <c r="AP58" s="14">
        <v>2549</v>
      </c>
      <c r="AQ58" s="14">
        <v>2599</v>
      </c>
      <c r="AR58" s="14">
        <v>2684</v>
      </c>
      <c r="AS58" s="113">
        <v>2716</v>
      </c>
      <c r="AT58" s="210">
        <v>2637</v>
      </c>
      <c r="AU58" s="3">
        <v>1149</v>
      </c>
      <c r="AV58" s="93">
        <v>1241</v>
      </c>
      <c r="AW58" s="93">
        <v>1241</v>
      </c>
      <c r="AX58" s="93">
        <v>1327</v>
      </c>
      <c r="AY58" s="3">
        <v>1367</v>
      </c>
      <c r="AZ58" s="14">
        <v>1581</v>
      </c>
      <c r="BA58" s="14">
        <v>1702</v>
      </c>
      <c r="BB58" s="14">
        <v>1813</v>
      </c>
      <c r="BC58" s="14">
        <v>2002</v>
      </c>
      <c r="BD58" s="14"/>
      <c r="BE58" s="14">
        <v>2143</v>
      </c>
      <c r="BF58" s="14">
        <v>2330</v>
      </c>
      <c r="BG58" s="14">
        <v>2421</v>
      </c>
      <c r="BH58" s="113">
        <v>2496</v>
      </c>
      <c r="BI58" s="210">
        <v>2470</v>
      </c>
      <c r="BJ58" s="3">
        <v>3486</v>
      </c>
      <c r="BK58" s="93">
        <v>3478</v>
      </c>
      <c r="BL58" s="93">
        <v>3364</v>
      </c>
      <c r="BM58" s="93">
        <v>3403</v>
      </c>
      <c r="BN58" s="3">
        <v>2973</v>
      </c>
      <c r="BO58" s="14">
        <v>3137</v>
      </c>
      <c r="BP58" s="14">
        <v>3177</v>
      </c>
      <c r="BQ58" s="14">
        <v>3204</v>
      </c>
      <c r="BR58" s="14">
        <v>3362</v>
      </c>
      <c r="BS58" s="14"/>
      <c r="BT58" s="14">
        <v>3453</v>
      </c>
      <c r="BU58" s="14">
        <v>3541</v>
      </c>
      <c r="BV58" s="14">
        <v>3602</v>
      </c>
      <c r="BW58" s="113">
        <v>3668</v>
      </c>
      <c r="BX58" s="210">
        <v>3543</v>
      </c>
      <c r="BY58" s="3">
        <v>117</v>
      </c>
      <c r="BZ58" s="93">
        <v>133</v>
      </c>
      <c r="CA58" s="93">
        <v>129</v>
      </c>
      <c r="CB58" s="93">
        <v>140</v>
      </c>
      <c r="CC58" s="3">
        <v>124</v>
      </c>
      <c r="CD58" s="14">
        <v>134</v>
      </c>
      <c r="CE58" s="14">
        <v>157</v>
      </c>
      <c r="CF58" s="14">
        <v>162</v>
      </c>
      <c r="CG58" s="14">
        <v>171</v>
      </c>
      <c r="CH58" s="14"/>
      <c r="CI58" s="14">
        <v>182</v>
      </c>
      <c r="CJ58" s="14">
        <v>206</v>
      </c>
      <c r="CK58" s="14">
        <v>206</v>
      </c>
      <c r="CL58" s="113">
        <v>229</v>
      </c>
      <c r="CM58" s="210">
        <v>227</v>
      </c>
      <c r="CN58" s="14"/>
      <c r="CO58" s="14"/>
      <c r="CP58" s="14"/>
      <c r="CQ58" s="14"/>
      <c r="CR58" s="14"/>
      <c r="CS58" s="14"/>
      <c r="CT58" s="14"/>
      <c r="CU58" s="14"/>
      <c r="CV58" s="14"/>
      <c r="CW58" s="14"/>
      <c r="CX58" s="14"/>
      <c r="CY58" s="16"/>
      <c r="CZ58" s="16"/>
      <c r="DA58" s="118"/>
      <c r="DB58" s="217"/>
      <c r="DC58" s="3"/>
      <c r="DD58" s="93"/>
      <c r="DE58" s="93"/>
      <c r="DF58" s="93"/>
      <c r="DK58" s="14"/>
      <c r="DL58" s="14"/>
      <c r="DM58" s="14"/>
      <c r="DN58" s="14"/>
      <c r="DO58" s="14"/>
      <c r="DP58" s="118"/>
      <c r="DQ58" s="16"/>
      <c r="DR58" s="3">
        <v>70</v>
      </c>
      <c r="DS58" s="93">
        <v>68</v>
      </c>
      <c r="DT58" s="93">
        <v>75</v>
      </c>
      <c r="DU58" s="93">
        <v>78</v>
      </c>
      <c r="DV58" s="3">
        <v>93</v>
      </c>
      <c r="DW58" s="3">
        <v>102</v>
      </c>
      <c r="DX58" s="14">
        <v>111</v>
      </c>
      <c r="DY58" s="14">
        <v>111</v>
      </c>
      <c r="DZ58" s="14">
        <v>135</v>
      </c>
      <c r="EA58" s="14"/>
      <c r="EB58" s="14">
        <v>142</v>
      </c>
      <c r="EC58" s="14">
        <v>161</v>
      </c>
      <c r="ED58" s="14">
        <v>186</v>
      </c>
      <c r="EE58" s="113">
        <v>167</v>
      </c>
      <c r="EF58" s="161">
        <v>202</v>
      </c>
      <c r="EG58" s="3"/>
      <c r="EH58" s="93"/>
      <c r="EI58" s="93"/>
      <c r="EJ58" s="93"/>
      <c r="EN58" s="14">
        <v>0</v>
      </c>
      <c r="EO58" s="14">
        <v>25</v>
      </c>
      <c r="EP58" s="14"/>
      <c r="EQ58" s="14">
        <v>30</v>
      </c>
      <c r="ER58" s="14">
        <v>37</v>
      </c>
      <c r="ES58" s="14">
        <v>53</v>
      </c>
      <c r="ET58" s="161">
        <v>50</v>
      </c>
      <c r="EU58" s="223">
        <v>53</v>
      </c>
      <c r="EV58" s="161">
        <v>10</v>
      </c>
      <c r="EW58" s="232">
        <v>685</v>
      </c>
      <c r="EX58" s="223">
        <v>3</v>
      </c>
      <c r="EY58" s="3">
        <v>198</v>
      </c>
      <c r="EZ58" s="93">
        <v>203</v>
      </c>
      <c r="FA58" s="93">
        <v>211</v>
      </c>
      <c r="FB58" s="93">
        <v>223</v>
      </c>
      <c r="FC58" s="3">
        <v>249</v>
      </c>
      <c r="FD58" s="14">
        <v>285</v>
      </c>
      <c r="FE58" s="93">
        <v>314</v>
      </c>
      <c r="FF58" s="93">
        <v>347</v>
      </c>
      <c r="FG58" s="14">
        <v>411</v>
      </c>
      <c r="FH58" s="14"/>
      <c r="FI58" s="14">
        <v>458</v>
      </c>
      <c r="FJ58" s="14">
        <v>535</v>
      </c>
      <c r="FK58" s="14">
        <v>620</v>
      </c>
      <c r="FL58" s="113">
        <v>689</v>
      </c>
      <c r="FM58" s="154"/>
      <c r="FN58" s="154"/>
      <c r="FO58" s="154"/>
      <c r="FP58" s="154"/>
      <c r="FQ58" s="154"/>
      <c r="FR58" s="154"/>
      <c r="FS58" s="154"/>
      <c r="FT58" s="154"/>
      <c r="FU58" s="154"/>
      <c r="FV58" s="154"/>
      <c r="FW58" s="154"/>
      <c r="FX58" s="154"/>
      <c r="FY58" s="154"/>
      <c r="FZ58" s="154"/>
      <c r="GA58" s="154"/>
      <c r="GB58" s="154"/>
      <c r="GC58" s="154"/>
      <c r="GD58" s="154"/>
      <c r="GE58" s="154"/>
      <c r="GF58" s="154"/>
      <c r="GG58" s="154"/>
      <c r="GH58" s="154"/>
      <c r="GI58" s="154"/>
      <c r="GJ58" s="154"/>
      <c r="GK58" s="154"/>
      <c r="GL58" s="154"/>
      <c r="GM58" s="154"/>
      <c r="GN58" s="154"/>
      <c r="GO58" s="154"/>
      <c r="GP58" s="154"/>
      <c r="GQ58" s="154"/>
      <c r="GR58" s="154"/>
      <c r="GS58" s="154"/>
      <c r="GT58" s="154"/>
      <c r="GU58" s="154"/>
      <c r="GV58" s="154"/>
      <c r="GW58" s="154"/>
      <c r="GX58" s="154"/>
      <c r="GY58" s="154"/>
      <c r="GZ58" s="154"/>
      <c r="HA58" s="154"/>
      <c r="HB58" s="154"/>
      <c r="HC58" s="154"/>
      <c r="HD58" s="154"/>
    </row>
    <row r="59" spans="1:212">
      <c r="A59" s="9" t="s">
        <v>72</v>
      </c>
      <c r="B59" s="3">
        <v>1101</v>
      </c>
      <c r="C59" s="93">
        <v>1175</v>
      </c>
      <c r="D59" s="93">
        <v>1105</v>
      </c>
      <c r="E59" s="93">
        <v>1107</v>
      </c>
      <c r="F59" s="3">
        <v>1130</v>
      </c>
      <c r="G59" s="14">
        <v>1117</v>
      </c>
      <c r="H59" s="14">
        <v>1117</v>
      </c>
      <c r="I59" s="14">
        <v>1104</v>
      </c>
      <c r="J59" s="14">
        <v>1140</v>
      </c>
      <c r="K59" s="14"/>
      <c r="L59" s="14">
        <v>1110</v>
      </c>
      <c r="M59" s="14">
        <v>1146</v>
      </c>
      <c r="N59" s="14">
        <v>1205</v>
      </c>
      <c r="O59" s="161">
        <v>1281</v>
      </c>
      <c r="P59" s="210">
        <v>1252</v>
      </c>
      <c r="Q59" s="3">
        <v>1101</v>
      </c>
      <c r="R59" s="93">
        <v>1160</v>
      </c>
      <c r="S59" s="93">
        <v>1092</v>
      </c>
      <c r="T59" s="16">
        <v>1097</v>
      </c>
      <c r="U59" s="3">
        <v>991</v>
      </c>
      <c r="V59" s="14">
        <v>978</v>
      </c>
      <c r="W59" s="14">
        <v>976</v>
      </c>
      <c r="X59" s="14">
        <v>967</v>
      </c>
      <c r="Y59" s="14">
        <v>985</v>
      </c>
      <c r="Z59" s="14"/>
      <c r="AA59" s="14">
        <v>1000</v>
      </c>
      <c r="AB59" s="14">
        <v>1026</v>
      </c>
      <c r="AC59" s="14">
        <v>1084</v>
      </c>
      <c r="AD59" s="113">
        <v>1163</v>
      </c>
      <c r="AE59" s="161">
        <v>1098</v>
      </c>
      <c r="AF59" s="3">
        <v>744</v>
      </c>
      <c r="AG59" s="93">
        <v>790</v>
      </c>
      <c r="AH59" s="93">
        <v>731</v>
      </c>
      <c r="AI59" s="93">
        <v>713</v>
      </c>
      <c r="AJ59" s="3">
        <v>711</v>
      </c>
      <c r="AK59" s="14">
        <v>688</v>
      </c>
      <c r="AL59" s="14">
        <v>691</v>
      </c>
      <c r="AM59" s="14">
        <v>675</v>
      </c>
      <c r="AN59" s="14">
        <v>674</v>
      </c>
      <c r="AO59" s="14"/>
      <c r="AP59" s="14">
        <v>631</v>
      </c>
      <c r="AQ59" s="14">
        <v>631</v>
      </c>
      <c r="AR59" s="14">
        <v>638</v>
      </c>
      <c r="AS59" s="113">
        <v>630</v>
      </c>
      <c r="AT59" s="210">
        <v>622</v>
      </c>
      <c r="AU59" s="3">
        <v>357</v>
      </c>
      <c r="AV59" s="93">
        <v>385</v>
      </c>
      <c r="AW59" s="93">
        <v>374</v>
      </c>
      <c r="AX59" s="93">
        <v>394</v>
      </c>
      <c r="AY59" s="3">
        <v>419</v>
      </c>
      <c r="AZ59" s="14">
        <v>429</v>
      </c>
      <c r="BA59" s="14">
        <v>426</v>
      </c>
      <c r="BB59" s="14">
        <v>429</v>
      </c>
      <c r="BC59" s="14">
        <v>466</v>
      </c>
      <c r="BD59" s="14"/>
      <c r="BE59" s="14">
        <v>479</v>
      </c>
      <c r="BF59" s="14">
        <v>515</v>
      </c>
      <c r="BG59" s="14">
        <v>567</v>
      </c>
      <c r="BH59" s="113">
        <v>651</v>
      </c>
      <c r="BI59" s="210">
        <v>587</v>
      </c>
      <c r="BJ59" s="3">
        <v>1059</v>
      </c>
      <c r="BK59" s="93">
        <v>1120</v>
      </c>
      <c r="BL59" s="93">
        <v>1053</v>
      </c>
      <c r="BM59" s="93">
        <v>1057</v>
      </c>
      <c r="BN59" s="3">
        <v>938</v>
      </c>
      <c r="BO59" s="14">
        <v>910</v>
      </c>
      <c r="BP59" s="14">
        <v>904</v>
      </c>
      <c r="BQ59" s="14">
        <v>884</v>
      </c>
      <c r="BR59" s="14">
        <v>882</v>
      </c>
      <c r="BS59" s="14"/>
      <c r="BT59" s="14">
        <v>883</v>
      </c>
      <c r="BU59" s="14">
        <v>888</v>
      </c>
      <c r="BV59" s="14">
        <v>920</v>
      </c>
      <c r="BW59" s="113">
        <v>988</v>
      </c>
      <c r="BX59" s="210">
        <v>944</v>
      </c>
      <c r="BY59" s="3">
        <v>3</v>
      </c>
      <c r="BZ59" s="93">
        <v>2</v>
      </c>
      <c r="CA59" s="93">
        <v>3</v>
      </c>
      <c r="CB59" s="93">
        <v>4</v>
      </c>
      <c r="CC59" s="3">
        <v>8</v>
      </c>
      <c r="CD59" s="14">
        <v>8</v>
      </c>
      <c r="CE59" s="14">
        <v>10</v>
      </c>
      <c r="CF59" s="14">
        <v>11</v>
      </c>
      <c r="CG59" s="14">
        <v>14</v>
      </c>
      <c r="CH59" s="14"/>
      <c r="CI59" s="14">
        <v>18</v>
      </c>
      <c r="CJ59" s="14">
        <v>18</v>
      </c>
      <c r="CK59" s="14">
        <v>15</v>
      </c>
      <c r="CL59" s="113">
        <v>15</v>
      </c>
      <c r="CM59" s="210">
        <v>15</v>
      </c>
      <c r="CN59" s="14"/>
      <c r="CO59" s="14"/>
      <c r="CP59" s="14"/>
      <c r="CQ59" s="14"/>
      <c r="CR59" s="14"/>
      <c r="CS59" s="14"/>
      <c r="CT59" s="14"/>
      <c r="CU59" s="14"/>
      <c r="CV59" s="14"/>
      <c r="CW59" s="14"/>
      <c r="CX59" s="14"/>
      <c r="CY59" s="16"/>
      <c r="CZ59" s="16"/>
      <c r="DA59" s="118"/>
      <c r="DB59" s="217"/>
      <c r="DC59" s="3"/>
      <c r="DD59" s="93"/>
      <c r="DE59" s="93"/>
      <c r="DF59" s="93"/>
      <c r="DK59" s="14"/>
      <c r="DL59" s="14"/>
      <c r="DM59" s="14"/>
      <c r="DN59" s="14"/>
      <c r="DO59" s="14"/>
      <c r="DP59" s="118"/>
      <c r="DQ59" s="16"/>
      <c r="DR59" s="3">
        <v>8</v>
      </c>
      <c r="DS59" s="93">
        <v>7</v>
      </c>
      <c r="DT59" s="93">
        <v>6</v>
      </c>
      <c r="DU59" s="93">
        <v>6</v>
      </c>
      <c r="DV59" s="3">
        <v>14</v>
      </c>
      <c r="DW59" s="3">
        <v>18</v>
      </c>
      <c r="DX59" s="14">
        <v>18</v>
      </c>
      <c r="DY59" s="14">
        <v>19</v>
      </c>
      <c r="DZ59" s="14">
        <v>25</v>
      </c>
      <c r="EA59" s="14"/>
      <c r="EB59" s="14">
        <v>22</v>
      </c>
      <c r="EC59" s="14">
        <v>28</v>
      </c>
      <c r="ED59" s="14">
        <v>32</v>
      </c>
      <c r="EE59" s="113">
        <v>33</v>
      </c>
      <c r="EF59" s="161">
        <v>34</v>
      </c>
      <c r="EG59" s="3"/>
      <c r="EH59" s="93"/>
      <c r="EI59" s="93"/>
      <c r="EJ59" s="93"/>
      <c r="EO59" s="14">
        <v>3</v>
      </c>
      <c r="EP59" s="14"/>
      <c r="EQ59" s="14">
        <v>7</v>
      </c>
      <c r="ER59" s="14">
        <v>7</v>
      </c>
      <c r="ES59" s="14">
        <v>13</v>
      </c>
      <c r="ET59" s="161">
        <v>15</v>
      </c>
      <c r="EU59" s="223">
        <v>13</v>
      </c>
      <c r="EV59" s="161">
        <v>4</v>
      </c>
      <c r="EW59" s="232">
        <v>87</v>
      </c>
      <c r="EX59" s="223">
        <v>1</v>
      </c>
      <c r="EY59" s="3">
        <v>31</v>
      </c>
      <c r="EZ59" s="93">
        <v>31</v>
      </c>
      <c r="FA59" s="93">
        <v>30</v>
      </c>
      <c r="FB59" s="93">
        <v>30</v>
      </c>
      <c r="FC59" s="3">
        <v>31</v>
      </c>
      <c r="FD59" s="14">
        <v>42</v>
      </c>
      <c r="FE59" s="93">
        <v>44</v>
      </c>
      <c r="FF59" s="93">
        <v>53</v>
      </c>
      <c r="FG59" s="14">
        <v>61</v>
      </c>
      <c r="FH59" s="14"/>
      <c r="FI59" s="14">
        <v>70</v>
      </c>
      <c r="FJ59" s="14">
        <v>85</v>
      </c>
      <c r="FK59" s="14">
        <v>104</v>
      </c>
      <c r="FL59" s="113">
        <v>112</v>
      </c>
      <c r="FM59" s="154"/>
      <c r="FN59" s="154"/>
      <c r="FO59" s="154"/>
      <c r="FP59" s="154"/>
      <c r="FQ59" s="154"/>
      <c r="FR59" s="154"/>
      <c r="FS59" s="154"/>
      <c r="FT59" s="154"/>
      <c r="FU59" s="154"/>
      <c r="FV59" s="154"/>
      <c r="FW59" s="154"/>
      <c r="FX59" s="154"/>
      <c r="FY59" s="154"/>
      <c r="FZ59" s="154"/>
      <c r="GA59" s="154"/>
      <c r="GB59" s="154"/>
      <c r="GC59" s="154"/>
      <c r="GD59" s="154"/>
      <c r="GE59" s="154"/>
      <c r="GF59" s="154"/>
      <c r="GG59" s="154"/>
      <c r="GH59" s="154"/>
      <c r="GI59" s="154"/>
      <c r="GJ59" s="154"/>
      <c r="GK59" s="154"/>
      <c r="GL59" s="154"/>
      <c r="GM59" s="154"/>
      <c r="GN59" s="154"/>
      <c r="GO59" s="154"/>
      <c r="GP59" s="154"/>
      <c r="GQ59" s="154"/>
      <c r="GR59" s="154"/>
      <c r="GS59" s="154"/>
      <c r="GT59" s="154"/>
      <c r="GU59" s="154"/>
      <c r="GV59" s="154"/>
      <c r="GW59" s="154"/>
      <c r="GX59" s="154"/>
      <c r="GY59" s="154"/>
      <c r="GZ59" s="154"/>
      <c r="HA59" s="154"/>
      <c r="HB59" s="154"/>
      <c r="HC59" s="154"/>
      <c r="HD59" s="154"/>
    </row>
    <row r="60" spans="1:212">
      <c r="A60" s="9" t="s">
        <v>73</v>
      </c>
      <c r="B60" s="3">
        <v>4792</v>
      </c>
      <c r="C60" s="93">
        <v>4952</v>
      </c>
      <c r="D60" s="93">
        <v>5052</v>
      </c>
      <c r="E60" s="93">
        <v>5182</v>
      </c>
      <c r="F60" s="3">
        <v>5905</v>
      </c>
      <c r="G60" s="14">
        <v>6084</v>
      </c>
      <c r="H60" s="14">
        <v>6079</v>
      </c>
      <c r="I60" s="14">
        <v>6343</v>
      </c>
      <c r="J60" s="14">
        <v>6524</v>
      </c>
      <c r="K60" s="14"/>
      <c r="L60" s="14">
        <v>8138</v>
      </c>
      <c r="M60" s="14">
        <v>8244</v>
      </c>
      <c r="N60" s="14">
        <v>8666</v>
      </c>
      <c r="O60" s="161">
        <v>9090</v>
      </c>
      <c r="P60" s="210">
        <v>9086</v>
      </c>
      <c r="Q60" s="3">
        <v>4792</v>
      </c>
      <c r="R60" s="93">
        <v>4779</v>
      </c>
      <c r="S60" s="93">
        <v>4893</v>
      </c>
      <c r="T60" s="16">
        <v>5012</v>
      </c>
      <c r="U60" s="3">
        <v>5341</v>
      </c>
      <c r="V60" s="14">
        <v>5448</v>
      </c>
      <c r="W60" s="14">
        <v>5498</v>
      </c>
      <c r="X60" s="14">
        <v>5772</v>
      </c>
      <c r="Y60" s="14">
        <v>5605</v>
      </c>
      <c r="Z60" s="14"/>
      <c r="AA60" s="14">
        <v>6830</v>
      </c>
      <c r="AB60" s="14">
        <v>6825</v>
      </c>
      <c r="AC60" s="14">
        <v>6880</v>
      </c>
      <c r="AD60" s="113">
        <v>6998</v>
      </c>
      <c r="AE60" s="161">
        <v>6983</v>
      </c>
      <c r="AF60" s="3">
        <v>3327</v>
      </c>
      <c r="AG60" s="93">
        <v>3345</v>
      </c>
      <c r="AH60" s="93">
        <v>3372</v>
      </c>
      <c r="AI60" s="93">
        <v>3440</v>
      </c>
      <c r="AJ60" s="3">
        <v>3727</v>
      </c>
      <c r="AK60" s="14">
        <v>3736</v>
      </c>
      <c r="AL60" s="14">
        <v>3662</v>
      </c>
      <c r="AM60" s="14">
        <v>3752</v>
      </c>
      <c r="AN60" s="14">
        <v>3757</v>
      </c>
      <c r="AO60" s="14"/>
      <c r="AP60" s="14">
        <v>4576</v>
      </c>
      <c r="AQ60" s="14">
        <v>4583</v>
      </c>
      <c r="AR60" s="14">
        <v>4732</v>
      </c>
      <c r="AS60" s="113">
        <v>4904</v>
      </c>
      <c r="AT60" s="210">
        <v>4835</v>
      </c>
      <c r="AU60" s="3">
        <v>1465</v>
      </c>
      <c r="AV60" s="93">
        <v>1607</v>
      </c>
      <c r="AW60" s="93">
        <v>1680</v>
      </c>
      <c r="AX60" s="93">
        <v>1742</v>
      </c>
      <c r="AY60" s="3">
        <v>2178</v>
      </c>
      <c r="AZ60" s="14">
        <v>2348</v>
      </c>
      <c r="BA60" s="14">
        <v>2417</v>
      </c>
      <c r="BB60" s="14">
        <v>2591</v>
      </c>
      <c r="BC60" s="14">
        <v>2767</v>
      </c>
      <c r="BD60" s="14"/>
      <c r="BE60" s="14">
        <v>3562</v>
      </c>
      <c r="BF60" s="14">
        <v>3661</v>
      </c>
      <c r="BG60" s="14">
        <v>3934</v>
      </c>
      <c r="BH60" s="113">
        <v>4186</v>
      </c>
      <c r="BI60" s="210">
        <v>4251</v>
      </c>
      <c r="BJ60" s="3">
        <v>4023</v>
      </c>
      <c r="BK60" s="93">
        <v>4038</v>
      </c>
      <c r="BL60" s="93">
        <v>4064</v>
      </c>
      <c r="BM60" s="93">
        <v>4092</v>
      </c>
      <c r="BN60" s="3">
        <v>4210</v>
      </c>
      <c r="BO60" s="14">
        <v>4247</v>
      </c>
      <c r="BP60" s="14">
        <v>4198</v>
      </c>
      <c r="BQ60" s="14">
        <v>4361</v>
      </c>
      <c r="BR60" s="14">
        <v>4190</v>
      </c>
      <c r="BS60" s="14"/>
      <c r="BT60" s="14">
        <v>4981</v>
      </c>
      <c r="BU60" s="14">
        <v>4958</v>
      </c>
      <c r="BV60" s="14">
        <v>4861</v>
      </c>
      <c r="BW60" s="113">
        <v>4845</v>
      </c>
      <c r="BX60" s="210">
        <v>4767</v>
      </c>
      <c r="BY60" s="3">
        <v>287</v>
      </c>
      <c r="BZ60" s="93">
        <v>305</v>
      </c>
      <c r="CA60" s="93">
        <v>316</v>
      </c>
      <c r="CB60" s="93">
        <v>328</v>
      </c>
      <c r="CC60" s="3">
        <v>351</v>
      </c>
      <c r="CD60" s="14">
        <v>366</v>
      </c>
      <c r="CE60" s="14">
        <v>373</v>
      </c>
      <c r="CF60" s="14">
        <v>356</v>
      </c>
      <c r="CG60" s="14">
        <v>353</v>
      </c>
      <c r="CH60" s="14"/>
      <c r="CI60" s="14">
        <v>431</v>
      </c>
      <c r="CJ60" s="14">
        <v>422</v>
      </c>
      <c r="CK60" s="14">
        <v>432</v>
      </c>
      <c r="CL60" s="113">
        <v>473</v>
      </c>
      <c r="CM60" s="210">
        <v>466</v>
      </c>
      <c r="CN60" s="14"/>
      <c r="CO60" s="14"/>
      <c r="CP60" s="14"/>
      <c r="CQ60" s="14"/>
      <c r="CR60" s="14"/>
      <c r="CS60" s="14"/>
      <c r="CT60" s="14"/>
      <c r="CU60" s="14"/>
      <c r="CV60" s="14"/>
      <c r="CW60" s="14"/>
      <c r="CX60" s="14"/>
      <c r="CY60" s="16"/>
      <c r="CZ60" s="16"/>
      <c r="DA60" s="118"/>
      <c r="DB60" s="217"/>
      <c r="DC60" s="3"/>
      <c r="DD60" s="93"/>
      <c r="DE60" s="93"/>
      <c r="DF60" s="93"/>
      <c r="DK60" s="14"/>
      <c r="DL60" s="14"/>
      <c r="DM60" s="97"/>
      <c r="DN60" s="14"/>
      <c r="DO60" s="14"/>
      <c r="DP60" s="118"/>
      <c r="DQ60" s="16"/>
      <c r="DR60" s="3">
        <v>141</v>
      </c>
      <c r="DS60" s="93">
        <v>136</v>
      </c>
      <c r="DT60" s="93">
        <v>153</v>
      </c>
      <c r="DU60" s="93">
        <v>177</v>
      </c>
      <c r="DV60" s="3">
        <v>187</v>
      </c>
      <c r="DW60" s="3">
        <v>208</v>
      </c>
      <c r="DX60" s="14">
        <v>226</v>
      </c>
      <c r="DY60" s="14">
        <v>246</v>
      </c>
      <c r="DZ60" s="14">
        <v>256</v>
      </c>
      <c r="EA60" s="14"/>
      <c r="EB60" s="14">
        <v>300</v>
      </c>
      <c r="EC60" s="14">
        <v>308</v>
      </c>
      <c r="ED60" s="14">
        <v>371</v>
      </c>
      <c r="EE60" s="113">
        <v>401</v>
      </c>
      <c r="EF60" s="161">
        <v>410</v>
      </c>
      <c r="EG60" s="3"/>
      <c r="EH60" s="93"/>
      <c r="EI60" s="93"/>
      <c r="EJ60" s="93"/>
      <c r="EN60" s="14">
        <v>6</v>
      </c>
      <c r="EO60" s="14">
        <v>40</v>
      </c>
      <c r="EP60" s="14"/>
      <c r="EQ60" s="14">
        <v>47</v>
      </c>
      <c r="ER60" s="14">
        <v>52</v>
      </c>
      <c r="ES60" s="14">
        <v>55</v>
      </c>
      <c r="ET60" s="161">
        <v>78</v>
      </c>
      <c r="EU60" s="223">
        <v>69</v>
      </c>
      <c r="EV60" s="161">
        <v>10</v>
      </c>
      <c r="EW60" s="232">
        <v>1258</v>
      </c>
      <c r="EX60" s="223">
        <v>3</v>
      </c>
      <c r="EY60" s="3">
        <v>341</v>
      </c>
      <c r="EZ60" s="93">
        <v>300</v>
      </c>
      <c r="FA60" s="93">
        <v>360</v>
      </c>
      <c r="FB60" s="93">
        <v>415</v>
      </c>
      <c r="FC60" s="3">
        <v>593</v>
      </c>
      <c r="FD60" s="14">
        <v>627</v>
      </c>
      <c r="FE60" s="93">
        <v>701</v>
      </c>
      <c r="FF60" s="93">
        <v>803</v>
      </c>
      <c r="FG60" s="14">
        <v>766</v>
      </c>
      <c r="FH60" s="14"/>
      <c r="FI60" s="14">
        <v>1071</v>
      </c>
      <c r="FJ60" s="14">
        <v>1085</v>
      </c>
      <c r="FK60" s="14">
        <v>1161</v>
      </c>
      <c r="FL60" s="113">
        <v>1201</v>
      </c>
      <c r="FM60" s="154"/>
      <c r="FN60" s="154"/>
      <c r="FO60" s="154"/>
      <c r="FP60" s="154"/>
      <c r="FQ60" s="154"/>
      <c r="FR60" s="154"/>
      <c r="FS60" s="154"/>
      <c r="FT60" s="154"/>
      <c r="FU60" s="154"/>
      <c r="FV60" s="154"/>
      <c r="FW60" s="154"/>
      <c r="FX60" s="154"/>
      <c r="FY60" s="154"/>
      <c r="FZ60" s="154"/>
      <c r="GA60" s="154"/>
      <c r="GB60" s="154"/>
      <c r="GC60" s="154"/>
      <c r="GD60" s="154"/>
      <c r="GE60" s="154"/>
      <c r="GF60" s="154"/>
      <c r="GG60" s="154"/>
      <c r="GH60" s="154"/>
      <c r="GI60" s="154"/>
      <c r="GJ60" s="154"/>
      <c r="GK60" s="154"/>
      <c r="GL60" s="154"/>
      <c r="GM60" s="154"/>
      <c r="GN60" s="154"/>
      <c r="GO60" s="154"/>
      <c r="GP60" s="154"/>
      <c r="GQ60" s="154"/>
      <c r="GR60" s="154"/>
      <c r="GS60" s="154"/>
      <c r="GT60" s="154"/>
      <c r="GU60" s="154"/>
      <c r="GV60" s="154"/>
      <c r="GW60" s="154"/>
      <c r="GX60" s="154"/>
      <c r="GY60" s="154"/>
      <c r="GZ60" s="154"/>
      <c r="HA60" s="154"/>
      <c r="HB60" s="154"/>
      <c r="HC60" s="154"/>
      <c r="HD60" s="154"/>
    </row>
    <row r="61" spans="1:212">
      <c r="A61" s="9" t="s">
        <v>74</v>
      </c>
      <c r="B61" s="3">
        <v>13677</v>
      </c>
      <c r="C61" s="93">
        <v>13460</v>
      </c>
      <c r="D61" s="93">
        <v>11986</v>
      </c>
      <c r="E61" s="93">
        <v>12065</v>
      </c>
      <c r="F61" s="14">
        <v>12661</v>
      </c>
      <c r="G61" s="14">
        <v>12729</v>
      </c>
      <c r="H61" s="14">
        <v>11856</v>
      </c>
      <c r="I61" s="14">
        <v>12992</v>
      </c>
      <c r="J61" s="14">
        <v>13043</v>
      </c>
      <c r="K61" s="14"/>
      <c r="L61" s="14">
        <v>14348</v>
      </c>
      <c r="M61" s="14">
        <v>14654</v>
      </c>
      <c r="N61" s="14">
        <v>15948</v>
      </c>
      <c r="O61" s="161">
        <v>16207</v>
      </c>
      <c r="P61" s="210">
        <v>16057</v>
      </c>
      <c r="Q61" s="3">
        <v>13677</v>
      </c>
      <c r="R61" s="93">
        <v>13247</v>
      </c>
      <c r="S61" s="93">
        <v>11986</v>
      </c>
      <c r="T61" s="16">
        <v>11871</v>
      </c>
      <c r="U61" s="13">
        <v>12172</v>
      </c>
      <c r="V61" s="14">
        <v>12207</v>
      </c>
      <c r="W61" s="14">
        <v>11276</v>
      </c>
      <c r="X61" s="14">
        <v>12421</v>
      </c>
      <c r="Y61" s="14">
        <v>12399</v>
      </c>
      <c r="Z61" s="14"/>
      <c r="AA61" s="14">
        <v>13200</v>
      </c>
      <c r="AB61" s="14">
        <v>13780</v>
      </c>
      <c r="AC61" s="14">
        <v>15037</v>
      </c>
      <c r="AD61" s="113">
        <v>15245</v>
      </c>
      <c r="AE61" s="161">
        <v>15122</v>
      </c>
      <c r="AF61" s="3">
        <v>9742</v>
      </c>
      <c r="AG61" s="93">
        <v>9295</v>
      </c>
      <c r="AH61" s="93">
        <v>8183</v>
      </c>
      <c r="AI61" s="8">
        <v>8091</v>
      </c>
      <c r="AJ61" s="13">
        <v>7875</v>
      </c>
      <c r="AK61" s="14">
        <v>7759</v>
      </c>
      <c r="AL61" s="14">
        <v>7055</v>
      </c>
      <c r="AM61" s="14">
        <v>7605</v>
      </c>
      <c r="AN61" s="14">
        <v>7508</v>
      </c>
      <c r="AO61" s="14"/>
      <c r="AP61" s="14">
        <v>8054</v>
      </c>
      <c r="AQ61" s="14">
        <v>8184</v>
      </c>
      <c r="AR61" s="14">
        <v>8873</v>
      </c>
      <c r="AS61" s="113">
        <v>8942</v>
      </c>
      <c r="AT61" s="210">
        <v>8781</v>
      </c>
      <c r="AU61" s="3">
        <v>3935</v>
      </c>
      <c r="AV61" s="93">
        <v>4165</v>
      </c>
      <c r="AW61" s="93">
        <v>3803</v>
      </c>
      <c r="AX61" s="8">
        <v>3974</v>
      </c>
      <c r="AY61" s="13">
        <v>4786</v>
      </c>
      <c r="AZ61" s="14">
        <v>4970</v>
      </c>
      <c r="BA61" s="14">
        <v>4801</v>
      </c>
      <c r="BB61" s="14">
        <v>5387</v>
      </c>
      <c r="BC61" s="14">
        <v>5535</v>
      </c>
      <c r="BD61" s="14"/>
      <c r="BE61" s="14">
        <v>6294</v>
      </c>
      <c r="BF61" s="14">
        <v>6470</v>
      </c>
      <c r="BG61" s="14">
        <v>7075</v>
      </c>
      <c r="BH61" s="113">
        <v>7265</v>
      </c>
      <c r="BI61" s="210">
        <v>7276</v>
      </c>
      <c r="BJ61" s="3">
        <v>11791</v>
      </c>
      <c r="BK61" s="93">
        <v>11293</v>
      </c>
      <c r="BL61" s="93">
        <v>9947</v>
      </c>
      <c r="BM61" s="8">
        <v>10017</v>
      </c>
      <c r="BN61" s="13">
        <v>9922</v>
      </c>
      <c r="BO61" s="14">
        <v>9849</v>
      </c>
      <c r="BP61" s="14">
        <v>9044</v>
      </c>
      <c r="BQ61" s="14">
        <v>9739</v>
      </c>
      <c r="BR61" s="14">
        <v>9686</v>
      </c>
      <c r="BS61" s="14"/>
      <c r="BT61" s="14">
        <v>10178</v>
      </c>
      <c r="BU61" s="14">
        <v>10449</v>
      </c>
      <c r="BV61" s="14">
        <v>11263</v>
      </c>
      <c r="BW61" s="113">
        <v>11242</v>
      </c>
      <c r="BX61" s="210">
        <v>11043</v>
      </c>
      <c r="BY61" s="3">
        <v>760</v>
      </c>
      <c r="BZ61" s="93">
        <v>786</v>
      </c>
      <c r="CA61" s="93">
        <v>722</v>
      </c>
      <c r="CB61" s="8">
        <v>728</v>
      </c>
      <c r="CC61" s="13">
        <v>804</v>
      </c>
      <c r="CD61" s="14">
        <v>791</v>
      </c>
      <c r="CE61" s="14">
        <v>661</v>
      </c>
      <c r="CF61" s="14">
        <v>853</v>
      </c>
      <c r="CG61" s="14">
        <v>799</v>
      </c>
      <c r="CH61" s="14"/>
      <c r="CI61" s="14">
        <v>872</v>
      </c>
      <c r="CJ61" s="14">
        <v>890</v>
      </c>
      <c r="CK61" s="14">
        <v>965</v>
      </c>
      <c r="CL61" s="113">
        <v>980</v>
      </c>
      <c r="CM61" s="210">
        <v>1001</v>
      </c>
      <c r="CN61" s="14"/>
      <c r="CO61" s="14"/>
      <c r="CP61" s="14"/>
      <c r="CQ61" s="14"/>
      <c r="CR61" s="14"/>
      <c r="CS61" s="14"/>
      <c r="CT61" s="14">
        <v>183</v>
      </c>
      <c r="CU61" s="14">
        <v>409</v>
      </c>
      <c r="CV61" s="14">
        <v>388</v>
      </c>
      <c r="CW61" s="14"/>
      <c r="CX61" s="14">
        <v>174</v>
      </c>
      <c r="CY61" s="16">
        <v>180</v>
      </c>
      <c r="CZ61" s="16">
        <v>172</v>
      </c>
      <c r="DA61" s="118">
        <v>159</v>
      </c>
      <c r="DB61" s="217">
        <v>145</v>
      </c>
      <c r="DC61" s="3">
        <v>96</v>
      </c>
      <c r="DD61" s="93">
        <v>139</v>
      </c>
      <c r="DE61" s="93">
        <v>111</v>
      </c>
      <c r="DF61" s="93">
        <v>113</v>
      </c>
      <c r="DG61" s="3">
        <v>157</v>
      </c>
      <c r="DH61" s="15">
        <v>160</v>
      </c>
      <c r="DI61" s="15">
        <v>43</v>
      </c>
      <c r="DJ61" s="15">
        <v>180</v>
      </c>
      <c r="DK61" s="14">
        <v>161</v>
      </c>
      <c r="DL61" s="14"/>
      <c r="DM61" s="97">
        <v>109</v>
      </c>
      <c r="DN61" s="14">
        <v>113</v>
      </c>
      <c r="DO61" s="14">
        <v>114</v>
      </c>
      <c r="DP61" s="118">
        <v>103</v>
      </c>
      <c r="DQ61" s="16">
        <v>92</v>
      </c>
      <c r="DR61" s="3">
        <v>360</v>
      </c>
      <c r="DS61" s="93">
        <v>418</v>
      </c>
      <c r="DT61" s="93">
        <v>404</v>
      </c>
      <c r="DU61" s="8">
        <v>407</v>
      </c>
      <c r="DV61" s="13">
        <v>491</v>
      </c>
      <c r="DW61" s="13">
        <v>500</v>
      </c>
      <c r="DX61" s="14">
        <v>498</v>
      </c>
      <c r="DY61" s="14">
        <v>534</v>
      </c>
      <c r="DZ61" s="14">
        <v>562</v>
      </c>
      <c r="EA61" s="14"/>
      <c r="EB61" s="14">
        <v>641</v>
      </c>
      <c r="EC61" s="14">
        <v>681</v>
      </c>
      <c r="ED61" s="14">
        <v>775</v>
      </c>
      <c r="EE61" s="113">
        <v>813</v>
      </c>
      <c r="EF61" s="161">
        <v>816</v>
      </c>
      <c r="EG61" s="3"/>
      <c r="EH61" s="93"/>
      <c r="EI61" s="93"/>
      <c r="EJ61" s="8"/>
      <c r="EK61" s="13"/>
      <c r="EL61" s="13"/>
      <c r="EN61" s="14">
        <v>14</v>
      </c>
      <c r="EO61" s="14">
        <v>20</v>
      </c>
      <c r="EP61" s="14"/>
      <c r="EQ61" s="14">
        <v>33</v>
      </c>
      <c r="ER61" s="14">
        <v>63</v>
      </c>
      <c r="ES61" s="14">
        <v>80</v>
      </c>
      <c r="ET61" s="161">
        <v>99</v>
      </c>
      <c r="EU61" s="223">
        <v>103</v>
      </c>
      <c r="EV61" s="161">
        <v>35</v>
      </c>
      <c r="EW61" s="232">
        <v>2118</v>
      </c>
      <c r="EX61" s="223">
        <v>6</v>
      </c>
      <c r="EY61" s="3">
        <v>766</v>
      </c>
      <c r="EZ61" s="93">
        <v>750</v>
      </c>
      <c r="FA61" s="93">
        <f>728+185</f>
        <v>913</v>
      </c>
      <c r="FB61" s="8">
        <v>719</v>
      </c>
      <c r="FC61" s="13">
        <v>955</v>
      </c>
      <c r="FD61" s="14">
        <v>1067</v>
      </c>
      <c r="FE61" s="93">
        <v>1073</v>
      </c>
      <c r="FF61" s="93">
        <v>1281</v>
      </c>
      <c r="FG61" s="14">
        <v>1332</v>
      </c>
      <c r="FH61" s="14"/>
      <c r="FI61" s="14">
        <v>1476</v>
      </c>
      <c r="FJ61" s="14">
        <v>1697</v>
      </c>
      <c r="FK61" s="14">
        <v>1954</v>
      </c>
      <c r="FL61" s="113">
        <v>2111</v>
      </c>
      <c r="FM61" s="154"/>
      <c r="FN61" s="154"/>
      <c r="FO61" s="154"/>
      <c r="FP61" s="154"/>
      <c r="FQ61" s="154"/>
      <c r="FR61" s="154"/>
      <c r="FS61" s="154"/>
      <c r="FT61" s="154"/>
      <c r="FU61" s="154"/>
      <c r="FV61" s="154"/>
      <c r="FW61" s="154"/>
      <c r="FX61" s="154"/>
      <c r="FY61" s="154"/>
      <c r="FZ61" s="154"/>
      <c r="GA61" s="154"/>
      <c r="GB61" s="154"/>
      <c r="GC61" s="154"/>
      <c r="GD61" s="154"/>
      <c r="GE61" s="154"/>
      <c r="GF61" s="154"/>
      <c r="GG61" s="154"/>
      <c r="GH61" s="154"/>
      <c r="GI61" s="154"/>
      <c r="GJ61" s="154"/>
      <c r="GK61" s="154"/>
      <c r="GL61" s="154"/>
      <c r="GM61" s="154"/>
      <c r="GN61" s="154"/>
      <c r="GO61" s="154"/>
      <c r="GP61" s="154"/>
      <c r="GQ61" s="154"/>
      <c r="GR61" s="154"/>
      <c r="GS61" s="154"/>
      <c r="GT61" s="154"/>
      <c r="GU61" s="154"/>
      <c r="GV61" s="154"/>
      <c r="GW61" s="154"/>
      <c r="GX61" s="154"/>
      <c r="GY61" s="154"/>
      <c r="GZ61" s="154"/>
      <c r="HA61" s="154"/>
      <c r="HB61" s="154"/>
      <c r="HC61" s="154"/>
      <c r="HD61" s="154"/>
    </row>
    <row r="62" spans="1:212">
      <c r="A62" s="9" t="s">
        <v>75</v>
      </c>
      <c r="B62" s="3">
        <v>12640</v>
      </c>
      <c r="C62" s="93">
        <v>13461</v>
      </c>
      <c r="D62" s="93">
        <v>14357</v>
      </c>
      <c r="E62" s="93">
        <v>13965</v>
      </c>
      <c r="F62" s="3">
        <v>15543</v>
      </c>
      <c r="G62" s="14">
        <v>15493</v>
      </c>
      <c r="H62" s="14">
        <v>15039</v>
      </c>
      <c r="I62" s="14">
        <v>15984</v>
      </c>
      <c r="J62" s="14">
        <v>16841</v>
      </c>
      <c r="K62" s="14"/>
      <c r="L62" s="14">
        <v>16623</v>
      </c>
      <c r="M62" s="14">
        <v>16699</v>
      </c>
      <c r="N62" s="14">
        <v>18078</v>
      </c>
      <c r="O62" s="161">
        <v>19199</v>
      </c>
      <c r="P62" s="210">
        <v>18924</v>
      </c>
      <c r="Q62" s="3">
        <v>12640</v>
      </c>
      <c r="R62" s="93">
        <v>13203</v>
      </c>
      <c r="S62" s="93">
        <v>14055</v>
      </c>
      <c r="T62" s="16">
        <v>13657</v>
      </c>
      <c r="U62" s="3">
        <v>14673</v>
      </c>
      <c r="V62" s="14">
        <v>14672</v>
      </c>
      <c r="W62" s="14">
        <v>14119</v>
      </c>
      <c r="X62" s="14">
        <v>15272</v>
      </c>
      <c r="Y62" s="14">
        <v>15258</v>
      </c>
      <c r="Z62" s="14"/>
      <c r="AA62" s="14">
        <v>14990</v>
      </c>
      <c r="AB62" s="14">
        <v>15202</v>
      </c>
      <c r="AC62" s="14">
        <v>16314</v>
      </c>
      <c r="AD62" s="113">
        <v>16890</v>
      </c>
      <c r="AE62" s="161">
        <v>16599</v>
      </c>
      <c r="AF62" s="3">
        <v>9024</v>
      </c>
      <c r="AG62" s="93">
        <v>9421</v>
      </c>
      <c r="AH62" s="93">
        <v>9834</v>
      </c>
      <c r="AI62" s="93">
        <v>9283</v>
      </c>
      <c r="AJ62" s="3">
        <v>9635</v>
      </c>
      <c r="AK62" s="14">
        <v>9521</v>
      </c>
      <c r="AL62" s="14">
        <v>9100</v>
      </c>
      <c r="AM62" s="14">
        <v>9563</v>
      </c>
      <c r="AN62" s="14">
        <v>9909</v>
      </c>
      <c r="AO62" s="14"/>
      <c r="AP62" s="14">
        <v>9688</v>
      </c>
      <c r="AQ62" s="14">
        <v>9629</v>
      </c>
      <c r="AR62" s="14">
        <v>10278</v>
      </c>
      <c r="AS62" s="113">
        <v>10707</v>
      </c>
      <c r="AT62" s="210">
        <v>10487</v>
      </c>
      <c r="AU62" s="3">
        <v>3616</v>
      </c>
      <c r="AV62" s="93">
        <v>4040</v>
      </c>
      <c r="AW62" s="93">
        <v>4523</v>
      </c>
      <c r="AX62" s="93">
        <v>4682</v>
      </c>
      <c r="AY62" s="3">
        <v>5908</v>
      </c>
      <c r="AZ62" s="14">
        <v>5972</v>
      </c>
      <c r="BA62" s="14">
        <v>5939</v>
      </c>
      <c r="BB62" s="14">
        <v>6421</v>
      </c>
      <c r="BC62" s="14">
        <v>6932</v>
      </c>
      <c r="BD62" s="14"/>
      <c r="BE62" s="14">
        <v>6935</v>
      </c>
      <c r="BF62" s="14">
        <v>7070</v>
      </c>
      <c r="BG62" s="14">
        <v>7800</v>
      </c>
      <c r="BH62" s="113">
        <v>8492</v>
      </c>
      <c r="BI62" s="210">
        <v>8437</v>
      </c>
      <c r="BJ62" s="3">
        <v>11236</v>
      </c>
      <c r="BK62" s="93">
        <v>11693</v>
      </c>
      <c r="BL62" s="93">
        <v>12358</v>
      </c>
      <c r="BM62" s="93">
        <v>11968</v>
      </c>
      <c r="BN62" s="3">
        <v>12496</v>
      </c>
      <c r="BO62" s="14">
        <v>12385</v>
      </c>
      <c r="BP62" s="14">
        <v>11758</v>
      </c>
      <c r="BQ62" s="14">
        <v>12520</v>
      </c>
      <c r="BR62" s="14">
        <v>12552</v>
      </c>
      <c r="BS62" s="14"/>
      <c r="BT62" s="14">
        <v>12155</v>
      </c>
      <c r="BU62" s="14">
        <v>12138</v>
      </c>
      <c r="BV62" s="14">
        <v>12747</v>
      </c>
      <c r="BW62" s="113">
        <v>13087</v>
      </c>
      <c r="BX62" s="210">
        <v>12825</v>
      </c>
      <c r="BY62" s="3">
        <v>536</v>
      </c>
      <c r="BZ62" s="93">
        <v>582</v>
      </c>
      <c r="CA62" s="93">
        <v>634</v>
      </c>
      <c r="CB62" s="93">
        <v>608</v>
      </c>
      <c r="CC62" s="3">
        <v>696</v>
      </c>
      <c r="CD62" s="14">
        <v>706</v>
      </c>
      <c r="CE62" s="14">
        <v>685</v>
      </c>
      <c r="CF62" s="14">
        <v>678</v>
      </c>
      <c r="CG62" s="14">
        <v>618</v>
      </c>
      <c r="CH62" s="14"/>
      <c r="CI62" s="14">
        <v>602</v>
      </c>
      <c r="CJ62" s="14">
        <v>633</v>
      </c>
      <c r="CK62" s="14">
        <v>677</v>
      </c>
      <c r="CL62" s="113">
        <v>727</v>
      </c>
      <c r="CM62" s="210">
        <v>720</v>
      </c>
      <c r="CN62" s="14"/>
      <c r="CO62" s="14"/>
      <c r="CP62" s="14"/>
      <c r="CQ62" s="14"/>
      <c r="CR62" s="14"/>
      <c r="CS62" s="14"/>
      <c r="CT62" s="14">
        <v>190</v>
      </c>
      <c r="CU62" s="14">
        <v>181</v>
      </c>
      <c r="CV62" s="14">
        <v>170</v>
      </c>
      <c r="CW62" s="14"/>
      <c r="CX62" s="14">
        <v>156</v>
      </c>
      <c r="CY62" s="16">
        <v>138</v>
      </c>
      <c r="CZ62" s="16">
        <v>142</v>
      </c>
      <c r="DA62" s="118">
        <v>135</v>
      </c>
      <c r="DB62" s="217">
        <v>134</v>
      </c>
      <c r="DC62" s="3">
        <v>107</v>
      </c>
      <c r="DD62" s="93">
        <v>104</v>
      </c>
      <c r="DE62" s="93">
        <v>100</v>
      </c>
      <c r="DF62" s="93">
        <v>104</v>
      </c>
      <c r="DG62" s="3">
        <v>101</v>
      </c>
      <c r="DH62" s="15">
        <v>104</v>
      </c>
      <c r="DI62" s="15">
        <v>103</v>
      </c>
      <c r="DJ62" s="15">
        <v>104</v>
      </c>
      <c r="DK62" s="14">
        <v>87</v>
      </c>
      <c r="DL62" s="14"/>
      <c r="DM62" s="97">
        <v>82</v>
      </c>
      <c r="DN62" s="14">
        <v>72</v>
      </c>
      <c r="DO62" s="14">
        <v>67</v>
      </c>
      <c r="DP62" s="118">
        <v>72</v>
      </c>
      <c r="DQ62" s="16">
        <v>72</v>
      </c>
      <c r="DR62" s="3">
        <v>160</v>
      </c>
      <c r="DS62" s="93">
        <v>180</v>
      </c>
      <c r="DT62" s="93">
        <v>194</v>
      </c>
      <c r="DU62" s="93">
        <v>197</v>
      </c>
      <c r="DV62" s="3">
        <v>284</v>
      </c>
      <c r="DW62" s="3">
        <v>306</v>
      </c>
      <c r="DX62" s="14">
        <v>308</v>
      </c>
      <c r="DY62" s="14">
        <v>380</v>
      </c>
      <c r="DZ62" s="14">
        <v>420</v>
      </c>
      <c r="EA62" s="14"/>
      <c r="EB62" s="14">
        <v>446</v>
      </c>
      <c r="EC62" s="14">
        <v>481</v>
      </c>
      <c r="ED62" s="14">
        <v>545</v>
      </c>
      <c r="EE62" s="113">
        <v>585</v>
      </c>
      <c r="EF62" s="161">
        <v>596</v>
      </c>
      <c r="EG62" s="3"/>
      <c r="EH62" s="93"/>
      <c r="EI62" s="93"/>
      <c r="EJ62" s="93"/>
      <c r="EN62" s="14">
        <v>22</v>
      </c>
      <c r="EO62" s="14">
        <v>39</v>
      </c>
      <c r="EP62" s="14"/>
      <c r="EQ62" s="14">
        <v>62</v>
      </c>
      <c r="ER62" s="14">
        <v>74</v>
      </c>
      <c r="ES62" s="14">
        <v>91</v>
      </c>
      <c r="ET62" s="161">
        <v>111</v>
      </c>
      <c r="EU62" s="223">
        <v>127</v>
      </c>
      <c r="EV62" s="161">
        <v>44</v>
      </c>
      <c r="EW62" s="232">
        <v>2272</v>
      </c>
      <c r="EX62" s="223">
        <v>15</v>
      </c>
      <c r="EY62" s="3">
        <v>708</v>
      </c>
      <c r="EZ62" s="93">
        <v>748</v>
      </c>
      <c r="FA62" s="93">
        <v>869</v>
      </c>
      <c r="FB62" s="93">
        <v>884</v>
      </c>
      <c r="FC62" s="3">
        <v>1197</v>
      </c>
      <c r="FD62" s="14">
        <v>1275</v>
      </c>
      <c r="FE62" s="93">
        <v>1368</v>
      </c>
      <c r="FF62" s="93">
        <v>1672</v>
      </c>
      <c r="FG62" s="14">
        <v>1629</v>
      </c>
      <c r="FH62" s="14"/>
      <c r="FI62" s="14">
        <v>1725</v>
      </c>
      <c r="FJ62" s="14">
        <v>1876</v>
      </c>
      <c r="FK62" s="14">
        <v>2254</v>
      </c>
      <c r="FL62" s="113">
        <v>2380</v>
      </c>
      <c r="FM62" s="154"/>
      <c r="FN62" s="154"/>
      <c r="FO62" s="154"/>
      <c r="FP62" s="154"/>
      <c r="FQ62" s="154"/>
      <c r="FR62" s="154"/>
      <c r="FS62" s="154"/>
      <c r="FT62" s="154"/>
      <c r="FU62" s="154"/>
      <c r="FV62" s="154"/>
      <c r="FW62" s="154"/>
      <c r="FX62" s="154"/>
      <c r="FY62" s="154"/>
      <c r="FZ62" s="154"/>
      <c r="GA62" s="154"/>
      <c r="GB62" s="154"/>
      <c r="GC62" s="154"/>
      <c r="GD62" s="154"/>
      <c r="GE62" s="154"/>
      <c r="GF62" s="154"/>
      <c r="GG62" s="154"/>
      <c r="GH62" s="154"/>
      <c r="GI62" s="154"/>
      <c r="GJ62" s="154"/>
      <c r="GK62" s="154"/>
      <c r="GL62" s="154"/>
      <c r="GM62" s="154"/>
      <c r="GN62" s="154"/>
      <c r="GO62" s="154"/>
      <c r="GP62" s="154"/>
      <c r="GQ62" s="154"/>
      <c r="GR62" s="154"/>
      <c r="GS62" s="154"/>
      <c r="GT62" s="154"/>
      <c r="GU62" s="154"/>
      <c r="GV62" s="154"/>
      <c r="GW62" s="154"/>
      <c r="GX62" s="154"/>
      <c r="GY62" s="154"/>
      <c r="GZ62" s="154"/>
      <c r="HA62" s="154"/>
      <c r="HB62" s="154"/>
      <c r="HC62" s="154"/>
      <c r="HD62" s="154"/>
    </row>
    <row r="63" spans="1:212">
      <c r="A63" s="9" t="s">
        <v>76</v>
      </c>
      <c r="B63" s="3">
        <v>1111</v>
      </c>
      <c r="C63" s="93">
        <v>1081</v>
      </c>
      <c r="D63" s="93">
        <v>1005</v>
      </c>
      <c r="E63" s="93">
        <v>990</v>
      </c>
      <c r="F63" s="3">
        <v>1013</v>
      </c>
      <c r="G63" s="14">
        <v>1016</v>
      </c>
      <c r="H63" s="14">
        <v>1073</v>
      </c>
      <c r="I63" s="14">
        <v>1038</v>
      </c>
      <c r="J63" s="14">
        <v>1094</v>
      </c>
      <c r="K63" s="14"/>
      <c r="L63" s="14">
        <v>1033</v>
      </c>
      <c r="M63" s="14">
        <v>1052</v>
      </c>
      <c r="N63" s="14">
        <v>1111</v>
      </c>
      <c r="O63" s="161">
        <v>1108</v>
      </c>
      <c r="P63" s="210">
        <v>1104</v>
      </c>
      <c r="Q63" s="3">
        <v>1111</v>
      </c>
      <c r="R63" s="93">
        <v>1069</v>
      </c>
      <c r="S63" s="93">
        <v>1004</v>
      </c>
      <c r="T63" s="16">
        <v>990</v>
      </c>
      <c r="U63" s="3">
        <v>1013</v>
      </c>
      <c r="V63" s="14">
        <v>1015</v>
      </c>
      <c r="W63" s="14">
        <v>1071</v>
      </c>
      <c r="X63" s="14">
        <v>980</v>
      </c>
      <c r="Y63" s="14">
        <v>1053</v>
      </c>
      <c r="Z63" s="14"/>
      <c r="AA63" s="14">
        <v>1014</v>
      </c>
      <c r="AB63" s="14">
        <v>1025</v>
      </c>
      <c r="AC63" s="14">
        <v>1075</v>
      </c>
      <c r="AD63" s="113">
        <v>1057</v>
      </c>
      <c r="AE63" s="161">
        <v>1060</v>
      </c>
      <c r="AF63" s="3">
        <v>748</v>
      </c>
      <c r="AG63" s="93">
        <v>714</v>
      </c>
      <c r="AH63" s="93">
        <v>666</v>
      </c>
      <c r="AI63" s="93">
        <v>647</v>
      </c>
      <c r="AJ63" s="3">
        <v>605</v>
      </c>
      <c r="AK63" s="14">
        <v>574</v>
      </c>
      <c r="AL63" s="14">
        <v>571</v>
      </c>
      <c r="AM63" s="14">
        <v>545</v>
      </c>
      <c r="AN63" s="14">
        <v>566</v>
      </c>
      <c r="AO63" s="14"/>
      <c r="AP63" s="14">
        <v>525</v>
      </c>
      <c r="AQ63" s="14">
        <v>525</v>
      </c>
      <c r="AR63" s="14">
        <v>522</v>
      </c>
      <c r="AS63" s="113">
        <v>505</v>
      </c>
      <c r="AT63" s="210">
        <v>508</v>
      </c>
      <c r="AU63" s="3">
        <v>363</v>
      </c>
      <c r="AV63" s="93">
        <v>367</v>
      </c>
      <c r="AW63" s="93">
        <v>339</v>
      </c>
      <c r="AX63" s="93">
        <v>343</v>
      </c>
      <c r="AY63" s="3">
        <v>408</v>
      </c>
      <c r="AZ63" s="14">
        <v>442</v>
      </c>
      <c r="BA63" s="14">
        <v>502</v>
      </c>
      <c r="BB63" s="14">
        <v>493</v>
      </c>
      <c r="BC63" s="14">
        <v>528</v>
      </c>
      <c r="BD63" s="14"/>
      <c r="BE63" s="14">
        <v>508</v>
      </c>
      <c r="BF63" s="14">
        <v>527</v>
      </c>
      <c r="BG63" s="14">
        <v>589</v>
      </c>
      <c r="BH63" s="113">
        <v>603</v>
      </c>
      <c r="BI63" s="210">
        <v>596</v>
      </c>
      <c r="BJ63" s="3">
        <v>1014</v>
      </c>
      <c r="BK63" s="93">
        <v>966</v>
      </c>
      <c r="BL63" s="93">
        <v>898</v>
      </c>
      <c r="BM63" s="93">
        <v>883</v>
      </c>
      <c r="BN63" s="3">
        <v>882</v>
      </c>
      <c r="BO63" s="14">
        <v>886</v>
      </c>
      <c r="BP63" s="14">
        <v>925</v>
      </c>
      <c r="BQ63" s="14">
        <v>855</v>
      </c>
      <c r="BR63" s="14">
        <v>898</v>
      </c>
      <c r="BS63" s="14"/>
      <c r="BT63" s="14">
        <v>864</v>
      </c>
      <c r="BU63" s="14">
        <v>866</v>
      </c>
      <c r="BV63" s="14">
        <v>884</v>
      </c>
      <c r="BW63" s="113">
        <v>866</v>
      </c>
      <c r="BX63" s="210">
        <v>858</v>
      </c>
      <c r="BY63" s="3">
        <v>20</v>
      </c>
      <c r="BZ63" s="93">
        <v>25</v>
      </c>
      <c r="CA63" s="93">
        <v>24</v>
      </c>
      <c r="CB63" s="93">
        <v>24</v>
      </c>
      <c r="CC63" s="3">
        <v>31</v>
      </c>
      <c r="CD63" s="14">
        <v>31</v>
      </c>
      <c r="CE63" s="14">
        <v>28</v>
      </c>
      <c r="CF63" s="14">
        <v>23</v>
      </c>
      <c r="CG63" s="14">
        <v>21</v>
      </c>
      <c r="CH63" s="14"/>
      <c r="CI63" s="14">
        <v>25</v>
      </c>
      <c r="CJ63" s="14">
        <v>22</v>
      </c>
      <c r="CK63" s="14">
        <v>29</v>
      </c>
      <c r="CL63" s="113">
        <v>33</v>
      </c>
      <c r="CM63" s="210">
        <v>32</v>
      </c>
      <c r="CN63" s="14"/>
      <c r="CO63" s="14"/>
      <c r="CP63" s="14"/>
      <c r="CQ63" s="14"/>
      <c r="CR63" s="14"/>
      <c r="CS63" s="14"/>
      <c r="CT63" s="14"/>
      <c r="CU63" s="14"/>
      <c r="CV63" s="14"/>
      <c r="CW63" s="14"/>
      <c r="CX63" s="14"/>
      <c r="CY63" s="16"/>
      <c r="CZ63" s="16"/>
      <c r="DA63" s="118"/>
      <c r="DB63" s="217"/>
      <c r="DC63" s="3"/>
      <c r="DD63" s="93"/>
      <c r="DE63" s="93"/>
      <c r="DF63" s="93"/>
      <c r="DK63" s="14"/>
      <c r="DL63" s="14"/>
      <c r="DM63" s="97"/>
      <c r="DN63" s="14"/>
      <c r="DO63" s="14"/>
      <c r="DP63" s="118"/>
      <c r="DQ63" s="16"/>
      <c r="DR63" s="3">
        <v>12</v>
      </c>
      <c r="DS63" s="93">
        <v>14</v>
      </c>
      <c r="DT63" s="93">
        <v>15</v>
      </c>
      <c r="DU63" s="93">
        <v>15</v>
      </c>
      <c r="DV63" s="3">
        <v>20</v>
      </c>
      <c r="DW63" s="3">
        <v>20</v>
      </c>
      <c r="DX63" s="14">
        <v>25</v>
      </c>
      <c r="DY63" s="14">
        <v>28</v>
      </c>
      <c r="DZ63" s="14">
        <v>30</v>
      </c>
      <c r="EA63" s="14"/>
      <c r="EB63" s="14">
        <v>29</v>
      </c>
      <c r="EC63" s="14">
        <v>29</v>
      </c>
      <c r="ED63" s="14">
        <v>34</v>
      </c>
      <c r="EE63" s="113">
        <v>36</v>
      </c>
      <c r="EF63" s="161">
        <v>39</v>
      </c>
      <c r="EG63" s="3"/>
      <c r="EH63" s="93"/>
      <c r="EI63" s="93"/>
      <c r="EJ63" s="93"/>
      <c r="EO63" s="14">
        <v>0</v>
      </c>
      <c r="EP63" s="14"/>
      <c r="EQ63" s="14">
        <v>3</v>
      </c>
      <c r="ER63" s="14">
        <v>5</v>
      </c>
      <c r="ES63" s="14">
        <v>5</v>
      </c>
      <c r="ET63" s="161">
        <v>5</v>
      </c>
      <c r="EU63" s="223">
        <v>6</v>
      </c>
      <c r="EV63" s="161">
        <v>5</v>
      </c>
      <c r="EW63" s="232">
        <v>117</v>
      </c>
      <c r="EX63" s="223">
        <v>3</v>
      </c>
      <c r="EY63" s="3">
        <v>65</v>
      </c>
      <c r="EZ63" s="93">
        <v>64</v>
      </c>
      <c r="FA63" s="93">
        <v>67</v>
      </c>
      <c r="FB63" s="93">
        <v>68</v>
      </c>
      <c r="FC63" s="3">
        <v>80</v>
      </c>
      <c r="FD63" s="14">
        <v>78</v>
      </c>
      <c r="FE63" s="93">
        <v>93</v>
      </c>
      <c r="FF63" s="93">
        <v>74</v>
      </c>
      <c r="FG63" s="14">
        <v>104</v>
      </c>
      <c r="FH63" s="14"/>
      <c r="FI63" s="14">
        <v>93</v>
      </c>
      <c r="FJ63" s="14">
        <v>103</v>
      </c>
      <c r="FK63" s="14">
        <v>123</v>
      </c>
      <c r="FL63" s="113">
        <v>117</v>
      </c>
      <c r="FM63" s="154"/>
      <c r="FN63" s="154"/>
      <c r="FO63" s="154"/>
      <c r="FP63" s="154"/>
      <c r="FQ63" s="154"/>
      <c r="FR63" s="154"/>
      <c r="FS63" s="154"/>
      <c r="FT63" s="154"/>
      <c r="FU63" s="154"/>
      <c r="FV63" s="154"/>
      <c r="FW63" s="154"/>
      <c r="FX63" s="154"/>
      <c r="FY63" s="154"/>
      <c r="FZ63" s="154"/>
      <c r="GA63" s="154"/>
      <c r="GB63" s="154"/>
      <c r="GC63" s="154"/>
      <c r="GD63" s="154"/>
      <c r="GE63" s="154"/>
      <c r="GF63" s="154"/>
      <c r="GG63" s="154"/>
      <c r="GH63" s="154"/>
      <c r="GI63" s="154"/>
      <c r="GJ63" s="154"/>
      <c r="GK63" s="154"/>
      <c r="GL63" s="154"/>
      <c r="GM63" s="154"/>
      <c r="GN63" s="154"/>
      <c r="GO63" s="154"/>
      <c r="GP63" s="154"/>
      <c r="GQ63" s="154"/>
      <c r="GR63" s="154"/>
      <c r="GS63" s="154"/>
      <c r="GT63" s="154"/>
      <c r="GU63" s="154"/>
      <c r="GV63" s="154"/>
      <c r="GW63" s="154"/>
      <c r="GX63" s="154"/>
      <c r="GY63" s="154"/>
      <c r="GZ63" s="154"/>
      <c r="HA63" s="154"/>
      <c r="HB63" s="154"/>
      <c r="HC63" s="154"/>
      <c r="HD63" s="154"/>
    </row>
    <row r="64" spans="1:212" s="10" customFormat="1">
      <c r="A64" s="157" t="s">
        <v>77</v>
      </c>
      <c r="B64" s="157">
        <v>1156</v>
      </c>
      <c r="C64" s="93">
        <v>1050</v>
      </c>
      <c r="D64" s="93">
        <v>1153</v>
      </c>
      <c r="E64" s="93">
        <v>1156</v>
      </c>
      <c r="F64" s="3">
        <v>1297</v>
      </c>
      <c r="G64" s="14">
        <v>1324</v>
      </c>
      <c r="H64" s="14">
        <v>1288</v>
      </c>
      <c r="I64" s="14">
        <v>1293</v>
      </c>
      <c r="J64" s="14">
        <v>1484</v>
      </c>
      <c r="K64" s="14"/>
      <c r="L64" s="14">
        <v>1489</v>
      </c>
      <c r="M64" s="14">
        <v>1474</v>
      </c>
      <c r="N64" s="14">
        <v>1622</v>
      </c>
      <c r="O64" s="161">
        <v>1600</v>
      </c>
      <c r="P64" s="210">
        <v>1109</v>
      </c>
      <c r="Q64" s="157">
        <v>1156</v>
      </c>
      <c r="R64" s="93">
        <v>1013</v>
      </c>
      <c r="S64" s="93">
        <v>1129</v>
      </c>
      <c r="T64" s="16">
        <v>1137</v>
      </c>
      <c r="U64" s="3">
        <v>1246</v>
      </c>
      <c r="V64" s="14">
        <v>1080</v>
      </c>
      <c r="W64" s="14">
        <v>1128</v>
      </c>
      <c r="X64" s="14">
        <v>1175</v>
      </c>
      <c r="Y64" s="14">
        <v>1355</v>
      </c>
      <c r="Z64" s="14"/>
      <c r="AA64" s="14">
        <v>1361</v>
      </c>
      <c r="AB64" s="14">
        <v>1335</v>
      </c>
      <c r="AC64" s="14">
        <v>1450</v>
      </c>
      <c r="AD64" s="113">
        <v>1453</v>
      </c>
      <c r="AE64" s="161">
        <v>982</v>
      </c>
      <c r="AF64" s="157">
        <v>819</v>
      </c>
      <c r="AG64" s="93">
        <v>727</v>
      </c>
      <c r="AH64" s="93">
        <v>775</v>
      </c>
      <c r="AI64" s="93">
        <v>768</v>
      </c>
      <c r="AJ64" s="3">
        <v>817</v>
      </c>
      <c r="AK64" s="14">
        <v>844</v>
      </c>
      <c r="AL64" s="14">
        <v>800</v>
      </c>
      <c r="AM64" s="14">
        <v>799</v>
      </c>
      <c r="AN64" s="14">
        <v>890</v>
      </c>
      <c r="AO64" s="14"/>
      <c r="AP64" s="14">
        <v>875</v>
      </c>
      <c r="AQ64" s="14">
        <v>852</v>
      </c>
      <c r="AR64" s="14">
        <v>927</v>
      </c>
      <c r="AS64" s="113">
        <v>901</v>
      </c>
      <c r="AT64" s="210">
        <v>593</v>
      </c>
      <c r="AU64" s="157">
        <v>337</v>
      </c>
      <c r="AV64" s="93">
        <v>323</v>
      </c>
      <c r="AW64" s="93">
        <v>378</v>
      </c>
      <c r="AX64" s="93">
        <v>388</v>
      </c>
      <c r="AY64" s="3">
        <v>480</v>
      </c>
      <c r="AZ64" s="14">
        <v>480</v>
      </c>
      <c r="BA64" s="14">
        <v>488</v>
      </c>
      <c r="BB64" s="14">
        <v>494</v>
      </c>
      <c r="BC64" s="14">
        <v>594</v>
      </c>
      <c r="BD64" s="14"/>
      <c r="BE64" s="14">
        <v>614</v>
      </c>
      <c r="BF64" s="14">
        <v>622</v>
      </c>
      <c r="BG64" s="14">
        <v>695</v>
      </c>
      <c r="BH64" s="113">
        <v>699</v>
      </c>
      <c r="BI64" s="210">
        <v>516</v>
      </c>
      <c r="BJ64" s="157">
        <v>1100</v>
      </c>
      <c r="BK64" s="93">
        <v>966</v>
      </c>
      <c r="BL64" s="93">
        <v>1074</v>
      </c>
      <c r="BM64" s="93">
        <v>1063</v>
      </c>
      <c r="BN64" s="3">
        <v>1140</v>
      </c>
      <c r="BO64" s="14">
        <v>982</v>
      </c>
      <c r="BP64" s="14">
        <v>1024</v>
      </c>
      <c r="BQ64" s="14">
        <v>1047</v>
      </c>
      <c r="BR64" s="14">
        <v>1198</v>
      </c>
      <c r="BS64" s="14"/>
      <c r="BT64" s="14">
        <v>1201</v>
      </c>
      <c r="BU64" s="14">
        <v>1167</v>
      </c>
      <c r="BV64" s="14">
        <v>1263</v>
      </c>
      <c r="BW64" s="113">
        <v>1266</v>
      </c>
      <c r="BX64" s="210">
        <v>859</v>
      </c>
      <c r="BY64" s="157">
        <v>14</v>
      </c>
      <c r="BZ64" s="93">
        <v>11</v>
      </c>
      <c r="CA64" s="93">
        <v>11</v>
      </c>
      <c r="CB64" s="93">
        <v>13</v>
      </c>
      <c r="CC64" s="3">
        <v>19</v>
      </c>
      <c r="CD64" s="14">
        <v>18</v>
      </c>
      <c r="CE64" s="14">
        <v>21</v>
      </c>
      <c r="CF64" s="14">
        <v>31</v>
      </c>
      <c r="CG64" s="14">
        <v>34</v>
      </c>
      <c r="CH64" s="14"/>
      <c r="CI64" s="14">
        <v>30</v>
      </c>
      <c r="CJ64" s="14">
        <v>24</v>
      </c>
      <c r="CK64" s="14">
        <v>22</v>
      </c>
      <c r="CL64" s="113">
        <v>18</v>
      </c>
      <c r="CM64" s="210">
        <v>10</v>
      </c>
      <c r="CN64" s="14"/>
      <c r="CO64" s="14"/>
      <c r="CP64" s="14"/>
      <c r="CQ64" s="14"/>
      <c r="CR64" s="14"/>
      <c r="CS64" s="14"/>
      <c r="CT64" s="14"/>
      <c r="CU64" s="14"/>
      <c r="CV64" s="14"/>
      <c r="CW64" s="14"/>
      <c r="CX64" s="14"/>
      <c r="CY64" s="16"/>
      <c r="CZ64" s="16"/>
      <c r="DA64" s="118"/>
      <c r="DB64" s="217"/>
      <c r="DC64" s="157"/>
      <c r="DD64" s="93"/>
      <c r="DE64" s="93"/>
      <c r="DF64" s="93"/>
      <c r="DG64" s="3"/>
      <c r="DH64" s="15"/>
      <c r="DI64" s="15"/>
      <c r="DJ64" s="15"/>
      <c r="DK64" s="14"/>
      <c r="DL64" s="14"/>
      <c r="DM64" s="97"/>
      <c r="DN64" s="14"/>
      <c r="DO64" s="14"/>
      <c r="DP64" s="118"/>
      <c r="DQ64" s="16"/>
      <c r="DR64" s="157">
        <v>9</v>
      </c>
      <c r="DS64" s="93">
        <v>9</v>
      </c>
      <c r="DT64" s="93">
        <v>8</v>
      </c>
      <c r="DU64" s="93">
        <v>13</v>
      </c>
      <c r="DV64" s="3">
        <v>27</v>
      </c>
      <c r="DW64" s="3">
        <v>23</v>
      </c>
      <c r="DX64" s="14">
        <v>22</v>
      </c>
      <c r="DY64" s="14">
        <v>25</v>
      </c>
      <c r="DZ64" s="14">
        <v>31</v>
      </c>
      <c r="EA64" s="14"/>
      <c r="EB64" s="14">
        <v>33</v>
      </c>
      <c r="EC64" s="14">
        <v>39</v>
      </c>
      <c r="ED64" s="14">
        <v>52</v>
      </c>
      <c r="EE64" s="113">
        <v>60</v>
      </c>
      <c r="EF64" s="161">
        <v>37</v>
      </c>
      <c r="EG64" s="157"/>
      <c r="EH64" s="93"/>
      <c r="EI64" s="93"/>
      <c r="EJ64" s="93"/>
      <c r="EK64" s="3"/>
      <c r="EL64" s="3"/>
      <c r="EM64" s="14"/>
      <c r="EN64" s="14"/>
      <c r="EO64" s="14">
        <v>7</v>
      </c>
      <c r="EP64" s="14"/>
      <c r="EQ64" s="14">
        <v>8</v>
      </c>
      <c r="ER64" s="14">
        <v>20</v>
      </c>
      <c r="ES64" s="14">
        <v>16</v>
      </c>
      <c r="ET64" s="161">
        <v>16</v>
      </c>
      <c r="EU64" s="224">
        <v>12</v>
      </c>
      <c r="EV64" s="161">
        <v>1</v>
      </c>
      <c r="EW64" s="232">
        <v>62</v>
      </c>
      <c r="EX64" s="223">
        <v>1</v>
      </c>
      <c r="EY64" s="157">
        <v>33</v>
      </c>
      <c r="EZ64" s="93">
        <v>27</v>
      </c>
      <c r="FA64" s="93">
        <v>36</v>
      </c>
      <c r="FB64" s="93">
        <v>48</v>
      </c>
      <c r="FC64" s="3">
        <v>60</v>
      </c>
      <c r="FD64" s="14">
        <v>57</v>
      </c>
      <c r="FE64" s="93">
        <v>61</v>
      </c>
      <c r="FF64" s="93">
        <v>72</v>
      </c>
      <c r="FG64" s="14">
        <v>85</v>
      </c>
      <c r="FH64" s="14"/>
      <c r="FI64" s="14">
        <v>89</v>
      </c>
      <c r="FJ64" s="14">
        <v>85</v>
      </c>
      <c r="FK64" s="14">
        <v>97</v>
      </c>
      <c r="FL64" s="113">
        <v>93</v>
      </c>
      <c r="FM64" s="159"/>
      <c r="FN64" s="159"/>
      <c r="FO64" s="159"/>
      <c r="FP64" s="159"/>
      <c r="FQ64" s="159"/>
      <c r="FR64" s="159"/>
      <c r="FS64" s="159"/>
      <c r="FT64" s="159"/>
      <c r="FU64" s="159"/>
      <c r="FV64" s="159"/>
      <c r="FW64" s="159"/>
      <c r="FX64" s="159"/>
      <c r="FY64" s="159"/>
      <c r="FZ64" s="159"/>
      <c r="GA64" s="159"/>
      <c r="GB64" s="159"/>
      <c r="GC64" s="159"/>
      <c r="GD64" s="159"/>
      <c r="GE64" s="159"/>
      <c r="GF64" s="159"/>
      <c r="GG64" s="159"/>
      <c r="GH64" s="159"/>
      <c r="GI64" s="159"/>
      <c r="GJ64" s="159"/>
      <c r="GK64" s="159"/>
      <c r="GL64" s="159"/>
      <c r="GM64" s="159"/>
      <c r="GN64" s="159"/>
      <c r="GO64" s="159"/>
      <c r="GP64" s="159"/>
      <c r="GQ64" s="159"/>
      <c r="GR64" s="159"/>
      <c r="GS64" s="159"/>
      <c r="GT64" s="159"/>
      <c r="GU64" s="159"/>
      <c r="GV64" s="159"/>
      <c r="GW64" s="159"/>
      <c r="GX64" s="159"/>
      <c r="GY64" s="159"/>
      <c r="GZ64" s="159"/>
      <c r="HA64" s="159"/>
      <c r="HB64" s="159"/>
      <c r="HC64" s="159"/>
      <c r="HD64" s="159"/>
    </row>
    <row r="65" spans="1:212" s="185" customFormat="1">
      <c r="A65" s="175" t="s">
        <v>78</v>
      </c>
      <c r="B65" s="175">
        <v>471</v>
      </c>
      <c r="C65" s="176">
        <v>433</v>
      </c>
      <c r="D65" s="176">
        <v>383</v>
      </c>
      <c r="E65" s="176">
        <v>406</v>
      </c>
      <c r="F65" s="177">
        <v>279</v>
      </c>
      <c r="G65" s="178">
        <v>316</v>
      </c>
      <c r="H65" s="178">
        <v>242</v>
      </c>
      <c r="I65" s="179">
        <v>241</v>
      </c>
      <c r="J65" s="179">
        <v>222</v>
      </c>
      <c r="K65" s="179"/>
      <c r="L65" s="179">
        <v>292</v>
      </c>
      <c r="M65" s="179">
        <v>244</v>
      </c>
      <c r="N65" s="179">
        <v>217</v>
      </c>
      <c r="O65" s="180">
        <v>217</v>
      </c>
      <c r="P65" s="212">
        <v>223</v>
      </c>
      <c r="Q65" s="175">
        <v>471</v>
      </c>
      <c r="R65" s="176">
        <v>433</v>
      </c>
      <c r="S65" s="176">
        <v>330</v>
      </c>
      <c r="T65" s="179">
        <v>353</v>
      </c>
      <c r="U65" s="177">
        <v>279</v>
      </c>
      <c r="V65" s="178">
        <v>300</v>
      </c>
      <c r="W65" s="178">
        <v>237</v>
      </c>
      <c r="X65" s="178">
        <v>237</v>
      </c>
      <c r="Y65" s="179">
        <v>219</v>
      </c>
      <c r="Z65" s="179"/>
      <c r="AA65" s="179">
        <v>193</v>
      </c>
      <c r="AB65" s="179">
        <v>225</v>
      </c>
      <c r="AC65" s="179">
        <v>208</v>
      </c>
      <c r="AD65" s="181">
        <v>213</v>
      </c>
      <c r="AE65" s="180">
        <v>219</v>
      </c>
      <c r="AF65" s="175">
        <v>301</v>
      </c>
      <c r="AG65" s="176">
        <v>284</v>
      </c>
      <c r="AH65" s="176">
        <v>251</v>
      </c>
      <c r="AI65" s="176">
        <v>257</v>
      </c>
      <c r="AJ65" s="177">
        <v>159</v>
      </c>
      <c r="AK65" s="178">
        <v>193</v>
      </c>
      <c r="AL65" s="178">
        <v>139</v>
      </c>
      <c r="AM65" s="178">
        <v>136</v>
      </c>
      <c r="AN65" s="179">
        <v>121</v>
      </c>
      <c r="AO65" s="179"/>
      <c r="AP65" s="179">
        <v>124</v>
      </c>
      <c r="AQ65" s="179">
        <v>61</v>
      </c>
      <c r="AR65" s="179">
        <v>100</v>
      </c>
      <c r="AS65" s="181">
        <v>97</v>
      </c>
      <c r="AT65" s="212">
        <v>100</v>
      </c>
      <c r="AU65" s="175">
        <v>170</v>
      </c>
      <c r="AV65" s="176">
        <v>149</v>
      </c>
      <c r="AW65" s="176">
        <v>132</v>
      </c>
      <c r="AX65" s="176">
        <v>149</v>
      </c>
      <c r="AY65" s="177">
        <v>120</v>
      </c>
      <c r="AZ65" s="178">
        <v>123</v>
      </c>
      <c r="BA65" s="178">
        <v>103</v>
      </c>
      <c r="BB65" s="178">
        <v>105</v>
      </c>
      <c r="BC65" s="179">
        <v>101</v>
      </c>
      <c r="BD65" s="179"/>
      <c r="BE65" s="179">
        <v>168</v>
      </c>
      <c r="BF65" s="179">
        <v>183</v>
      </c>
      <c r="BG65" s="179">
        <v>117</v>
      </c>
      <c r="BH65" s="181">
        <v>120</v>
      </c>
      <c r="BI65" s="212">
        <v>123</v>
      </c>
      <c r="BJ65" s="175">
        <v>33</v>
      </c>
      <c r="BK65" s="176">
        <v>114</v>
      </c>
      <c r="BL65" s="176">
        <v>81</v>
      </c>
      <c r="BM65" s="176">
        <v>93</v>
      </c>
      <c r="BN65" s="177">
        <v>61</v>
      </c>
      <c r="BO65" s="178">
        <v>68</v>
      </c>
      <c r="BP65" s="178">
        <v>51</v>
      </c>
      <c r="BQ65" s="178">
        <v>60</v>
      </c>
      <c r="BR65" s="179">
        <v>54</v>
      </c>
      <c r="BS65" s="179"/>
      <c r="BT65" s="179">
        <v>42</v>
      </c>
      <c r="BU65" s="179">
        <v>57</v>
      </c>
      <c r="BV65" s="179">
        <v>46</v>
      </c>
      <c r="BW65" s="181">
        <v>40</v>
      </c>
      <c r="BX65" s="212">
        <v>41</v>
      </c>
      <c r="BY65" s="175">
        <v>278</v>
      </c>
      <c r="BZ65" s="176">
        <v>216</v>
      </c>
      <c r="CA65" s="176">
        <v>176</v>
      </c>
      <c r="CB65" s="176">
        <v>187</v>
      </c>
      <c r="CC65" s="177">
        <v>169</v>
      </c>
      <c r="CD65" s="178">
        <v>170</v>
      </c>
      <c r="CE65" s="178">
        <v>148</v>
      </c>
      <c r="CF65" s="178">
        <v>135</v>
      </c>
      <c r="CG65" s="179">
        <v>129</v>
      </c>
      <c r="CH65" s="179"/>
      <c r="CI65" s="179">
        <v>125</v>
      </c>
      <c r="CJ65" s="179">
        <v>147</v>
      </c>
      <c r="CK65" s="179">
        <v>129</v>
      </c>
      <c r="CL65" s="181">
        <v>119</v>
      </c>
      <c r="CM65" s="212">
        <v>122</v>
      </c>
      <c r="CN65" s="178"/>
      <c r="CO65" s="178"/>
      <c r="CP65" s="178"/>
      <c r="CQ65" s="178"/>
      <c r="CR65" s="178"/>
      <c r="CS65" s="178"/>
      <c r="CT65" s="178">
        <v>237</v>
      </c>
      <c r="CU65" s="178">
        <v>241</v>
      </c>
      <c r="CV65" s="179">
        <v>222</v>
      </c>
      <c r="CW65" s="179"/>
      <c r="CX65" s="179">
        <v>193</v>
      </c>
      <c r="CY65" s="179">
        <v>244</v>
      </c>
      <c r="CZ65" s="179">
        <v>217</v>
      </c>
      <c r="DA65" s="182">
        <v>217</v>
      </c>
      <c r="DB65" s="219">
        <v>223</v>
      </c>
      <c r="DC65" s="175">
        <v>278</v>
      </c>
      <c r="DD65" s="176">
        <v>216</v>
      </c>
      <c r="DE65" s="176">
        <v>176</v>
      </c>
      <c r="DF65" s="176">
        <v>187</v>
      </c>
      <c r="DG65" s="177">
        <v>169</v>
      </c>
      <c r="DH65" s="183">
        <v>170</v>
      </c>
      <c r="DI65" s="183">
        <v>148</v>
      </c>
      <c r="DJ65" s="184">
        <v>135</v>
      </c>
      <c r="DK65" s="179">
        <v>129</v>
      </c>
      <c r="DL65" s="179"/>
      <c r="DM65" s="182">
        <v>125</v>
      </c>
      <c r="DN65" s="179">
        <v>147</v>
      </c>
      <c r="DO65" s="179">
        <v>129</v>
      </c>
      <c r="DP65" s="182">
        <v>119</v>
      </c>
      <c r="DQ65" s="179">
        <v>122</v>
      </c>
      <c r="DR65" s="175">
        <v>4</v>
      </c>
      <c r="DS65" s="176">
        <v>7</v>
      </c>
      <c r="DT65" s="176">
        <v>5</v>
      </c>
      <c r="DU65" s="176">
        <v>5</v>
      </c>
      <c r="DV65" s="177">
        <v>2</v>
      </c>
      <c r="DW65" s="177">
        <v>11</v>
      </c>
      <c r="DX65" s="178">
        <v>2</v>
      </c>
      <c r="DY65" s="178">
        <v>3</v>
      </c>
      <c r="DZ65" s="179">
        <v>0</v>
      </c>
      <c r="EA65" s="179"/>
      <c r="EB65" s="179">
        <v>0</v>
      </c>
      <c r="EC65" s="179">
        <v>0</v>
      </c>
      <c r="ED65" s="179">
        <v>0</v>
      </c>
      <c r="EE65" s="181">
        <v>2</v>
      </c>
      <c r="EF65" s="180">
        <v>2</v>
      </c>
      <c r="EG65" s="175"/>
      <c r="EH65" s="176"/>
      <c r="EI65" s="176"/>
      <c r="EJ65" s="176"/>
      <c r="EK65" s="177"/>
      <c r="EL65" s="177"/>
      <c r="EM65" s="178"/>
      <c r="EN65" s="178"/>
      <c r="EO65" s="179">
        <v>0</v>
      </c>
      <c r="EP65" s="179"/>
      <c r="EQ65" s="179">
        <v>0</v>
      </c>
      <c r="ER65" s="179">
        <v>0</v>
      </c>
      <c r="ES65" s="179">
        <v>0</v>
      </c>
      <c r="ET65" s="181">
        <v>0</v>
      </c>
      <c r="EU65" s="172">
        <v>0</v>
      </c>
      <c r="EV65" s="235">
        <v>2</v>
      </c>
      <c r="EW65" s="235">
        <v>37</v>
      </c>
      <c r="EX65" s="227">
        <v>15</v>
      </c>
      <c r="EY65" s="175">
        <v>156</v>
      </c>
      <c r="EZ65" s="176">
        <v>96</v>
      </c>
      <c r="FA65" s="176">
        <v>68</v>
      </c>
      <c r="FB65" s="176">
        <v>68</v>
      </c>
      <c r="FC65" s="177">
        <v>47</v>
      </c>
      <c r="FD65" s="178">
        <v>51</v>
      </c>
      <c r="FE65" s="176">
        <v>36</v>
      </c>
      <c r="FF65" s="176">
        <v>39</v>
      </c>
      <c r="FG65" s="179">
        <v>36</v>
      </c>
      <c r="FH65" s="179"/>
      <c r="FI65" s="179">
        <v>26</v>
      </c>
      <c r="FJ65" s="179">
        <v>21</v>
      </c>
      <c r="FK65" s="179">
        <v>33</v>
      </c>
      <c r="FL65" s="181">
        <v>52</v>
      </c>
      <c r="FM65" s="186"/>
      <c r="FN65" s="186"/>
      <c r="FO65" s="186"/>
      <c r="FP65" s="186"/>
      <c r="FQ65" s="186"/>
      <c r="FR65" s="186"/>
      <c r="FS65" s="186"/>
      <c r="FT65" s="186"/>
      <c r="FU65" s="186"/>
      <c r="FV65" s="186"/>
      <c r="FW65" s="186"/>
      <c r="FX65" s="186"/>
      <c r="FY65" s="186"/>
      <c r="FZ65" s="186"/>
      <c r="GA65" s="186"/>
      <c r="GB65" s="186"/>
      <c r="GC65" s="186"/>
      <c r="GD65" s="186"/>
      <c r="GE65" s="186"/>
      <c r="GF65" s="186"/>
      <c r="GG65" s="186"/>
      <c r="GH65" s="186"/>
      <c r="GI65" s="186"/>
      <c r="GJ65" s="186"/>
      <c r="GK65" s="186"/>
      <c r="GL65" s="186"/>
      <c r="GM65" s="186"/>
      <c r="GN65" s="186"/>
      <c r="GO65" s="186"/>
      <c r="GP65" s="186"/>
      <c r="GQ65" s="186"/>
      <c r="GR65" s="186"/>
      <c r="GS65" s="186"/>
      <c r="GT65" s="186"/>
      <c r="GU65" s="186"/>
      <c r="GV65" s="186"/>
      <c r="GW65" s="186"/>
      <c r="GX65" s="186"/>
      <c r="GY65" s="186"/>
      <c r="GZ65" s="186"/>
      <c r="HA65" s="186"/>
      <c r="HB65" s="186"/>
      <c r="HC65" s="186"/>
      <c r="HD65" s="186"/>
    </row>
    <row r="66" spans="1:212">
      <c r="A66" s="11"/>
      <c r="B66" s="44"/>
      <c r="C66" s="149"/>
      <c r="D66" s="149"/>
      <c r="E66" s="149"/>
      <c r="Q66" s="11"/>
      <c r="R66" s="149"/>
      <c r="S66" s="149"/>
      <c r="T66" s="149"/>
      <c r="AF66" s="11"/>
      <c r="AG66" s="149"/>
      <c r="AH66" s="149"/>
      <c r="AI66" s="149"/>
      <c r="AU66" s="11"/>
      <c r="AV66" s="149"/>
      <c r="AW66" s="149"/>
      <c r="AX66" s="149"/>
      <c r="BJ66" s="11"/>
      <c r="BK66" s="149"/>
      <c r="BL66" s="149"/>
      <c r="BM66" s="149"/>
      <c r="BY66" s="11"/>
      <c r="BZ66" s="149"/>
      <c r="CA66" s="149"/>
      <c r="CB66" s="149"/>
      <c r="DC66" s="11"/>
      <c r="DD66" s="149"/>
      <c r="DE66" s="149"/>
      <c r="DF66" s="149"/>
      <c r="DJ66" s="95"/>
      <c r="DR66" s="11"/>
      <c r="DS66" s="149"/>
      <c r="DT66" s="149"/>
      <c r="DU66" s="149"/>
      <c r="EG66" s="11"/>
      <c r="EH66" s="149"/>
      <c r="EI66" s="149"/>
      <c r="EJ66" s="149"/>
      <c r="EY66" s="11"/>
      <c r="EZ66" s="149"/>
      <c r="FA66" s="149"/>
      <c r="FB66" s="149"/>
      <c r="FE66" s="149"/>
      <c r="FF66" s="149"/>
      <c r="FM66" s="154"/>
      <c r="FN66" s="154"/>
      <c r="FO66" s="154"/>
      <c r="FP66" s="154"/>
      <c r="FQ66" s="154"/>
      <c r="FR66" s="154"/>
      <c r="FS66" s="154"/>
      <c r="FT66" s="154"/>
      <c r="FU66" s="154"/>
      <c r="FV66" s="154"/>
      <c r="FW66" s="154"/>
      <c r="FX66" s="154"/>
      <c r="FY66" s="154"/>
      <c r="FZ66" s="154"/>
      <c r="GA66" s="154"/>
      <c r="GB66" s="154"/>
      <c r="GC66" s="154"/>
      <c r="GD66" s="154"/>
      <c r="GE66" s="154"/>
      <c r="GF66" s="154"/>
      <c r="GG66" s="154"/>
      <c r="GH66" s="154"/>
      <c r="GI66" s="154"/>
      <c r="GJ66" s="154"/>
      <c r="GK66" s="154"/>
      <c r="GL66" s="154"/>
      <c r="GM66" s="154"/>
      <c r="GN66" s="154"/>
      <c r="GO66" s="154"/>
      <c r="GP66" s="154"/>
      <c r="GQ66" s="154"/>
      <c r="GR66" s="154"/>
      <c r="GS66" s="154"/>
      <c r="GT66" s="154"/>
      <c r="GU66" s="154"/>
      <c r="GV66" s="154"/>
      <c r="GW66" s="154"/>
      <c r="GX66" s="154"/>
      <c r="GY66" s="154"/>
      <c r="GZ66" s="154"/>
      <c r="HA66" s="154"/>
      <c r="HB66" s="154"/>
      <c r="HC66" s="154"/>
      <c r="HD66" s="154"/>
    </row>
    <row r="67" spans="1:212">
      <c r="A67" s="11"/>
      <c r="B67" s="87" t="s">
        <v>124</v>
      </c>
      <c r="C67" s="149"/>
      <c r="D67" s="149"/>
      <c r="E67" s="149"/>
      <c r="Q67" s="11"/>
      <c r="R67" s="149"/>
      <c r="S67" s="149"/>
      <c r="T67" s="149"/>
      <c r="AF67" s="11"/>
      <c r="AG67" s="149"/>
      <c r="AH67" s="149"/>
      <c r="AI67" s="149"/>
      <c r="AU67" s="11"/>
      <c r="AV67" s="149"/>
      <c r="AW67" s="149"/>
      <c r="AX67" s="149"/>
      <c r="BJ67" s="11"/>
      <c r="BK67" s="149"/>
      <c r="BL67" s="149"/>
      <c r="BM67" s="149"/>
      <c r="BY67" s="11"/>
      <c r="BZ67" s="149"/>
      <c r="CA67" s="149"/>
      <c r="CB67" s="149"/>
      <c r="DC67" s="11"/>
      <c r="DD67" s="149"/>
      <c r="DE67" s="149"/>
      <c r="DF67" s="149"/>
      <c r="DR67" s="11"/>
      <c r="DS67" s="149"/>
      <c r="DT67" s="149"/>
      <c r="DU67" s="149"/>
      <c r="EG67" s="11"/>
      <c r="EH67" s="149"/>
      <c r="EI67" s="149"/>
      <c r="EJ67" s="149"/>
      <c r="EY67" s="11"/>
      <c r="EZ67" s="149"/>
      <c r="FA67" s="149"/>
      <c r="FB67" s="149"/>
      <c r="FE67" s="149"/>
      <c r="FF67" s="149"/>
      <c r="FM67" s="154"/>
      <c r="FN67" s="154"/>
      <c r="FO67" s="154"/>
      <c r="FP67" s="154"/>
      <c r="FQ67" s="154"/>
      <c r="FR67" s="154"/>
      <c r="FS67" s="154"/>
      <c r="FT67" s="154"/>
      <c r="FU67" s="154"/>
      <c r="FV67" s="154"/>
      <c r="FW67" s="154"/>
      <c r="FX67" s="154"/>
      <c r="FY67" s="154"/>
      <c r="FZ67" s="154"/>
      <c r="GA67" s="154"/>
      <c r="GB67" s="154"/>
      <c r="GC67" s="154"/>
      <c r="GD67" s="154"/>
      <c r="GE67" s="154"/>
      <c r="GF67" s="154"/>
      <c r="GG67" s="154"/>
      <c r="GH67" s="154"/>
      <c r="GI67" s="154"/>
      <c r="GJ67" s="154"/>
      <c r="GK67" s="154"/>
      <c r="GL67" s="154"/>
      <c r="GM67" s="154"/>
      <c r="GN67" s="154"/>
      <c r="GO67" s="154"/>
      <c r="GP67" s="154"/>
      <c r="GQ67" s="154"/>
      <c r="GR67" s="154"/>
      <c r="GS67" s="154"/>
      <c r="GT67" s="154"/>
      <c r="GU67" s="154"/>
      <c r="GV67" s="154"/>
      <c r="GW67" s="154"/>
      <c r="GX67" s="154"/>
      <c r="GY67" s="154"/>
      <c r="GZ67" s="154"/>
      <c r="HA67" s="154"/>
      <c r="HB67" s="154"/>
      <c r="HC67" s="154"/>
      <c r="HD67" s="154"/>
    </row>
    <row r="68" spans="1:212" ht="19.5" customHeight="1">
      <c r="A68" s="11"/>
      <c r="B68" s="87" t="s">
        <v>125</v>
      </c>
      <c r="C68" s="149"/>
      <c r="D68" s="149"/>
      <c r="E68" s="149"/>
      <c r="Q68" s="11"/>
      <c r="R68" s="149"/>
      <c r="S68" s="149"/>
      <c r="T68" s="149"/>
      <c r="AF68" s="11"/>
      <c r="AG68" s="149"/>
      <c r="AH68" s="149"/>
      <c r="AI68" s="149"/>
      <c r="AU68" s="11"/>
      <c r="AV68" s="149"/>
      <c r="AW68" s="149"/>
      <c r="AX68" s="149"/>
      <c r="BJ68" s="11"/>
      <c r="BK68" s="149"/>
      <c r="BL68" s="149"/>
      <c r="BM68" s="149"/>
      <c r="BY68" s="11"/>
      <c r="BZ68" s="149"/>
      <c r="CA68" s="149"/>
      <c r="CB68" s="149"/>
      <c r="DC68" s="11"/>
      <c r="DD68" s="149"/>
      <c r="DE68" s="149"/>
      <c r="DF68" s="149"/>
      <c r="DR68" s="11"/>
      <c r="DS68" s="149"/>
      <c r="DT68" s="149"/>
      <c r="DU68" s="149"/>
      <c r="EG68" s="11"/>
      <c r="EH68" s="149"/>
      <c r="EI68" s="149"/>
      <c r="EJ68" s="149"/>
      <c r="EY68" s="11"/>
      <c r="EZ68" s="149"/>
      <c r="FA68" s="149"/>
      <c r="FB68" s="149"/>
      <c r="FE68" s="149"/>
      <c r="FF68" s="149"/>
      <c r="FM68" s="154"/>
      <c r="FN68" s="154"/>
      <c r="FO68" s="154"/>
      <c r="FP68" s="154"/>
      <c r="FQ68" s="154"/>
      <c r="FR68" s="154"/>
      <c r="FS68" s="154"/>
      <c r="FT68" s="154"/>
      <c r="FU68" s="154"/>
      <c r="FV68" s="154"/>
      <c r="FW68" s="154"/>
      <c r="FX68" s="154"/>
      <c r="FY68" s="154"/>
      <c r="FZ68" s="154"/>
      <c r="GA68" s="154"/>
      <c r="GB68" s="154"/>
      <c r="GC68" s="154"/>
      <c r="GD68" s="154"/>
      <c r="GE68" s="154"/>
      <c r="GF68" s="154"/>
      <c r="GG68" s="154"/>
      <c r="GH68" s="154"/>
      <c r="GI68" s="154"/>
      <c r="GJ68" s="154"/>
      <c r="GK68" s="154"/>
      <c r="GL68" s="154"/>
      <c r="GM68" s="154"/>
      <c r="GN68" s="154"/>
      <c r="GO68" s="154"/>
      <c r="GP68" s="154"/>
      <c r="GQ68" s="154"/>
      <c r="GR68" s="154"/>
      <c r="GS68" s="154"/>
      <c r="GT68" s="154"/>
      <c r="GU68" s="154"/>
      <c r="GV68" s="154"/>
      <c r="GW68" s="154"/>
      <c r="GX68" s="154"/>
      <c r="GY68" s="154"/>
      <c r="GZ68" s="154"/>
      <c r="HA68" s="154"/>
      <c r="HB68" s="154"/>
      <c r="HC68" s="154"/>
      <c r="HD68" s="154"/>
    </row>
    <row r="69" spans="1:212">
      <c r="A69" s="156"/>
      <c r="B69" s="96" t="s">
        <v>126</v>
      </c>
      <c r="C69" s="89" t="s">
        <v>126</v>
      </c>
      <c r="D69" s="89" t="s">
        <v>126</v>
      </c>
      <c r="E69" s="89" t="s">
        <v>126</v>
      </c>
      <c r="F69" s="89" t="s">
        <v>126</v>
      </c>
      <c r="G69" s="89" t="s">
        <v>126</v>
      </c>
      <c r="H69" s="89" t="s">
        <v>126</v>
      </c>
      <c r="I69" s="89" t="s">
        <v>126</v>
      </c>
      <c r="J69" s="89" t="s">
        <v>126</v>
      </c>
      <c r="K69" s="89"/>
      <c r="L69" s="89" t="s">
        <v>126</v>
      </c>
      <c r="M69" s="89" t="s">
        <v>126</v>
      </c>
      <c r="N69" s="89"/>
      <c r="O69" s="96"/>
      <c r="P69" s="96"/>
      <c r="Q69" s="156"/>
      <c r="R69" s="89"/>
      <c r="S69" s="89"/>
      <c r="T69" s="89"/>
      <c r="U69" s="89"/>
      <c r="V69" s="89"/>
      <c r="W69" s="89"/>
      <c r="X69" s="89"/>
      <c r="Y69" s="89"/>
      <c r="Z69" s="89"/>
      <c r="AA69" s="89"/>
      <c r="AB69" s="89"/>
      <c r="AC69" s="89"/>
      <c r="AD69" s="116"/>
      <c r="AE69" s="96"/>
      <c r="AF69" s="156"/>
      <c r="AG69" s="89"/>
      <c r="AH69" s="89"/>
      <c r="AI69" s="89"/>
      <c r="AJ69" s="89"/>
      <c r="AK69" s="89"/>
      <c r="AL69" s="89"/>
      <c r="AM69" s="89"/>
      <c r="AN69" s="89"/>
      <c r="AO69" s="89"/>
      <c r="AP69" s="89"/>
      <c r="AQ69" s="89"/>
      <c r="AR69" s="89"/>
      <c r="AS69" s="116"/>
      <c r="AT69" s="96"/>
      <c r="AU69" s="156"/>
      <c r="AV69" s="89"/>
      <c r="AW69" s="89"/>
      <c r="AX69" s="89"/>
      <c r="AY69" s="89"/>
      <c r="AZ69" s="89"/>
      <c r="BA69" s="89"/>
      <c r="BB69" s="89"/>
      <c r="BC69" s="89"/>
      <c r="BD69" s="89"/>
      <c r="BE69" s="89"/>
      <c r="BF69" s="89"/>
      <c r="BG69" s="89"/>
      <c r="BH69" s="116"/>
      <c r="BI69" s="96"/>
      <c r="BJ69" s="156"/>
      <c r="BK69" s="89"/>
      <c r="BL69" s="89"/>
      <c r="BM69" s="89"/>
      <c r="BN69" s="89"/>
      <c r="BO69" s="89"/>
      <c r="BP69" s="89"/>
      <c r="BQ69" s="89"/>
      <c r="BR69" s="89"/>
      <c r="BS69" s="89"/>
      <c r="BT69" s="89"/>
      <c r="BU69" s="89"/>
      <c r="BV69" s="89"/>
      <c r="BW69" s="116"/>
      <c r="BX69" s="96"/>
      <c r="BY69" s="156"/>
      <c r="BZ69" s="89"/>
      <c r="CA69" s="89"/>
      <c r="CB69" s="89"/>
      <c r="CC69" s="89"/>
      <c r="CD69" s="89"/>
      <c r="CE69" s="89"/>
      <c r="CF69" s="89"/>
      <c r="CG69" s="89"/>
      <c r="CH69" s="89"/>
      <c r="CI69" s="89"/>
      <c r="CJ69" s="89"/>
      <c r="CK69" s="89"/>
      <c r="CL69" s="116"/>
      <c r="CM69" s="96"/>
      <c r="CN69" s="89"/>
      <c r="CO69" s="89"/>
      <c r="CP69" s="89"/>
      <c r="CQ69" s="89"/>
      <c r="CR69" s="89"/>
      <c r="CS69" s="89"/>
      <c r="CT69" s="89"/>
      <c r="CU69" s="89"/>
      <c r="CV69" s="89"/>
      <c r="CW69" s="89"/>
      <c r="CX69" s="89"/>
      <c r="CY69" s="89"/>
      <c r="CZ69" s="89"/>
      <c r="DA69" s="116"/>
      <c r="DB69" s="96"/>
      <c r="DC69" s="156"/>
      <c r="DD69" s="89"/>
      <c r="DE69" s="89"/>
      <c r="DF69" s="89"/>
      <c r="DG69" s="89"/>
      <c r="DH69" s="89"/>
      <c r="DI69" s="89"/>
      <c r="DJ69" s="89"/>
      <c r="DK69" s="89"/>
      <c r="DL69" s="89"/>
      <c r="DM69" s="89"/>
      <c r="DN69" s="89"/>
      <c r="DO69" s="89"/>
      <c r="DP69" s="116"/>
      <c r="DQ69" s="96"/>
      <c r="DR69" s="156"/>
      <c r="DS69" s="89"/>
      <c r="DT69" s="89"/>
      <c r="DU69" s="89"/>
      <c r="DV69" s="89"/>
      <c r="DW69" s="89"/>
      <c r="DX69" s="89"/>
      <c r="DY69" s="89"/>
      <c r="DZ69" s="89"/>
      <c r="EA69" s="89"/>
      <c r="EB69" s="89"/>
      <c r="EC69" s="89"/>
      <c r="ED69" s="89"/>
      <c r="EE69" s="116"/>
      <c r="EF69" s="96"/>
      <c r="EG69" s="156"/>
      <c r="EH69" s="89"/>
      <c r="EI69" s="89"/>
      <c r="EJ69" s="89"/>
      <c r="EK69" s="89"/>
      <c r="EL69" s="89"/>
      <c r="EM69" s="89"/>
      <c r="EN69" s="89"/>
      <c r="EO69" s="89"/>
      <c r="EP69" s="89"/>
      <c r="EQ69" s="89"/>
      <c r="ER69" s="89"/>
      <c r="ES69" s="89"/>
      <c r="ET69" s="116"/>
      <c r="EU69" s="96"/>
      <c r="EV69" s="96"/>
      <c r="EW69" s="96"/>
      <c r="EX69" s="96"/>
      <c r="EY69" s="156"/>
      <c r="EZ69" s="89"/>
      <c r="FA69" s="89"/>
      <c r="FB69" s="89"/>
      <c r="FC69" s="89"/>
      <c r="FD69" s="89"/>
      <c r="FE69" s="89"/>
      <c r="FF69" s="89"/>
      <c r="FG69" s="89"/>
      <c r="FH69" s="89"/>
      <c r="FI69" s="89"/>
      <c r="FJ69" s="89"/>
      <c r="FK69" s="89"/>
      <c r="FL69" s="116"/>
      <c r="FM69" s="154"/>
      <c r="FN69" s="154"/>
      <c r="FO69" s="154"/>
      <c r="FP69" s="154"/>
      <c r="FQ69" s="154"/>
      <c r="FR69" s="154"/>
      <c r="FS69" s="154"/>
      <c r="FT69" s="154"/>
      <c r="FU69" s="154"/>
      <c r="FV69" s="154"/>
      <c r="FW69" s="154"/>
      <c r="FX69" s="154"/>
      <c r="FY69" s="154"/>
      <c r="FZ69" s="154"/>
      <c r="GA69" s="154"/>
      <c r="GB69" s="154"/>
      <c r="GC69" s="154"/>
      <c r="GD69" s="154"/>
      <c r="GE69" s="154"/>
      <c r="GF69" s="154"/>
      <c r="GG69" s="154"/>
      <c r="GH69" s="154"/>
      <c r="GI69" s="154"/>
      <c r="GJ69" s="154"/>
      <c r="GK69" s="154"/>
      <c r="GL69" s="154"/>
      <c r="GM69" s="154"/>
      <c r="GN69" s="154"/>
      <c r="GO69" s="154"/>
      <c r="GP69" s="154"/>
      <c r="GQ69" s="154"/>
      <c r="GR69" s="154"/>
      <c r="GS69" s="154"/>
      <c r="GT69" s="154"/>
      <c r="GU69" s="154"/>
      <c r="GV69" s="154"/>
      <c r="GW69" s="154"/>
      <c r="GX69" s="154"/>
      <c r="GY69" s="154"/>
      <c r="GZ69" s="154"/>
      <c r="HA69" s="154"/>
      <c r="HB69" s="154"/>
      <c r="HC69" s="154"/>
      <c r="HD69" s="154"/>
    </row>
    <row r="70" spans="1:212">
      <c r="A70" s="156"/>
      <c r="B70" s="96" t="s">
        <v>127</v>
      </c>
      <c r="C70" s="89" t="s">
        <v>127</v>
      </c>
      <c r="D70" s="89" t="s">
        <v>127</v>
      </c>
      <c r="E70" s="89" t="s">
        <v>127</v>
      </c>
      <c r="F70" s="89" t="s">
        <v>127</v>
      </c>
      <c r="G70" s="89" t="s">
        <v>127</v>
      </c>
      <c r="H70" s="89" t="s">
        <v>127</v>
      </c>
      <c r="I70" s="89" t="s">
        <v>127</v>
      </c>
      <c r="J70" s="89" t="s">
        <v>127</v>
      </c>
      <c r="K70" s="89"/>
      <c r="L70" s="89" t="s">
        <v>127</v>
      </c>
      <c r="M70" s="89" t="s">
        <v>127</v>
      </c>
      <c r="N70" s="89"/>
      <c r="O70" s="96"/>
      <c r="P70" s="96"/>
      <c r="Q70" s="156"/>
      <c r="R70" s="89"/>
      <c r="S70" s="89"/>
      <c r="T70" s="89"/>
      <c r="U70" s="89"/>
      <c r="V70" s="89"/>
      <c r="W70" s="89"/>
      <c r="X70" s="89"/>
      <c r="Y70" s="89"/>
      <c r="Z70" s="89"/>
      <c r="AA70" s="89"/>
      <c r="AB70" s="89"/>
      <c r="AC70" s="89"/>
      <c r="AD70" s="116"/>
      <c r="AE70" s="96"/>
      <c r="AF70" s="156"/>
      <c r="AG70" s="89"/>
      <c r="AH70" s="89"/>
      <c r="AI70" s="89"/>
      <c r="AJ70" s="89"/>
      <c r="AK70" s="89"/>
      <c r="AL70" s="89"/>
      <c r="AM70" s="89"/>
      <c r="AN70" s="89"/>
      <c r="AO70" s="89"/>
      <c r="AP70" s="89"/>
      <c r="AQ70" s="89"/>
      <c r="AR70" s="89"/>
      <c r="AS70" s="116"/>
      <c r="AT70" s="96"/>
      <c r="AU70" s="156"/>
      <c r="AV70" s="89"/>
      <c r="AW70" s="89"/>
      <c r="AX70" s="89"/>
      <c r="AY70" s="89"/>
      <c r="AZ70" s="89"/>
      <c r="BA70" s="89"/>
      <c r="BB70" s="89"/>
      <c r="BC70" s="89"/>
      <c r="BD70" s="89"/>
      <c r="BE70" s="89"/>
      <c r="BF70" s="89"/>
      <c r="BG70" s="89"/>
      <c r="BH70" s="116"/>
      <c r="BI70" s="96"/>
      <c r="BJ70" s="156"/>
      <c r="BK70" s="89"/>
      <c r="BL70" s="89"/>
      <c r="BM70" s="89"/>
      <c r="BN70" s="89"/>
      <c r="BO70" s="89"/>
      <c r="BP70" s="89"/>
      <c r="BQ70" s="89"/>
      <c r="BR70" s="89"/>
      <c r="BS70" s="89"/>
      <c r="BT70" s="89"/>
      <c r="BU70" s="89"/>
      <c r="BV70" s="89"/>
      <c r="BW70" s="116"/>
      <c r="BX70" s="96"/>
      <c r="BY70" s="156"/>
      <c r="BZ70" s="89"/>
      <c r="CA70" s="89"/>
      <c r="CB70" s="89"/>
      <c r="CC70" s="89"/>
      <c r="CD70" s="89"/>
      <c r="CE70" s="89"/>
      <c r="CF70" s="89"/>
      <c r="CG70" s="89"/>
      <c r="CH70" s="89"/>
      <c r="CI70" s="89"/>
      <c r="CJ70" s="89"/>
      <c r="CK70" s="89"/>
      <c r="CL70" s="116"/>
      <c r="CM70" s="96"/>
      <c r="CN70" s="89"/>
      <c r="CO70" s="89"/>
      <c r="CP70" s="89"/>
      <c r="CQ70" s="89"/>
      <c r="CR70" s="89"/>
      <c r="CS70" s="89"/>
      <c r="CT70" s="89"/>
      <c r="CU70" s="89"/>
      <c r="CV70" s="89"/>
      <c r="CW70" s="89"/>
      <c r="CX70" s="89"/>
      <c r="CY70" s="89"/>
      <c r="CZ70" s="89"/>
      <c r="DA70" s="116"/>
      <c r="DB70" s="96"/>
      <c r="DC70" s="156"/>
      <c r="DD70" s="89"/>
      <c r="DE70" s="89"/>
      <c r="DF70" s="89"/>
      <c r="DG70" s="89"/>
      <c r="DH70" s="89"/>
      <c r="DI70" s="89"/>
      <c r="DJ70" s="89"/>
      <c r="DK70" s="89"/>
      <c r="DL70" s="89"/>
      <c r="DM70" s="89"/>
      <c r="DN70" s="89"/>
      <c r="DO70" s="89"/>
      <c r="DP70" s="116"/>
      <c r="DQ70" s="96"/>
      <c r="DR70" s="156"/>
      <c r="DS70" s="89"/>
      <c r="DT70" s="89"/>
      <c r="DU70" s="89"/>
      <c r="DV70" s="89"/>
      <c r="DW70" s="89"/>
      <c r="DX70" s="89"/>
      <c r="DY70" s="89"/>
      <c r="DZ70" s="89"/>
      <c r="EA70" s="89"/>
      <c r="EB70" s="89"/>
      <c r="EC70" s="89"/>
      <c r="ED70" s="89"/>
      <c r="EE70" s="116"/>
      <c r="EF70" s="96"/>
      <c r="EG70" s="156"/>
      <c r="EH70" s="89"/>
      <c r="EI70" s="89"/>
      <c r="EJ70" s="89"/>
      <c r="EK70" s="89"/>
      <c r="EL70" s="89"/>
      <c r="EM70" s="89"/>
      <c r="EN70" s="89"/>
      <c r="EO70" s="89"/>
      <c r="EP70" s="89"/>
      <c r="EQ70" s="89"/>
      <c r="ER70" s="89"/>
      <c r="ES70" s="89"/>
      <c r="ET70" s="116"/>
      <c r="EU70" s="96"/>
      <c r="EV70" s="96"/>
      <c r="EW70" s="96"/>
      <c r="EX70" s="96"/>
      <c r="EY70" s="156"/>
      <c r="EZ70" s="89"/>
      <c r="FA70" s="89"/>
      <c r="FB70" s="89"/>
      <c r="FC70" s="89"/>
      <c r="FD70" s="89"/>
      <c r="FE70" s="89"/>
      <c r="FF70" s="89"/>
      <c r="FG70" s="89"/>
      <c r="FH70" s="89"/>
      <c r="FI70" s="89"/>
      <c r="FJ70" s="89"/>
      <c r="FK70" s="89"/>
      <c r="FL70" s="116"/>
      <c r="FM70" s="154"/>
      <c r="FN70" s="154"/>
      <c r="FO70" s="154"/>
      <c r="FP70" s="154"/>
      <c r="FQ70" s="154"/>
      <c r="FR70" s="154"/>
      <c r="FS70" s="154"/>
      <c r="FT70" s="154"/>
      <c r="FU70" s="154"/>
      <c r="FV70" s="154"/>
      <c r="FW70" s="154"/>
      <c r="FX70" s="154"/>
      <c r="FY70" s="154"/>
      <c r="FZ70" s="154"/>
      <c r="GA70" s="154"/>
      <c r="GB70" s="154"/>
      <c r="GC70" s="154"/>
      <c r="GD70" s="154"/>
      <c r="GE70" s="154"/>
      <c r="GF70" s="154"/>
      <c r="GG70" s="154"/>
      <c r="GH70" s="154"/>
      <c r="GI70" s="154"/>
      <c r="GJ70" s="154"/>
      <c r="GK70" s="154"/>
      <c r="GL70" s="154"/>
      <c r="GM70" s="154"/>
      <c r="GN70" s="154"/>
      <c r="GO70" s="154"/>
      <c r="GP70" s="154"/>
      <c r="GQ70" s="154"/>
      <c r="GR70" s="154"/>
      <c r="GS70" s="154"/>
      <c r="GT70" s="154"/>
      <c r="GU70" s="154"/>
      <c r="GV70" s="154"/>
      <c r="GW70" s="154"/>
      <c r="GX70" s="154"/>
      <c r="GY70" s="154"/>
      <c r="GZ70" s="154"/>
      <c r="HA70" s="154"/>
      <c r="HB70" s="154"/>
      <c r="HC70" s="154"/>
      <c r="HD70" s="154"/>
    </row>
    <row r="71" spans="1:212">
      <c r="A71" s="156"/>
      <c r="B71" s="96" t="s">
        <v>128</v>
      </c>
      <c r="C71" s="89" t="s">
        <v>128</v>
      </c>
      <c r="D71" s="89" t="s">
        <v>128</v>
      </c>
      <c r="E71" s="89" t="s">
        <v>128</v>
      </c>
      <c r="F71" s="89" t="s">
        <v>128</v>
      </c>
      <c r="G71" s="89" t="s">
        <v>128</v>
      </c>
      <c r="H71" s="89" t="s">
        <v>128</v>
      </c>
      <c r="I71" s="89" t="s">
        <v>128</v>
      </c>
      <c r="J71" s="89" t="s">
        <v>128</v>
      </c>
      <c r="K71" s="89"/>
      <c r="L71" s="89" t="s">
        <v>128</v>
      </c>
      <c r="M71" s="89" t="s">
        <v>128</v>
      </c>
      <c r="N71" s="89"/>
      <c r="O71" s="96"/>
      <c r="P71" s="96"/>
      <c r="Q71" s="156"/>
      <c r="R71" s="89"/>
      <c r="S71" s="89"/>
      <c r="T71" s="89"/>
      <c r="U71" s="89"/>
      <c r="V71" s="89"/>
      <c r="W71" s="89"/>
      <c r="X71" s="89"/>
      <c r="Y71" s="89"/>
      <c r="Z71" s="89"/>
      <c r="AA71" s="89"/>
      <c r="AB71" s="89"/>
      <c r="AC71" s="89"/>
      <c r="AD71" s="116"/>
      <c r="AE71" s="96"/>
      <c r="AF71" s="156"/>
      <c r="AG71" s="89"/>
      <c r="AH71" s="89"/>
      <c r="AI71" s="89"/>
      <c r="AJ71" s="89"/>
      <c r="AK71" s="89"/>
      <c r="AL71" s="89"/>
      <c r="AM71" s="89"/>
      <c r="AN71" s="89"/>
      <c r="AO71" s="89"/>
      <c r="AP71" s="89"/>
      <c r="AQ71" s="89"/>
      <c r="AR71" s="89"/>
      <c r="AS71" s="116"/>
      <c r="AT71" s="96"/>
      <c r="AU71" s="156"/>
      <c r="AV71" s="89"/>
      <c r="AW71" s="89"/>
      <c r="AX71" s="89"/>
      <c r="AY71" s="89"/>
      <c r="AZ71" s="89"/>
      <c r="BA71" s="89"/>
      <c r="BB71" s="89"/>
      <c r="BC71" s="89"/>
      <c r="BD71" s="89"/>
      <c r="BE71" s="89"/>
      <c r="BF71" s="89"/>
      <c r="BG71" s="89"/>
      <c r="BH71" s="116"/>
      <c r="BI71" s="96"/>
      <c r="BJ71" s="156"/>
      <c r="BK71" s="89"/>
      <c r="BL71" s="89"/>
      <c r="BM71" s="89"/>
      <c r="BN71" s="89"/>
      <c r="BO71" s="89"/>
      <c r="BP71" s="89"/>
      <c r="BQ71" s="89"/>
      <c r="BR71" s="89"/>
      <c r="BS71" s="89"/>
      <c r="BT71" s="89"/>
      <c r="BU71" s="89"/>
      <c r="BV71" s="89"/>
      <c r="BW71" s="116"/>
      <c r="BX71" s="96"/>
      <c r="BY71" s="156"/>
      <c r="BZ71" s="89"/>
      <c r="CA71" s="89"/>
      <c r="CB71" s="89"/>
      <c r="CC71" s="89"/>
      <c r="CD71" s="89"/>
      <c r="CE71" s="89"/>
      <c r="CF71" s="89"/>
      <c r="CG71" s="89"/>
      <c r="CH71" s="89"/>
      <c r="CI71" s="89"/>
      <c r="CJ71" s="89"/>
      <c r="CK71" s="89"/>
      <c r="CL71" s="116"/>
      <c r="CM71" s="96"/>
      <c r="CN71" s="89"/>
      <c r="CO71" s="89"/>
      <c r="CP71" s="89"/>
      <c r="CQ71" s="89"/>
      <c r="CR71" s="89"/>
      <c r="CS71" s="89"/>
      <c r="CT71" s="89"/>
      <c r="CU71" s="89"/>
      <c r="CV71" s="89"/>
      <c r="CW71" s="89"/>
      <c r="CX71" s="89"/>
      <c r="CY71" s="89"/>
      <c r="CZ71" s="89"/>
      <c r="DA71" s="116"/>
      <c r="DB71" s="96"/>
      <c r="DC71" s="156"/>
      <c r="DD71" s="89"/>
      <c r="DE71" s="89"/>
      <c r="DF71" s="89"/>
      <c r="DG71" s="89"/>
      <c r="DH71" s="89"/>
      <c r="DI71" s="89"/>
      <c r="DJ71" s="89"/>
      <c r="DK71" s="89"/>
      <c r="DL71" s="89"/>
      <c r="DM71" s="89"/>
      <c r="DN71" s="89"/>
      <c r="DO71" s="89"/>
      <c r="DP71" s="116"/>
      <c r="DQ71" s="96"/>
      <c r="DR71" s="156"/>
      <c r="DS71" s="89"/>
      <c r="DT71" s="89"/>
      <c r="DU71" s="89"/>
      <c r="DV71" s="89"/>
      <c r="DW71" s="89"/>
      <c r="DX71" s="89"/>
      <c r="DY71" s="89"/>
      <c r="DZ71" s="89"/>
      <c r="EA71" s="89"/>
      <c r="EB71" s="89"/>
      <c r="EC71" s="89"/>
      <c r="ED71" s="89"/>
      <c r="EE71" s="116"/>
      <c r="EF71" s="96"/>
      <c r="EG71" s="156"/>
      <c r="EH71" s="89"/>
      <c r="EI71" s="89"/>
      <c r="EJ71" s="89"/>
      <c r="EK71" s="89"/>
      <c r="EL71" s="89"/>
      <c r="EM71" s="89"/>
      <c r="EN71" s="89"/>
      <c r="EO71" s="89"/>
      <c r="EP71" s="89"/>
      <c r="EQ71" s="89"/>
      <c r="ER71" s="89"/>
      <c r="ES71" s="89"/>
      <c r="ET71" s="116"/>
      <c r="EU71" s="96"/>
      <c r="EV71" s="96"/>
      <c r="EW71" s="96"/>
      <c r="EX71" s="96"/>
      <c r="EY71" s="156"/>
      <c r="EZ71" s="89"/>
      <c r="FA71" s="89"/>
      <c r="FB71" s="89"/>
      <c r="FC71" s="89"/>
      <c r="FD71" s="89"/>
      <c r="FE71" s="89"/>
      <c r="FF71" s="89"/>
      <c r="FG71" s="89"/>
      <c r="FH71" s="89"/>
      <c r="FI71" s="89"/>
      <c r="FJ71" s="89"/>
      <c r="FK71" s="89"/>
      <c r="FL71" s="116"/>
      <c r="FM71" s="154"/>
      <c r="FN71" s="154"/>
      <c r="FO71" s="154"/>
      <c r="FP71" s="154"/>
      <c r="FQ71" s="154"/>
      <c r="FR71" s="154"/>
      <c r="FS71" s="154"/>
      <c r="FT71" s="154"/>
      <c r="FU71" s="154"/>
      <c r="FV71" s="154"/>
      <c r="FW71" s="154"/>
      <c r="FX71" s="154"/>
      <c r="FY71" s="154"/>
      <c r="FZ71" s="154"/>
      <c r="GA71" s="154"/>
      <c r="GB71" s="154"/>
      <c r="GC71" s="154"/>
      <c r="GD71" s="154"/>
      <c r="GE71" s="154"/>
      <c r="GF71" s="154"/>
      <c r="GG71" s="154"/>
      <c r="GH71" s="154"/>
      <c r="GI71" s="154"/>
      <c r="GJ71" s="154"/>
      <c r="GK71" s="154"/>
      <c r="GL71" s="154"/>
      <c r="GM71" s="154"/>
      <c r="GN71" s="154"/>
      <c r="GO71" s="154"/>
      <c r="GP71" s="154"/>
      <c r="GQ71" s="154"/>
      <c r="GR71" s="154"/>
      <c r="GS71" s="154"/>
      <c r="GT71" s="154"/>
      <c r="GU71" s="154"/>
      <c r="GV71" s="154"/>
      <c r="GW71" s="154"/>
      <c r="GX71" s="154"/>
      <c r="GY71" s="154"/>
      <c r="GZ71" s="154"/>
      <c r="HA71" s="154"/>
      <c r="HB71" s="154"/>
      <c r="HC71" s="154"/>
      <c r="HD71" s="154"/>
    </row>
    <row r="72" spans="1:212">
      <c r="A72" s="156"/>
      <c r="B72" s="96" t="s">
        <v>129</v>
      </c>
      <c r="C72" s="89" t="s">
        <v>129</v>
      </c>
      <c r="D72" s="89" t="s">
        <v>129</v>
      </c>
      <c r="E72" s="89" t="s">
        <v>129</v>
      </c>
      <c r="F72" s="89" t="s">
        <v>129</v>
      </c>
      <c r="G72" s="89" t="s">
        <v>129</v>
      </c>
      <c r="H72" s="89" t="s">
        <v>129</v>
      </c>
      <c r="I72" s="89" t="s">
        <v>129</v>
      </c>
      <c r="J72" s="89" t="s">
        <v>129</v>
      </c>
      <c r="K72" s="89"/>
      <c r="L72" s="89" t="s">
        <v>129</v>
      </c>
      <c r="M72" s="89" t="s">
        <v>129</v>
      </c>
      <c r="N72" s="89"/>
      <c r="O72" s="96"/>
      <c r="P72" s="96"/>
      <c r="Q72" s="156"/>
      <c r="R72" s="89"/>
      <c r="S72" s="89"/>
      <c r="T72" s="89"/>
      <c r="U72" s="89"/>
      <c r="V72" s="89"/>
      <c r="W72" s="89"/>
      <c r="X72" s="89"/>
      <c r="Y72" s="89"/>
      <c r="Z72" s="89"/>
      <c r="AA72" s="89"/>
      <c r="AB72" s="89"/>
      <c r="AC72" s="89"/>
      <c r="AD72" s="116"/>
      <c r="AE72" s="96"/>
      <c r="AF72" s="156"/>
      <c r="AG72" s="89"/>
      <c r="AH72" s="89"/>
      <c r="AI72" s="89"/>
      <c r="AJ72" s="89"/>
      <c r="AK72" s="89"/>
      <c r="AL72" s="89"/>
      <c r="AM72" s="89"/>
      <c r="AN72" s="89"/>
      <c r="AO72" s="89"/>
      <c r="AP72" s="89"/>
      <c r="AQ72" s="89"/>
      <c r="AR72" s="89"/>
      <c r="AS72" s="116"/>
      <c r="AT72" s="96"/>
      <c r="AU72" s="156"/>
      <c r="AV72" s="89"/>
      <c r="AW72" s="89"/>
      <c r="AX72" s="89"/>
      <c r="AY72" s="89"/>
      <c r="AZ72" s="89"/>
      <c r="BA72" s="89"/>
      <c r="BB72" s="89"/>
      <c r="BC72" s="89"/>
      <c r="BD72" s="89"/>
      <c r="BE72" s="89"/>
      <c r="BF72" s="89"/>
      <c r="BG72" s="89"/>
      <c r="BH72" s="116"/>
      <c r="BI72" s="96"/>
      <c r="BJ72" s="156"/>
      <c r="BK72" s="89"/>
      <c r="BL72" s="89"/>
      <c r="BM72" s="89"/>
      <c r="BN72" s="89"/>
      <c r="BO72" s="89"/>
      <c r="BP72" s="89"/>
      <c r="BQ72" s="89"/>
      <c r="BR72" s="89"/>
      <c r="BS72" s="89"/>
      <c r="BT72" s="89"/>
      <c r="BU72" s="89"/>
      <c r="BV72" s="89"/>
      <c r="BW72" s="116"/>
      <c r="BX72" s="96"/>
      <c r="BY72" s="156"/>
      <c r="BZ72" s="89"/>
      <c r="CA72" s="89"/>
      <c r="CB72" s="89"/>
      <c r="CC72" s="89"/>
      <c r="CD72" s="89"/>
      <c r="CE72" s="89"/>
      <c r="CF72" s="89"/>
      <c r="CG72" s="89"/>
      <c r="CH72" s="89"/>
      <c r="CI72" s="89"/>
      <c r="CJ72" s="89"/>
      <c r="CK72" s="89"/>
      <c r="CL72" s="116"/>
      <c r="CM72" s="96"/>
      <c r="CN72" s="89"/>
      <c r="CO72" s="89"/>
      <c r="CP72" s="89"/>
      <c r="CQ72" s="89"/>
      <c r="CR72" s="89"/>
      <c r="CS72" s="89"/>
      <c r="CT72" s="89"/>
      <c r="CU72" s="89"/>
      <c r="CV72" s="89"/>
      <c r="CW72" s="89"/>
      <c r="CX72" s="89"/>
      <c r="CY72" s="89"/>
      <c r="CZ72" s="89"/>
      <c r="DA72" s="116"/>
      <c r="DB72" s="96"/>
      <c r="DC72" s="156"/>
      <c r="DD72" s="89"/>
      <c r="DE72" s="89"/>
      <c r="DF72" s="89"/>
      <c r="DG72" s="89"/>
      <c r="DH72" s="89"/>
      <c r="DI72" s="89"/>
      <c r="DJ72" s="89"/>
      <c r="DK72" s="89"/>
      <c r="DL72" s="89"/>
      <c r="DM72" s="89"/>
      <c r="DN72" s="89"/>
      <c r="DO72" s="89"/>
      <c r="DP72" s="116"/>
      <c r="DQ72" s="96"/>
      <c r="DR72" s="156"/>
      <c r="DS72" s="89"/>
      <c r="DT72" s="89"/>
      <c r="DU72" s="89"/>
      <c r="DV72" s="89"/>
      <c r="DW72" s="89"/>
      <c r="DX72" s="89"/>
      <c r="DY72" s="89"/>
      <c r="DZ72" s="89"/>
      <c r="EA72" s="89"/>
      <c r="EB72" s="89"/>
      <c r="EC72" s="89"/>
      <c r="ED72" s="89"/>
      <c r="EE72" s="116"/>
      <c r="EF72" s="96"/>
      <c r="EG72" s="156"/>
      <c r="EH72" s="89"/>
      <c r="EI72" s="89"/>
      <c r="EJ72" s="89"/>
      <c r="EK72" s="89"/>
      <c r="EL72" s="89"/>
      <c r="EM72" s="89"/>
      <c r="EN72" s="89"/>
      <c r="EO72" s="89"/>
      <c r="EP72" s="89"/>
      <c r="EQ72" s="89"/>
      <c r="ER72" s="89"/>
      <c r="ES72" s="89"/>
      <c r="ET72" s="116"/>
      <c r="EU72" s="96"/>
      <c r="EV72" s="96"/>
      <c r="EW72" s="96"/>
      <c r="EX72" s="96"/>
      <c r="EY72" s="156"/>
      <c r="EZ72" s="89"/>
      <c r="FA72" s="89"/>
      <c r="FB72" s="89"/>
      <c r="FC72" s="89"/>
      <c r="FD72" s="89"/>
      <c r="FE72" s="89"/>
      <c r="FF72" s="89"/>
      <c r="FG72" s="89"/>
      <c r="FH72" s="89"/>
      <c r="FI72" s="89"/>
      <c r="FJ72" s="89"/>
      <c r="FK72" s="89"/>
      <c r="FL72" s="116"/>
      <c r="FM72" s="154"/>
      <c r="FN72" s="154"/>
      <c r="FO72" s="154"/>
      <c r="FP72" s="154"/>
      <c r="FQ72" s="154"/>
      <c r="FR72" s="154"/>
      <c r="FS72" s="154"/>
      <c r="FT72" s="154"/>
      <c r="FU72" s="154"/>
      <c r="FV72" s="154"/>
      <c r="FW72" s="154"/>
      <c r="FX72" s="154"/>
      <c r="FY72" s="154"/>
      <c r="FZ72" s="154"/>
      <c r="GA72" s="154"/>
      <c r="GB72" s="154"/>
      <c r="GC72" s="154"/>
      <c r="GD72" s="154"/>
      <c r="GE72" s="154"/>
      <c r="GF72" s="154"/>
      <c r="GG72" s="154"/>
      <c r="GH72" s="154"/>
      <c r="GI72" s="154"/>
      <c r="GJ72" s="154"/>
      <c r="GK72" s="154"/>
      <c r="GL72" s="154"/>
      <c r="GM72" s="154"/>
      <c r="GN72" s="154"/>
      <c r="GO72" s="154"/>
      <c r="GP72" s="154"/>
      <c r="GQ72" s="154"/>
      <c r="GR72" s="154"/>
      <c r="GS72" s="154"/>
      <c r="GT72" s="154"/>
      <c r="GU72" s="154"/>
      <c r="GV72" s="154"/>
      <c r="GW72" s="154"/>
      <c r="GX72" s="154"/>
      <c r="GY72" s="154"/>
      <c r="GZ72" s="154"/>
      <c r="HA72" s="154"/>
      <c r="HB72" s="154"/>
      <c r="HC72" s="154"/>
      <c r="HD72" s="154"/>
    </row>
    <row r="73" spans="1:212">
      <c r="A73" s="156"/>
      <c r="B73" s="96" t="s">
        <v>130</v>
      </c>
      <c r="C73" s="89" t="s">
        <v>130</v>
      </c>
      <c r="D73" s="89" t="s">
        <v>130</v>
      </c>
      <c r="E73" s="89" t="s">
        <v>130</v>
      </c>
      <c r="F73" s="89" t="s">
        <v>130</v>
      </c>
      <c r="G73" s="89" t="s">
        <v>130</v>
      </c>
      <c r="H73" s="89" t="s">
        <v>130</v>
      </c>
      <c r="I73" s="89" t="s">
        <v>130</v>
      </c>
      <c r="J73" s="89" t="s">
        <v>130</v>
      </c>
      <c r="K73" s="89"/>
      <c r="L73" s="89" t="s">
        <v>130</v>
      </c>
      <c r="M73" s="89" t="s">
        <v>130</v>
      </c>
      <c r="N73" s="89"/>
      <c r="O73" s="96"/>
      <c r="P73" s="96"/>
      <c r="Q73" s="156"/>
      <c r="R73" s="89"/>
      <c r="S73" s="89"/>
      <c r="T73" s="89"/>
      <c r="U73" s="89"/>
      <c r="V73" s="89"/>
      <c r="W73" s="89"/>
      <c r="X73" s="89"/>
      <c r="Y73" s="89"/>
      <c r="Z73" s="89"/>
      <c r="AA73" s="89"/>
      <c r="AB73" s="89"/>
      <c r="AC73" s="89"/>
      <c r="AD73" s="116"/>
      <c r="AE73" s="96"/>
      <c r="AF73" s="156"/>
      <c r="AG73" s="89"/>
      <c r="AH73" s="89"/>
      <c r="AI73" s="89"/>
      <c r="AJ73" s="89"/>
      <c r="AK73" s="89"/>
      <c r="AL73" s="89"/>
      <c r="AM73" s="89"/>
      <c r="AN73" s="89"/>
      <c r="AO73" s="89"/>
      <c r="AP73" s="89"/>
      <c r="AQ73" s="89"/>
      <c r="AR73" s="89"/>
      <c r="AS73" s="116"/>
      <c r="AT73" s="96"/>
      <c r="AU73" s="156"/>
      <c r="AV73" s="89"/>
      <c r="AW73" s="89"/>
      <c r="AX73" s="89"/>
      <c r="AY73" s="89"/>
      <c r="AZ73" s="89"/>
      <c r="BA73" s="89"/>
      <c r="BB73" s="89"/>
      <c r="BC73" s="89"/>
      <c r="BD73" s="89"/>
      <c r="BE73" s="89"/>
      <c r="BF73" s="89"/>
      <c r="BG73" s="89"/>
      <c r="BH73" s="116"/>
      <c r="BI73" s="96"/>
      <c r="BJ73" s="156"/>
      <c r="BK73" s="89"/>
      <c r="BL73" s="89"/>
      <c r="BM73" s="89"/>
      <c r="BN73" s="89"/>
      <c r="BO73" s="89"/>
      <c r="BP73" s="89"/>
      <c r="BQ73" s="89"/>
      <c r="BR73" s="89"/>
      <c r="BS73" s="89"/>
      <c r="BT73" s="89"/>
      <c r="BU73" s="89"/>
      <c r="BV73" s="89"/>
      <c r="BW73" s="116"/>
      <c r="BX73" s="96"/>
      <c r="BY73" s="156"/>
      <c r="BZ73" s="89"/>
      <c r="CA73" s="89"/>
      <c r="CB73" s="89"/>
      <c r="CC73" s="89"/>
      <c r="CD73" s="89"/>
      <c r="CE73" s="89"/>
      <c r="CF73" s="89"/>
      <c r="CG73" s="89"/>
      <c r="CH73" s="89"/>
      <c r="CI73" s="89"/>
      <c r="CJ73" s="89"/>
      <c r="CK73" s="89"/>
      <c r="CL73" s="116"/>
      <c r="CM73" s="96"/>
      <c r="CN73" s="89"/>
      <c r="CO73" s="89"/>
      <c r="CP73" s="89"/>
      <c r="CQ73" s="89"/>
      <c r="CR73" s="89"/>
      <c r="CS73" s="89"/>
      <c r="CT73" s="89"/>
      <c r="CU73" s="89"/>
      <c r="CV73" s="89"/>
      <c r="CW73" s="89"/>
      <c r="CX73" s="89"/>
      <c r="CY73" s="89"/>
      <c r="CZ73" s="89"/>
      <c r="DA73" s="116"/>
      <c r="DB73" s="96"/>
      <c r="DC73" s="156"/>
      <c r="DD73" s="89"/>
      <c r="DE73" s="89"/>
      <c r="DF73" s="89"/>
      <c r="DG73" s="89"/>
      <c r="DH73" s="89"/>
      <c r="DI73" s="89"/>
      <c r="DJ73" s="89"/>
      <c r="DK73" s="89"/>
      <c r="DL73" s="89"/>
      <c r="DM73" s="89"/>
      <c r="DN73" s="89"/>
      <c r="DO73" s="89"/>
      <c r="DP73" s="116"/>
      <c r="DQ73" s="96"/>
      <c r="DR73" s="156"/>
      <c r="DS73" s="89"/>
      <c r="DT73" s="89"/>
      <c r="DU73" s="89"/>
      <c r="DV73" s="89"/>
      <c r="DW73" s="89"/>
      <c r="DX73" s="89"/>
      <c r="DY73" s="89"/>
      <c r="DZ73" s="89"/>
      <c r="EA73" s="89"/>
      <c r="EB73" s="89"/>
      <c r="EC73" s="89"/>
      <c r="ED73" s="89"/>
      <c r="EE73" s="116"/>
      <c r="EF73" s="96"/>
      <c r="EG73" s="156"/>
      <c r="EH73" s="89"/>
      <c r="EI73" s="89"/>
      <c r="EJ73" s="89"/>
      <c r="EK73" s="89"/>
      <c r="EL73" s="89"/>
      <c r="EM73" s="89"/>
      <c r="EN73" s="89"/>
      <c r="EO73" s="89"/>
      <c r="EP73" s="89"/>
      <c r="EQ73" s="89"/>
      <c r="ER73" s="89"/>
      <c r="ES73" s="89"/>
      <c r="ET73" s="116"/>
      <c r="EU73" s="96"/>
      <c r="EV73" s="96"/>
      <c r="EW73" s="96"/>
      <c r="EX73" s="96"/>
      <c r="EY73" s="156"/>
      <c r="EZ73" s="89"/>
      <c r="FA73" s="89"/>
      <c r="FB73" s="89"/>
      <c r="FC73" s="89"/>
      <c r="FD73" s="89"/>
      <c r="FE73" s="89"/>
      <c r="FF73" s="89"/>
      <c r="FG73" s="89"/>
      <c r="FH73" s="89"/>
      <c r="FI73" s="89"/>
      <c r="FJ73" s="89"/>
      <c r="FK73" s="89"/>
      <c r="FL73" s="116"/>
      <c r="FM73" s="154"/>
      <c r="FN73" s="154"/>
      <c r="FO73" s="154"/>
      <c r="FP73" s="154"/>
      <c r="FQ73" s="154"/>
      <c r="FR73" s="154"/>
      <c r="FS73" s="154"/>
      <c r="FT73" s="154"/>
      <c r="FU73" s="154"/>
      <c r="FV73" s="154"/>
      <c r="FW73" s="154"/>
      <c r="FX73" s="154"/>
      <c r="FY73" s="154"/>
      <c r="FZ73" s="154"/>
      <c r="GA73" s="154"/>
      <c r="GB73" s="154"/>
      <c r="GC73" s="154"/>
      <c r="GD73" s="154"/>
      <c r="GE73" s="154"/>
      <c r="GF73" s="154"/>
      <c r="GG73" s="154"/>
      <c r="GH73" s="154"/>
      <c r="GI73" s="154"/>
      <c r="GJ73" s="154"/>
      <c r="GK73" s="154"/>
      <c r="GL73" s="154"/>
      <c r="GM73" s="154"/>
      <c r="GN73" s="154"/>
      <c r="GO73" s="154"/>
      <c r="GP73" s="154"/>
      <c r="GQ73" s="154"/>
      <c r="GR73" s="154"/>
      <c r="GS73" s="154"/>
      <c r="GT73" s="154"/>
      <c r="GU73" s="154"/>
      <c r="GV73" s="154"/>
      <c r="GW73" s="154"/>
      <c r="GX73" s="154"/>
      <c r="GY73" s="154"/>
      <c r="GZ73" s="154"/>
      <c r="HA73" s="154"/>
      <c r="HB73" s="154"/>
      <c r="HC73" s="154"/>
      <c r="HD73" s="154"/>
    </row>
    <row r="74" spans="1:212">
      <c r="A74" s="156"/>
      <c r="B74" s="96" t="s">
        <v>131</v>
      </c>
      <c r="C74" s="96" t="s">
        <v>132</v>
      </c>
      <c r="D74" s="96" t="s">
        <v>133</v>
      </c>
      <c r="E74" s="96" t="s">
        <v>134</v>
      </c>
      <c r="F74" s="96" t="s">
        <v>135</v>
      </c>
      <c r="G74" s="96" t="s">
        <v>136</v>
      </c>
      <c r="H74" s="96" t="s">
        <v>137</v>
      </c>
      <c r="I74" s="96" t="s">
        <v>138</v>
      </c>
      <c r="J74" s="96" t="s">
        <v>139</v>
      </c>
      <c r="K74" s="96"/>
      <c r="L74" s="96" t="s">
        <v>140</v>
      </c>
      <c r="M74" s="96" t="s">
        <v>141</v>
      </c>
      <c r="N74" s="96"/>
      <c r="O74" s="96"/>
      <c r="P74" s="96"/>
      <c r="Q74" s="156"/>
      <c r="R74" s="96"/>
      <c r="S74" s="96"/>
      <c r="T74" s="96"/>
      <c r="U74" s="96"/>
      <c r="V74" s="96"/>
      <c r="W74" s="96"/>
      <c r="X74" s="96"/>
      <c r="Y74" s="96"/>
      <c r="Z74" s="96"/>
      <c r="AA74" s="96"/>
      <c r="AB74" s="96"/>
      <c r="AC74" s="96"/>
      <c r="AD74" s="116"/>
      <c r="AE74" s="96"/>
      <c r="AF74" s="156"/>
      <c r="AG74" s="96"/>
      <c r="AH74" s="96"/>
      <c r="AI74" s="96"/>
      <c r="AJ74" s="96"/>
      <c r="AK74" s="96"/>
      <c r="AL74" s="96"/>
      <c r="AM74" s="96"/>
      <c r="AN74" s="96"/>
      <c r="AO74" s="96"/>
      <c r="AP74" s="96"/>
      <c r="AQ74" s="96"/>
      <c r="AR74" s="96"/>
      <c r="AS74" s="116"/>
      <c r="AT74" s="96"/>
      <c r="AU74" s="156"/>
      <c r="AV74" s="96"/>
      <c r="AW74" s="96"/>
      <c r="AX74" s="96"/>
      <c r="AY74" s="96"/>
      <c r="AZ74" s="96"/>
      <c r="BA74" s="96"/>
      <c r="BB74" s="96"/>
      <c r="BC74" s="96"/>
      <c r="BD74" s="96"/>
      <c r="BE74" s="96"/>
      <c r="BF74" s="96"/>
      <c r="BG74" s="96"/>
      <c r="BH74" s="116"/>
      <c r="BI74" s="96"/>
      <c r="BJ74" s="156"/>
      <c r="BK74" s="96"/>
      <c r="BL74" s="96"/>
      <c r="BM74" s="96"/>
      <c r="BN74" s="96"/>
      <c r="BO74" s="96"/>
      <c r="BP74" s="96"/>
      <c r="BQ74" s="96"/>
      <c r="BR74" s="96"/>
      <c r="BS74" s="96"/>
      <c r="BT74" s="96"/>
      <c r="BU74" s="96"/>
      <c r="BV74" s="96"/>
      <c r="BW74" s="116"/>
      <c r="BX74" s="96"/>
      <c r="BY74" s="156"/>
      <c r="BZ74" s="96"/>
      <c r="CA74" s="96"/>
      <c r="CB74" s="96"/>
      <c r="CC74" s="96"/>
      <c r="CD74" s="96"/>
      <c r="CE74" s="96"/>
      <c r="CF74" s="96"/>
      <c r="CG74" s="96"/>
      <c r="CH74" s="96"/>
      <c r="CI74" s="96"/>
      <c r="CJ74" s="96"/>
      <c r="CK74" s="96"/>
      <c r="CL74" s="116"/>
      <c r="CM74" s="96"/>
      <c r="CN74" s="96"/>
      <c r="CO74" s="96"/>
      <c r="CP74" s="96"/>
      <c r="CQ74" s="96"/>
      <c r="CR74" s="96"/>
      <c r="CS74" s="96"/>
      <c r="CT74" s="96"/>
      <c r="CU74" s="96"/>
      <c r="CV74" s="96"/>
      <c r="CW74" s="96"/>
      <c r="CX74" s="96"/>
      <c r="CY74" s="96"/>
      <c r="CZ74" s="96"/>
      <c r="DA74" s="116"/>
      <c r="DB74" s="96"/>
      <c r="DC74" s="156"/>
      <c r="DD74" s="96"/>
      <c r="DE74" s="96"/>
      <c r="DF74" s="96"/>
      <c r="DG74" s="96"/>
      <c r="DH74" s="96"/>
      <c r="DI74" s="96"/>
      <c r="DJ74" s="96"/>
      <c r="DK74" s="96"/>
      <c r="DL74" s="96"/>
      <c r="DM74" s="96"/>
      <c r="DN74" s="96"/>
      <c r="DO74" s="96"/>
      <c r="DP74" s="116"/>
      <c r="DQ74" s="96"/>
      <c r="DR74" s="156"/>
      <c r="DS74" s="96"/>
      <c r="DT74" s="96"/>
      <c r="DU74" s="96"/>
      <c r="DV74" s="96"/>
      <c r="DW74" s="96"/>
      <c r="DX74" s="96"/>
      <c r="DY74" s="96"/>
      <c r="DZ74" s="96"/>
      <c r="EA74" s="96"/>
      <c r="EB74" s="96"/>
      <c r="EC74" s="96"/>
      <c r="ED74" s="96"/>
      <c r="EE74" s="116"/>
      <c r="EF74" s="96"/>
      <c r="EG74" s="156"/>
      <c r="EH74" s="96"/>
      <c r="EI74" s="96"/>
      <c r="EJ74" s="96"/>
      <c r="EK74" s="96"/>
      <c r="EL74" s="96"/>
      <c r="EM74" s="96"/>
      <c r="EN74" s="96"/>
      <c r="EO74" s="96"/>
      <c r="EP74" s="96"/>
      <c r="EQ74" s="96"/>
      <c r="ER74" s="96"/>
      <c r="ES74" s="96"/>
      <c r="ET74" s="116"/>
      <c r="EU74" s="96"/>
      <c r="EV74" s="96"/>
      <c r="EW74" s="96"/>
      <c r="EX74" s="96"/>
      <c r="EY74" s="156"/>
      <c r="EZ74" s="96"/>
      <c r="FA74" s="96"/>
      <c r="FB74" s="96"/>
      <c r="FC74" s="96"/>
      <c r="FD74" s="96"/>
      <c r="FE74" s="96"/>
      <c r="FF74" s="96"/>
      <c r="FG74" s="96"/>
      <c r="FH74" s="96"/>
      <c r="FI74" s="96"/>
      <c r="FJ74" s="96"/>
      <c r="FK74" s="96"/>
      <c r="FL74" s="116"/>
      <c r="FM74" s="154"/>
      <c r="FN74" s="154"/>
      <c r="FO74" s="154"/>
      <c r="FP74" s="154"/>
      <c r="FQ74" s="154"/>
      <c r="FR74" s="154"/>
      <c r="FS74" s="154"/>
      <c r="FT74" s="154"/>
      <c r="FU74" s="154"/>
      <c r="FV74" s="154"/>
      <c r="FW74" s="154"/>
      <c r="FX74" s="154"/>
      <c r="FY74" s="154"/>
      <c r="FZ74" s="154"/>
      <c r="GA74" s="154"/>
      <c r="GB74" s="154"/>
      <c r="GC74" s="154"/>
      <c r="GD74" s="154"/>
      <c r="GE74" s="154"/>
      <c r="GF74" s="154"/>
      <c r="GG74" s="154"/>
      <c r="GH74" s="154"/>
      <c r="GI74" s="154"/>
      <c r="GJ74" s="154"/>
      <c r="GK74" s="154"/>
      <c r="GL74" s="154"/>
      <c r="GM74" s="154"/>
      <c r="GN74" s="154"/>
      <c r="GO74" s="154"/>
      <c r="GP74" s="154"/>
      <c r="GQ74" s="154"/>
      <c r="GR74" s="154"/>
      <c r="GS74" s="154"/>
      <c r="GT74" s="154"/>
      <c r="GU74" s="154"/>
      <c r="GV74" s="154"/>
      <c r="GW74" s="154"/>
      <c r="GX74" s="154"/>
      <c r="GY74" s="154"/>
      <c r="GZ74" s="154"/>
      <c r="HA74" s="154"/>
      <c r="HB74" s="154"/>
      <c r="HC74" s="154"/>
      <c r="HD74" s="154"/>
    </row>
    <row r="75" spans="1:212" ht="12.75" customHeight="1">
      <c r="A75" s="156"/>
      <c r="B75" s="157"/>
      <c r="C75" s="149"/>
      <c r="D75" s="149"/>
      <c r="E75" s="149"/>
      <c r="Q75" s="156"/>
      <c r="R75" s="149"/>
      <c r="S75" s="149"/>
      <c r="T75" s="149"/>
      <c r="AF75" s="156"/>
      <c r="AG75" s="149"/>
      <c r="AH75" s="149"/>
      <c r="AI75" s="149"/>
      <c r="AU75" s="156"/>
      <c r="AV75" s="149"/>
      <c r="AW75" s="149"/>
      <c r="AX75" s="149"/>
      <c r="BJ75" s="156"/>
      <c r="BK75" s="149"/>
      <c r="BL75" s="149"/>
      <c r="BM75" s="149"/>
      <c r="BY75" s="156"/>
      <c r="BZ75" s="149"/>
      <c r="CA75" s="149"/>
      <c r="CB75" s="149"/>
      <c r="DC75" s="156"/>
      <c r="DD75" s="149"/>
      <c r="DE75" s="149"/>
      <c r="DF75" s="149"/>
      <c r="DR75" s="156"/>
      <c r="DS75" s="149"/>
      <c r="DT75" s="149"/>
      <c r="DU75" s="149"/>
      <c r="EG75" s="156"/>
      <c r="EH75" s="149"/>
      <c r="EI75" s="149"/>
      <c r="EJ75" s="149"/>
      <c r="EY75" s="156"/>
      <c r="EZ75" s="149"/>
      <c r="FA75" s="149"/>
      <c r="FB75" s="149"/>
      <c r="FE75" s="149"/>
      <c r="FF75" s="149"/>
      <c r="FM75" s="154"/>
      <c r="FN75" s="154"/>
      <c r="FO75" s="154"/>
      <c r="FP75" s="154"/>
      <c r="FQ75" s="154"/>
      <c r="FR75" s="154"/>
      <c r="FS75" s="154"/>
      <c r="FT75" s="154"/>
      <c r="FU75" s="154"/>
      <c r="FV75" s="154"/>
      <c r="FW75" s="154"/>
      <c r="FX75" s="154"/>
      <c r="FY75" s="154"/>
      <c r="FZ75" s="154"/>
      <c r="GA75" s="154"/>
      <c r="GB75" s="154"/>
      <c r="GC75" s="154"/>
      <c r="GD75" s="154"/>
      <c r="GE75" s="154"/>
      <c r="GF75" s="154"/>
      <c r="GG75" s="154"/>
      <c r="GH75" s="154"/>
      <c r="GI75" s="154"/>
      <c r="GJ75" s="154"/>
      <c r="GK75" s="154"/>
      <c r="GL75" s="154"/>
      <c r="GM75" s="154"/>
      <c r="GN75" s="154"/>
      <c r="GO75" s="154"/>
      <c r="GP75" s="154"/>
      <c r="GQ75" s="154"/>
      <c r="GR75" s="154"/>
      <c r="GS75" s="154"/>
      <c r="GT75" s="154"/>
      <c r="GU75" s="154"/>
      <c r="GV75" s="154"/>
      <c r="GW75" s="154"/>
      <c r="GX75" s="154"/>
      <c r="GY75" s="154"/>
      <c r="GZ75" s="154"/>
      <c r="HA75" s="154"/>
      <c r="HB75" s="154"/>
      <c r="HC75" s="154"/>
      <c r="HD75" s="154"/>
    </row>
    <row r="76" spans="1:212" ht="270.75" customHeight="1">
      <c r="A76" s="88"/>
      <c r="B76" s="157"/>
      <c r="C76" s="149"/>
      <c r="D76" s="149"/>
      <c r="E76" s="149"/>
      <c r="I76" s="91"/>
      <c r="J76" s="91"/>
      <c r="K76" s="91"/>
      <c r="L76" s="91"/>
      <c r="M76" s="91"/>
      <c r="N76" s="91"/>
      <c r="O76" s="91"/>
      <c r="P76" s="91"/>
      <c r="Q76" s="156"/>
      <c r="R76" s="149"/>
      <c r="S76" s="149"/>
      <c r="T76" s="149"/>
      <c r="Y76" s="91"/>
      <c r="Z76" s="91"/>
      <c r="AA76" s="91"/>
      <c r="AB76" s="91"/>
      <c r="AC76" s="91"/>
      <c r="AD76" s="117"/>
      <c r="AE76" s="91"/>
      <c r="AF76" s="156"/>
      <c r="AG76" s="149"/>
      <c r="AH76" s="149"/>
      <c r="AI76" s="149"/>
      <c r="AN76" s="91"/>
      <c r="AO76" s="91"/>
      <c r="AP76" s="91"/>
      <c r="AQ76" s="91"/>
      <c r="AR76" s="91"/>
      <c r="AS76" s="117"/>
      <c r="AT76" s="91"/>
      <c r="AU76" s="156"/>
      <c r="AV76" s="149"/>
      <c r="AW76" s="149"/>
      <c r="AX76" s="149"/>
      <c r="BC76" s="91"/>
      <c r="BD76" s="91"/>
      <c r="BE76" s="91"/>
      <c r="BF76" s="91"/>
      <c r="BG76" s="91"/>
      <c r="BH76" s="117"/>
      <c r="BI76" s="91"/>
      <c r="BJ76" s="156"/>
      <c r="BK76" s="149"/>
      <c r="BL76" s="149"/>
      <c r="BM76" s="149"/>
      <c r="BR76" s="91"/>
      <c r="BS76" s="91"/>
      <c r="BT76" s="91"/>
      <c r="BU76" s="91"/>
      <c r="BV76" s="91"/>
      <c r="BW76" s="117"/>
      <c r="BX76" s="91"/>
      <c r="BY76" s="156"/>
      <c r="BZ76" s="149"/>
      <c r="CA76" s="149"/>
      <c r="CB76" s="149"/>
      <c r="CG76" s="91"/>
      <c r="CH76" s="91"/>
      <c r="CI76" s="91"/>
      <c r="CJ76" s="91"/>
      <c r="CK76" s="91"/>
      <c r="CL76" s="117"/>
      <c r="CM76" s="91"/>
      <c r="CV76" s="91"/>
      <c r="CW76" s="91"/>
      <c r="CX76" s="91"/>
      <c r="CY76" s="91"/>
      <c r="CZ76" s="91"/>
      <c r="DA76" s="117"/>
      <c r="DB76" s="91"/>
      <c r="DC76" s="156"/>
      <c r="DD76" s="149"/>
      <c r="DE76" s="149"/>
      <c r="DF76" s="149"/>
      <c r="DK76" s="91"/>
      <c r="DL76" s="91"/>
      <c r="DM76" s="91"/>
      <c r="DN76" s="91"/>
      <c r="DO76" s="91"/>
      <c r="DP76" s="117"/>
      <c r="DQ76" s="91"/>
      <c r="DR76" s="156"/>
      <c r="DS76" s="149"/>
      <c r="DT76" s="149"/>
      <c r="DU76" s="149"/>
      <c r="DZ76" s="91"/>
      <c r="EA76" s="91"/>
      <c r="EB76" s="91"/>
      <c r="EC76" s="91"/>
      <c r="ED76" s="91"/>
      <c r="EE76" s="117"/>
      <c r="EF76" s="91"/>
      <c r="EG76" s="156"/>
      <c r="EH76" s="149"/>
      <c r="EI76" s="149"/>
      <c r="EJ76" s="149"/>
      <c r="EO76" s="91"/>
      <c r="EP76" s="91"/>
      <c r="EQ76" s="91"/>
      <c r="ER76" s="91"/>
      <c r="ES76" s="91"/>
      <c r="ET76" s="117"/>
      <c r="EU76" s="91"/>
      <c r="EV76" s="91"/>
      <c r="EW76" s="91"/>
      <c r="EX76" s="91"/>
      <c r="EY76" s="156"/>
      <c r="EZ76" s="149"/>
      <c r="FA76" s="149"/>
      <c r="FB76" s="149"/>
      <c r="FE76" s="149"/>
      <c r="FF76" s="149"/>
      <c r="FG76" s="91"/>
      <c r="FH76" s="91"/>
      <c r="FI76" s="91"/>
      <c r="FJ76" s="91"/>
      <c r="FK76" s="91"/>
      <c r="FL76" s="117"/>
      <c r="FM76" s="154"/>
      <c r="FN76" s="154"/>
      <c r="FO76" s="154"/>
      <c r="FP76" s="154"/>
      <c r="FQ76" s="154"/>
      <c r="FR76" s="154"/>
      <c r="FS76" s="154"/>
      <c r="FT76" s="154"/>
      <c r="FU76" s="154"/>
      <c r="FV76" s="154"/>
      <c r="FW76" s="154"/>
      <c r="FX76" s="154"/>
      <c r="FY76" s="154"/>
      <c r="FZ76" s="154"/>
      <c r="GA76" s="154"/>
      <c r="GB76" s="154"/>
      <c r="GC76" s="154"/>
      <c r="GD76" s="154"/>
      <c r="GE76" s="154"/>
      <c r="GF76" s="154"/>
      <c r="GG76" s="154"/>
      <c r="GH76" s="154"/>
      <c r="GI76" s="154"/>
      <c r="GJ76" s="154"/>
      <c r="GK76" s="154"/>
      <c r="GL76" s="154"/>
      <c r="GM76" s="154"/>
      <c r="GN76" s="154"/>
      <c r="GO76" s="154"/>
      <c r="GP76" s="154"/>
      <c r="GQ76" s="154"/>
      <c r="GR76" s="154"/>
      <c r="GS76" s="154"/>
      <c r="GT76" s="154"/>
      <c r="GU76" s="154"/>
      <c r="GV76" s="154"/>
      <c r="GW76" s="154"/>
      <c r="GX76" s="154"/>
      <c r="GY76" s="154"/>
      <c r="GZ76" s="154"/>
      <c r="HA76" s="154"/>
      <c r="HB76" s="154"/>
      <c r="HC76" s="154"/>
      <c r="HD76" s="154"/>
    </row>
    <row r="77" spans="1:212" ht="75" customHeight="1">
      <c r="A77" s="156"/>
      <c r="B77" s="157"/>
      <c r="C77" s="149"/>
      <c r="D77" s="149"/>
      <c r="E77" s="149"/>
      <c r="I77" s="91"/>
      <c r="J77" s="91"/>
      <c r="K77" s="91"/>
      <c r="L77" s="91"/>
      <c r="M77" s="91"/>
      <c r="N77" s="91"/>
      <c r="O77" s="91"/>
      <c r="P77" s="91"/>
      <c r="Q77" s="156"/>
      <c r="R77" s="149"/>
      <c r="S77" s="149"/>
      <c r="T77" s="149"/>
      <c r="Y77" s="91"/>
      <c r="Z77" s="91"/>
      <c r="AA77" s="91"/>
      <c r="AB77" s="91"/>
      <c r="AC77" s="91"/>
      <c r="AD77" s="117"/>
      <c r="AE77" s="91"/>
      <c r="AF77" s="156"/>
      <c r="AG77" s="149"/>
      <c r="AH77" s="149"/>
      <c r="AI77" s="149"/>
      <c r="AN77" s="91"/>
      <c r="AO77" s="91"/>
      <c r="AP77" s="91"/>
      <c r="AQ77" s="91"/>
      <c r="AR77" s="91"/>
      <c r="AS77" s="117"/>
      <c r="AT77" s="91"/>
      <c r="AU77" s="156"/>
      <c r="AV77" s="149"/>
      <c r="AW77" s="149"/>
      <c r="AX77" s="149"/>
      <c r="BC77" s="91"/>
      <c r="BD77" s="91"/>
      <c r="BE77" s="91"/>
      <c r="BF77" s="91"/>
      <c r="BG77" s="91"/>
      <c r="BH77" s="117"/>
      <c r="BI77" s="91"/>
      <c r="BJ77" s="156"/>
      <c r="BK77" s="149"/>
      <c r="BL77" s="149"/>
      <c r="BM77" s="149"/>
      <c r="BR77" s="91"/>
      <c r="BS77" s="91"/>
      <c r="BT77" s="91"/>
      <c r="BU77" s="91"/>
      <c r="BV77" s="91"/>
      <c r="BW77" s="117"/>
      <c r="BX77" s="91"/>
      <c r="BY77" s="156"/>
      <c r="BZ77" s="149"/>
      <c r="CA77" s="149"/>
      <c r="CB77" s="149"/>
      <c r="CG77" s="91"/>
      <c r="CH77" s="91"/>
      <c r="CI77" s="91"/>
      <c r="CJ77" s="91"/>
      <c r="CK77" s="91"/>
      <c r="CL77" s="117"/>
      <c r="CM77" s="91"/>
      <c r="CV77" s="91"/>
      <c r="CW77" s="91"/>
      <c r="CX77" s="91"/>
      <c r="CY77" s="91"/>
      <c r="CZ77" s="91"/>
      <c r="DA77" s="117"/>
      <c r="DB77" s="91"/>
      <c r="DC77" s="156"/>
      <c r="DD77" s="149"/>
      <c r="DE77" s="149"/>
      <c r="DF77" s="149"/>
      <c r="DK77" s="91"/>
      <c r="DL77" s="91"/>
      <c r="DM77" s="91"/>
      <c r="DN77" s="91"/>
      <c r="DO77" s="91"/>
      <c r="DP77" s="117"/>
      <c r="DQ77" s="91"/>
      <c r="DR77" s="156"/>
      <c r="DS77" s="149"/>
      <c r="DT77" s="149"/>
      <c r="DU77" s="149"/>
      <c r="DZ77" s="91"/>
      <c r="EA77" s="91"/>
      <c r="EB77" s="91"/>
      <c r="EC77" s="91"/>
      <c r="ED77" s="91"/>
      <c r="EE77" s="117"/>
      <c r="EF77" s="91"/>
      <c r="EG77" s="156"/>
      <c r="EH77" s="149"/>
      <c r="EI77" s="149"/>
      <c r="EJ77" s="149"/>
      <c r="EO77" s="91"/>
      <c r="EP77" s="91"/>
      <c r="EQ77" s="91"/>
      <c r="ER77" s="91"/>
      <c r="ES77" s="91"/>
      <c r="ET77" s="117"/>
      <c r="EU77" s="91"/>
      <c r="EV77" s="91"/>
      <c r="EW77" s="91"/>
      <c r="EX77" s="91"/>
      <c r="EY77" s="156"/>
      <c r="EZ77" s="149"/>
      <c r="FA77" s="149"/>
      <c r="FB77" s="149"/>
      <c r="FE77" s="149"/>
      <c r="FF77" s="149"/>
      <c r="FG77" s="91"/>
      <c r="FH77" s="91"/>
      <c r="FI77" s="91"/>
      <c r="FJ77" s="91"/>
      <c r="FK77" s="91"/>
      <c r="FL77" s="117"/>
      <c r="FM77" s="154"/>
      <c r="FN77" s="154"/>
      <c r="FO77" s="154"/>
      <c r="FP77" s="154"/>
      <c r="FQ77" s="154"/>
      <c r="FR77" s="154"/>
      <c r="FS77" s="154"/>
      <c r="FT77" s="154"/>
      <c r="FU77" s="154"/>
      <c r="FV77" s="154"/>
      <c r="FW77" s="154"/>
      <c r="FX77" s="154"/>
      <c r="FY77" s="154"/>
      <c r="FZ77" s="154"/>
      <c r="GA77" s="154"/>
      <c r="GB77" s="154"/>
      <c r="GC77" s="154"/>
      <c r="GD77" s="154"/>
      <c r="GE77" s="154"/>
      <c r="GF77" s="154"/>
      <c r="GG77" s="154"/>
      <c r="GH77" s="154"/>
      <c r="GI77" s="154"/>
      <c r="GJ77" s="154"/>
      <c r="GK77" s="154"/>
      <c r="GL77" s="154"/>
      <c r="GM77" s="154"/>
      <c r="GN77" s="154"/>
      <c r="GO77" s="154"/>
      <c r="GP77" s="154"/>
      <c r="GQ77" s="154"/>
      <c r="GR77" s="154"/>
      <c r="GS77" s="154"/>
      <c r="GT77" s="154"/>
      <c r="GU77" s="154"/>
      <c r="GV77" s="154"/>
      <c r="GW77" s="154"/>
      <c r="GX77" s="154"/>
      <c r="GY77" s="154"/>
      <c r="GZ77" s="154"/>
      <c r="HA77" s="154"/>
      <c r="HB77" s="154"/>
      <c r="HC77" s="154"/>
      <c r="HD77" s="154"/>
    </row>
    <row r="78" spans="1:212" ht="12.75" customHeight="1">
      <c r="A78" s="156"/>
      <c r="B78" s="157"/>
      <c r="C78" s="149"/>
      <c r="D78" s="149"/>
      <c r="E78" s="149"/>
      <c r="Q78" s="156"/>
      <c r="R78" s="149"/>
      <c r="S78" s="149"/>
      <c r="T78" s="149"/>
      <c r="AF78" s="156"/>
      <c r="AG78" s="149"/>
      <c r="AH78" s="149"/>
      <c r="AI78" s="149"/>
      <c r="AU78" s="156"/>
      <c r="AV78" s="149"/>
      <c r="AW78" s="149"/>
      <c r="AX78" s="149"/>
      <c r="BJ78" s="156"/>
      <c r="BK78" s="149"/>
      <c r="BL78" s="149"/>
      <c r="BM78" s="149"/>
      <c r="BY78" s="156"/>
      <c r="BZ78" s="149"/>
      <c r="CA78" s="149"/>
      <c r="CB78" s="149"/>
      <c r="DC78" s="156"/>
      <c r="DD78" s="149"/>
      <c r="DE78" s="149"/>
      <c r="DF78" s="149"/>
      <c r="DR78" s="156"/>
      <c r="DS78" s="149"/>
      <c r="DT78" s="149"/>
      <c r="DU78" s="149"/>
      <c r="EG78" s="156"/>
      <c r="EH78" s="149"/>
      <c r="EI78" s="149"/>
      <c r="EJ78" s="149"/>
      <c r="EY78" s="156"/>
      <c r="EZ78" s="149"/>
      <c r="FA78" s="149"/>
      <c r="FB78" s="149"/>
      <c r="FE78" s="149"/>
      <c r="FF78" s="149"/>
      <c r="FM78" s="154"/>
      <c r="FN78" s="154"/>
      <c r="FO78" s="154"/>
      <c r="FP78" s="154"/>
      <c r="FQ78" s="154"/>
      <c r="FR78" s="154"/>
      <c r="FS78" s="154"/>
      <c r="FT78" s="154"/>
      <c r="FU78" s="154"/>
      <c r="FV78" s="154"/>
      <c r="FW78" s="154"/>
      <c r="FX78" s="154"/>
      <c r="FY78" s="154"/>
      <c r="FZ78" s="154"/>
      <c r="GA78" s="154"/>
      <c r="GB78" s="154"/>
      <c r="GC78" s="154"/>
      <c r="GD78" s="154"/>
      <c r="GE78" s="154"/>
      <c r="GF78" s="154"/>
      <c r="GG78" s="154"/>
      <c r="GH78" s="154"/>
      <c r="GI78" s="154"/>
      <c r="GJ78" s="154"/>
      <c r="GK78" s="154"/>
      <c r="GL78" s="154"/>
      <c r="GM78" s="154"/>
      <c r="GN78" s="154"/>
      <c r="GO78" s="154"/>
      <c r="GP78" s="154"/>
      <c r="GQ78" s="154"/>
      <c r="GR78" s="154"/>
      <c r="GS78" s="154"/>
      <c r="GT78" s="154"/>
      <c r="GU78" s="154"/>
      <c r="GV78" s="154"/>
      <c r="GW78" s="154"/>
      <c r="GX78" s="154"/>
      <c r="GY78" s="154"/>
      <c r="GZ78" s="154"/>
      <c r="HA78" s="154"/>
      <c r="HB78" s="154"/>
      <c r="HC78" s="154"/>
      <c r="HD78" s="154"/>
    </row>
    <row r="79" spans="1:212" ht="12.75" customHeight="1">
      <c r="A79" s="156"/>
      <c r="B79" s="157"/>
      <c r="C79" s="149"/>
      <c r="D79" s="149"/>
      <c r="E79" s="149"/>
      <c r="Q79" s="156"/>
      <c r="R79" s="149"/>
      <c r="S79" s="149"/>
      <c r="T79" s="149"/>
      <c r="AF79" s="156"/>
      <c r="AG79" s="149"/>
      <c r="AH79" s="149"/>
      <c r="AI79" s="149"/>
      <c r="AU79" s="156"/>
      <c r="AV79" s="149"/>
      <c r="AW79" s="149"/>
      <c r="AX79" s="149"/>
      <c r="BJ79" s="156"/>
      <c r="BK79" s="149"/>
      <c r="BL79" s="149"/>
      <c r="BM79" s="149"/>
      <c r="BY79" s="156"/>
      <c r="BZ79" s="149"/>
      <c r="CA79" s="149"/>
      <c r="CB79" s="149"/>
      <c r="DC79" s="156"/>
      <c r="DD79" s="149"/>
      <c r="DE79" s="149"/>
      <c r="DF79" s="149"/>
      <c r="DR79" s="156"/>
      <c r="DS79" s="149"/>
      <c r="DT79" s="149"/>
      <c r="DU79" s="149"/>
      <c r="EG79" s="156"/>
      <c r="EH79" s="149"/>
      <c r="EI79" s="149"/>
      <c r="EJ79" s="149"/>
      <c r="EY79" s="156"/>
      <c r="EZ79" s="149"/>
      <c r="FA79" s="149"/>
      <c r="FB79" s="149"/>
      <c r="FE79" s="149"/>
      <c r="FF79" s="149"/>
      <c r="FM79" s="154"/>
      <c r="FN79" s="154"/>
      <c r="FO79" s="154"/>
      <c r="FP79" s="154"/>
      <c r="FQ79" s="154"/>
      <c r="FR79" s="154"/>
      <c r="FS79" s="154"/>
      <c r="FT79" s="154"/>
      <c r="FU79" s="154"/>
      <c r="FV79" s="154"/>
      <c r="FW79" s="154"/>
      <c r="FX79" s="154"/>
      <c r="FY79" s="154"/>
      <c r="FZ79" s="154"/>
      <c r="GA79" s="154"/>
      <c r="GB79" s="154"/>
      <c r="GC79" s="154"/>
      <c r="GD79" s="154"/>
      <c r="GE79" s="154"/>
      <c r="GF79" s="154"/>
      <c r="GG79" s="154"/>
      <c r="GH79" s="154"/>
      <c r="GI79" s="154"/>
      <c r="GJ79" s="154"/>
      <c r="GK79" s="154"/>
      <c r="GL79" s="154"/>
      <c r="GM79" s="154"/>
      <c r="GN79" s="154"/>
      <c r="GO79" s="154"/>
      <c r="GP79" s="154"/>
      <c r="GQ79" s="154"/>
      <c r="GR79" s="154"/>
      <c r="GS79" s="154"/>
      <c r="GT79" s="154"/>
      <c r="GU79" s="154"/>
      <c r="GV79" s="154"/>
      <c r="GW79" s="154"/>
      <c r="GX79" s="154"/>
      <c r="GY79" s="154"/>
      <c r="GZ79" s="154"/>
      <c r="HA79" s="154"/>
      <c r="HB79" s="154"/>
      <c r="HC79" s="154"/>
      <c r="HD79" s="154"/>
    </row>
    <row r="80" spans="1:212" ht="12.75" customHeight="1">
      <c r="A80" s="156"/>
      <c r="B80" s="157"/>
      <c r="C80" s="149"/>
      <c r="D80" s="149"/>
      <c r="E80" s="149"/>
      <c r="Q80" s="156"/>
      <c r="R80" s="149"/>
      <c r="S80" s="149"/>
      <c r="T80" s="149"/>
      <c r="AF80" s="156"/>
      <c r="AG80" s="149"/>
      <c r="AH80" s="149"/>
      <c r="AI80" s="149"/>
      <c r="AU80" s="156"/>
      <c r="AV80" s="149"/>
      <c r="AW80" s="149"/>
      <c r="AX80" s="149"/>
      <c r="BJ80" s="156"/>
      <c r="BK80" s="149"/>
      <c r="BL80" s="149"/>
      <c r="BM80" s="149"/>
      <c r="BY80" s="156"/>
      <c r="BZ80" s="149"/>
      <c r="CA80" s="149"/>
      <c r="CB80" s="149"/>
      <c r="DC80" s="156"/>
      <c r="DD80" s="149"/>
      <c r="DE80" s="149"/>
      <c r="DF80" s="149"/>
      <c r="DR80" s="156"/>
      <c r="DS80" s="149"/>
      <c r="DT80" s="149"/>
      <c r="DU80" s="149"/>
      <c r="EG80" s="156"/>
      <c r="EH80" s="149"/>
      <c r="EI80" s="149"/>
      <c r="EJ80" s="149"/>
      <c r="EY80" s="156"/>
      <c r="EZ80" s="149"/>
      <c r="FA80" s="149"/>
      <c r="FB80" s="149"/>
      <c r="FE80" s="149"/>
      <c r="FF80" s="149"/>
      <c r="FM80" s="154"/>
      <c r="FN80" s="154"/>
      <c r="FO80" s="154"/>
      <c r="FP80" s="154"/>
      <c r="FQ80" s="154"/>
      <c r="FR80" s="154"/>
      <c r="FS80" s="154"/>
      <c r="FT80" s="154"/>
      <c r="FU80" s="154"/>
      <c r="FV80" s="154"/>
      <c r="FW80" s="154"/>
      <c r="FX80" s="154"/>
      <c r="FY80" s="154"/>
      <c r="FZ80" s="154"/>
      <c r="GA80" s="154"/>
      <c r="GB80" s="154"/>
      <c r="GC80" s="154"/>
      <c r="GD80" s="154"/>
      <c r="GE80" s="154"/>
      <c r="GF80" s="154"/>
      <c r="GG80" s="154"/>
      <c r="GH80" s="154"/>
      <c r="GI80" s="154"/>
      <c r="GJ80" s="154"/>
      <c r="GK80" s="154"/>
      <c r="GL80" s="154"/>
      <c r="GM80" s="154"/>
      <c r="GN80" s="154"/>
      <c r="GO80" s="154"/>
      <c r="GP80" s="154"/>
      <c r="GQ80" s="154"/>
      <c r="GR80" s="154"/>
      <c r="GS80" s="154"/>
      <c r="GT80" s="154"/>
      <c r="GU80" s="154"/>
      <c r="GV80" s="154"/>
      <c r="GW80" s="154"/>
      <c r="GX80" s="154"/>
      <c r="GY80" s="154"/>
      <c r="GZ80" s="154"/>
      <c r="HA80" s="154"/>
      <c r="HB80" s="154"/>
      <c r="HC80" s="154"/>
      <c r="HD80" s="154"/>
    </row>
    <row r="81" spans="1:212" ht="12.75" customHeight="1">
      <c r="A81" s="156"/>
      <c r="B81" s="157"/>
      <c r="C81" s="149"/>
      <c r="D81" s="149"/>
      <c r="E81" s="149"/>
      <c r="Q81" s="156"/>
      <c r="R81" s="149"/>
      <c r="S81" s="149"/>
      <c r="T81" s="149"/>
      <c r="AF81" s="156"/>
      <c r="AG81" s="149"/>
      <c r="AH81" s="149"/>
      <c r="AI81" s="149"/>
      <c r="AU81" s="156"/>
      <c r="AV81" s="149"/>
      <c r="AW81" s="149"/>
      <c r="AX81" s="149"/>
      <c r="BJ81" s="156"/>
      <c r="BK81" s="149"/>
      <c r="BL81" s="149"/>
      <c r="BM81" s="149"/>
      <c r="BY81" s="156"/>
      <c r="BZ81" s="149"/>
      <c r="CA81" s="149"/>
      <c r="CB81" s="149"/>
      <c r="DC81" s="156"/>
      <c r="DD81" s="149"/>
      <c r="DE81" s="149"/>
      <c r="DF81" s="149"/>
      <c r="DR81" s="156"/>
      <c r="DS81" s="149"/>
      <c r="DT81" s="149"/>
      <c r="DU81" s="149"/>
      <c r="EG81" s="156"/>
      <c r="EH81" s="149"/>
      <c r="EI81" s="149"/>
      <c r="EJ81" s="149"/>
      <c r="EY81" s="156"/>
      <c r="EZ81" s="149"/>
      <c r="FA81" s="149"/>
      <c r="FB81" s="149"/>
      <c r="FE81" s="149"/>
      <c r="FF81" s="149"/>
      <c r="FM81" s="154"/>
      <c r="FN81" s="154"/>
      <c r="FO81" s="154"/>
      <c r="FP81" s="154"/>
      <c r="FQ81" s="154"/>
      <c r="FR81" s="154"/>
      <c r="FS81" s="154"/>
      <c r="FT81" s="154"/>
      <c r="FU81" s="154"/>
      <c r="FV81" s="154"/>
      <c r="FW81" s="154"/>
      <c r="FX81" s="154"/>
      <c r="FY81" s="154"/>
      <c r="FZ81" s="154"/>
      <c r="GA81" s="154"/>
      <c r="GB81" s="154"/>
      <c r="GC81" s="154"/>
      <c r="GD81" s="154"/>
      <c r="GE81" s="154"/>
      <c r="GF81" s="154"/>
      <c r="GG81" s="154"/>
      <c r="GH81" s="154"/>
      <c r="GI81" s="154"/>
      <c r="GJ81" s="154"/>
      <c r="GK81" s="154"/>
      <c r="GL81" s="154"/>
      <c r="GM81" s="154"/>
      <c r="GN81" s="154"/>
      <c r="GO81" s="154"/>
      <c r="GP81" s="154"/>
      <c r="GQ81" s="154"/>
      <c r="GR81" s="154"/>
      <c r="GS81" s="154"/>
      <c r="GT81" s="154"/>
      <c r="GU81" s="154"/>
      <c r="GV81" s="154"/>
      <c r="GW81" s="154"/>
      <c r="GX81" s="154"/>
      <c r="GY81" s="154"/>
      <c r="GZ81" s="154"/>
      <c r="HA81" s="154"/>
      <c r="HB81" s="154"/>
      <c r="HC81" s="154"/>
      <c r="HD81" s="154"/>
    </row>
    <row r="82" spans="1:212" ht="12.75" customHeight="1">
      <c r="A82" s="156"/>
      <c r="B82" s="157"/>
      <c r="C82" s="149"/>
      <c r="D82" s="149"/>
      <c r="E82" s="149"/>
      <c r="Q82" s="156"/>
      <c r="R82" s="149"/>
      <c r="S82" s="149"/>
      <c r="T82" s="149"/>
      <c r="AF82" s="156"/>
      <c r="AG82" s="149"/>
      <c r="AH82" s="149"/>
      <c r="AI82" s="149"/>
      <c r="AU82" s="156"/>
      <c r="AV82" s="149"/>
      <c r="AW82" s="149"/>
      <c r="AX82" s="149"/>
      <c r="BJ82" s="156"/>
      <c r="BK82" s="149"/>
      <c r="BL82" s="149"/>
      <c r="BM82" s="149"/>
      <c r="BY82" s="156"/>
      <c r="BZ82" s="149"/>
      <c r="CA82" s="149"/>
      <c r="CB82" s="149"/>
      <c r="DC82" s="156"/>
      <c r="DD82" s="149"/>
      <c r="DE82" s="149"/>
      <c r="DF82" s="149"/>
      <c r="DR82" s="156"/>
      <c r="DS82" s="149"/>
      <c r="DT82" s="149"/>
      <c r="DU82" s="149"/>
      <c r="EG82" s="156"/>
      <c r="EH82" s="149"/>
      <c r="EI82" s="149"/>
      <c r="EJ82" s="149"/>
      <c r="EY82" s="156"/>
      <c r="EZ82" s="149"/>
      <c r="FA82" s="149"/>
      <c r="FB82" s="149"/>
      <c r="FE82" s="149"/>
      <c r="FF82" s="149"/>
      <c r="FM82" s="154"/>
      <c r="FN82" s="154"/>
      <c r="FO82" s="154"/>
      <c r="FP82" s="154"/>
      <c r="FQ82" s="154"/>
      <c r="FR82" s="154"/>
      <c r="FS82" s="154"/>
      <c r="FT82" s="154"/>
      <c r="FU82" s="154"/>
      <c r="FV82" s="154"/>
      <c r="FW82" s="154"/>
      <c r="FX82" s="154"/>
      <c r="FY82" s="154"/>
      <c r="FZ82" s="154"/>
      <c r="GA82" s="154"/>
      <c r="GB82" s="154"/>
      <c r="GC82" s="154"/>
      <c r="GD82" s="154"/>
      <c r="GE82" s="154"/>
      <c r="GF82" s="154"/>
      <c r="GG82" s="154"/>
      <c r="GH82" s="154"/>
      <c r="GI82" s="154"/>
      <c r="GJ82" s="154"/>
      <c r="GK82" s="154"/>
      <c r="GL82" s="154"/>
      <c r="GM82" s="154"/>
      <c r="GN82" s="154"/>
      <c r="GO82" s="154"/>
      <c r="GP82" s="154"/>
      <c r="GQ82" s="154"/>
      <c r="GR82" s="154"/>
      <c r="GS82" s="154"/>
      <c r="GT82" s="154"/>
      <c r="GU82" s="154"/>
      <c r="GV82" s="154"/>
      <c r="GW82" s="154"/>
      <c r="GX82" s="154"/>
      <c r="GY82" s="154"/>
      <c r="GZ82" s="154"/>
      <c r="HA82" s="154"/>
      <c r="HB82" s="154"/>
      <c r="HC82" s="154"/>
      <c r="HD82" s="154"/>
    </row>
    <row r="83" spans="1:212" ht="12.75" customHeight="1">
      <c r="A83" s="156"/>
      <c r="B83" s="157"/>
      <c r="C83" s="149"/>
      <c r="D83" s="149"/>
      <c r="E83" s="149"/>
      <c r="Q83" s="156"/>
      <c r="R83" s="149"/>
      <c r="S83" s="149"/>
      <c r="T83" s="149"/>
      <c r="AF83" s="156"/>
      <c r="AG83" s="149"/>
      <c r="AH83" s="149"/>
      <c r="AI83" s="149"/>
      <c r="AU83" s="156"/>
      <c r="AV83" s="149"/>
      <c r="AW83" s="149"/>
      <c r="AX83" s="149"/>
      <c r="BJ83" s="156"/>
      <c r="BK83" s="149"/>
      <c r="BL83" s="149"/>
      <c r="BM83" s="149"/>
      <c r="BY83" s="156"/>
      <c r="BZ83" s="149"/>
      <c r="CA83" s="149"/>
      <c r="CB83" s="149"/>
      <c r="DC83" s="156"/>
      <c r="DD83" s="149"/>
      <c r="DE83" s="149"/>
      <c r="DF83" s="149"/>
      <c r="DR83" s="156"/>
      <c r="DS83" s="149"/>
      <c r="DT83" s="149"/>
      <c r="DU83" s="149"/>
      <c r="EG83" s="156"/>
      <c r="EH83" s="149"/>
      <c r="EI83" s="149"/>
      <c r="EJ83" s="149"/>
      <c r="EY83" s="156"/>
      <c r="EZ83" s="149"/>
      <c r="FA83" s="149"/>
      <c r="FB83" s="149"/>
      <c r="FE83" s="149"/>
      <c r="FF83" s="149"/>
      <c r="FM83" s="154"/>
      <c r="FN83" s="154"/>
      <c r="FO83" s="154"/>
      <c r="FP83" s="154"/>
      <c r="FQ83" s="154"/>
      <c r="FR83" s="154"/>
      <c r="FS83" s="154"/>
      <c r="FT83" s="154"/>
      <c r="FU83" s="154"/>
      <c r="FV83" s="154"/>
      <c r="FW83" s="154"/>
      <c r="FX83" s="154"/>
      <c r="FY83" s="154"/>
      <c r="FZ83" s="154"/>
      <c r="GA83" s="154"/>
      <c r="GB83" s="154"/>
      <c r="GC83" s="154"/>
      <c r="GD83" s="154"/>
      <c r="GE83" s="154"/>
      <c r="GF83" s="154"/>
      <c r="GG83" s="154"/>
      <c r="GH83" s="154"/>
      <c r="GI83" s="154"/>
      <c r="GJ83" s="154"/>
      <c r="GK83" s="154"/>
      <c r="GL83" s="154"/>
      <c r="GM83" s="154"/>
      <c r="GN83" s="154"/>
      <c r="GO83" s="154"/>
      <c r="GP83" s="154"/>
      <c r="GQ83" s="154"/>
      <c r="GR83" s="154"/>
      <c r="GS83" s="154"/>
      <c r="GT83" s="154"/>
      <c r="GU83" s="154"/>
      <c r="GV83" s="154"/>
      <c r="GW83" s="154"/>
      <c r="GX83" s="154"/>
      <c r="GY83" s="154"/>
      <c r="GZ83" s="154"/>
      <c r="HA83" s="154"/>
      <c r="HB83" s="154"/>
      <c r="HC83" s="154"/>
      <c r="HD83" s="154"/>
    </row>
    <row r="84" spans="1:212" ht="12.75" customHeight="1">
      <c r="A84" s="156"/>
      <c r="B84" s="157"/>
      <c r="C84" s="149"/>
      <c r="D84" s="149"/>
      <c r="E84" s="149"/>
      <c r="Q84" s="156"/>
      <c r="R84" s="149"/>
      <c r="S84" s="149"/>
      <c r="T84" s="149"/>
      <c r="AF84" s="156"/>
      <c r="AG84" s="149"/>
      <c r="AH84" s="149"/>
      <c r="AI84" s="149"/>
      <c r="AU84" s="156"/>
      <c r="AV84" s="149"/>
      <c r="AW84" s="149"/>
      <c r="AX84" s="149"/>
      <c r="BJ84" s="156"/>
      <c r="BK84" s="149"/>
      <c r="BL84" s="149"/>
      <c r="BM84" s="149"/>
      <c r="BY84" s="156"/>
      <c r="BZ84" s="149"/>
      <c r="CA84" s="149"/>
      <c r="CB84" s="149"/>
      <c r="DC84" s="156"/>
      <c r="DD84" s="149"/>
      <c r="DE84" s="149"/>
      <c r="DF84" s="149"/>
      <c r="DR84" s="156"/>
      <c r="DS84" s="149"/>
      <c r="DT84" s="149"/>
      <c r="DU84" s="149"/>
      <c r="EG84" s="156"/>
      <c r="EH84" s="149"/>
      <c r="EI84" s="149"/>
      <c r="EJ84" s="149"/>
      <c r="EY84" s="156"/>
      <c r="EZ84" s="149"/>
      <c r="FA84" s="149"/>
      <c r="FB84" s="149"/>
      <c r="FE84" s="149"/>
      <c r="FF84" s="149"/>
      <c r="FM84" s="154"/>
      <c r="FN84" s="154"/>
      <c r="FO84" s="154"/>
      <c r="FP84" s="154"/>
      <c r="FQ84" s="154"/>
      <c r="FR84" s="154"/>
      <c r="FS84" s="154"/>
      <c r="FT84" s="154"/>
      <c r="FU84" s="154"/>
      <c r="FV84" s="154"/>
      <c r="FW84" s="154"/>
      <c r="FX84" s="154"/>
      <c r="FY84" s="154"/>
      <c r="FZ84" s="154"/>
      <c r="GA84" s="154"/>
      <c r="GB84" s="154"/>
      <c r="GC84" s="154"/>
      <c r="GD84" s="154"/>
      <c r="GE84" s="154"/>
      <c r="GF84" s="154"/>
      <c r="GG84" s="154"/>
      <c r="GH84" s="154"/>
      <c r="GI84" s="154"/>
      <c r="GJ84" s="154"/>
      <c r="GK84" s="154"/>
      <c r="GL84" s="154"/>
      <c r="GM84" s="154"/>
      <c r="GN84" s="154"/>
      <c r="GO84" s="154"/>
      <c r="GP84" s="154"/>
      <c r="GQ84" s="154"/>
      <c r="GR84" s="154"/>
      <c r="GS84" s="154"/>
      <c r="GT84" s="154"/>
      <c r="GU84" s="154"/>
      <c r="GV84" s="154"/>
      <c r="GW84" s="154"/>
      <c r="GX84" s="154"/>
      <c r="GY84" s="154"/>
      <c r="GZ84" s="154"/>
      <c r="HA84" s="154"/>
      <c r="HB84" s="154"/>
      <c r="HC84" s="154"/>
      <c r="HD84" s="154"/>
    </row>
    <row r="85" spans="1:212" ht="12.75" customHeight="1">
      <c r="A85" s="156"/>
      <c r="B85" s="157"/>
      <c r="C85" s="149"/>
      <c r="D85" s="149"/>
      <c r="E85" s="149"/>
      <c r="Q85" s="156"/>
      <c r="R85" s="149"/>
      <c r="S85" s="149"/>
      <c r="T85" s="149"/>
      <c r="AF85" s="156"/>
      <c r="AG85" s="149"/>
      <c r="AH85" s="149"/>
      <c r="AI85" s="149"/>
      <c r="AU85" s="156"/>
      <c r="AV85" s="149"/>
      <c r="AW85" s="149"/>
      <c r="AX85" s="149"/>
      <c r="BJ85" s="156"/>
      <c r="BK85" s="149"/>
      <c r="BL85" s="149"/>
      <c r="BM85" s="149"/>
      <c r="BY85" s="156"/>
      <c r="BZ85" s="149"/>
      <c r="CA85" s="149"/>
      <c r="CB85" s="149"/>
      <c r="DC85" s="156"/>
      <c r="DD85" s="149"/>
      <c r="DE85" s="149"/>
      <c r="DF85" s="149"/>
      <c r="DR85" s="156"/>
      <c r="DS85" s="149"/>
      <c r="DT85" s="149"/>
      <c r="DU85" s="149"/>
      <c r="EG85" s="156"/>
      <c r="EH85" s="149"/>
      <c r="EI85" s="149"/>
      <c r="EJ85" s="149"/>
      <c r="EY85" s="156"/>
      <c r="EZ85" s="149"/>
      <c r="FA85" s="149"/>
      <c r="FB85" s="149"/>
      <c r="FE85" s="149"/>
      <c r="FF85" s="149"/>
      <c r="FM85" s="154"/>
      <c r="FN85" s="154"/>
      <c r="FO85" s="154"/>
      <c r="FP85" s="154"/>
      <c r="FQ85" s="154"/>
      <c r="FR85" s="154"/>
      <c r="FS85" s="154"/>
      <c r="FT85" s="154"/>
      <c r="FU85" s="154"/>
      <c r="FV85" s="154"/>
      <c r="FW85" s="154"/>
      <c r="FX85" s="154"/>
      <c r="FY85" s="154"/>
      <c r="FZ85" s="154"/>
      <c r="GA85" s="154"/>
      <c r="GB85" s="154"/>
      <c r="GC85" s="154"/>
      <c r="GD85" s="154"/>
      <c r="GE85" s="154"/>
      <c r="GF85" s="154"/>
      <c r="GG85" s="154"/>
      <c r="GH85" s="154"/>
      <c r="GI85" s="154"/>
      <c r="GJ85" s="154"/>
      <c r="GK85" s="154"/>
      <c r="GL85" s="154"/>
      <c r="GM85" s="154"/>
      <c r="GN85" s="154"/>
      <c r="GO85" s="154"/>
      <c r="GP85" s="154"/>
      <c r="GQ85" s="154"/>
      <c r="GR85" s="154"/>
      <c r="GS85" s="154"/>
      <c r="GT85" s="154"/>
      <c r="GU85" s="154"/>
      <c r="GV85" s="154"/>
      <c r="GW85" s="154"/>
      <c r="GX85" s="154"/>
      <c r="GY85" s="154"/>
      <c r="GZ85" s="154"/>
      <c r="HA85" s="154"/>
      <c r="HB85" s="154"/>
      <c r="HC85" s="154"/>
      <c r="HD85" s="154"/>
    </row>
    <row r="86" spans="1:212" ht="12.75" customHeight="1">
      <c r="A86" s="156"/>
      <c r="B86" s="157"/>
      <c r="C86" s="149"/>
      <c r="D86" s="149"/>
      <c r="E86" s="149"/>
      <c r="Q86" s="156"/>
      <c r="R86" s="149"/>
      <c r="S86" s="149"/>
      <c r="T86" s="149"/>
      <c r="AF86" s="156"/>
      <c r="AG86" s="149"/>
      <c r="AH86" s="149"/>
      <c r="AI86" s="149"/>
      <c r="AU86" s="156"/>
      <c r="AV86" s="149"/>
      <c r="AW86" s="149"/>
      <c r="AX86" s="149"/>
      <c r="BJ86" s="156"/>
      <c r="BK86" s="149"/>
      <c r="BL86" s="149"/>
      <c r="BM86" s="149"/>
      <c r="BY86" s="156"/>
      <c r="BZ86" s="149"/>
      <c r="CA86" s="149"/>
      <c r="CB86" s="149"/>
      <c r="DC86" s="156"/>
      <c r="DD86" s="149"/>
      <c r="DE86" s="149"/>
      <c r="DF86" s="149"/>
      <c r="DR86" s="156"/>
      <c r="DS86" s="149"/>
      <c r="DT86" s="149"/>
      <c r="DU86" s="149"/>
      <c r="EG86" s="156"/>
      <c r="EH86" s="149"/>
      <c r="EI86" s="149"/>
      <c r="EJ86" s="149"/>
      <c r="EY86" s="156"/>
      <c r="EZ86" s="149"/>
      <c r="FA86" s="149"/>
      <c r="FB86" s="149"/>
      <c r="FE86" s="149"/>
      <c r="FF86" s="149"/>
      <c r="FM86" s="154"/>
      <c r="FN86" s="154"/>
      <c r="FO86" s="154"/>
      <c r="FP86" s="154"/>
      <c r="FQ86" s="154"/>
      <c r="FR86" s="154"/>
      <c r="FS86" s="154"/>
      <c r="FT86" s="154"/>
      <c r="FU86" s="154"/>
      <c r="FV86" s="154"/>
      <c r="FW86" s="154"/>
      <c r="FX86" s="154"/>
      <c r="FY86" s="154"/>
      <c r="FZ86" s="154"/>
      <c r="GA86" s="154"/>
      <c r="GB86" s="154"/>
      <c r="GC86" s="154"/>
      <c r="GD86" s="154"/>
      <c r="GE86" s="154"/>
      <c r="GF86" s="154"/>
      <c r="GG86" s="154"/>
      <c r="GH86" s="154"/>
      <c r="GI86" s="154"/>
      <c r="GJ86" s="154"/>
      <c r="GK86" s="154"/>
      <c r="GL86" s="154"/>
      <c r="GM86" s="154"/>
      <c r="GN86" s="154"/>
      <c r="GO86" s="154"/>
      <c r="GP86" s="154"/>
      <c r="GQ86" s="154"/>
      <c r="GR86" s="154"/>
      <c r="GS86" s="154"/>
      <c r="GT86" s="154"/>
      <c r="GU86" s="154"/>
      <c r="GV86" s="154"/>
      <c r="GW86" s="154"/>
      <c r="GX86" s="154"/>
      <c r="GY86" s="154"/>
      <c r="GZ86" s="154"/>
      <c r="HA86" s="154"/>
      <c r="HB86" s="154"/>
      <c r="HC86" s="154"/>
      <c r="HD86" s="154"/>
    </row>
    <row r="87" spans="1:212" ht="12.75" customHeight="1">
      <c r="A87" s="156"/>
      <c r="B87" s="157"/>
      <c r="C87" s="149"/>
      <c r="D87" s="149"/>
      <c r="E87" s="149"/>
      <c r="Q87" s="156"/>
      <c r="R87" s="149"/>
      <c r="S87" s="149"/>
      <c r="T87" s="149"/>
      <c r="AF87" s="156"/>
      <c r="AG87" s="149"/>
      <c r="AH87" s="149"/>
      <c r="AI87" s="149"/>
      <c r="AU87" s="156"/>
      <c r="AV87" s="149"/>
      <c r="AW87" s="149"/>
      <c r="AX87" s="149"/>
      <c r="BJ87" s="156"/>
      <c r="BK87" s="149"/>
      <c r="BL87" s="149"/>
      <c r="BM87" s="149"/>
      <c r="BY87" s="156"/>
      <c r="BZ87" s="149"/>
      <c r="CA87" s="149"/>
      <c r="CB87" s="149"/>
      <c r="DC87" s="156"/>
      <c r="DD87" s="149"/>
      <c r="DE87" s="149"/>
      <c r="DF87" s="149"/>
      <c r="DR87" s="156"/>
      <c r="DS87" s="149"/>
      <c r="DT87" s="149"/>
      <c r="DU87" s="149"/>
      <c r="EG87" s="156"/>
      <c r="EH87" s="149"/>
      <c r="EI87" s="149"/>
      <c r="EJ87" s="149"/>
      <c r="EY87" s="156"/>
      <c r="EZ87" s="149"/>
      <c r="FA87" s="149"/>
      <c r="FB87" s="149"/>
      <c r="FE87" s="149"/>
      <c r="FF87" s="149"/>
      <c r="FM87" s="154"/>
      <c r="FN87" s="154"/>
      <c r="FO87" s="154"/>
      <c r="FP87" s="154"/>
      <c r="FQ87" s="154"/>
      <c r="FR87" s="154"/>
      <c r="FS87" s="154"/>
      <c r="FT87" s="154"/>
      <c r="FU87" s="154"/>
      <c r="FV87" s="154"/>
      <c r="FW87" s="154"/>
      <c r="FX87" s="154"/>
      <c r="FY87" s="154"/>
      <c r="FZ87" s="154"/>
      <c r="GA87" s="154"/>
      <c r="GB87" s="154"/>
      <c r="GC87" s="154"/>
      <c r="GD87" s="154"/>
      <c r="GE87" s="154"/>
      <c r="GF87" s="154"/>
      <c r="GG87" s="154"/>
      <c r="GH87" s="154"/>
      <c r="GI87" s="154"/>
      <c r="GJ87" s="154"/>
      <c r="GK87" s="154"/>
      <c r="GL87" s="154"/>
      <c r="GM87" s="154"/>
      <c r="GN87" s="154"/>
      <c r="GO87" s="154"/>
      <c r="GP87" s="154"/>
      <c r="GQ87" s="154"/>
      <c r="GR87" s="154"/>
      <c r="GS87" s="154"/>
      <c r="GT87" s="154"/>
      <c r="GU87" s="154"/>
      <c r="GV87" s="154"/>
      <c r="GW87" s="154"/>
      <c r="GX87" s="154"/>
      <c r="GY87" s="154"/>
      <c r="GZ87" s="154"/>
      <c r="HA87" s="154"/>
      <c r="HB87" s="154"/>
      <c r="HC87" s="154"/>
      <c r="HD87" s="154"/>
    </row>
    <row r="88" spans="1:212">
      <c r="A88" s="156"/>
      <c r="B88" s="157"/>
      <c r="C88" s="149"/>
      <c r="D88" s="149"/>
      <c r="E88" s="149"/>
      <c r="Q88" s="156"/>
      <c r="R88" s="149"/>
      <c r="S88" s="149"/>
      <c r="T88" s="149"/>
      <c r="AF88" s="156"/>
      <c r="AG88" s="149"/>
      <c r="AH88" s="149"/>
      <c r="AI88" s="149"/>
      <c r="AU88" s="156"/>
      <c r="AV88" s="149"/>
      <c r="AW88" s="149"/>
      <c r="AX88" s="149"/>
      <c r="BJ88" s="156"/>
      <c r="BK88" s="149"/>
      <c r="BL88" s="149"/>
      <c r="BM88" s="149"/>
      <c r="BY88" s="156"/>
      <c r="BZ88" s="149"/>
      <c r="CA88" s="149"/>
      <c r="CB88" s="149"/>
      <c r="DC88" s="156"/>
      <c r="DD88" s="149"/>
      <c r="DE88" s="149"/>
      <c r="DF88" s="149"/>
      <c r="DR88" s="156"/>
      <c r="DS88" s="149"/>
      <c r="DT88" s="149"/>
      <c r="DU88" s="149"/>
      <c r="EG88" s="156"/>
      <c r="EH88" s="149"/>
      <c r="EI88" s="149"/>
      <c r="EJ88" s="149"/>
      <c r="EY88" s="156"/>
      <c r="EZ88" s="149"/>
      <c r="FA88" s="149"/>
      <c r="FB88" s="149"/>
      <c r="FE88" s="149"/>
      <c r="FF88" s="149"/>
      <c r="FM88" s="154"/>
      <c r="FN88" s="154"/>
      <c r="FO88" s="154"/>
      <c r="FP88" s="154"/>
      <c r="FQ88" s="154"/>
      <c r="FR88" s="154"/>
      <c r="FS88" s="154"/>
      <c r="FT88" s="154"/>
      <c r="FU88" s="154"/>
      <c r="FV88" s="154"/>
      <c r="FW88" s="154"/>
      <c r="FX88" s="154"/>
      <c r="FY88" s="154"/>
      <c r="FZ88" s="154"/>
      <c r="GA88" s="154"/>
      <c r="GB88" s="154"/>
      <c r="GC88" s="154"/>
      <c r="GD88" s="154"/>
      <c r="GE88" s="154"/>
      <c r="GF88" s="154"/>
      <c r="GG88" s="154"/>
      <c r="GH88" s="154"/>
      <c r="GI88" s="154"/>
      <c r="GJ88" s="154"/>
      <c r="GK88" s="154"/>
      <c r="GL88" s="154"/>
      <c r="GM88" s="154"/>
      <c r="GN88" s="154"/>
      <c r="GO88" s="154"/>
      <c r="GP88" s="154"/>
      <c r="GQ88" s="154"/>
      <c r="GR88" s="154"/>
      <c r="GS88" s="154"/>
      <c r="GT88" s="154"/>
      <c r="GU88" s="154"/>
      <c r="GV88" s="154"/>
      <c r="GW88" s="154"/>
      <c r="GX88" s="154"/>
      <c r="GY88" s="154"/>
      <c r="GZ88" s="154"/>
      <c r="HA88" s="154"/>
      <c r="HB88" s="154"/>
      <c r="HC88" s="154"/>
      <c r="HD88" s="154"/>
    </row>
    <row r="89" spans="1:212">
      <c r="A89" s="156"/>
      <c r="B89" s="157"/>
      <c r="C89" s="149"/>
      <c r="D89" s="149"/>
      <c r="E89" s="149"/>
      <c r="Q89" s="156"/>
      <c r="R89" s="149"/>
      <c r="S89" s="149"/>
      <c r="T89" s="149"/>
      <c r="AF89" s="156"/>
      <c r="AG89" s="149"/>
      <c r="AH89" s="149"/>
      <c r="AI89" s="149"/>
      <c r="AU89" s="156"/>
      <c r="AV89" s="149"/>
      <c r="AW89" s="149"/>
      <c r="AX89" s="149"/>
      <c r="BJ89" s="156"/>
      <c r="BK89" s="149"/>
      <c r="BL89" s="149"/>
      <c r="BM89" s="149"/>
      <c r="BY89" s="156"/>
      <c r="BZ89" s="149"/>
      <c r="CA89" s="149"/>
      <c r="CB89" s="149"/>
      <c r="DC89" s="156"/>
      <c r="DD89" s="149"/>
      <c r="DE89" s="149"/>
      <c r="DF89" s="149"/>
      <c r="DR89" s="156"/>
      <c r="DS89" s="149"/>
      <c r="DT89" s="149"/>
      <c r="DU89" s="149"/>
      <c r="EG89" s="156"/>
      <c r="EH89" s="149"/>
      <c r="EI89" s="149"/>
      <c r="EJ89" s="149"/>
      <c r="EY89" s="156"/>
      <c r="EZ89" s="149"/>
      <c r="FA89" s="149"/>
      <c r="FB89" s="149"/>
      <c r="FE89" s="149"/>
      <c r="FF89" s="149"/>
      <c r="FM89" s="154"/>
      <c r="FN89" s="154"/>
      <c r="FO89" s="154"/>
      <c r="FP89" s="154"/>
      <c r="FQ89" s="154"/>
      <c r="FR89" s="154"/>
      <c r="FS89" s="154"/>
      <c r="FT89" s="154"/>
      <c r="FU89" s="154"/>
      <c r="FV89" s="154"/>
      <c r="FW89" s="154"/>
      <c r="FX89" s="154"/>
      <c r="FY89" s="154"/>
      <c r="FZ89" s="154"/>
      <c r="GA89" s="154"/>
      <c r="GB89" s="154"/>
      <c r="GC89" s="154"/>
      <c r="GD89" s="154"/>
      <c r="GE89" s="154"/>
      <c r="GF89" s="154"/>
      <c r="GG89" s="154"/>
      <c r="GH89" s="154"/>
      <c r="GI89" s="154"/>
      <c r="GJ89" s="154"/>
      <c r="GK89" s="154"/>
      <c r="GL89" s="154"/>
      <c r="GM89" s="154"/>
      <c r="GN89" s="154"/>
      <c r="GO89" s="154"/>
      <c r="GP89" s="154"/>
      <c r="GQ89" s="154"/>
      <c r="GR89" s="154"/>
      <c r="GS89" s="154"/>
      <c r="GT89" s="154"/>
      <c r="GU89" s="154"/>
      <c r="GV89" s="154"/>
      <c r="GW89" s="154"/>
      <c r="GX89" s="154"/>
      <c r="GY89" s="154"/>
      <c r="GZ89" s="154"/>
      <c r="HA89" s="154"/>
      <c r="HB89" s="154"/>
      <c r="HC89" s="154"/>
      <c r="HD89" s="154"/>
    </row>
    <row r="90" spans="1:212">
      <c r="A90" s="156"/>
      <c r="B90" s="157"/>
      <c r="C90" s="149"/>
      <c r="D90" s="149"/>
      <c r="E90" s="149"/>
      <c r="Q90" s="156"/>
      <c r="R90" s="149"/>
      <c r="S90" s="149"/>
      <c r="T90" s="149"/>
      <c r="AF90" s="156"/>
      <c r="AG90" s="149"/>
      <c r="AH90" s="149"/>
      <c r="AI90" s="149"/>
      <c r="AU90" s="156"/>
      <c r="AV90" s="149"/>
      <c r="AW90" s="149"/>
      <c r="AX90" s="149"/>
      <c r="BJ90" s="156"/>
      <c r="BK90" s="149"/>
      <c r="BL90" s="149"/>
      <c r="BM90" s="149"/>
      <c r="BY90" s="156"/>
      <c r="BZ90" s="149"/>
      <c r="CA90" s="149"/>
      <c r="CB90" s="149"/>
      <c r="DC90" s="156"/>
      <c r="DD90" s="149"/>
      <c r="DE90" s="149"/>
      <c r="DF90" s="149"/>
      <c r="DR90" s="156"/>
      <c r="DS90" s="149"/>
      <c r="DT90" s="149"/>
      <c r="DU90" s="149"/>
      <c r="EG90" s="156"/>
      <c r="EH90" s="149"/>
      <c r="EI90" s="149"/>
      <c r="EJ90" s="149"/>
      <c r="EY90" s="156"/>
      <c r="EZ90" s="149"/>
      <c r="FA90" s="149"/>
      <c r="FB90" s="149"/>
      <c r="FE90" s="149"/>
      <c r="FF90" s="149"/>
      <c r="FM90" s="154"/>
      <c r="FN90" s="154"/>
      <c r="FO90" s="154"/>
      <c r="FP90" s="154"/>
      <c r="FQ90" s="154"/>
      <c r="FR90" s="154"/>
      <c r="FS90" s="154"/>
      <c r="FT90" s="154"/>
      <c r="FU90" s="154"/>
      <c r="FV90" s="154"/>
      <c r="FW90" s="154"/>
      <c r="FX90" s="154"/>
      <c r="FY90" s="154"/>
      <c r="FZ90" s="154"/>
      <c r="GA90" s="154"/>
      <c r="GB90" s="154"/>
      <c r="GC90" s="154"/>
      <c r="GD90" s="154"/>
      <c r="GE90" s="154"/>
      <c r="GF90" s="154"/>
      <c r="GG90" s="154"/>
      <c r="GH90" s="154"/>
      <c r="GI90" s="154"/>
      <c r="GJ90" s="154"/>
      <c r="GK90" s="154"/>
      <c r="GL90" s="154"/>
      <c r="GM90" s="154"/>
      <c r="GN90" s="154"/>
      <c r="GO90" s="154"/>
      <c r="GP90" s="154"/>
      <c r="GQ90" s="154"/>
      <c r="GR90" s="154"/>
      <c r="GS90" s="154"/>
      <c r="GT90" s="154"/>
      <c r="GU90" s="154"/>
      <c r="GV90" s="154"/>
      <c r="GW90" s="154"/>
      <c r="GX90" s="154"/>
      <c r="GY90" s="154"/>
      <c r="GZ90" s="154"/>
      <c r="HA90" s="154"/>
      <c r="HB90" s="154"/>
      <c r="HC90" s="154"/>
      <c r="HD90" s="154"/>
    </row>
  </sheetData>
  <phoneticPr fontId="5" type="noConversion"/>
  <pageMargins left="0.5" right="0.5" top="0.5" bottom="0.55000000000000004" header="0.5" footer="0.5"/>
  <pageSetup orientation="portrait" r:id="rId1"/>
  <headerFooter alignWithMargins="0">
    <oddFooter>&amp;LSREB Fact Book 1996/1997&amp;CDraft&amp;R&amp;D</oddFooter>
  </headerFooter>
  <colBreaks count="1" manualBreakCount="1">
    <brk id="201"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EL93"/>
  <sheetViews>
    <sheetView showGridLines="0" showZeros="0" zoomScale="70" zoomScaleNormal="70" workbookViewId="0">
      <pane xSplit="1" ySplit="5" topLeftCell="BM6" activePane="bottomRight" state="frozen"/>
      <selection pane="bottomRight" activeCell="BD6" sqref="BD6"/>
      <selection pane="bottomLeft" activeCell="A7" sqref="A7"/>
      <selection pane="topRight" activeCell="B1" sqref="B1"/>
    </sheetView>
  </sheetViews>
  <sheetFormatPr defaultColWidth="6.7109375" defaultRowHeight="12.75"/>
  <cols>
    <col min="1" max="1" width="15.28515625" style="40" customWidth="1"/>
    <col min="2" max="2" width="9" style="40" customWidth="1"/>
    <col min="3" max="15" width="7.85546875" style="23" customWidth="1"/>
    <col min="16" max="16" width="9" style="40" customWidth="1"/>
    <col min="17" max="45" width="7.85546875" style="23" customWidth="1"/>
    <col min="46" max="47" width="8" style="23" bestFit="1" customWidth="1"/>
    <col min="48" max="50" width="6.85546875" style="23" customWidth="1"/>
    <col min="51" max="60" width="7.85546875" style="23" customWidth="1"/>
    <col min="61" max="61" width="7" style="23" customWidth="1"/>
    <col min="62" max="64" width="6.85546875" style="23" customWidth="1"/>
    <col min="65" max="74" width="7.85546875" style="23" customWidth="1"/>
    <col min="75" max="75" width="7" style="23" customWidth="1"/>
    <col min="76" max="78" width="6.85546875" style="23" customWidth="1"/>
    <col min="79" max="88" width="7.85546875" style="23" customWidth="1"/>
    <col min="89" max="89" width="7" style="23" customWidth="1"/>
    <col min="90" max="92" width="6.85546875" style="23" customWidth="1"/>
    <col min="93" max="99" width="7.85546875" style="23" customWidth="1"/>
    <col min="100" max="100" width="8.42578125" style="23" bestFit="1" customWidth="1"/>
    <col min="101" max="105" width="7.85546875" style="23" customWidth="1"/>
    <col min="106" max="106" width="7" style="23" customWidth="1"/>
    <col min="107" max="109" width="6.85546875" style="23" customWidth="1"/>
    <col min="110" max="114" width="7.85546875" style="23" customWidth="1"/>
    <col min="115" max="115" width="7.28515625" style="37" bestFit="1" customWidth="1"/>
    <col min="116" max="116" width="7.5703125" style="37" bestFit="1" customWidth="1"/>
    <col min="117" max="117" width="7" style="37" bestFit="1" customWidth="1"/>
    <col min="118" max="118" width="7" style="37" customWidth="1"/>
    <col min="119" max="119" width="7" style="37" bestFit="1" customWidth="1"/>
    <col min="120" max="120" width="6.85546875" style="37" bestFit="1" customWidth="1"/>
    <col min="121" max="128" width="6.85546875" style="37" customWidth="1"/>
    <col min="129" max="129" width="6.5703125" style="37" customWidth="1"/>
    <col min="130" max="130" width="7.5703125" style="37" bestFit="1" customWidth="1"/>
    <col min="131" max="131" width="7" style="37" bestFit="1" customWidth="1"/>
    <col min="132" max="132" width="7" style="37" customWidth="1"/>
    <col min="133" max="133" width="7" style="37" bestFit="1" customWidth="1"/>
    <col min="134" max="134" width="6.85546875" style="37" bestFit="1" customWidth="1"/>
    <col min="135" max="142" width="6.85546875" style="37" customWidth="1"/>
    <col min="143" max="16384" width="6.7109375" style="23"/>
  </cols>
  <sheetData>
    <row r="1" spans="1:142">
      <c r="A1" s="20" t="s">
        <v>90</v>
      </c>
      <c r="B1" s="20"/>
      <c r="C1" s="21"/>
      <c r="D1" s="21"/>
      <c r="E1" s="21"/>
      <c r="F1" s="21"/>
      <c r="G1" s="21"/>
      <c r="H1" s="21"/>
      <c r="I1" s="21"/>
      <c r="J1" s="21"/>
      <c r="K1" s="21"/>
      <c r="L1" s="21"/>
      <c r="M1" s="21"/>
      <c r="N1" s="21"/>
      <c r="O1" s="21"/>
      <c r="P1" s="20"/>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row>
    <row r="2" spans="1:142">
      <c r="A2" s="20" t="s">
        <v>91</v>
      </c>
      <c r="B2" s="20"/>
      <c r="C2" s="21"/>
      <c r="D2" s="21"/>
      <c r="E2" s="21"/>
      <c r="F2" s="21"/>
      <c r="G2" s="21"/>
      <c r="H2" s="21"/>
      <c r="I2" s="21"/>
      <c r="J2" s="21"/>
      <c r="K2" s="21"/>
      <c r="L2" s="21"/>
      <c r="M2" s="21"/>
      <c r="N2" s="21"/>
      <c r="O2" s="21"/>
      <c r="P2" s="20"/>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row>
    <row r="3" spans="1:142">
      <c r="A3" s="24"/>
      <c r="B3" s="24"/>
      <c r="C3" s="25"/>
      <c r="D3" s="25"/>
      <c r="E3" s="25"/>
      <c r="F3" s="25"/>
      <c r="G3" s="25"/>
      <c r="H3" s="25"/>
      <c r="I3" s="25"/>
      <c r="J3" s="25"/>
      <c r="K3" s="25"/>
      <c r="L3" s="25"/>
      <c r="M3" s="25"/>
      <c r="N3" s="25"/>
      <c r="O3" s="25"/>
      <c r="P3" s="24"/>
      <c r="Q3" s="25"/>
      <c r="R3" s="25"/>
      <c r="S3" s="25"/>
      <c r="T3" s="25"/>
      <c r="U3" s="25"/>
      <c r="V3" s="25"/>
      <c r="W3" s="25"/>
      <c r="X3" s="25"/>
      <c r="Y3" s="25"/>
      <c r="Z3" s="25"/>
      <c r="AA3" s="25"/>
      <c r="AB3" s="25"/>
      <c r="AC3" s="21"/>
      <c r="AD3" s="25"/>
      <c r="AE3" s="25"/>
      <c r="AF3" s="25"/>
      <c r="AG3" s="25"/>
      <c r="AH3" s="25"/>
      <c r="AI3" s="25"/>
      <c r="AJ3" s="25"/>
      <c r="AK3" s="25"/>
      <c r="AL3" s="25"/>
      <c r="AM3" s="25"/>
      <c r="AN3" s="25"/>
      <c r="AO3" s="25"/>
      <c r="AP3" s="25"/>
      <c r="AQ3" s="25"/>
      <c r="AR3" s="25"/>
      <c r="AS3" s="25"/>
      <c r="AT3" s="21"/>
      <c r="AU3" s="21"/>
      <c r="AV3" s="21"/>
      <c r="AW3" s="21"/>
      <c r="AX3" s="21"/>
      <c r="AY3" s="25"/>
      <c r="AZ3" s="25"/>
      <c r="BA3" s="25"/>
      <c r="BB3" s="25"/>
      <c r="BC3" s="25"/>
      <c r="BD3" s="25"/>
      <c r="BE3" s="25"/>
      <c r="BF3" s="25"/>
      <c r="BG3" s="25"/>
      <c r="BH3" s="21"/>
      <c r="BI3" s="21"/>
      <c r="BJ3" s="21"/>
      <c r="BK3" s="21"/>
      <c r="BL3" s="21"/>
      <c r="BM3" s="25"/>
      <c r="BN3" s="25"/>
      <c r="BO3" s="25"/>
      <c r="BP3" s="25"/>
      <c r="BQ3" s="25"/>
      <c r="BR3" s="25"/>
      <c r="BS3" s="25"/>
      <c r="BT3" s="25"/>
      <c r="BU3" s="25"/>
      <c r="BV3" s="21"/>
      <c r="BW3" s="21"/>
      <c r="BX3" s="21"/>
      <c r="BY3" s="21"/>
      <c r="BZ3" s="21"/>
      <c r="CA3" s="25"/>
      <c r="CB3" s="25"/>
      <c r="CC3" s="25"/>
      <c r="CD3" s="25"/>
      <c r="CE3" s="25"/>
      <c r="CF3" s="25"/>
      <c r="CG3" s="25"/>
      <c r="CH3" s="25"/>
      <c r="CI3" s="25"/>
      <c r="CJ3" s="21"/>
      <c r="CK3" s="21"/>
      <c r="CL3" s="21"/>
      <c r="CM3" s="21"/>
      <c r="CN3" s="21"/>
      <c r="CO3" s="25"/>
      <c r="CP3" s="25"/>
      <c r="CQ3" s="25"/>
      <c r="CR3" s="25"/>
      <c r="CS3" s="25"/>
      <c r="CT3" s="25"/>
      <c r="CU3" s="21"/>
      <c r="CV3" s="21"/>
      <c r="CW3" s="25"/>
      <c r="CX3" s="25"/>
      <c r="CY3" s="25"/>
      <c r="CZ3" s="25"/>
      <c r="DA3" s="21"/>
      <c r="DB3" s="21"/>
      <c r="DC3" s="21"/>
      <c r="DD3" s="21"/>
      <c r="DE3" s="21"/>
      <c r="DF3" s="25"/>
      <c r="DG3" s="25"/>
      <c r="DH3" s="25"/>
      <c r="DI3" s="21"/>
      <c r="DJ3" s="21"/>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row>
    <row r="4" spans="1:142" s="30" customFormat="1">
      <c r="A4" s="26"/>
      <c r="B4" s="27" t="s">
        <v>94</v>
      </c>
      <c r="C4" s="27"/>
      <c r="D4" s="28"/>
      <c r="E4" s="28"/>
      <c r="F4" s="28"/>
      <c r="G4" s="28"/>
      <c r="H4" s="28"/>
      <c r="I4" s="28"/>
      <c r="J4" s="28"/>
      <c r="K4" s="28"/>
      <c r="L4" s="28"/>
      <c r="M4" s="28"/>
      <c r="N4" s="28"/>
      <c r="O4" s="28"/>
      <c r="P4" s="29" t="s">
        <v>16</v>
      </c>
      <c r="Q4" s="27"/>
      <c r="R4" s="28"/>
      <c r="S4" s="28"/>
      <c r="T4" s="28"/>
      <c r="U4" s="28"/>
      <c r="V4" s="28"/>
      <c r="W4" s="28"/>
      <c r="X4" s="28"/>
      <c r="Y4" s="28"/>
      <c r="Z4" s="28"/>
      <c r="AA4" s="28"/>
      <c r="AB4" s="28"/>
      <c r="AC4" s="202"/>
      <c r="AD4" s="27" t="s">
        <v>95</v>
      </c>
      <c r="AE4" s="28"/>
      <c r="AF4" s="28"/>
      <c r="AG4" s="28"/>
      <c r="AH4" s="28"/>
      <c r="AI4" s="28"/>
      <c r="AJ4" s="28"/>
      <c r="AK4" s="28"/>
      <c r="AL4" s="28"/>
      <c r="AM4" s="28"/>
      <c r="AN4" s="28"/>
      <c r="AO4" s="28"/>
      <c r="AP4" s="28"/>
      <c r="AQ4" s="29" t="s">
        <v>96</v>
      </c>
      <c r="AR4" s="27"/>
      <c r="AS4" s="28"/>
      <c r="AT4" s="28"/>
      <c r="AU4" s="28"/>
      <c r="AV4" s="28"/>
      <c r="AW4" s="28"/>
      <c r="AX4" s="28"/>
      <c r="AY4" s="28"/>
      <c r="AZ4" s="28"/>
      <c r="BA4" s="28"/>
      <c r="BB4" s="28"/>
      <c r="BC4" s="28"/>
      <c r="BD4" s="28"/>
      <c r="BE4" s="29" t="s">
        <v>142</v>
      </c>
      <c r="BF4" s="27"/>
      <c r="BG4" s="28"/>
      <c r="BH4" s="28"/>
      <c r="BI4" s="28"/>
      <c r="BJ4" s="28"/>
      <c r="BK4" s="28"/>
      <c r="BL4" s="28"/>
      <c r="BM4" s="28"/>
      <c r="BN4" s="28"/>
      <c r="BO4" s="28"/>
      <c r="BP4" s="28"/>
      <c r="BQ4" s="28"/>
      <c r="BR4" s="28"/>
      <c r="BS4" s="29" t="s">
        <v>99</v>
      </c>
      <c r="BT4" s="27"/>
      <c r="BU4" s="28"/>
      <c r="BV4" s="28"/>
      <c r="BW4" s="28"/>
      <c r="BX4" s="28"/>
      <c r="BY4" s="28"/>
      <c r="BZ4" s="28"/>
      <c r="CA4" s="28"/>
      <c r="CB4" s="28"/>
      <c r="CC4" s="28"/>
      <c r="CD4" s="28"/>
      <c r="CE4" s="28"/>
      <c r="CF4" s="28"/>
      <c r="CG4" s="29" t="s">
        <v>143</v>
      </c>
      <c r="CH4" s="27"/>
      <c r="CI4" s="28"/>
      <c r="CJ4" s="28"/>
      <c r="CK4" s="28"/>
      <c r="CL4" s="28"/>
      <c r="CM4" s="28"/>
      <c r="CN4" s="28"/>
      <c r="CO4" s="28"/>
      <c r="CP4" s="28"/>
      <c r="CQ4" s="28"/>
      <c r="CR4" s="28"/>
      <c r="CS4" s="28"/>
      <c r="CT4" s="28"/>
      <c r="CU4" s="248" t="s">
        <v>101</v>
      </c>
      <c r="CV4" s="244" t="s">
        <v>102</v>
      </c>
      <c r="CW4" s="203" t="s">
        <v>103</v>
      </c>
      <c r="CX4" s="29" t="s">
        <v>104</v>
      </c>
      <c r="CY4" s="27"/>
      <c r="CZ4" s="28"/>
      <c r="DA4" s="28"/>
      <c r="DB4" s="28"/>
      <c r="DC4" s="28"/>
      <c r="DD4" s="28"/>
      <c r="DE4" s="28"/>
      <c r="DF4" s="28"/>
      <c r="DG4" s="28"/>
      <c r="DH4" s="28"/>
      <c r="DK4" s="74" t="s">
        <v>144</v>
      </c>
      <c r="DL4" s="75"/>
      <c r="DM4" s="76"/>
      <c r="DN4" s="76"/>
      <c r="DO4" s="76"/>
      <c r="DP4" s="76"/>
      <c r="DQ4" s="76"/>
      <c r="DR4" s="76"/>
      <c r="DS4" s="76"/>
      <c r="DT4" s="76"/>
      <c r="DU4" s="76"/>
      <c r="DV4" s="76"/>
      <c r="DW4" s="76"/>
      <c r="DX4" s="76"/>
      <c r="DY4" s="74" t="s">
        <v>145</v>
      </c>
      <c r="DZ4" s="75"/>
      <c r="EA4" s="76"/>
      <c r="EB4" s="76"/>
      <c r="EC4" s="76"/>
      <c r="ED4" s="76"/>
      <c r="EE4" s="76"/>
      <c r="EF4" s="76"/>
      <c r="EG4" s="76"/>
      <c r="EH4" s="76"/>
      <c r="EI4" s="76"/>
      <c r="EJ4" s="76"/>
      <c r="EK4" s="76"/>
      <c r="EL4" s="76"/>
    </row>
    <row r="5" spans="1:142">
      <c r="A5" s="31"/>
      <c r="B5" s="32" t="s">
        <v>105</v>
      </c>
      <c r="C5" s="32" t="s">
        <v>106</v>
      </c>
      <c r="D5" s="32" t="s">
        <v>107</v>
      </c>
      <c r="E5" s="32" t="s">
        <v>108</v>
      </c>
      <c r="F5" s="32" t="s">
        <v>109</v>
      </c>
      <c r="G5" s="32" t="s">
        <v>110</v>
      </c>
      <c r="H5" s="32" t="s">
        <v>111</v>
      </c>
      <c r="I5" s="32" t="s">
        <v>118</v>
      </c>
      <c r="J5" s="32" t="s">
        <v>113</v>
      </c>
      <c r="K5" s="32" t="s">
        <v>115</v>
      </c>
      <c r="L5" s="32" t="s">
        <v>116</v>
      </c>
      <c r="M5" s="32" t="s">
        <v>7</v>
      </c>
      <c r="N5" s="32" t="s">
        <v>117</v>
      </c>
      <c r="O5" s="203" t="s">
        <v>8</v>
      </c>
      <c r="P5" s="69" t="s">
        <v>105</v>
      </c>
      <c r="Q5" s="32" t="s">
        <v>106</v>
      </c>
      <c r="R5" s="32" t="s">
        <v>107</v>
      </c>
      <c r="S5" s="32" t="s">
        <v>108</v>
      </c>
      <c r="T5" s="32" t="s">
        <v>109</v>
      </c>
      <c r="U5" s="32" t="s">
        <v>110</v>
      </c>
      <c r="V5" s="32" t="s">
        <v>111</v>
      </c>
      <c r="W5" s="32" t="s">
        <v>118</v>
      </c>
      <c r="X5" s="32" t="s">
        <v>113</v>
      </c>
      <c r="Y5" s="32" t="s">
        <v>115</v>
      </c>
      <c r="Z5" s="32" t="s">
        <v>116</v>
      </c>
      <c r="AA5" s="32" t="s">
        <v>7</v>
      </c>
      <c r="AB5" s="32" t="s">
        <v>117</v>
      </c>
      <c r="AC5" s="220" t="s">
        <v>8</v>
      </c>
      <c r="AD5" s="32" t="s">
        <v>106</v>
      </c>
      <c r="AE5" s="32" t="s">
        <v>107</v>
      </c>
      <c r="AF5" s="32" t="s">
        <v>108</v>
      </c>
      <c r="AG5" s="32" t="s">
        <v>109</v>
      </c>
      <c r="AH5" s="32" t="s">
        <v>110</v>
      </c>
      <c r="AI5" s="32" t="s">
        <v>111</v>
      </c>
      <c r="AJ5" s="32" t="s">
        <v>118</v>
      </c>
      <c r="AK5" s="32" t="s">
        <v>113</v>
      </c>
      <c r="AL5" s="32" t="s">
        <v>115</v>
      </c>
      <c r="AM5" s="32" t="s">
        <v>116</v>
      </c>
      <c r="AN5" s="32" t="s">
        <v>7</v>
      </c>
      <c r="AO5" s="32" t="s">
        <v>117</v>
      </c>
      <c r="AP5" s="32" t="s">
        <v>8</v>
      </c>
      <c r="AQ5" s="69" t="s">
        <v>105</v>
      </c>
      <c r="AR5" s="32" t="s">
        <v>106</v>
      </c>
      <c r="AS5" s="32" t="s">
        <v>107</v>
      </c>
      <c r="AT5" s="32" t="s">
        <v>108</v>
      </c>
      <c r="AU5" s="32" t="s">
        <v>109</v>
      </c>
      <c r="AV5" s="32" t="s">
        <v>110</v>
      </c>
      <c r="AW5" s="32" t="s">
        <v>111</v>
      </c>
      <c r="AX5" s="32" t="s">
        <v>118</v>
      </c>
      <c r="AY5" s="32" t="s">
        <v>113</v>
      </c>
      <c r="AZ5" s="32" t="s">
        <v>115</v>
      </c>
      <c r="BA5" s="32" t="s">
        <v>116</v>
      </c>
      <c r="BB5" s="32" t="s">
        <v>7</v>
      </c>
      <c r="BC5" s="32" t="s">
        <v>117</v>
      </c>
      <c r="BD5" s="203" t="s">
        <v>8</v>
      </c>
      <c r="BE5" s="69" t="s">
        <v>105</v>
      </c>
      <c r="BF5" s="32" t="s">
        <v>106</v>
      </c>
      <c r="BG5" s="32" t="s">
        <v>107</v>
      </c>
      <c r="BH5" s="32" t="s">
        <v>108</v>
      </c>
      <c r="BI5" s="32" t="s">
        <v>109</v>
      </c>
      <c r="BJ5" s="32" t="s">
        <v>110</v>
      </c>
      <c r="BK5" s="32" t="s">
        <v>111</v>
      </c>
      <c r="BL5" s="32" t="s">
        <v>118</v>
      </c>
      <c r="BM5" s="32" t="s">
        <v>113</v>
      </c>
      <c r="BN5" s="32" t="s">
        <v>115</v>
      </c>
      <c r="BO5" s="32" t="s">
        <v>116</v>
      </c>
      <c r="BP5" s="32" t="s">
        <v>7</v>
      </c>
      <c r="BQ5" s="32" t="s">
        <v>117</v>
      </c>
      <c r="BR5" s="203" t="s">
        <v>8</v>
      </c>
      <c r="BS5" s="69" t="s">
        <v>105</v>
      </c>
      <c r="BT5" s="32" t="s">
        <v>106</v>
      </c>
      <c r="BU5" s="32" t="s">
        <v>107</v>
      </c>
      <c r="BV5" s="32" t="s">
        <v>108</v>
      </c>
      <c r="BW5" s="32" t="s">
        <v>109</v>
      </c>
      <c r="BX5" s="32" t="s">
        <v>110</v>
      </c>
      <c r="BY5" s="32" t="s">
        <v>111</v>
      </c>
      <c r="BZ5" s="32" t="s">
        <v>118</v>
      </c>
      <c r="CA5" s="32" t="s">
        <v>113</v>
      </c>
      <c r="CB5" s="32" t="s">
        <v>115</v>
      </c>
      <c r="CC5" s="32" t="s">
        <v>116</v>
      </c>
      <c r="CD5" s="32" t="s">
        <v>7</v>
      </c>
      <c r="CE5" s="32" t="s">
        <v>117</v>
      </c>
      <c r="CF5" s="203" t="s">
        <v>8</v>
      </c>
      <c r="CG5" s="69" t="s">
        <v>105</v>
      </c>
      <c r="CH5" s="32" t="s">
        <v>106</v>
      </c>
      <c r="CI5" s="32" t="s">
        <v>107</v>
      </c>
      <c r="CJ5" s="32" t="s">
        <v>108</v>
      </c>
      <c r="CK5" s="32" t="s">
        <v>109</v>
      </c>
      <c r="CL5" s="32" t="s">
        <v>110</v>
      </c>
      <c r="CM5" s="32" t="s">
        <v>111</v>
      </c>
      <c r="CN5" s="32" t="s">
        <v>118</v>
      </c>
      <c r="CO5" s="32" t="s">
        <v>113</v>
      </c>
      <c r="CP5" s="32" t="s">
        <v>115</v>
      </c>
      <c r="CQ5" s="32" t="s">
        <v>116</v>
      </c>
      <c r="CR5" s="32" t="s">
        <v>7</v>
      </c>
      <c r="CS5" s="32" t="s">
        <v>117</v>
      </c>
      <c r="CT5" s="203" t="s">
        <v>8</v>
      </c>
      <c r="CU5" s="203" t="s">
        <v>8</v>
      </c>
      <c r="CV5" s="203" t="s">
        <v>8</v>
      </c>
      <c r="CW5" s="203" t="s">
        <v>8</v>
      </c>
      <c r="CX5" s="69" t="s">
        <v>105</v>
      </c>
      <c r="CY5" s="32" t="s">
        <v>106</v>
      </c>
      <c r="CZ5" s="32" t="s">
        <v>107</v>
      </c>
      <c r="DA5" s="32" t="s">
        <v>108</v>
      </c>
      <c r="DB5" s="32" t="s">
        <v>109</v>
      </c>
      <c r="DC5" s="32" t="s">
        <v>110</v>
      </c>
      <c r="DD5" s="32" t="s">
        <v>111</v>
      </c>
      <c r="DE5" s="32" t="s">
        <v>118</v>
      </c>
      <c r="DF5" s="32" t="s">
        <v>113</v>
      </c>
      <c r="DG5" s="32" t="s">
        <v>115</v>
      </c>
      <c r="DH5" s="32" t="s">
        <v>116</v>
      </c>
      <c r="DI5" s="32" t="s">
        <v>7</v>
      </c>
      <c r="DJ5" s="32" t="s">
        <v>117</v>
      </c>
      <c r="DK5" s="77" t="s">
        <v>105</v>
      </c>
      <c r="DL5" s="22" t="s">
        <v>106</v>
      </c>
      <c r="DM5" s="22" t="s">
        <v>107</v>
      </c>
      <c r="DN5" s="22" t="s">
        <v>108</v>
      </c>
      <c r="DO5" s="22" t="s">
        <v>109</v>
      </c>
      <c r="DP5" s="22" t="s">
        <v>110</v>
      </c>
      <c r="DQ5" s="22" t="s">
        <v>111</v>
      </c>
      <c r="DR5" s="22" t="s">
        <v>118</v>
      </c>
      <c r="DS5" s="22" t="s">
        <v>113</v>
      </c>
      <c r="DT5" s="22" t="s">
        <v>115</v>
      </c>
      <c r="DU5" s="22" t="s">
        <v>116</v>
      </c>
      <c r="DV5" s="22" t="s">
        <v>7</v>
      </c>
      <c r="DW5" s="22" t="s">
        <v>117</v>
      </c>
      <c r="DX5" s="22" t="s">
        <v>8</v>
      </c>
      <c r="DY5" s="77" t="s">
        <v>105</v>
      </c>
      <c r="DZ5" s="22" t="s">
        <v>106</v>
      </c>
      <c r="EA5" s="22" t="s">
        <v>107</v>
      </c>
      <c r="EB5" s="22" t="s">
        <v>108</v>
      </c>
      <c r="EC5" s="22" t="s">
        <v>109</v>
      </c>
      <c r="ED5" s="22" t="s">
        <v>110</v>
      </c>
      <c r="EE5" s="22" t="s">
        <v>111</v>
      </c>
      <c r="EF5" s="22" t="s">
        <v>118</v>
      </c>
      <c r="EG5" s="22" t="s">
        <v>113</v>
      </c>
      <c r="EH5" s="22" t="s">
        <v>115</v>
      </c>
      <c r="EI5" s="22" t="s">
        <v>116</v>
      </c>
      <c r="EJ5" s="22" t="s">
        <v>7</v>
      </c>
      <c r="EK5" s="22" t="s">
        <v>117</v>
      </c>
      <c r="EL5" s="22" t="s">
        <v>8</v>
      </c>
    </row>
    <row r="6" spans="1:142">
      <c r="A6" s="61" t="str">
        <f>+DATA!A6</f>
        <v>50 States and D.C.</v>
      </c>
      <c r="B6" s="53">
        <f>(DATA!AF6/DATA!B6)*100</f>
        <v>71.700904121941761</v>
      </c>
      <c r="C6" s="53">
        <f>(DATA!AG6/DATA!C6)*100</f>
        <v>70.197734530994467</v>
      </c>
      <c r="D6" s="53">
        <f>(DATA!AH6/DATA!D6)*100</f>
        <v>68.763403756391128</v>
      </c>
      <c r="E6" s="53">
        <f>(DATA!AI6/DATA!E6)*100</f>
        <v>67.266927723029795</v>
      </c>
      <c r="F6" s="53">
        <f>(DATA!AJ6/DATA!F6)*100</f>
        <v>63.556072330150371</v>
      </c>
      <c r="G6" s="53">
        <f>(DATA!AK6/DATA!G6)*100</f>
        <v>61.967814218781825</v>
      </c>
      <c r="H6" s="53">
        <f>(DATA!AL6/DATA!H6)*100</f>
        <v>60.760484351972529</v>
      </c>
      <c r="I6" s="53">
        <f>(DATA!AM6/DATA!I6)*100</f>
        <v>59.626161951743349</v>
      </c>
      <c r="J6" s="53">
        <f>(DATA!AN6/DATA!J6)*100</f>
        <v>58.703252739606896</v>
      </c>
      <c r="K6" s="53">
        <f>(DATA!AP6/DATA!L6)*100</f>
        <v>57.655748555283012</v>
      </c>
      <c r="L6" s="53">
        <f>(DATA!AQ6/DATA!M6)*100</f>
        <v>56.753233109846271</v>
      </c>
      <c r="M6" s="53">
        <f>(DATA!AR6/DATA!N6)*100</f>
        <v>55.810993841200073</v>
      </c>
      <c r="N6" s="53">
        <f>(DATA!AS6/DATA!O6)*100</f>
        <v>54.701069272373189</v>
      </c>
      <c r="O6" s="53">
        <f>(DATA!AT6/DATA!P6)*100</f>
        <v>53.900697775738983</v>
      </c>
      <c r="P6" s="54">
        <f>(DATA!AU6/DATA!B6)*100</f>
        <v>28.299095878058232</v>
      </c>
      <c r="Q6" s="53">
        <f>(DATA!AV6/DATA!C6)*100</f>
        <v>29.80226546900553</v>
      </c>
      <c r="R6" s="53">
        <f>(DATA!AW6/DATA!D6)*100</f>
        <v>31.236596243608865</v>
      </c>
      <c r="S6" s="53">
        <f>(DATA!AX6/DATA!E6)*100</f>
        <v>32.733072276970205</v>
      </c>
      <c r="T6" s="53">
        <f>(DATA!AY6/DATA!F6)*100</f>
        <v>36.443927669849636</v>
      </c>
      <c r="U6" s="53">
        <f>(DATA!AZ6/DATA!G6)*100</f>
        <v>38.032185781218168</v>
      </c>
      <c r="V6" s="53">
        <f>(DATA!BA6/DATA!H6)*100</f>
        <v>39.239515648027471</v>
      </c>
      <c r="W6" s="53">
        <f>(DATA!BB6/DATA!I6)*100</f>
        <v>40.373838048256658</v>
      </c>
      <c r="X6" s="53">
        <f>(DATA!BC6/DATA!J6)*100</f>
        <v>41.296747260393111</v>
      </c>
      <c r="Y6" s="53">
        <f>(DATA!BE6/DATA!L6)*100</f>
        <v>42.344251444716981</v>
      </c>
      <c r="Z6" s="53">
        <f>(DATA!BF6/DATA!M6)*100</f>
        <v>43.246766890153729</v>
      </c>
      <c r="AA6" s="53">
        <f>(DATA!BG6/DATA!N6)*100</f>
        <v>44.189006158799927</v>
      </c>
      <c r="AB6" s="53">
        <f>(DATA!BH6/DATA!O6)*100</f>
        <v>45.298930727626811</v>
      </c>
      <c r="AC6" s="197">
        <f>(DATA!BI6/DATA!P6)*100</f>
        <v>46.089389982181018</v>
      </c>
      <c r="AD6" s="53">
        <f>(DATA!BK6/DATA!R6)*100</f>
        <v>87.102271296918474</v>
      </c>
      <c r="AE6" s="53">
        <f>(DATA!BL6/DATA!S6)*100</f>
        <v>86.212871192663357</v>
      </c>
      <c r="AF6" s="53">
        <f>(DATA!BM6/DATA!T6)*100</f>
        <v>85.322878745449444</v>
      </c>
      <c r="AG6" s="53">
        <f>(DATA!BN6/DATA!U6)*100</f>
        <v>83.225874070272582</v>
      </c>
      <c r="AH6" s="53">
        <f>(DATA!BO6/DATA!V6)*100</f>
        <v>81.917192086096307</v>
      </c>
      <c r="AI6" s="53">
        <f>(DATA!BP6/DATA!W6)*100</f>
        <v>81.077108973532191</v>
      </c>
      <c r="AJ6" s="53">
        <f>(DATA!BQ6/DATA!X6)*100</f>
        <v>79.984217794436773</v>
      </c>
      <c r="AK6" s="53">
        <f>(DATA!BR6/DATA!Y6)*100</f>
        <v>78.532558234688707</v>
      </c>
      <c r="AL6" s="53">
        <f>(DATA!BT6/DATA!AA6)*100</f>
        <v>77.867321717372064</v>
      </c>
      <c r="AM6" s="53">
        <f>(DATA!BU6/DATA!AB6)*100</f>
        <v>76.901050047079295</v>
      </c>
      <c r="AN6" s="53">
        <f>(DATA!BV6/DATA!AC6)*100</f>
        <v>75.547111252586348</v>
      </c>
      <c r="AO6" s="53">
        <f>(DATA!BW6/DATA!AD6)*100</f>
        <v>74.425191145556042</v>
      </c>
      <c r="AP6" s="53">
        <f>(DATA!BX6/DATA!AE6)*100</f>
        <v>73.634165038444962</v>
      </c>
      <c r="AQ6" s="54">
        <f>(DATA!BY6/DATA!Q6)*100</f>
        <v>4.7290402702082721</v>
      </c>
      <c r="AR6" s="53">
        <f>(DATA!BZ6/DATA!R6)*100</f>
        <v>4.7699365415636299</v>
      </c>
      <c r="AS6" s="53">
        <f>(DATA!CA6/DATA!S6)*100</f>
        <v>4.9792578627393365</v>
      </c>
      <c r="AT6" s="53">
        <f>(DATA!CB6/DATA!T6)*100</f>
        <v>5.0163352935685612</v>
      </c>
      <c r="AU6" s="53">
        <f>(DATA!CC6/DATA!U6)*100</f>
        <v>5.3000787873969077</v>
      </c>
      <c r="AV6" s="53">
        <f>(DATA!CD6/DATA!V6)*100</f>
        <v>5.2991493640613108</v>
      </c>
      <c r="AW6" s="53">
        <f>(DATA!CE6/DATA!W6)*100</f>
        <v>5.4493554452824302</v>
      </c>
      <c r="AX6" s="53">
        <f>(DATA!CF6/DATA!X6)*100</f>
        <v>5.4609719208259353</v>
      </c>
      <c r="AY6" s="53">
        <f>(DATA!CG6/DATA!Y6)*100</f>
        <v>5.3194134513396891</v>
      </c>
      <c r="AZ6" s="53">
        <f>(DATA!CI6/DATA!AA6)*100</f>
        <v>5.3596167343077719</v>
      </c>
      <c r="BA6" s="53">
        <f>(DATA!CJ6/DATA!AB6)*100</f>
        <v>5.3700194276587885</v>
      </c>
      <c r="BB6" s="53">
        <f>(DATA!CK6/DATA!AC6)*100</f>
        <v>5.384711580000455</v>
      </c>
      <c r="BC6" s="53">
        <f>(DATA!CL6/DATA!AD6)*100</f>
        <v>5.4832565823778348</v>
      </c>
      <c r="BD6" s="53">
        <f>(DATA!CM6/DATA!AE6)*100</f>
        <v>5.6855695248517826</v>
      </c>
      <c r="BE6" s="54">
        <f>IF(DATA!DC6&gt;0,((DATA!DC6/DATA!BY6)*100),"NA")</f>
        <v>39.93476624571381</v>
      </c>
      <c r="BF6" s="53">
        <f>IF(DATA!DD6&gt;0,((DATA!DD6/DATA!BZ6)*100),"NA")</f>
        <v>39.339071126989282</v>
      </c>
      <c r="BG6" s="53">
        <f>IF(DATA!DE6&gt;0,((DATA!DE6/DATA!CA6)*100),"NA")</f>
        <v>38.146700390894459</v>
      </c>
      <c r="BH6" s="53">
        <f>IF(DATA!DF6&gt;0,((DATA!DF6/DATA!CB6)*100),"NA")</f>
        <v>36.806847785634538</v>
      </c>
      <c r="BI6" s="53">
        <f>IF(DATA!DG6&gt;0,((DATA!DG6/DATA!CC6)*100),"NA")</f>
        <v>35.015342652574155</v>
      </c>
      <c r="BJ6" s="53">
        <f>IF(DATA!DH6&gt;0,((DATA!DH6/DATA!CD6)*100),"NA")</f>
        <v>33.906019616642091</v>
      </c>
      <c r="BK6" s="53">
        <f>IF(DATA!DI6&gt;0,((DATA!DI6/DATA!CE6)*100),"NA")</f>
        <v>33.653067580193088</v>
      </c>
      <c r="BL6" s="53">
        <f>IF(DATA!DJ6&gt;0,((DATA!DJ6/DATA!CF6)*100),"NA")</f>
        <v>33.999638750075263</v>
      </c>
      <c r="BM6" s="53">
        <f>IF(DATA!DK6&gt;0,((DATA!DK6/DATA!CG6)*100),"NA")</f>
        <v>33.489142654280812</v>
      </c>
      <c r="BN6" s="53">
        <f>IF(DATA!DM6&gt;0,((DATA!DM6/DATA!CI6)*100),"NA")</f>
        <v>31.228649510362104</v>
      </c>
      <c r="BO6" s="53">
        <f>IF(DATA!DN6&gt;0,((DATA!DN6/DATA!CJ6)*100),"NA")</f>
        <v>28.92020863389191</v>
      </c>
      <c r="BP6" s="53">
        <f>IF(DATA!DO6&gt;0,((DATA!DO6/DATA!CK6)*100),"NA")</f>
        <v>27.662831204475879</v>
      </c>
      <c r="BQ6" s="53">
        <f>IF(DATA!DP6&gt;0,((DATA!DP6/DATA!CL6)*100),"NA")</f>
        <v>25.560560560560557</v>
      </c>
      <c r="BR6" s="53">
        <f>IF(DATA!DQ6&gt;0,((DATA!DQ6/DATA!CM6)*100),"NA")</f>
        <v>22.875431269293625</v>
      </c>
      <c r="BS6" s="54">
        <f>(DATA!DR6/DATA!Q6)*100</f>
        <v>2.0324946013716079</v>
      </c>
      <c r="BT6" s="53">
        <f>(DATA!DS6/DATA!R6)*100</f>
        <v>2.1564636784204523</v>
      </c>
      <c r="BU6" s="53">
        <f>(DATA!DT6/DATA!S6)*100</f>
        <v>2.3260961656623174</v>
      </c>
      <c r="BV6" s="53">
        <f>(DATA!DU6/DATA!T6)*100</f>
        <v>2.5169420330439651</v>
      </c>
      <c r="BW6" s="53">
        <f>(DATA!DV6/DATA!U6)*100</f>
        <v>3.0506624646721647</v>
      </c>
      <c r="BX6" s="53">
        <f>(DATA!DW6/DATA!V6)*100</f>
        <v>3.3583813457984566</v>
      </c>
      <c r="BY6" s="53">
        <f>(DATA!DX6/DATA!W6)*100</f>
        <v>3.515691292571498</v>
      </c>
      <c r="BZ6" s="53">
        <f>(DATA!DY6/DATA!X6)*100</f>
        <v>3.7643848227789838</v>
      </c>
      <c r="CA6" s="53">
        <f>(DATA!DZ6/DATA!Y6)*100</f>
        <v>4.0872080397075443</v>
      </c>
      <c r="CB6" s="53">
        <f>(DATA!EB6/DATA!AA6)*100</f>
        <v>4.3001434194867416</v>
      </c>
      <c r="CC6" s="53">
        <f>(DATA!EC6/DATA!AB6)*100</f>
        <v>4.5952968379399532</v>
      </c>
      <c r="CD6" s="53">
        <f>(DATA!ED6/DATA!AC6)*100</f>
        <v>4.9294013323935335</v>
      </c>
      <c r="CE6" s="53">
        <f>(DATA!EE6/DATA!AD6)*100</f>
        <v>5.3054212337601747</v>
      </c>
      <c r="CF6" s="53">
        <f>(DATA!EF6/DATA!AE6)*100</f>
        <v>5.8301091532300742</v>
      </c>
      <c r="CG6" s="72">
        <f>(DATA!EG6/DATA!Q6)*100</f>
        <v>0</v>
      </c>
      <c r="CH6" s="73">
        <f>(DATA!EH6/DATA!R6)*100</f>
        <v>0</v>
      </c>
      <c r="CI6" s="73">
        <f>(DATA!EI6/DATA!S6)*100</f>
        <v>0</v>
      </c>
      <c r="CJ6" s="73">
        <f>(DATA!EJ6/DATA!T6)*100</f>
        <v>0</v>
      </c>
      <c r="CK6" s="73">
        <f>(DATA!EK6/DATA!U6)*100</f>
        <v>0</v>
      </c>
      <c r="CL6" s="73">
        <f>(DATA!EL6/DATA!V6)*100</f>
        <v>0</v>
      </c>
      <c r="CM6" s="73">
        <f>(DATA!EM6/DATA!W6)*100</f>
        <v>0</v>
      </c>
      <c r="CN6" s="73">
        <f>(DATA!EN6/DATA!X6)*100</f>
        <v>0.16735713816005787</v>
      </c>
      <c r="CO6" s="73">
        <f>(DATA!EO6/DATA!Y6)*100</f>
        <v>0.51428445532743927</v>
      </c>
      <c r="CP6" s="73">
        <f>(DATA!EQ6/DATA!AA6)*100</f>
        <v>0.70061945012358495</v>
      </c>
      <c r="CQ6" s="73">
        <f>(DATA!ER6/DATA!AB6)*100</f>
        <v>0.86232583640242677</v>
      </c>
      <c r="CR6" s="73">
        <f>(DATA!ES6/DATA!AC6)*100</f>
        <v>0.97002114549464535</v>
      </c>
      <c r="CS6" s="73">
        <f>(DATA!ET6/DATA!AD6)*100</f>
        <v>1.0420383004648968</v>
      </c>
      <c r="CT6" s="73">
        <f>(DATA!EU6/DATA!AE6)*100</f>
        <v>1.1950329989133717</v>
      </c>
      <c r="CU6" s="231">
        <f>(DATA!EV6/DATA!AE6)*100</f>
        <v>0.47517402829363226</v>
      </c>
      <c r="CV6" s="222">
        <f>(DATA!EW6/DATA!AE6)*100</f>
        <v>13.045475780578519</v>
      </c>
      <c r="CW6" s="53">
        <f>(DATA!EX6/DATA!AE6)*100</f>
        <v>0.13447347568766019</v>
      </c>
      <c r="CX6" s="54">
        <f>(DATA!EY6/DATA!Q6)*100</f>
        <v>6.445922750175999</v>
      </c>
      <c r="CY6" s="53">
        <f>(DATA!EZ6/DATA!R6)*100</f>
        <v>5.9713284830974374</v>
      </c>
      <c r="CZ6" s="53">
        <f>(DATA!FA6/DATA!S6)*100</f>
        <v>6.4817747789349953</v>
      </c>
      <c r="DA6" s="53">
        <f>(DATA!FB6/DATA!T6)*100</f>
        <v>7.1438439279380193</v>
      </c>
      <c r="DB6" s="53">
        <f>(DATA!FC6/DATA!U6)*100</f>
        <v>8.4233846776583512</v>
      </c>
      <c r="DC6" s="53">
        <f>(DATA!FD6/DATA!V6)*100</f>
        <v>9.4252772040439172</v>
      </c>
      <c r="DD6" s="53">
        <f>(DATA!FE6/DATA!W6)*100</f>
        <v>9.9578442886138845</v>
      </c>
      <c r="DE6" s="53">
        <f>(DATA!FF6/DATA!X6)*100</f>
        <v>10.62306832379825</v>
      </c>
      <c r="DF6" s="53">
        <f>(DATA!FG6/DATA!Y6)*100</f>
        <v>11.54653581893662</v>
      </c>
      <c r="DG6" s="53">
        <f>(DATA!FI6/DATA!AA6)*100</f>
        <v>11.772298678709834</v>
      </c>
      <c r="DH6" s="53">
        <f>(DATA!FJ6/DATA!AB6)*100</f>
        <v>12.271307850919536</v>
      </c>
      <c r="DI6" s="53">
        <f>(DATA!FK6/DATA!AC6)*100</f>
        <v>13.168754689525022</v>
      </c>
      <c r="DJ6" s="53">
        <f>(DATA!FL6/DATA!AD6)*100</f>
        <v>13.744092737841058</v>
      </c>
      <c r="DK6" s="33">
        <f>+P6+B6</f>
        <v>100</v>
      </c>
      <c r="DL6" s="34">
        <f>+Q6+C6</f>
        <v>100</v>
      </c>
      <c r="DM6" s="34">
        <f>+R6+D6</f>
        <v>100</v>
      </c>
      <c r="DN6" s="34">
        <f>+S6+E6</f>
        <v>100</v>
      </c>
      <c r="DO6" s="34">
        <f>+T6+F6</f>
        <v>100</v>
      </c>
      <c r="DP6" s="34">
        <f>+U6+G6</f>
        <v>100</v>
      </c>
      <c r="DQ6" s="34">
        <f>+V6+H6</f>
        <v>100</v>
      </c>
      <c r="DR6" s="34">
        <f>+W6+I6</f>
        <v>100</v>
      </c>
      <c r="DS6" s="34">
        <f>+X6+J6</f>
        <v>100</v>
      </c>
      <c r="DT6" s="34">
        <f>+Y6+K6</f>
        <v>100</v>
      </c>
      <c r="DU6" s="34">
        <f>+Z6+L6</f>
        <v>100</v>
      </c>
      <c r="DV6" s="34">
        <f>+AA6+M6</f>
        <v>100</v>
      </c>
      <c r="DW6" s="34">
        <f>+AB6+N6</f>
        <v>100</v>
      </c>
      <c r="DX6" s="34">
        <f>+AC6+O6</f>
        <v>99.990087757920008</v>
      </c>
      <c r="DY6" s="33">
        <f>+AC6+AQ6+BS6+CG6+CX6</f>
        <v>59.296847603936897</v>
      </c>
      <c r="DZ6" s="34">
        <f>+AD6+AR6+BT6+CH6+CY6</f>
        <v>99.999999999999986</v>
      </c>
      <c r="EA6" s="34">
        <f>+AE6+AS6+BU6+CI6+CZ6</f>
        <v>100</v>
      </c>
      <c r="EB6" s="34">
        <f>+AF6+AT6+BV6+CJ6+DA6</f>
        <v>99.999999999999986</v>
      </c>
      <c r="EC6" s="34">
        <f>+AG6+AU6+BW6+CK6+DB6</f>
        <v>100.00000000000001</v>
      </c>
      <c r="ED6" s="34">
        <f>+AH6+AV6+BX6+CL6+DC6</f>
        <v>100</v>
      </c>
      <c r="EE6" s="34">
        <f>+AI6+AW6+BY6+CM6+DD6</f>
        <v>100.00000000000001</v>
      </c>
      <c r="EF6" s="34">
        <f>+AJ6+AX6+BZ6+CN6+DE6</f>
        <v>100</v>
      </c>
      <c r="EG6" s="34">
        <f>+AK6+AY6+CA6+CO6+DF6</f>
        <v>100</v>
      </c>
      <c r="EH6" s="34">
        <f>+AL6+AZ6+CB6+CP6+DG6</f>
        <v>100</v>
      </c>
      <c r="EI6" s="34">
        <f>+AM6+BA6+CC6+CQ6+DH6</f>
        <v>100.00000000000001</v>
      </c>
      <c r="EJ6" s="34">
        <f>+AN6+BB6+CD6+CR6+DI6</f>
        <v>100</v>
      </c>
      <c r="EK6" s="34">
        <f>+AO6+BC6+CE6+CS6+DJ6</f>
        <v>100</v>
      </c>
      <c r="EL6" s="34">
        <f>+AP6+BD6+CF6+CT6+CU6+CV6+CW6</f>
        <v>100</v>
      </c>
    </row>
    <row r="7" spans="1:142">
      <c r="A7" s="62" t="str">
        <f>+DATA!A7</f>
        <v>SREB states</v>
      </c>
      <c r="B7" s="53">
        <f>(DATA!AF7/DATA!B7)*100</f>
        <v>70.896040223412854</v>
      </c>
      <c r="C7" s="53">
        <f>(DATA!AG7/DATA!C7)*100</f>
        <v>69.414631188432637</v>
      </c>
      <c r="D7" s="53">
        <f>(DATA!AH7/DATA!D7)*100</f>
        <v>68.102848456952017</v>
      </c>
      <c r="E7" s="53">
        <f>(DATA!AI7/DATA!E7)*100</f>
        <v>66.757549469161816</v>
      </c>
      <c r="F7" s="53">
        <f>(DATA!AJ7/DATA!F7)*100</f>
        <v>63.049019978095856</v>
      </c>
      <c r="G7" s="53">
        <f>(DATA!AK7/DATA!G7)*100</f>
        <v>61.768770962999476</v>
      </c>
      <c r="H7" s="53">
        <f>(DATA!AL7/DATA!H7)*100</f>
        <v>60.658684694913212</v>
      </c>
      <c r="I7" s="53">
        <f>(DATA!AM7/DATA!I7)*100</f>
        <v>59.634591757419741</v>
      </c>
      <c r="J7" s="53">
        <f>(DATA!AN7/DATA!J7)*100</f>
        <v>58.673880980125325</v>
      </c>
      <c r="K7" s="53">
        <f>(DATA!AP7/DATA!L7)*100</f>
        <v>57.595546680441942</v>
      </c>
      <c r="L7" s="53">
        <f>(DATA!AQ7/DATA!M7)*100</f>
        <v>56.891473900753311</v>
      </c>
      <c r="M7" s="53">
        <f>(DATA!AR7/DATA!N7)*100</f>
        <v>55.781589169427626</v>
      </c>
      <c r="N7" s="53">
        <f>(DATA!AS7/DATA!O7)*100</f>
        <v>54.894020922673512</v>
      </c>
      <c r="O7" s="53">
        <f>(DATA!AT7/DATA!P7)*100</f>
        <v>54.120048898238295</v>
      </c>
      <c r="P7" s="54">
        <f>(DATA!AU7/DATA!B7)*100</f>
        <v>29.103959776587153</v>
      </c>
      <c r="Q7" s="53">
        <f>(DATA!AV7/DATA!C7)*100</f>
        <v>30.58536881156736</v>
      </c>
      <c r="R7" s="53">
        <f>(DATA!AW7/DATA!D7)*100</f>
        <v>31.897151543047986</v>
      </c>
      <c r="S7" s="53">
        <f>(DATA!AX7/DATA!E7)*100</f>
        <v>33.242450530838184</v>
      </c>
      <c r="T7" s="53">
        <f>(DATA!AY7/DATA!F7)*100</f>
        <v>36.950980021904151</v>
      </c>
      <c r="U7" s="53">
        <f>(DATA!AZ7/DATA!G7)*100</f>
        <v>38.231229037000517</v>
      </c>
      <c r="V7" s="53">
        <f>(DATA!BA7/DATA!H7)*100</f>
        <v>39.341315305086788</v>
      </c>
      <c r="W7" s="53">
        <f>(DATA!BB7/DATA!I7)*100</f>
        <v>40.365408242580259</v>
      </c>
      <c r="X7" s="53">
        <f>(DATA!BC7/DATA!J7)*100</f>
        <v>41.326119019874675</v>
      </c>
      <c r="Y7" s="53">
        <f>(DATA!BE7/DATA!L7)*100</f>
        <v>42.404453319558058</v>
      </c>
      <c r="Z7" s="53">
        <f>(DATA!BF7/DATA!M7)*100</f>
        <v>43.108526099246696</v>
      </c>
      <c r="AA7" s="53">
        <f>(DATA!BG7/DATA!N7)*100</f>
        <v>44.218410830572374</v>
      </c>
      <c r="AB7" s="53">
        <f>(DATA!BH7/DATA!O7)*100</f>
        <v>45.105979077326488</v>
      </c>
      <c r="AC7" s="197">
        <f>(DATA!BI7/DATA!P7)*100</f>
        <v>45.879951101761698</v>
      </c>
      <c r="AD7" s="53">
        <f>(DATA!BK7/DATA!R7)*100</f>
        <v>85.336298882288347</v>
      </c>
      <c r="AE7" s="53">
        <f>(DATA!BL7/DATA!S7)*100</f>
        <v>84.277265820570847</v>
      </c>
      <c r="AF7" s="53">
        <f>(DATA!BM7/DATA!T7)*100</f>
        <v>84.11548145483782</v>
      </c>
      <c r="AG7" s="53">
        <f>(DATA!BN7/DATA!U7)*100</f>
        <v>81.859088217880398</v>
      </c>
      <c r="AH7" s="53">
        <f>(DATA!BO7/DATA!V7)*100</f>
        <v>80.684406421865447</v>
      </c>
      <c r="AI7" s="53">
        <f>(DATA!BP7/DATA!W7)*100</f>
        <v>79.686131386861319</v>
      </c>
      <c r="AJ7" s="53">
        <f>(DATA!BQ7/DATA!X7)*100</f>
        <v>78.499045250677199</v>
      </c>
      <c r="AK7" s="53">
        <f>(DATA!BR7/DATA!Y7)*100</f>
        <v>77.259601626791778</v>
      </c>
      <c r="AL7" s="53">
        <f>(DATA!BT7/DATA!AA7)*100</f>
        <v>76.289395343497048</v>
      </c>
      <c r="AM7" s="53">
        <f>(DATA!BU7/DATA!AB7)*100</f>
        <v>75.401270323173406</v>
      </c>
      <c r="AN7" s="53">
        <f>(DATA!BV7/DATA!AC7)*100</f>
        <v>74.212903973126373</v>
      </c>
      <c r="AO7" s="53">
        <f>(DATA!BW7/DATA!AD7)*100</f>
        <v>72.939116178552794</v>
      </c>
      <c r="AP7" s="53">
        <f>(DATA!BX7/DATA!AE7)*100</f>
        <v>72.124408802535001</v>
      </c>
      <c r="AQ7" s="54">
        <f>(DATA!BY7/DATA!Q7)*100</f>
        <v>7.6840824033944193</v>
      </c>
      <c r="AR7" s="53">
        <f>(DATA!BZ7/DATA!R7)*100</f>
        <v>7.8132830316168818</v>
      </c>
      <c r="AS7" s="53">
        <f>(DATA!CA7/DATA!S7)*100</f>
        <v>8.2117207227888365</v>
      </c>
      <c r="AT7" s="53">
        <f>(DATA!CB7/DATA!T7)*100</f>
        <v>8.0866639866280181</v>
      </c>
      <c r="AU7" s="53">
        <f>(DATA!CC7/DATA!U7)*100</f>
        <v>8.2632721531478186</v>
      </c>
      <c r="AV7" s="53">
        <f>(DATA!CD7/DATA!V7)*100</f>
        <v>8.3736088735810963</v>
      </c>
      <c r="AW7" s="53">
        <f>(DATA!CE7/DATA!W7)*100</f>
        <v>8.6414233576642339</v>
      </c>
      <c r="AX7" s="53">
        <f>(DATA!CF7/DATA!X7)*100</f>
        <v>8.6184999333895824</v>
      </c>
      <c r="AY7" s="53">
        <f>(DATA!CG7/DATA!Y7)*100</f>
        <v>8.5892177351520562</v>
      </c>
      <c r="AZ7" s="53">
        <f>(DATA!CI7/DATA!AA7)*100</f>
        <v>8.4215619541238507</v>
      </c>
      <c r="BA7" s="53">
        <f>(DATA!CJ7/DATA!AB7)*100</f>
        <v>8.3441856749091201</v>
      </c>
      <c r="BB7" s="53">
        <f>(DATA!CK7/DATA!AC7)*100</f>
        <v>8.4543804780107337</v>
      </c>
      <c r="BC7" s="53">
        <f>(DATA!CL7/DATA!AD7)*100</f>
        <v>8.570683359415753</v>
      </c>
      <c r="BD7" s="53">
        <f>(DATA!CM7/DATA!AE7)*100</f>
        <v>8.6895094827064234</v>
      </c>
      <c r="BE7" s="54">
        <f>IF(DATA!DC7&gt;0,((DATA!DC7/DATA!BY7)*100),"NA")</f>
        <v>61.199111769059954</v>
      </c>
      <c r="BF7" s="53">
        <f>IF(DATA!DD7&gt;0,((DATA!DD7/DATA!BZ7)*100),"NA")</f>
        <v>60.406457192274431</v>
      </c>
      <c r="BG7" s="53">
        <f>IF(DATA!DE7&gt;0,((DATA!DE7/DATA!CA7)*100),"NA")</f>
        <v>58.413205537806178</v>
      </c>
      <c r="BH7" s="53">
        <f>IF(DATA!DF7&gt;0,((DATA!DF7/DATA!CB7)*100),"NA")</f>
        <v>56.253270538984822</v>
      </c>
      <c r="BI7" s="53">
        <f>IF(DATA!DG7&gt;0,((DATA!DG7/DATA!CC7)*100),"NA")</f>
        <v>53.176498686410326</v>
      </c>
      <c r="BJ7" s="53">
        <f>IF(DATA!DH7&gt;0,((DATA!DH7/DATA!CD7)*100),"NA")</f>
        <v>51.072534276868645</v>
      </c>
      <c r="BK7" s="53">
        <f>IF(DATA!DI7&gt;0,((DATA!DI7/DATA!CE7)*100),"NA")</f>
        <v>51.113926723682823</v>
      </c>
      <c r="BL7" s="53">
        <f>IF(DATA!DJ7&gt;0,((DATA!DJ7/DATA!CF7)*100),"NA")</f>
        <v>51.27782357790602</v>
      </c>
      <c r="BM7" s="53">
        <f>IF(DATA!DK7&gt;0,((DATA!DK7/DATA!CG7)*100),"NA")</f>
        <v>50.782433114588585</v>
      </c>
      <c r="BN7" s="53">
        <f>IF(DATA!DM7&gt;0,((DATA!DM7/DATA!CI7)*100),"NA")</f>
        <v>47.920927062031353</v>
      </c>
      <c r="BO7" s="53">
        <f>IF(DATA!DN7&gt;0,((DATA!DN7/DATA!CJ7)*100),"NA")</f>
        <v>45.739180390654923</v>
      </c>
      <c r="BP7" s="53">
        <f>IF(DATA!DO7&gt;0,((DATA!DO7/DATA!CK7)*100),"NA")</f>
        <v>43.505663134819144</v>
      </c>
      <c r="BQ7" s="53">
        <f>IF(DATA!DP7&gt;0,((DATA!DP7/DATA!CL7)*100),"NA")</f>
        <v>40.335622989305278</v>
      </c>
      <c r="BR7" s="53">
        <f>IF(DATA!DQ7&gt;0,((DATA!DQ7/DATA!CM7)*100),"NA")</f>
        <v>35.498606379684112</v>
      </c>
      <c r="BS7" s="54">
        <f>(DATA!DR7/DATA!Q7)*100</f>
        <v>1.6642209557610712</v>
      </c>
      <c r="BT7" s="53">
        <f>(DATA!DS7/DATA!R7)*100</f>
        <v>1.8412680537177286</v>
      </c>
      <c r="BU7" s="53">
        <f>(DATA!DT7/DATA!S7)*100</f>
        <v>2.0452781512696903</v>
      </c>
      <c r="BV7" s="53">
        <f>(DATA!DU7/DATA!T7)*100</f>
        <v>2.1909315955398516</v>
      </c>
      <c r="BW7" s="53">
        <f>(DATA!DV7/DATA!U7)*100</f>
        <v>2.7876455496348926</v>
      </c>
      <c r="BX7" s="53">
        <f>(DATA!DW7/DATA!V7)*100</f>
        <v>3.2646334462900208</v>
      </c>
      <c r="BY7" s="53">
        <f>(DATA!DX7/DATA!W7)*100</f>
        <v>3.3001824817518246</v>
      </c>
      <c r="BZ7" s="53">
        <f>(DATA!DY7/DATA!X7)*100</f>
        <v>3.8012345130778455</v>
      </c>
      <c r="CA7" s="53">
        <f>(DATA!DZ7/DATA!Y7)*100</f>
        <v>4.0236214327214075</v>
      </c>
      <c r="CB7" s="53">
        <f>(DATA!EB7/DATA!AA7)*100</f>
        <v>4.3120627865209089</v>
      </c>
      <c r="CC7" s="53">
        <f>(DATA!EC7/DATA!AB7)*100</f>
        <v>4.6490632365277831</v>
      </c>
      <c r="CD7" s="53">
        <f>(DATA!ED7/DATA!AC7)*100</f>
        <v>4.9731649870651378</v>
      </c>
      <c r="CE7" s="53">
        <f>(DATA!EE7/DATA!AD7)*100</f>
        <v>5.3707429763767793</v>
      </c>
      <c r="CF7" s="53">
        <f>(DATA!EF7/DATA!AE7)*100</f>
        <v>6.25946084136734</v>
      </c>
      <c r="CG7" s="54">
        <f>(DATA!EG7/DATA!Q7)*100</f>
        <v>0</v>
      </c>
      <c r="CH7" s="53">
        <f>(DATA!EH7/DATA!R7)*100</f>
        <v>0</v>
      </c>
      <c r="CI7" s="53">
        <f>(DATA!EI7/DATA!S7)*100</f>
        <v>0</v>
      </c>
      <c r="CJ7" s="53">
        <f>(DATA!EJ7/DATA!T7)*100</f>
        <v>0</v>
      </c>
      <c r="CK7" s="53">
        <f>(DATA!EK7/DATA!U7)*100</f>
        <v>0</v>
      </c>
      <c r="CL7" s="53">
        <f>(DATA!EL7/DATA!V7)*100</f>
        <v>0</v>
      </c>
      <c r="CM7" s="53">
        <f>(DATA!EM7/DATA!W7)*100</f>
        <v>0</v>
      </c>
      <c r="CN7" s="53">
        <f>(DATA!EN7/DATA!X7)*100</f>
        <v>0.27976375505129003</v>
      </c>
      <c r="CO7" s="53">
        <f>(DATA!EO7/DATA!Y7)*100</f>
        <v>0.56972398303835448</v>
      </c>
      <c r="CP7" s="53">
        <f>(DATA!EQ7/DATA!AA7)*100</f>
        <v>0.72414443524114913</v>
      </c>
      <c r="CQ7" s="53">
        <f>(DATA!ER7/DATA!AB7)*100</f>
        <v>0.85646946031238769</v>
      </c>
      <c r="CR7" s="53">
        <f>(DATA!ES7/DATA!AC7)*100</f>
        <v>0.89347079037800681</v>
      </c>
      <c r="CS7" s="53">
        <f>(DATA!ET7/DATA!AD7)*100</f>
        <v>1.0224308815858112</v>
      </c>
      <c r="CT7" s="53">
        <f>(DATA!EU7/DATA!AE7)*100</f>
        <v>1.0824884451590766</v>
      </c>
      <c r="CU7" s="231">
        <f>(DATA!EV7/DATA!AE7)*100</f>
        <v>0.37742449828107028</v>
      </c>
      <c r="CV7" s="222">
        <f>(DATA!EW7/DATA!AE7)*100</f>
        <v>11.376556623766307</v>
      </c>
      <c r="CW7" s="53">
        <f>(DATA!EX7/DATA!AE7)*100</f>
        <v>9.0151306184783273E-2</v>
      </c>
      <c r="CX7" s="54">
        <f>(DATA!EY7/DATA!Q7)*100</f>
        <v>5.4977306077875987</v>
      </c>
      <c r="CY7" s="53">
        <f>(DATA!EZ7/DATA!R7)*100</f>
        <v>5.0091500323770379</v>
      </c>
      <c r="CZ7" s="53">
        <f>(DATA!FA7/DATA!S7)*100</f>
        <v>5.4657353053706315</v>
      </c>
      <c r="DA7" s="53">
        <f>(DATA!FB7/DATA!T7)*100</f>
        <v>5.6069229629943083</v>
      </c>
      <c r="DB7" s="53">
        <f>(DATA!FC7/DATA!U7)*100</f>
        <v>7.0899940793368854</v>
      </c>
      <c r="DC7" s="53">
        <f>(DATA!FD7/DATA!V7)*100</f>
        <v>7.67735125826343</v>
      </c>
      <c r="DD7" s="53">
        <f>(DATA!FE7/DATA!W7)*100</f>
        <v>8.3722627737226283</v>
      </c>
      <c r="DE7" s="53">
        <f>(DATA!FF7/DATA!X7)*100</f>
        <v>8.8014565478040758</v>
      </c>
      <c r="DF7" s="53">
        <f>(DATA!FG7/DATA!Y7)*100</f>
        <v>9.5578352222964131</v>
      </c>
      <c r="DG7" s="53">
        <f>(DATA!FI7/DATA!AA7)*100</f>
        <v>10.252835480617041</v>
      </c>
      <c r="DH7" s="53">
        <f>(DATA!FJ7/DATA!AB7)*100</f>
        <v>10.749011305077298</v>
      </c>
      <c r="DI7" s="53">
        <f>(DATA!FK7/DATA!AC7)*100</f>
        <v>11.466079771419746</v>
      </c>
      <c r="DJ7" s="53">
        <f>(DATA!FL7/DATA!AD7)*100</f>
        <v>12.097026604068857</v>
      </c>
      <c r="DK7" s="33">
        <f t="shared" ref="DK7:DK65" si="0">+P7+B7</f>
        <v>100</v>
      </c>
      <c r="DL7" s="34">
        <f t="shared" ref="DL7:DL65" si="1">+Q7+C7</f>
        <v>100</v>
      </c>
      <c r="DM7" s="34">
        <f t="shared" ref="DM7:DM65" si="2">+R7+D7</f>
        <v>100</v>
      </c>
      <c r="DN7" s="34">
        <f t="shared" ref="DN7:DN65" si="3">+S7+E7</f>
        <v>100</v>
      </c>
      <c r="DO7" s="34">
        <f t="shared" ref="DO7:DO65" si="4">+T7+F7</f>
        <v>100</v>
      </c>
      <c r="DP7" s="34">
        <f t="shared" ref="DP7:DP65" si="5">+U7+G7</f>
        <v>100</v>
      </c>
      <c r="DQ7" s="34">
        <f t="shared" ref="DQ7:DQ65" si="6">+V7+H7</f>
        <v>100</v>
      </c>
      <c r="DR7" s="34">
        <f>+W7+I7</f>
        <v>100</v>
      </c>
      <c r="DS7" s="34">
        <f>+X7+J7</f>
        <v>100</v>
      </c>
      <c r="DT7" s="34">
        <f>+Y7+K7</f>
        <v>100</v>
      </c>
      <c r="DU7" s="34">
        <f t="shared" ref="DU7:DU65" si="7">+Z7+L7</f>
        <v>100</v>
      </c>
      <c r="DV7" s="34">
        <f t="shared" ref="DV7:DV65" si="8">+AA7+M7</f>
        <v>100</v>
      </c>
      <c r="DW7" s="34">
        <f t="shared" ref="DW7:DX65" si="9">+AB7+N7</f>
        <v>100</v>
      </c>
      <c r="DX7" s="34">
        <f t="shared" si="9"/>
        <v>100</v>
      </c>
      <c r="DY7" s="33">
        <f t="shared" ref="DY7:DY65" si="10">+AC7+AQ7+BS7+CG7+CX7</f>
        <v>60.725985068704787</v>
      </c>
      <c r="DZ7" s="34">
        <f t="shared" ref="DZ7:DZ21" si="11">+AD7+AR7+BT7+CH7+CY7</f>
        <v>99.999999999999986</v>
      </c>
      <c r="EA7" s="34">
        <f t="shared" ref="EA7:EA21" si="12">+AE7+AS7+BU7+CI7+CZ7</f>
        <v>100</v>
      </c>
      <c r="EB7" s="34">
        <f t="shared" ref="EB7:EB21" si="13">+AF7+AT7+BV7+CJ7+DA7</f>
        <v>99.999999999999986</v>
      </c>
      <c r="EC7" s="34">
        <f t="shared" ref="EC7:EC21" si="14">+AG7+AU7+BW7+CK7+DB7</f>
        <v>100</v>
      </c>
      <c r="ED7" s="34">
        <f t="shared" ref="ED7:ED21" si="15">+AH7+AV7+BX7+CL7+DC7</f>
        <v>99.999999999999986</v>
      </c>
      <c r="EE7" s="34">
        <f t="shared" ref="EE7:EE21" si="16">+AI7+AW7+BY7+CM7+DD7</f>
        <v>100</v>
      </c>
      <c r="EF7" s="34">
        <f t="shared" ref="EF7:EF21" si="17">+AJ7+AX7+BZ7+CN7+DE7</f>
        <v>100</v>
      </c>
      <c r="EG7" s="34">
        <f t="shared" ref="EG7:EG21" si="18">+AK7+AY7+CA7+CO7+DF7</f>
        <v>100.00000000000003</v>
      </c>
      <c r="EH7" s="34">
        <f t="shared" ref="EH7:EH21" si="19">+AL7+AZ7+CB7+CP7+DG7</f>
        <v>99.999999999999986</v>
      </c>
      <c r="EI7" s="34">
        <f t="shared" ref="EI7:EI21" si="20">+AM7+BA7+CC7+CQ7+DH7</f>
        <v>99.999999999999986</v>
      </c>
      <c r="EJ7" s="34">
        <f t="shared" ref="EJ7:EJ21" si="21">+AN7+BB7+CD7+CR7+DI7</f>
        <v>99.999999999999986</v>
      </c>
      <c r="EK7" s="34">
        <f>+AO7+BC7+CE7+CS7+DJ7</f>
        <v>99.999999999999986</v>
      </c>
      <c r="EL7" s="34">
        <f t="shared" ref="EL7:EL65" si="22">+AP7+BD7+CF7+CT7+CU7+CV7+CW7</f>
        <v>100</v>
      </c>
    </row>
    <row r="8" spans="1:142">
      <c r="A8" s="63"/>
      <c r="B8" s="53"/>
      <c r="C8" s="53"/>
      <c r="D8" s="53"/>
      <c r="E8" s="53"/>
      <c r="F8" s="53"/>
      <c r="G8" s="53"/>
      <c r="H8" s="53"/>
      <c r="I8" s="53"/>
      <c r="J8" s="53"/>
      <c r="K8" s="53"/>
      <c r="L8" s="53"/>
      <c r="M8" s="53"/>
      <c r="N8" s="53"/>
      <c r="O8" s="53"/>
      <c r="P8" s="54"/>
      <c r="Q8" s="53"/>
      <c r="R8" s="53"/>
      <c r="S8" s="53"/>
      <c r="T8" s="53"/>
      <c r="U8" s="53"/>
      <c r="V8" s="53"/>
      <c r="W8" s="53"/>
      <c r="X8" s="53"/>
      <c r="Y8" s="53"/>
      <c r="Z8" s="53"/>
      <c r="AA8" s="53"/>
      <c r="AB8" s="53"/>
      <c r="AC8" s="197"/>
      <c r="AD8" s="53"/>
      <c r="AE8" s="53"/>
      <c r="AF8" s="53"/>
      <c r="AG8" s="53"/>
      <c r="AH8" s="53"/>
      <c r="AI8" s="53"/>
      <c r="AJ8" s="53"/>
      <c r="AK8" s="53"/>
      <c r="AL8" s="53"/>
      <c r="AM8" s="53"/>
      <c r="AN8" s="53"/>
      <c r="AO8" s="53"/>
      <c r="AP8" s="53"/>
      <c r="AQ8" s="54"/>
      <c r="AR8" s="53"/>
      <c r="AS8" s="53"/>
      <c r="AT8" s="53"/>
      <c r="AU8" s="53"/>
      <c r="AV8" s="53"/>
      <c r="AW8" s="53"/>
      <c r="AX8" s="53"/>
      <c r="AY8" s="53"/>
      <c r="AZ8" s="53"/>
      <c r="BA8" s="53"/>
      <c r="BB8" s="53"/>
      <c r="BC8" s="53"/>
      <c r="BD8" s="53"/>
      <c r="BE8" s="54"/>
      <c r="BF8" s="53"/>
      <c r="BG8" s="53"/>
      <c r="BH8" s="53"/>
      <c r="BI8" s="53"/>
      <c r="BJ8" s="53"/>
      <c r="BK8" s="53"/>
      <c r="BL8" s="53"/>
      <c r="BM8" s="53"/>
      <c r="BN8" s="53"/>
      <c r="BO8" s="53"/>
      <c r="BP8" s="53"/>
      <c r="BQ8" s="53"/>
      <c r="BR8" s="53"/>
      <c r="BS8" s="54"/>
      <c r="BT8" s="53"/>
      <c r="BU8" s="53"/>
      <c r="BV8" s="53"/>
      <c r="BW8" s="53"/>
      <c r="BX8" s="53"/>
      <c r="BY8" s="53"/>
      <c r="BZ8" s="53"/>
      <c r="CA8" s="53"/>
      <c r="CB8" s="53"/>
      <c r="CC8" s="53"/>
      <c r="CD8" s="53"/>
      <c r="CE8" s="53"/>
      <c r="CF8" s="53"/>
      <c r="CG8" s="54"/>
      <c r="CH8" s="53"/>
      <c r="CI8" s="53"/>
      <c r="CJ8" s="53"/>
      <c r="CK8" s="53"/>
      <c r="CL8" s="53"/>
      <c r="CM8" s="53"/>
      <c r="CN8" s="53"/>
      <c r="CO8" s="53"/>
      <c r="CP8" s="53"/>
      <c r="CQ8" s="53"/>
      <c r="CR8" s="53"/>
      <c r="CS8" s="53"/>
      <c r="CT8" s="53"/>
      <c r="CU8" s="231"/>
      <c r="CV8" s="222"/>
      <c r="CW8" s="53"/>
      <c r="CX8" s="54"/>
      <c r="CY8" s="53"/>
      <c r="CZ8" s="53"/>
      <c r="DA8" s="53"/>
      <c r="DB8" s="53"/>
      <c r="DC8" s="53"/>
      <c r="DD8" s="53"/>
      <c r="DE8" s="53"/>
      <c r="DF8" s="53"/>
      <c r="DG8" s="53"/>
      <c r="DH8" s="53"/>
      <c r="DI8" s="53"/>
      <c r="DJ8" s="53"/>
      <c r="DK8" s="33"/>
      <c r="DL8" s="34"/>
      <c r="DM8" s="34"/>
      <c r="DN8" s="34"/>
      <c r="DO8" s="34"/>
      <c r="DP8" s="34"/>
      <c r="DQ8" s="34"/>
      <c r="DR8" s="34"/>
      <c r="DS8" s="34"/>
      <c r="DT8" s="34"/>
      <c r="DU8" s="34">
        <f t="shared" si="7"/>
        <v>0</v>
      </c>
      <c r="DV8" s="34">
        <f t="shared" si="8"/>
        <v>0</v>
      </c>
      <c r="DW8" s="34">
        <f t="shared" si="9"/>
        <v>0</v>
      </c>
      <c r="DX8" s="34">
        <f t="shared" si="9"/>
        <v>0</v>
      </c>
      <c r="DY8" s="33">
        <f t="shared" si="10"/>
        <v>0</v>
      </c>
      <c r="DZ8" s="34">
        <f t="shared" si="11"/>
        <v>0</v>
      </c>
      <c r="EA8" s="34">
        <f t="shared" si="12"/>
        <v>0</v>
      </c>
      <c r="EB8" s="34">
        <f t="shared" si="13"/>
        <v>0</v>
      </c>
      <c r="EC8" s="34">
        <f t="shared" si="14"/>
        <v>0</v>
      </c>
      <c r="ED8" s="34">
        <f t="shared" si="15"/>
        <v>0</v>
      </c>
      <c r="EE8" s="34">
        <f t="shared" si="16"/>
        <v>0</v>
      </c>
      <c r="EF8" s="34">
        <f t="shared" si="17"/>
        <v>0</v>
      </c>
      <c r="EG8" s="34">
        <f t="shared" si="18"/>
        <v>0</v>
      </c>
      <c r="EH8" s="34">
        <f t="shared" si="19"/>
        <v>0</v>
      </c>
      <c r="EI8" s="34">
        <f t="shared" si="20"/>
        <v>0</v>
      </c>
      <c r="EJ8" s="34">
        <f t="shared" si="21"/>
        <v>0</v>
      </c>
      <c r="EK8" s="34">
        <f>+AO8+BC8+CE8+CS8+DJ8</f>
        <v>0</v>
      </c>
      <c r="EL8" s="34">
        <f t="shared" si="22"/>
        <v>0</v>
      </c>
    </row>
    <row r="9" spans="1:142">
      <c r="A9" s="63" t="str">
        <f>+DATA!A9</f>
        <v>Alabama</v>
      </c>
      <c r="B9" s="67">
        <f>(DATA!AF9/DATA!B9)*100</f>
        <v>70.598648213710973</v>
      </c>
      <c r="C9" s="67">
        <f>(DATA!AG9/DATA!C9)*100</f>
        <v>68.724790567793974</v>
      </c>
      <c r="D9" s="67">
        <f>(DATA!AH9/DATA!D9)*100</f>
        <v>68.190269600247916</v>
      </c>
      <c r="E9" s="67">
        <f>(DATA!AI9/DATA!E9)*100</f>
        <v>67.664199086470305</v>
      </c>
      <c r="F9" s="67">
        <f>(DATA!AJ9/DATA!F9)*100</f>
        <v>65.26240115025162</v>
      </c>
      <c r="G9" s="67">
        <f>(DATA!AK9/DATA!G9)*100</f>
        <v>64.014722536806346</v>
      </c>
      <c r="H9" s="67">
        <f>(DATA!AL9/DATA!H9)*100</f>
        <v>61.99372698759035</v>
      </c>
      <c r="I9" s="67">
        <f>(DATA!AM9/DATA!I9)*100</f>
        <v>60.03193187865886</v>
      </c>
      <c r="J9" s="67">
        <f>(DATA!AN9/DATA!J9)*100</f>
        <v>59.063109954456735</v>
      </c>
      <c r="K9" s="67">
        <f>(DATA!AP9/DATA!L9)*100</f>
        <v>57.064622124863085</v>
      </c>
      <c r="L9" s="67">
        <f>(DATA!AQ9/DATA!M9)*100</f>
        <v>56.795058139534881</v>
      </c>
      <c r="M9" s="67">
        <f>(DATA!AR9/DATA!N9)*100</f>
        <v>55.414600392111637</v>
      </c>
      <c r="N9" s="67">
        <f>(DATA!AS9/DATA!O9)*100</f>
        <v>54.503616042077581</v>
      </c>
      <c r="O9" s="67">
        <f>(DATA!AT9/DATA!P9)*100</f>
        <v>54.162995594713657</v>
      </c>
      <c r="P9" s="70">
        <f>(DATA!AU9/DATA!B9)*100</f>
        <v>29.401351786289027</v>
      </c>
      <c r="Q9" s="67">
        <f>(DATA!AV9/DATA!C9)*100</f>
        <v>31.275209432206019</v>
      </c>
      <c r="R9" s="67">
        <f>(DATA!AW9/DATA!D9)*100</f>
        <v>31.809730399752091</v>
      </c>
      <c r="S9" s="67">
        <f>(DATA!AX9/DATA!E9)*100</f>
        <v>32.335800913529688</v>
      </c>
      <c r="T9" s="67">
        <f>(DATA!AY9/DATA!F9)*100</f>
        <v>34.73759884974838</v>
      </c>
      <c r="U9" s="67">
        <f>(DATA!AZ9/DATA!G9)*100</f>
        <v>35.985277463193661</v>
      </c>
      <c r="V9" s="67">
        <f>(DATA!BA9/DATA!H9)*100</f>
        <v>38.00627301240965</v>
      </c>
      <c r="W9" s="67">
        <f>(DATA!BB9/DATA!I9)*100</f>
        <v>39.96806812134114</v>
      </c>
      <c r="X9" s="67">
        <f>(DATA!BC9/DATA!J9)*100</f>
        <v>40.936890045543265</v>
      </c>
      <c r="Y9" s="67">
        <f>(DATA!BE9/DATA!L9)*100</f>
        <v>42.935377875136908</v>
      </c>
      <c r="Z9" s="67">
        <f>(DATA!BF9/DATA!M9)*100</f>
        <v>43.204941860465119</v>
      </c>
      <c r="AA9" s="67">
        <f>(DATA!BG9/DATA!N9)*100</f>
        <v>44.585399607888363</v>
      </c>
      <c r="AB9" s="67">
        <f>(DATA!BH9/DATA!O9)*100</f>
        <v>45.496383957922419</v>
      </c>
      <c r="AC9" s="198">
        <f>(DATA!BI9/DATA!P9)*100</f>
        <v>45.837004405286343</v>
      </c>
      <c r="AD9" s="67">
        <f>(DATA!BK9/DATA!R9)*100</f>
        <v>86.168371361132969</v>
      </c>
      <c r="AE9" s="67">
        <f>(DATA!BL9/DATA!S9)*100</f>
        <v>84.847532222571516</v>
      </c>
      <c r="AF9" s="67">
        <f>(DATA!BM9/DATA!T9)*100</f>
        <v>83.860206513105638</v>
      </c>
      <c r="AG9" s="67">
        <f>(DATA!BN9/DATA!U9)*100</f>
        <v>81.945063103192282</v>
      </c>
      <c r="AH9" s="67">
        <f>(DATA!BO9/DATA!V9)*100</f>
        <v>80.213045381584706</v>
      </c>
      <c r="AI9" s="67">
        <f>(DATA!BP9/DATA!W9)*100</f>
        <v>79.391133557800217</v>
      </c>
      <c r="AJ9" s="67">
        <f>(DATA!BQ9/DATA!X9)*100</f>
        <v>78.04276315789474</v>
      </c>
      <c r="AK9" s="67">
        <f>(DATA!BR9/DATA!Y9)*100</f>
        <v>77.623683157754357</v>
      </c>
      <c r="AL9" s="67">
        <f>(DATA!BT9/DATA!AA9)*100</f>
        <v>75.839680359595448</v>
      </c>
      <c r="AM9" s="67">
        <f>(DATA!BU9/DATA!AB9)*100</f>
        <v>76.704402515723274</v>
      </c>
      <c r="AN9" s="67">
        <f>(DATA!BV9/DATA!AC9)*100</f>
        <v>76.306578153289067</v>
      </c>
      <c r="AO9" s="67">
        <f>(DATA!BW9/DATA!AD9)*100</f>
        <v>74.879227053140099</v>
      </c>
      <c r="AP9" s="67">
        <f>(DATA!BX9/DATA!AE9)*100</f>
        <v>74.628597957288761</v>
      </c>
      <c r="AQ9" s="70">
        <f>(DATA!BY9/DATA!Q9)*100</f>
        <v>6.8715803025426458</v>
      </c>
      <c r="AR9" s="67">
        <f>(DATA!BZ9/DATA!R9)*100</f>
        <v>7.4272226593233679</v>
      </c>
      <c r="AS9" s="67">
        <f>(DATA!CA9/DATA!S9)*100</f>
        <v>8.1892486639421573</v>
      </c>
      <c r="AT9" s="67">
        <f>(DATA!CB9/DATA!T9)*100</f>
        <v>8.0381254964257352</v>
      </c>
      <c r="AU9" s="67">
        <f>(DATA!CC9/DATA!U9)*100</f>
        <v>8.6859688195991094</v>
      </c>
      <c r="AV9" s="67">
        <f>(DATA!CD9/DATA!V9)*100</f>
        <v>9.4119363782285141</v>
      </c>
      <c r="AW9" s="67">
        <f>(DATA!CE9/DATA!W9)*100</f>
        <v>9.5258136924803587</v>
      </c>
      <c r="AX9" s="67">
        <f>(DATA!CF9/DATA!X9)*100</f>
        <v>9.8273026315789469</v>
      </c>
      <c r="AY9" s="67">
        <f>(DATA!CG9/DATA!Y9)*100</f>
        <v>10.321376183491132</v>
      </c>
      <c r="AZ9" s="67">
        <f>(DATA!CI9/DATA!AA9)*100</f>
        <v>11.711824197777499</v>
      </c>
      <c r="BA9" s="67">
        <f>(DATA!CJ9/DATA!AB9)*100</f>
        <v>10.025157232704403</v>
      </c>
      <c r="BB9" s="67">
        <f>(DATA!CK9/DATA!AC9)*100</f>
        <v>10.235365117682559</v>
      </c>
      <c r="BC9" s="67">
        <f>(DATA!CL9/DATA!AD9)*100</f>
        <v>10.133425350816655</v>
      </c>
      <c r="BD9" s="67">
        <f>(DATA!CM9/DATA!AE9)*100</f>
        <v>10.004642525533891</v>
      </c>
      <c r="BE9" s="54">
        <f>IF(DATA!DC9&gt;0,((DATA!DC9/DATA!BY9)*100),"NA")</f>
        <v>62.997658079625296</v>
      </c>
      <c r="BF9" s="53">
        <f>IF(DATA!DD9&gt;0,((DATA!DD9/DATA!BZ9)*100),"NA")</f>
        <v>59.957627118644062</v>
      </c>
      <c r="BG9" s="53">
        <f>IF(DATA!DE9&gt;0,((DATA!DE9/DATA!CA9)*100),"NA")</f>
        <v>55.854126679462567</v>
      </c>
      <c r="BH9" s="53">
        <f>IF(DATA!DF9&gt;0,((DATA!DF9/DATA!CB9)*100),"NA")</f>
        <v>54.1501976284585</v>
      </c>
      <c r="BI9" s="53">
        <f>IF(DATA!DG9&gt;0,((DATA!DG9/DATA!CC9)*100),"NA")</f>
        <v>49.401709401709404</v>
      </c>
      <c r="BJ9" s="53">
        <f>IF(DATA!DH9&gt;0,((DATA!DH9/DATA!CD9)*100),"NA")</f>
        <v>46.821705426356594</v>
      </c>
      <c r="BK9" s="53">
        <f>IF(DATA!DI9&gt;0,((DATA!DI9/DATA!CE9)*100),"NA")</f>
        <v>45.508100147275407</v>
      </c>
      <c r="BL9" s="53">
        <f>IF(DATA!DJ9&gt;0,((DATA!DJ9/DATA!CF9)*100),"NA")</f>
        <v>47.001394700139471</v>
      </c>
      <c r="BM9" s="53">
        <f>IF(DATA!DK9&gt;0,((DATA!DK9/DATA!CG9)*100),"NA")</f>
        <v>48.449612403100772</v>
      </c>
      <c r="BN9" s="53">
        <f>IF(DATA!DM9&gt;0,((DATA!DM9/DATA!CI9)*100),"NA")</f>
        <v>49.78678038379531</v>
      </c>
      <c r="BO9" s="53">
        <f>IF(DATA!DN9&gt;0,((DATA!DN9/DATA!CJ9)*100),"NA")</f>
        <v>39.397741530740277</v>
      </c>
      <c r="BP9" s="53">
        <f>IF(DATA!DO9&gt;0,((DATA!DO9/DATA!CK9)*100),"NA")</f>
        <v>38.797169811320757</v>
      </c>
      <c r="BQ9" s="53">
        <f>IF(DATA!DP9&gt;0,((DATA!DP9/DATA!CL9)*100),"NA")</f>
        <v>34.960272417707152</v>
      </c>
      <c r="BR9" s="53">
        <f>IF(DATA!DQ9&gt;0,((DATA!DQ9/DATA!CM9)*100),"NA")</f>
        <v>35.382830626450115</v>
      </c>
      <c r="BS9" s="70">
        <f>(DATA!DR9/DATA!Q9)*100</f>
        <v>0.99774702285162531</v>
      </c>
      <c r="BT9" s="67">
        <f>(DATA!DS9/DATA!R9)*100</f>
        <v>0.95987411487018104</v>
      </c>
      <c r="BU9" s="67">
        <f>(DATA!DT9/DATA!S9)*100</f>
        <v>1.0059729644765796</v>
      </c>
      <c r="BV9" s="67">
        <f>(DATA!DU9/DATA!T9)*100</f>
        <v>1.2549642573471009</v>
      </c>
      <c r="BW9" s="67">
        <f>(DATA!DV9/DATA!U9)*100</f>
        <v>1.4402375649591685</v>
      </c>
      <c r="BX9" s="67">
        <f>(DATA!DW9/DATA!V9)*100</f>
        <v>1.7072814825623814</v>
      </c>
      <c r="BY9" s="67">
        <f>(DATA!DX9/DATA!W9)*100</f>
        <v>1.9500561167227835</v>
      </c>
      <c r="BZ9" s="67">
        <f>(DATA!DY9/DATA!X9)*100</f>
        <v>2.0696271929824559</v>
      </c>
      <c r="CA9" s="67">
        <f>(DATA!DZ9/DATA!Y9)*100</f>
        <v>2.1736231497533005</v>
      </c>
      <c r="CB9" s="67">
        <f>(DATA!EB9/DATA!AA9)*100</f>
        <v>2.210013734548633</v>
      </c>
      <c r="CC9" s="67">
        <f>(DATA!EC9/DATA!AB9)*100</f>
        <v>2.3018867924528301</v>
      </c>
      <c r="CD9" s="67">
        <f>(DATA!ED9/DATA!AC9)*100</f>
        <v>2.2570911285455644</v>
      </c>
      <c r="CE9" s="67">
        <f>(DATA!EE9/DATA!AD9)*100</f>
        <v>2.564987347596043</v>
      </c>
      <c r="CF9" s="67">
        <f>(DATA!EF9/DATA!AE9)*100</f>
        <v>2.6114206128133706</v>
      </c>
      <c r="CG9" s="70">
        <f>(DATA!EG9/DATA!Q9)*100</f>
        <v>0</v>
      </c>
      <c r="CH9" s="67">
        <f>(DATA!EH9/DATA!R9)*100</f>
        <v>0</v>
      </c>
      <c r="CI9" s="67">
        <f>(DATA!EI9/DATA!S9)*100</f>
        <v>0</v>
      </c>
      <c r="CJ9" s="67">
        <f>(DATA!EJ9/DATA!T9)*100</f>
        <v>0</v>
      </c>
      <c r="CK9" s="67">
        <f>(DATA!EK9/DATA!U9)*100</f>
        <v>0</v>
      </c>
      <c r="CL9" s="67">
        <f>(DATA!EL9/DATA!V9)*100</f>
        <v>0</v>
      </c>
      <c r="CM9" s="67">
        <f>(DATA!EM9/DATA!W9)*100</f>
        <v>0</v>
      </c>
      <c r="CN9" s="67">
        <f>(DATA!EN9/DATA!X9)*100</f>
        <v>5.4824561403508769E-2</v>
      </c>
      <c r="CO9" s="67">
        <f>(DATA!EO9/DATA!Y9)*100</f>
        <v>0.14668622482997734</v>
      </c>
      <c r="CP9" s="67">
        <f>(DATA!EQ9/DATA!AA9)*100</f>
        <v>0.16231739293295044</v>
      </c>
      <c r="CQ9" s="67">
        <f>(DATA!ER9/DATA!AB9)*100</f>
        <v>0.42767295597484273</v>
      </c>
      <c r="CR9" s="67">
        <f>(DATA!ES9/DATA!AC9)*100</f>
        <v>0.687990343995172</v>
      </c>
      <c r="CS9" s="67">
        <f>(DATA!ET9/DATA!AD9)*100</f>
        <v>0.73613986657464914</v>
      </c>
      <c r="CT9" s="67">
        <f>(DATA!EU9/DATA!AE9)*100</f>
        <v>0.754410399257196</v>
      </c>
      <c r="CU9" s="231">
        <f>(DATA!EV9/DATA!AE9)*100</f>
        <v>0.35979572887650885</v>
      </c>
      <c r="CV9" s="222">
        <f>(DATA!EW9/DATA!AE9)*100</f>
        <v>11.54828226555246</v>
      </c>
      <c r="CW9" s="53">
        <f>(DATA!EX9/DATA!AE9)*100</f>
        <v>9.2850510677808723E-2</v>
      </c>
      <c r="CX9" s="70">
        <f>(DATA!EY9/DATA!Q9)*100</f>
        <v>5.7450917283553267</v>
      </c>
      <c r="CY9" s="67">
        <f>(DATA!EZ9/DATA!R9)*100</f>
        <v>5.4445318646734853</v>
      </c>
      <c r="CZ9" s="67">
        <f>(DATA!FA9/DATA!S9)*100</f>
        <v>5.9572461490097455</v>
      </c>
      <c r="DA9" s="67">
        <f>(DATA!FB9/DATA!T9)*100</f>
        <v>6.8467037331215241</v>
      </c>
      <c r="DB9" s="67">
        <f>(DATA!FC9/DATA!U9)*100</f>
        <v>7.9287305122494436</v>
      </c>
      <c r="DC9" s="67">
        <f>(DATA!FD9/DATA!V9)*100</f>
        <v>8.6677367576243967</v>
      </c>
      <c r="DD9" s="67">
        <f>(DATA!FE9/DATA!W9)*100</f>
        <v>9.1329966329966332</v>
      </c>
      <c r="DE9" s="67">
        <f>(DATA!FF9/DATA!X9)*100</f>
        <v>10.005482456140351</v>
      </c>
      <c r="DF9" s="67">
        <f>(DATA!FG9/DATA!Y9)*100</f>
        <v>9.7346312841712237</v>
      </c>
      <c r="DG9" s="67">
        <f>(DATA!FI9/DATA!AA9)*100</f>
        <v>10.07616431514546</v>
      </c>
      <c r="DH9" s="67">
        <f>(DATA!FJ9/DATA!AB9)*100</f>
        <v>10.540880503144653</v>
      </c>
      <c r="DI9" s="67">
        <f>(DATA!FK9/DATA!AC9)*100</f>
        <v>10.512975256487628</v>
      </c>
      <c r="DJ9" s="67">
        <f>(DATA!FL9/DATA!AD9)*100</f>
        <v>11.686220381872555</v>
      </c>
      <c r="DK9" s="33">
        <f t="shared" si="0"/>
        <v>100</v>
      </c>
      <c r="DL9" s="34">
        <f t="shared" si="1"/>
        <v>100</v>
      </c>
      <c r="DM9" s="34">
        <f t="shared" si="2"/>
        <v>100</v>
      </c>
      <c r="DN9" s="34">
        <f t="shared" si="3"/>
        <v>100</v>
      </c>
      <c r="DO9" s="34">
        <f t="shared" si="4"/>
        <v>100</v>
      </c>
      <c r="DP9" s="34">
        <f t="shared" si="5"/>
        <v>100</v>
      </c>
      <c r="DQ9" s="34">
        <f t="shared" si="6"/>
        <v>100</v>
      </c>
      <c r="DR9" s="34">
        <f t="shared" ref="DR9:DR25" si="23">+W9+I9</f>
        <v>100</v>
      </c>
      <c r="DS9" s="34">
        <f t="shared" ref="DS9:DS25" si="24">+X9+J9</f>
        <v>100</v>
      </c>
      <c r="DT9" s="34">
        <f t="shared" ref="DT9:DT25" si="25">+Y9+K9</f>
        <v>100</v>
      </c>
      <c r="DU9" s="34">
        <f t="shared" si="7"/>
        <v>100</v>
      </c>
      <c r="DV9" s="34">
        <f t="shared" si="8"/>
        <v>100</v>
      </c>
      <c r="DW9" s="34">
        <f t="shared" si="9"/>
        <v>100</v>
      </c>
      <c r="DX9" s="34">
        <f t="shared" si="9"/>
        <v>100</v>
      </c>
      <c r="DY9" s="33">
        <f t="shared" si="10"/>
        <v>59.451423459035944</v>
      </c>
      <c r="DZ9" s="34">
        <f t="shared" si="11"/>
        <v>99.999999999999986</v>
      </c>
      <c r="EA9" s="34">
        <f t="shared" si="12"/>
        <v>100</v>
      </c>
      <c r="EB9" s="34">
        <f t="shared" si="13"/>
        <v>100</v>
      </c>
      <c r="EC9" s="34">
        <f t="shared" si="14"/>
        <v>100</v>
      </c>
      <c r="ED9" s="34">
        <f t="shared" si="15"/>
        <v>100</v>
      </c>
      <c r="EE9" s="34">
        <f t="shared" si="16"/>
        <v>99.999999999999986</v>
      </c>
      <c r="EF9" s="34">
        <f t="shared" si="17"/>
        <v>100</v>
      </c>
      <c r="EG9" s="34">
        <f t="shared" si="18"/>
        <v>100</v>
      </c>
      <c r="EH9" s="34">
        <f t="shared" si="19"/>
        <v>100</v>
      </c>
      <c r="EI9" s="34">
        <f t="shared" si="20"/>
        <v>100</v>
      </c>
      <c r="EJ9" s="34">
        <f t="shared" si="21"/>
        <v>100</v>
      </c>
      <c r="EK9" s="34">
        <f>+AO9+BC9+CE9+CS9+DJ9</f>
        <v>100</v>
      </c>
      <c r="EL9" s="34">
        <f t="shared" si="22"/>
        <v>100</v>
      </c>
    </row>
    <row r="10" spans="1:142">
      <c r="A10" s="63" t="str">
        <f>+DATA!A10</f>
        <v>Arkansas</v>
      </c>
      <c r="B10" s="67">
        <f>(DATA!AF10/DATA!B10)*100</f>
        <v>68.366619115549227</v>
      </c>
      <c r="C10" s="67">
        <f>(DATA!AG10/DATA!C10)*100</f>
        <v>66.277010272759469</v>
      </c>
      <c r="D10" s="67">
        <f>(DATA!AH10/DATA!D10)*100</f>
        <v>65.431243505368897</v>
      </c>
      <c r="E10" s="67">
        <f>(DATA!AI10/DATA!E10)*100</f>
        <v>62.891809908998987</v>
      </c>
      <c r="F10" s="67">
        <f>(DATA!AJ10/DATA!F10)*100</f>
        <v>59.678858162355041</v>
      </c>
      <c r="G10" s="67">
        <f>(DATA!AK10/DATA!G10)*100</f>
        <v>59.437996334758701</v>
      </c>
      <c r="H10" s="67">
        <f>(DATA!AL10/DATA!H10)*100</f>
        <v>57.654723127035837</v>
      </c>
      <c r="I10" s="67">
        <f>(DATA!AM10/DATA!I10)*100</f>
        <v>56.614890198178905</v>
      </c>
      <c r="J10" s="67">
        <f>(DATA!AN10/DATA!J10)*100</f>
        <v>56.307129798903112</v>
      </c>
      <c r="K10" s="67">
        <f>(DATA!AP10/DATA!L10)*100</f>
        <v>55.290535397107334</v>
      </c>
      <c r="L10" s="67">
        <f>(DATA!AQ10/DATA!M10)*100</f>
        <v>53.694094390906841</v>
      </c>
      <c r="M10" s="67">
        <f>(DATA!AR10/DATA!N10)*100</f>
        <v>53.602514506769829</v>
      </c>
      <c r="N10" s="67">
        <f>(DATA!AS10/DATA!O10)*100</f>
        <v>53.543307086614178</v>
      </c>
      <c r="O10" s="67">
        <f>(DATA!AT10/DATA!P10)*100</f>
        <v>52.565676405597841</v>
      </c>
      <c r="P10" s="70">
        <f>(DATA!AU10/DATA!B10)*100</f>
        <v>31.633380884450784</v>
      </c>
      <c r="Q10" s="67">
        <f>(DATA!AV10/DATA!C10)*100</f>
        <v>33.722989727240524</v>
      </c>
      <c r="R10" s="67">
        <f>(DATA!AW10/DATA!D10)*100</f>
        <v>34.568756494631103</v>
      </c>
      <c r="S10" s="67">
        <f>(DATA!AX10/DATA!E10)*100</f>
        <v>37.108190091001006</v>
      </c>
      <c r="T10" s="67">
        <f>(DATA!AY10/DATA!F10)*100</f>
        <v>40.321141837644959</v>
      </c>
      <c r="U10" s="67">
        <f>(DATA!AZ10/DATA!G10)*100</f>
        <v>40.562003665241299</v>
      </c>
      <c r="V10" s="67">
        <f>(DATA!BA10/DATA!H10)*100</f>
        <v>42.34527687296417</v>
      </c>
      <c r="W10" s="67">
        <f>(DATA!BB10/DATA!I10)*100</f>
        <v>43.385109801821102</v>
      </c>
      <c r="X10" s="67">
        <f>(DATA!BC10/DATA!J10)*100</f>
        <v>43.692870201096888</v>
      </c>
      <c r="Y10" s="67">
        <f>(DATA!BE10/DATA!L10)*100</f>
        <v>44.709464602892666</v>
      </c>
      <c r="Z10" s="67">
        <f>(DATA!BF10/DATA!M10)*100</f>
        <v>46.305905609093159</v>
      </c>
      <c r="AA10" s="67">
        <f>(DATA!BG10/DATA!N10)*100</f>
        <v>46.397485493230171</v>
      </c>
      <c r="AB10" s="67">
        <f>(DATA!BH10/DATA!O10)*100</f>
        <v>46.45669291338583</v>
      </c>
      <c r="AC10" s="198">
        <f>(DATA!BI10/DATA!P10)*100</f>
        <v>47.434323594402159</v>
      </c>
      <c r="AD10" s="67">
        <f>(DATA!BK10/DATA!R10)*100</f>
        <v>87.446351931330469</v>
      </c>
      <c r="AE10" s="67">
        <f>(DATA!BL10/DATA!S10)*100</f>
        <v>87.530562347188265</v>
      </c>
      <c r="AF10" s="67">
        <f>(DATA!BM10/DATA!T10)*100</f>
        <v>88.120506675795966</v>
      </c>
      <c r="AG10" s="67">
        <f>(DATA!BN10/DATA!U10)*100</f>
        <v>85.792349726775953</v>
      </c>
      <c r="AH10" s="67">
        <f>(DATA!BO10/DATA!V10)*100</f>
        <v>84.330218068535828</v>
      </c>
      <c r="AI10" s="67">
        <f>(DATA!BP10/DATA!W10)*100</f>
        <v>84.854961832061065</v>
      </c>
      <c r="AJ10" s="67">
        <f>(DATA!BQ10/DATA!X10)*100</f>
        <v>83.370165745856355</v>
      </c>
      <c r="AK10" s="67">
        <f>(DATA!BR10/DATA!Y10)*100</f>
        <v>82.831325301204814</v>
      </c>
      <c r="AL10" s="67">
        <f>(DATA!BT10/DATA!AA10)*100</f>
        <v>82.42166755177908</v>
      </c>
      <c r="AM10" s="67">
        <f>(DATA!BU10/DATA!AB10)*100</f>
        <v>80.320662011895521</v>
      </c>
      <c r="AN10" s="67">
        <f>(DATA!BV10/DATA!AC10)*100</f>
        <v>80.052015604681401</v>
      </c>
      <c r="AO10" s="67">
        <f>(DATA!BW10/DATA!AD10)*100</f>
        <v>79.034810126582272</v>
      </c>
      <c r="AP10" s="67">
        <f>(DATA!BX10/DATA!AE10)*100</f>
        <v>78.841576302565457</v>
      </c>
      <c r="AQ10" s="70">
        <f>(DATA!BY10/DATA!Q10)*100</f>
        <v>7.3823109843081314</v>
      </c>
      <c r="AR10" s="67">
        <f>(DATA!BZ10/DATA!R10)*100</f>
        <v>8.1187410586552211</v>
      </c>
      <c r="AS10" s="67">
        <f>(DATA!CA10/DATA!S10)*100</f>
        <v>7.614390499476074</v>
      </c>
      <c r="AT10" s="67">
        <f>(DATA!CB10/DATA!T10)*100</f>
        <v>7.2577884286203362</v>
      </c>
      <c r="AU10" s="67">
        <f>(DATA!CC10/DATA!U10)*100</f>
        <v>7.8627808136004855</v>
      </c>
      <c r="AV10" s="67">
        <f>(DATA!CD10/DATA!V10)*100</f>
        <v>8.0996884735202492</v>
      </c>
      <c r="AW10" s="67">
        <f>(DATA!CE10/DATA!W10)*100</f>
        <v>7.6946564885496187</v>
      </c>
      <c r="AX10" s="67">
        <f>(DATA!CF10/DATA!X10)*100</f>
        <v>7.6795580110497239</v>
      </c>
      <c r="AY10" s="67">
        <f>(DATA!CG10/DATA!Y10)*100</f>
        <v>7.2289156626506017</v>
      </c>
      <c r="AZ10" s="67">
        <f>(DATA!CI10/DATA!AA10)*100</f>
        <v>6.85077004779607</v>
      </c>
      <c r="BA10" s="67">
        <f>(DATA!CJ10/DATA!AB10)*100</f>
        <v>7.4993535040082753</v>
      </c>
      <c r="BB10" s="67">
        <f>(DATA!CK10/DATA!AC10)*100</f>
        <v>7.9323797139141741</v>
      </c>
      <c r="BC10" s="67">
        <f>(DATA!CL10/DATA!AD10)*100</f>
        <v>7.5685654008438821</v>
      </c>
      <c r="BD10" s="67">
        <f>(DATA!CM10/DATA!AE10)*100</f>
        <v>7.7757207088071931</v>
      </c>
      <c r="BE10" s="54">
        <f>IF(DATA!DC10&gt;0,((DATA!DC10/DATA!BY10)*100),"NA")</f>
        <v>55.555555555555557</v>
      </c>
      <c r="BF10" s="53">
        <f>IF(DATA!DD10&gt;0,((DATA!DD10/DATA!BZ10)*100),"NA")</f>
        <v>56.828193832599119</v>
      </c>
      <c r="BG10" s="53">
        <f>IF(DATA!DE10&gt;0,((DATA!DE10/DATA!CA10)*100),"NA")</f>
        <v>58.256880733944946</v>
      </c>
      <c r="BH10" s="53">
        <f>IF(DATA!DF10&gt;0,((DATA!DF10/DATA!CB10)*100),"NA")</f>
        <v>55.660377358490564</v>
      </c>
      <c r="BI10" s="53">
        <f>IF(DATA!DG10&gt;0,((DATA!DG10/DATA!CC10)*100),"NA")</f>
        <v>46.71814671814672</v>
      </c>
      <c r="BJ10" s="53">
        <f>IF(DATA!DH10&gt;0,((DATA!DH10/DATA!CD10)*100),"NA")</f>
        <v>41.923076923076927</v>
      </c>
      <c r="BK10" s="53">
        <f>IF(DATA!DI10&gt;0,((DATA!DI10/DATA!CE10)*100),"NA")</f>
        <v>39.682539682539684</v>
      </c>
      <c r="BL10" s="53">
        <f>IF(DATA!DJ10&gt;0,((DATA!DJ10/DATA!CF10)*100),"NA")</f>
        <v>39.208633093525179</v>
      </c>
      <c r="BM10" s="53">
        <f>IF(DATA!DK10&gt;0,((DATA!DK10/DATA!CG10)*100),"NA")</f>
        <v>43.18181818181818</v>
      </c>
      <c r="BN10" s="53">
        <f>IF(DATA!DM10&gt;0,((DATA!DM10/DATA!CI10)*100),"NA")</f>
        <v>37.984496124031011</v>
      </c>
      <c r="BO10" s="53">
        <f>IF(DATA!DN10&gt;0,((DATA!DN10/DATA!CJ10)*100),"NA")</f>
        <v>41.724137931034484</v>
      </c>
      <c r="BP10" s="53">
        <f>IF(DATA!DO10&gt;0,((DATA!DO10/DATA!CK10)*100),"NA")</f>
        <v>41.967213114754095</v>
      </c>
      <c r="BQ10" s="53">
        <f>IF(DATA!DP10&gt;0,((DATA!DP10/DATA!CL10)*100),"NA")</f>
        <v>41.463414634146339</v>
      </c>
      <c r="BR10" s="53">
        <f>IF(DATA!DQ10&gt;0,((DATA!DQ10/DATA!CM10)*100),"NA")</f>
        <v>41.836734693877553</v>
      </c>
      <c r="BS10" s="70">
        <f>(DATA!DR10/DATA!Q10)*100</f>
        <v>0.49928673323823108</v>
      </c>
      <c r="BT10" s="67">
        <f>(DATA!DS10/DATA!R10)*100</f>
        <v>0.89413447782546507</v>
      </c>
      <c r="BU10" s="67">
        <f>(DATA!DT10/DATA!S10)*100</f>
        <v>1.0478519035976248</v>
      </c>
      <c r="BV10" s="67">
        <f>(DATA!DU10/DATA!T10)*100</f>
        <v>0.7531667237247518</v>
      </c>
      <c r="BW10" s="67">
        <f>(DATA!DV10/DATA!U10)*100</f>
        <v>1.0928961748633881</v>
      </c>
      <c r="BX10" s="67">
        <f>(DATA!DW10/DATA!V10)*100</f>
        <v>1.1214953271028036</v>
      </c>
      <c r="BY10" s="67">
        <f>(DATA!DX10/DATA!W10)*100</f>
        <v>1.282442748091603</v>
      </c>
      <c r="BZ10" s="67">
        <f>(DATA!DY10/DATA!X10)*100</f>
        <v>1.4640883977900552</v>
      </c>
      <c r="CA10" s="67">
        <f>(DATA!DZ10/DATA!Y10)*100</f>
        <v>1.2595837897042717</v>
      </c>
      <c r="CB10" s="67">
        <f>(DATA!EB10/DATA!AA10)*100</f>
        <v>1.9649495485926711</v>
      </c>
      <c r="CC10" s="67">
        <f>(DATA!EC10/DATA!AB10)*100</f>
        <v>2.2756658908714766</v>
      </c>
      <c r="CD10" s="67">
        <f>(DATA!ED10/DATA!AC10)*100</f>
        <v>2.4187256176853058</v>
      </c>
      <c r="CE10" s="67">
        <f>(DATA!EE10/DATA!AD10)*100</f>
        <v>2.7162447257383966</v>
      </c>
      <c r="CF10" s="67">
        <f>(DATA!EF10/DATA!AE10)*100</f>
        <v>2.697699021422904</v>
      </c>
      <c r="CG10" s="70">
        <f>(DATA!EG10/DATA!Q10)*100</f>
        <v>0</v>
      </c>
      <c r="CH10" s="67">
        <f>(DATA!EH10/DATA!R10)*100</f>
        <v>0</v>
      </c>
      <c r="CI10" s="67">
        <f>(DATA!EI10/DATA!S10)*100</f>
        <v>0</v>
      </c>
      <c r="CJ10" s="67">
        <f>(DATA!EJ10/DATA!T10)*100</f>
        <v>0</v>
      </c>
      <c r="CK10" s="67">
        <f>(DATA!EK10/DATA!U10)*100</f>
        <v>0</v>
      </c>
      <c r="CL10" s="67">
        <f>(DATA!EL10/DATA!V10)*100</f>
        <v>0</v>
      </c>
      <c r="CM10" s="67">
        <f>(DATA!EM10/DATA!W10)*100</f>
        <v>0</v>
      </c>
      <c r="CN10" s="67">
        <f>(DATA!EN10/DATA!X10)*100</f>
        <v>0.80110497237569056</v>
      </c>
      <c r="CO10" s="67">
        <f>(DATA!EO10/DATA!Y10)*100</f>
        <v>1.6155531215772179</v>
      </c>
      <c r="CP10" s="67">
        <f>(DATA!EQ10/DATA!AA10)*100</f>
        <v>1.6994158258098777</v>
      </c>
      <c r="CQ10" s="67">
        <f>(DATA!ER10/DATA!AB10)*100</f>
        <v>1.8877682958365658</v>
      </c>
      <c r="CR10" s="67">
        <f>(DATA!ES10/DATA!AC10)*100</f>
        <v>1.7685305591677505</v>
      </c>
      <c r="CS10" s="67">
        <f>(DATA!ET10/DATA!AD10)*100</f>
        <v>1.8196202531645569</v>
      </c>
      <c r="CT10" s="67">
        <f>(DATA!EU10/DATA!AE10)*100</f>
        <v>1.2166093626024861</v>
      </c>
      <c r="CU10" s="231">
        <f>(DATA!EV10/DATA!AE10)*100</f>
        <v>0.71409679978841578</v>
      </c>
      <c r="CV10" s="222">
        <f>(DATA!EW10/DATA!AE10)*100</f>
        <v>8.6749537159481616</v>
      </c>
      <c r="CW10" s="53">
        <f>(DATA!EX10/DATA!AE10)*100</f>
        <v>7.9344088865379525E-2</v>
      </c>
      <c r="CX10" s="70">
        <f>(DATA!EY10/DATA!Q10)*100</f>
        <v>4.2439372325249645</v>
      </c>
      <c r="CY10" s="67">
        <f>(DATA!EZ10/DATA!R10)*100</f>
        <v>3.5407725321888415</v>
      </c>
      <c r="CZ10" s="67">
        <f>(DATA!FA10/DATA!S10)*100</f>
        <v>3.807195249738037</v>
      </c>
      <c r="DA10" s="67">
        <f>(DATA!FB10/DATA!T10)*100</f>
        <v>3.8685381718589524</v>
      </c>
      <c r="DB10" s="67">
        <f>(DATA!FC10/DATA!U10)*100</f>
        <v>5.2519732847601697</v>
      </c>
      <c r="DC10" s="67">
        <f>(DATA!FD10/DATA!V10)*100</f>
        <v>6.4485981308411215</v>
      </c>
      <c r="DD10" s="67">
        <f>(DATA!FE10/DATA!W10)*100</f>
        <v>6.1679389312977095</v>
      </c>
      <c r="DE10" s="67">
        <f>(DATA!FF10/DATA!X10)*100</f>
        <v>6.6850828729281773</v>
      </c>
      <c r="DF10" s="67">
        <f>(DATA!FG10/DATA!Y10)*100</f>
        <v>7.0646221248630887</v>
      </c>
      <c r="DG10" s="67">
        <f>(DATA!FI10/DATA!AA10)*100</f>
        <v>7.0631970260223049</v>
      </c>
      <c r="DH10" s="67">
        <f>(DATA!FJ10/DATA!AB10)*100</f>
        <v>8.0165502973881555</v>
      </c>
      <c r="DI10" s="67">
        <f>(DATA!FK10/DATA!AC10)*100</f>
        <v>7.8283485045513652</v>
      </c>
      <c r="DJ10" s="67">
        <f>(DATA!FL10/DATA!AD10)*100</f>
        <v>8.8607594936708853</v>
      </c>
      <c r="DK10" s="33">
        <f t="shared" si="0"/>
        <v>100.00000000000001</v>
      </c>
      <c r="DL10" s="34">
        <f t="shared" si="1"/>
        <v>100</v>
      </c>
      <c r="DM10" s="34">
        <f t="shared" si="2"/>
        <v>100</v>
      </c>
      <c r="DN10" s="34">
        <f t="shared" si="3"/>
        <v>100</v>
      </c>
      <c r="DO10" s="34">
        <f t="shared" si="4"/>
        <v>100</v>
      </c>
      <c r="DP10" s="34">
        <f t="shared" si="5"/>
        <v>100</v>
      </c>
      <c r="DQ10" s="34">
        <f t="shared" si="6"/>
        <v>100</v>
      </c>
      <c r="DR10" s="34">
        <f t="shared" si="23"/>
        <v>100</v>
      </c>
      <c r="DS10" s="34">
        <f t="shared" si="24"/>
        <v>100</v>
      </c>
      <c r="DT10" s="34">
        <f t="shared" si="25"/>
        <v>100</v>
      </c>
      <c r="DU10" s="34">
        <f t="shared" si="7"/>
        <v>100</v>
      </c>
      <c r="DV10" s="34">
        <f t="shared" si="8"/>
        <v>100</v>
      </c>
      <c r="DW10" s="34">
        <f t="shared" si="9"/>
        <v>100</v>
      </c>
      <c r="DX10" s="34">
        <f t="shared" si="9"/>
        <v>100</v>
      </c>
      <c r="DY10" s="33">
        <f t="shared" si="10"/>
        <v>59.559858544473485</v>
      </c>
      <c r="DZ10" s="34">
        <f t="shared" si="11"/>
        <v>99.999999999999986</v>
      </c>
      <c r="EA10" s="34">
        <f t="shared" si="12"/>
        <v>100</v>
      </c>
      <c r="EB10" s="34">
        <f t="shared" si="13"/>
        <v>100</v>
      </c>
      <c r="EC10" s="34">
        <f t="shared" si="14"/>
        <v>99.999999999999986</v>
      </c>
      <c r="ED10" s="34">
        <f t="shared" si="15"/>
        <v>100</v>
      </c>
      <c r="EE10" s="34">
        <f t="shared" si="16"/>
        <v>99.999999999999986</v>
      </c>
      <c r="EF10" s="34">
        <f t="shared" si="17"/>
        <v>100</v>
      </c>
      <c r="EG10" s="34">
        <f t="shared" si="18"/>
        <v>100</v>
      </c>
      <c r="EH10" s="34">
        <f t="shared" si="19"/>
        <v>100.00000000000001</v>
      </c>
      <c r="EI10" s="34">
        <f t="shared" si="20"/>
        <v>99.999999999999986</v>
      </c>
      <c r="EJ10" s="34">
        <f t="shared" si="21"/>
        <v>100</v>
      </c>
      <c r="EK10" s="34">
        <f>+AO10+BC10+CE10+CS10+DJ10</f>
        <v>99.999999999999986</v>
      </c>
      <c r="EL10" s="34">
        <f t="shared" si="22"/>
        <v>100.00000000000001</v>
      </c>
    </row>
    <row r="11" spans="1:142">
      <c r="A11" s="63" t="str">
        <f>+DATA!A11</f>
        <v>Delaware</v>
      </c>
      <c r="B11" s="67">
        <f>(DATA!AF11/DATA!B11)*100</f>
        <v>68.378650553877137</v>
      </c>
      <c r="C11" s="67">
        <f>(DATA!AG11/DATA!C11)*100</f>
        <v>69.834710743801651</v>
      </c>
      <c r="D11" s="67">
        <f>(DATA!AH11/DATA!D11)*100</f>
        <v>67.86703601108033</v>
      </c>
      <c r="E11" s="67">
        <f>(DATA!AI11/DATA!E11)*100</f>
        <v>67.899008115419306</v>
      </c>
      <c r="F11" s="67">
        <f>(DATA!AJ11/DATA!F11)*100</f>
        <v>63.787638668779714</v>
      </c>
      <c r="G11" s="67">
        <f>(DATA!AK11/DATA!G11)*100</f>
        <v>62.271644162033354</v>
      </c>
      <c r="H11" s="67">
        <f>(DATA!AL11/DATA!H11)*100</f>
        <v>61.056603773584904</v>
      </c>
      <c r="I11" s="67">
        <f>(DATA!AM11/DATA!I11)*100</f>
        <v>60.215053763440864</v>
      </c>
      <c r="J11" s="67">
        <f>(DATA!AN11/DATA!J11)*100</f>
        <v>60.283159463487337</v>
      </c>
      <c r="K11" s="67">
        <f>(DATA!AP11/DATA!L11)*100</f>
        <v>59.837278106508876</v>
      </c>
      <c r="L11" s="67">
        <f>(DATA!AQ11/DATA!M11)*100</f>
        <v>58.062183658712939</v>
      </c>
      <c r="M11" s="67">
        <f>(DATA!AR11/DATA!N11)*100</f>
        <v>55.347222222222229</v>
      </c>
      <c r="N11" s="67">
        <f>(DATA!AS11/DATA!O11)*100</f>
        <v>54.749340369393138</v>
      </c>
      <c r="O11" s="67">
        <f>(DATA!AT11/DATA!P11)*100</f>
        <v>50.548876110820693</v>
      </c>
      <c r="P11" s="70">
        <f>(DATA!AU11/DATA!B11)*100</f>
        <v>31.62134944612286</v>
      </c>
      <c r="Q11" s="67">
        <f>(DATA!AV11/DATA!C11)*100</f>
        <v>30.165289256198346</v>
      </c>
      <c r="R11" s="67">
        <f>(DATA!AW11/DATA!D11)*100</f>
        <v>32.132963988919663</v>
      </c>
      <c r="S11" s="67">
        <f>(DATA!AX11/DATA!E11)*100</f>
        <v>32.100991884580701</v>
      </c>
      <c r="T11" s="67">
        <f>(DATA!AY11/DATA!F11)*100</f>
        <v>36.212361331220286</v>
      </c>
      <c r="U11" s="67">
        <f>(DATA!AZ11/DATA!G11)*100</f>
        <v>37.728355837966646</v>
      </c>
      <c r="V11" s="67">
        <f>(DATA!BA11/DATA!H11)*100</f>
        <v>38.943396226415096</v>
      </c>
      <c r="W11" s="67">
        <f>(DATA!BB11/DATA!I11)*100</f>
        <v>39.784946236559136</v>
      </c>
      <c r="X11" s="67">
        <f>(DATA!BC11/DATA!J11)*100</f>
        <v>39.716840536512663</v>
      </c>
      <c r="Y11" s="67">
        <f>(DATA!BE11/DATA!L11)*100</f>
        <v>40.162721893491124</v>
      </c>
      <c r="Z11" s="67">
        <f>(DATA!BF11/DATA!M11)*100</f>
        <v>41.937816341287061</v>
      </c>
      <c r="AA11" s="67">
        <f>(DATA!BG11/DATA!N11)*100</f>
        <v>44.652777777777779</v>
      </c>
      <c r="AB11" s="67">
        <f>(DATA!BH11/DATA!O11)*100</f>
        <v>45.250659630606862</v>
      </c>
      <c r="AC11" s="198">
        <f>(DATA!BI11/DATA!P11)*100</f>
        <v>49.4511238891793</v>
      </c>
      <c r="AD11" s="67">
        <f>(DATA!BK11/DATA!R11)*100</f>
        <v>88.888888888888886</v>
      </c>
      <c r="AE11" s="67">
        <f>(DATA!BL11/DATA!S11)*100</f>
        <v>82.846371347785109</v>
      </c>
      <c r="AF11" s="67">
        <f>(DATA!BM11/DATA!T11)*100</f>
        <v>82.401466544454621</v>
      </c>
      <c r="AG11" s="67">
        <f>(DATA!BN11/DATA!U11)*100</f>
        <v>79.293344289235819</v>
      </c>
      <c r="AH11" s="67">
        <f>(DATA!BO11/DATA!V11)*100</f>
        <v>79.983457402812235</v>
      </c>
      <c r="AI11" s="67">
        <f>(DATA!BP11/DATA!W11)*100</f>
        <v>78.274509803921561</v>
      </c>
      <c r="AJ11" s="67">
        <f>(DATA!BQ11/DATA!X11)*100</f>
        <v>77.098039215686271</v>
      </c>
      <c r="AK11" s="67">
        <f>(DATA!BR11/DATA!Y11)*100</f>
        <v>74.526156178923429</v>
      </c>
      <c r="AL11" s="67">
        <f>(DATA!BT11/DATA!AA11)*100</f>
        <v>72.406015037593988</v>
      </c>
      <c r="AM11" s="67">
        <f>(DATA!BU11/DATA!AB11)*100</f>
        <v>71.758569299552903</v>
      </c>
      <c r="AN11" s="67">
        <f>(DATA!BV11/DATA!AC11)*100</f>
        <v>70.646766169154233</v>
      </c>
      <c r="AO11" s="67">
        <f>(DATA!BW11/DATA!AD11)*100</f>
        <v>69.146757679180894</v>
      </c>
      <c r="AP11" s="67">
        <f>(DATA!BX11/DATA!AE11)*100</f>
        <v>71.883432271991367</v>
      </c>
      <c r="AQ11" s="70">
        <f>(DATA!BY11/DATA!Q11)*100</f>
        <v>6.2437059415911378</v>
      </c>
      <c r="AR11" s="67">
        <f>(DATA!BZ11/DATA!R11)*100</f>
        <v>4.8218029350104823</v>
      </c>
      <c r="AS11" s="67">
        <f>(DATA!CA11/DATA!S11)*100</f>
        <v>9.7078228086710663</v>
      </c>
      <c r="AT11" s="67">
        <f>(DATA!CB11/DATA!T11)*100</f>
        <v>9.7158570119156735</v>
      </c>
      <c r="AU11" s="67">
        <f>(DATA!CC11/DATA!U11)*100</f>
        <v>11.33935907970419</v>
      </c>
      <c r="AV11" s="67">
        <f>(DATA!CD11/DATA!V11)*100</f>
        <v>10.008271298593879</v>
      </c>
      <c r="AW11" s="67">
        <f>(DATA!CE11/DATA!W11)*100</f>
        <v>9.9607843137254903</v>
      </c>
      <c r="AX11" s="67">
        <f>(DATA!CF11/DATA!X11)*100</f>
        <v>9.8823529411764692</v>
      </c>
      <c r="AY11" s="67">
        <f>(DATA!CG11/DATA!Y11)*100</f>
        <v>9.704321455648218</v>
      </c>
      <c r="AZ11" s="67">
        <f>(DATA!CI11/DATA!AA11)*100</f>
        <v>9.7744360902255636</v>
      </c>
      <c r="BA11" s="67">
        <f>(DATA!CJ11/DATA!AB11)*100</f>
        <v>10.208643815201192</v>
      </c>
      <c r="BB11" s="67">
        <f>(DATA!CK11/DATA!AC11)*100</f>
        <v>10.732054015636106</v>
      </c>
      <c r="BC11" s="67">
        <f>(DATA!CL11/DATA!AD11)*100</f>
        <v>11.126279863481228</v>
      </c>
      <c r="BD11" s="67">
        <f>(DATA!CM11/DATA!AE11)*100</f>
        <v>10.577441985968699</v>
      </c>
      <c r="BE11" s="54">
        <f>IF(DATA!DC11&gt;0,((DATA!DC11/DATA!BY11)*100),"NA")</f>
        <v>48.387096774193552</v>
      </c>
      <c r="BF11" s="53">
        <f>IF(DATA!DD11&gt;0,((DATA!DD11/DATA!BZ11)*100),"NA")</f>
        <v>41.304347826086953</v>
      </c>
      <c r="BG11" s="53">
        <f>IF(DATA!DE11&gt;0,((DATA!DE11/DATA!CA11)*100),"NA")</f>
        <v>71.844660194174764</v>
      </c>
      <c r="BH11" s="53">
        <f>IF(DATA!DF11&gt;0,((DATA!DF11/DATA!CB11)*100),"NA")</f>
        <v>73.584905660377359</v>
      </c>
      <c r="BI11" s="53">
        <f>IF(DATA!DG11&gt;0,((DATA!DG11/DATA!CC11)*100),"NA")</f>
        <v>63.768115942028977</v>
      </c>
      <c r="BJ11" s="53">
        <f>IF(DATA!DH11&gt;0,((DATA!DH11/DATA!CD11)*100),"NA")</f>
        <v>63.636363636363633</v>
      </c>
      <c r="BK11" s="53">
        <f>IF(DATA!DI11&gt;0,((DATA!DI11/DATA!CE11)*100),"NA")</f>
        <v>61.417322834645674</v>
      </c>
      <c r="BL11" s="53">
        <f>IF(DATA!DJ11&gt;0,((DATA!DJ11/DATA!CF11)*100),"NA")</f>
        <v>57.142857142857139</v>
      </c>
      <c r="BM11" s="53">
        <f>IF(DATA!DK11&gt;0,((DATA!DK11/DATA!CG11)*100),"NA")</f>
        <v>60.15625</v>
      </c>
      <c r="BN11" s="53">
        <f>IF(DATA!DM11&gt;0,((DATA!DM11/DATA!CI11)*100),"NA")</f>
        <v>64.615384615384613</v>
      </c>
      <c r="BO11" s="53">
        <f>IF(DATA!DN11&gt;0,((DATA!DN11/DATA!CJ11)*100),"NA")</f>
        <v>68.613138686131393</v>
      </c>
      <c r="BP11" s="53">
        <f>IF(DATA!DO11&gt;0,((DATA!DO11/DATA!CK11)*100),"NA")</f>
        <v>64.238410596026483</v>
      </c>
      <c r="BQ11" s="53">
        <f>IF(DATA!DP11&gt;0,((DATA!DP11/DATA!CL11)*100),"NA")</f>
        <v>60.736196319018411</v>
      </c>
      <c r="BR11" s="53">
        <f>IF(DATA!DQ11&gt;0,((DATA!DQ11/DATA!CM11)*100),"NA")</f>
        <v>51.530612244897952</v>
      </c>
      <c r="BS11" s="70">
        <f>(DATA!DR11/DATA!Q11)*100</f>
        <v>1.8126888217522661</v>
      </c>
      <c r="BT11" s="67">
        <f>(DATA!DS11/DATA!R11)*100</f>
        <v>1.4675052410901468</v>
      </c>
      <c r="BU11" s="67">
        <f>(DATA!DT11/DATA!S11)*100</f>
        <v>1.3195098963242224</v>
      </c>
      <c r="BV11" s="67">
        <f>(DATA!DU11/DATA!T11)*100</f>
        <v>1.5582034830430798</v>
      </c>
      <c r="BW11" s="67">
        <f>(DATA!DV11/DATA!U11)*100</f>
        <v>1.725554642563681</v>
      </c>
      <c r="BX11" s="67">
        <f>(DATA!DW11/DATA!V11)*100</f>
        <v>1.9023986765922249</v>
      </c>
      <c r="BY11" s="67">
        <f>(DATA!DX11/DATA!W11)*100</f>
        <v>2.4313725490196081</v>
      </c>
      <c r="BZ11" s="67">
        <f>(DATA!DY11/DATA!X11)*100</f>
        <v>2.5098039215686274</v>
      </c>
      <c r="CA11" s="67">
        <f>(DATA!DZ11/DATA!Y11)*100</f>
        <v>2.8809704321455647</v>
      </c>
      <c r="CB11" s="67">
        <f>(DATA!EB11/DATA!AA11)*100</f>
        <v>3.2330827067669174</v>
      </c>
      <c r="CC11" s="67">
        <f>(DATA!EC11/DATA!AB11)*100</f>
        <v>3.427719821162444</v>
      </c>
      <c r="CD11" s="67">
        <f>(DATA!ED11/DATA!AC11)*100</f>
        <v>3.6958066808813075</v>
      </c>
      <c r="CE11" s="67">
        <f>(DATA!EE11/DATA!AD11)*100</f>
        <v>3.5494880546075089</v>
      </c>
      <c r="CF11" s="67">
        <f>(DATA!EF11/DATA!AE11)*100</f>
        <v>3.5078251484079872</v>
      </c>
      <c r="CG11" s="70">
        <f>(DATA!EG11/DATA!Q11)*100</f>
        <v>0</v>
      </c>
      <c r="CH11" s="67">
        <f>(DATA!EH11/DATA!R11)*100</f>
        <v>0</v>
      </c>
      <c r="CI11" s="67">
        <f>(DATA!EI11/DATA!S11)*100</f>
        <v>0</v>
      </c>
      <c r="CJ11" s="67">
        <f>(DATA!EJ11/DATA!T11)*100</f>
        <v>0</v>
      </c>
      <c r="CK11" s="67">
        <f>(DATA!EK11/DATA!U11)*100</f>
        <v>0</v>
      </c>
      <c r="CL11" s="67">
        <f>(DATA!EL11/DATA!V11)*100</f>
        <v>0</v>
      </c>
      <c r="CM11" s="67">
        <f>(DATA!EM11/DATA!W11)*100</f>
        <v>0</v>
      </c>
      <c r="CN11" s="67">
        <f>(DATA!EN11/DATA!X11)*100</f>
        <v>0</v>
      </c>
      <c r="CO11" s="67">
        <f>(DATA!EO11/DATA!Y11)*100</f>
        <v>0.15163002274450341</v>
      </c>
      <c r="CP11" s="67">
        <f>(DATA!EQ11/DATA!AA11)*100</f>
        <v>0.37593984962406013</v>
      </c>
      <c r="CQ11" s="67">
        <f>(DATA!ER11/DATA!AB11)*100</f>
        <v>0.29806259314456035</v>
      </c>
      <c r="CR11" s="67">
        <f>(DATA!ES11/DATA!AC11)*100</f>
        <v>0.35536602700781805</v>
      </c>
      <c r="CS11" s="67">
        <f>(DATA!ET11/DATA!AD11)*100</f>
        <v>0.68259385665529015</v>
      </c>
      <c r="CT11" s="67">
        <f>(DATA!EU11/DATA!AE11)*100</f>
        <v>0.7015650296815974</v>
      </c>
      <c r="CU11" s="231">
        <f>(DATA!EV11/DATA!AE11)*100</f>
        <v>0.32379924446842956</v>
      </c>
      <c r="CV11" s="222">
        <f>(DATA!EW11/DATA!AE11)*100</f>
        <v>12.951969778737183</v>
      </c>
      <c r="CW11" s="53">
        <f>(DATA!EX11/DATA!AE11)*100</f>
        <v>5.3966540744738264E-2</v>
      </c>
      <c r="CX11" s="70">
        <f>(DATA!EY11/DATA!Q11)*100</f>
        <v>5.8408862034239677</v>
      </c>
      <c r="CY11" s="67">
        <f>(DATA!EZ11/DATA!R11)*100</f>
        <v>4.8218029350104823</v>
      </c>
      <c r="CZ11" s="67">
        <f>(DATA!FA11/DATA!S11)*100</f>
        <v>6.1262959472196048</v>
      </c>
      <c r="DA11" s="67">
        <f>(DATA!FB11/DATA!T11)*100</f>
        <v>6.3244729605866175</v>
      </c>
      <c r="DB11" s="67">
        <f>(DATA!FC11/DATA!U11)*100</f>
        <v>7.6417419884963023</v>
      </c>
      <c r="DC11" s="67">
        <f>(DATA!FD11/DATA!V11)*100</f>
        <v>8.1058726220016553</v>
      </c>
      <c r="DD11" s="67">
        <f>(DATA!FE11/DATA!W11)*100</f>
        <v>9.3333333333333339</v>
      </c>
      <c r="DE11" s="67">
        <f>(DATA!FF11/DATA!X11)*100</f>
        <v>10.509803921568627</v>
      </c>
      <c r="DF11" s="67">
        <f>(DATA!FG11/DATA!Y11)*100</f>
        <v>12.736921910538287</v>
      </c>
      <c r="DG11" s="67">
        <f>(DATA!FI11/DATA!AA11)*100</f>
        <v>14.210526315789473</v>
      </c>
      <c r="DH11" s="67">
        <f>(DATA!FJ11/DATA!AB11)*100</f>
        <v>14.307004470938898</v>
      </c>
      <c r="DI11" s="67">
        <f>(DATA!FK11/DATA!AC11)*100</f>
        <v>14.57000710732054</v>
      </c>
      <c r="DJ11" s="67">
        <f>(DATA!FL11/DATA!AD11)*100</f>
        <v>15.494880546075084</v>
      </c>
      <c r="DK11" s="33">
        <f t="shared" si="0"/>
        <v>100</v>
      </c>
      <c r="DL11" s="34">
        <f t="shared" si="1"/>
        <v>100</v>
      </c>
      <c r="DM11" s="34">
        <f t="shared" si="2"/>
        <v>100</v>
      </c>
      <c r="DN11" s="34">
        <f t="shared" si="3"/>
        <v>100</v>
      </c>
      <c r="DO11" s="34">
        <f t="shared" si="4"/>
        <v>100</v>
      </c>
      <c r="DP11" s="34">
        <f t="shared" si="5"/>
        <v>100</v>
      </c>
      <c r="DQ11" s="34">
        <f t="shared" si="6"/>
        <v>100</v>
      </c>
      <c r="DR11" s="34">
        <f t="shared" si="23"/>
        <v>100</v>
      </c>
      <c r="DS11" s="34">
        <f t="shared" si="24"/>
        <v>100</v>
      </c>
      <c r="DT11" s="34">
        <f t="shared" si="25"/>
        <v>100</v>
      </c>
      <c r="DU11" s="34">
        <f t="shared" si="7"/>
        <v>100</v>
      </c>
      <c r="DV11" s="34">
        <f t="shared" si="8"/>
        <v>100</v>
      </c>
      <c r="DW11" s="34">
        <f t="shared" si="9"/>
        <v>100</v>
      </c>
      <c r="DX11" s="34">
        <f t="shared" si="9"/>
        <v>100</v>
      </c>
      <c r="DY11" s="33">
        <f t="shared" si="10"/>
        <v>63.348404855946676</v>
      </c>
      <c r="DZ11" s="34">
        <f t="shared" si="11"/>
        <v>100</v>
      </c>
      <c r="EA11" s="34">
        <f t="shared" si="12"/>
        <v>100</v>
      </c>
      <c r="EB11" s="34">
        <f t="shared" si="13"/>
        <v>99.999999999999986</v>
      </c>
      <c r="EC11" s="34">
        <f t="shared" si="14"/>
        <v>100</v>
      </c>
      <c r="ED11" s="34">
        <f t="shared" si="15"/>
        <v>100</v>
      </c>
      <c r="EE11" s="34">
        <f t="shared" si="16"/>
        <v>99.999999999999986</v>
      </c>
      <c r="EF11" s="34">
        <f t="shared" si="17"/>
        <v>100</v>
      </c>
      <c r="EG11" s="34">
        <f t="shared" si="18"/>
        <v>99.999999999999986</v>
      </c>
      <c r="EH11" s="34">
        <f t="shared" si="19"/>
        <v>100</v>
      </c>
      <c r="EI11" s="34">
        <f t="shared" si="20"/>
        <v>99.999999999999986</v>
      </c>
      <c r="EJ11" s="34">
        <f t="shared" si="21"/>
        <v>100</v>
      </c>
      <c r="EK11" s="34">
        <f>+AO11+BC11+CE11+CS11+DJ11</f>
        <v>100</v>
      </c>
      <c r="EL11" s="34">
        <f t="shared" si="22"/>
        <v>100.00000000000001</v>
      </c>
    </row>
    <row r="12" spans="1:142">
      <c r="A12" s="63" t="str">
        <f>+DATA!A12</f>
        <v>Florida</v>
      </c>
      <c r="B12" s="67">
        <f>(DATA!AF12/DATA!B12)*100</f>
        <v>73.639865190178142</v>
      </c>
      <c r="C12" s="67">
        <f>(DATA!AG12/DATA!C12)*100</f>
        <v>72.02903641259806</v>
      </c>
      <c r="D12" s="67">
        <f>(DATA!AH12/DATA!D12)*100</f>
        <v>69.770308123249308</v>
      </c>
      <c r="E12" s="67">
        <f>(DATA!AI12/DATA!E12)*100</f>
        <v>67.912156536219811</v>
      </c>
      <c r="F12" s="67">
        <f>(DATA!AJ12/DATA!F12)*100</f>
        <v>63.873303167420815</v>
      </c>
      <c r="G12" s="67">
        <f>(DATA!AK12/DATA!G12)*100</f>
        <v>60.142747183542092</v>
      </c>
      <c r="H12" s="67">
        <f>(DATA!AL12/DATA!H12)*100</f>
        <v>62.206591322216077</v>
      </c>
      <c r="I12" s="67">
        <f>(DATA!AM12/DATA!I12)*100</f>
        <v>61.21559447897328</v>
      </c>
      <c r="J12" s="67">
        <f>(DATA!AN12/DATA!J12)*100</f>
        <v>59.946469337951669</v>
      </c>
      <c r="K12" s="67">
        <f>(DATA!AP12/DATA!L12)*100</f>
        <v>58.903202061096792</v>
      </c>
      <c r="L12" s="67">
        <f>(DATA!AQ12/DATA!M12)*100</f>
        <v>58.04403048264183</v>
      </c>
      <c r="M12" s="67">
        <f>(DATA!AR12/DATA!N12)*100</f>
        <v>57.546060368482941</v>
      </c>
      <c r="N12" s="67">
        <f>(DATA!AS12/DATA!O12)*100</f>
        <v>56.744241986890373</v>
      </c>
      <c r="O12" s="67">
        <f>(DATA!AT12/DATA!P12)*100</f>
        <v>53.131613309919402</v>
      </c>
      <c r="P12" s="70">
        <f>(DATA!AU12/DATA!B12)*100</f>
        <v>26.360134809821854</v>
      </c>
      <c r="Q12" s="67">
        <f>(DATA!AV12/DATA!C12)*100</f>
        <v>27.970963587401943</v>
      </c>
      <c r="R12" s="67">
        <f>(DATA!AW12/DATA!D12)*100</f>
        <v>30.229691876750703</v>
      </c>
      <c r="S12" s="67">
        <f>(DATA!AX12/DATA!E12)*100</f>
        <v>32.087843463780189</v>
      </c>
      <c r="T12" s="67">
        <f>(DATA!AY12/DATA!F12)*100</f>
        <v>36.126696832579185</v>
      </c>
      <c r="U12" s="67">
        <f>(DATA!AZ12/DATA!G12)*100</f>
        <v>39.857252816457908</v>
      </c>
      <c r="V12" s="67">
        <f>(DATA!BA12/DATA!H12)*100</f>
        <v>37.793408677783923</v>
      </c>
      <c r="W12" s="67">
        <f>(DATA!BB12/DATA!I12)*100</f>
        <v>38.784405521026713</v>
      </c>
      <c r="X12" s="67">
        <f>(DATA!BC12/DATA!J12)*100</f>
        <v>40.053530662048338</v>
      </c>
      <c r="Y12" s="67">
        <f>(DATA!BE12/DATA!L12)*100</f>
        <v>41.096797938903201</v>
      </c>
      <c r="Z12" s="67">
        <f>(DATA!BF12/DATA!M12)*100</f>
        <v>41.95596951735817</v>
      </c>
      <c r="AA12" s="67">
        <f>(DATA!BG12/DATA!N12)*100</f>
        <v>42.453939631517052</v>
      </c>
      <c r="AB12" s="67">
        <f>(DATA!BH12/DATA!O12)*100</f>
        <v>43.255758013109627</v>
      </c>
      <c r="AC12" s="198">
        <f>(DATA!BI12/DATA!P12)*100</f>
        <v>46.868386690080598</v>
      </c>
      <c r="AD12" s="67">
        <f>(DATA!BK12/DATA!R12)*100</f>
        <v>83.497332542975698</v>
      </c>
      <c r="AE12" s="67">
        <f>(DATA!BL12/DATA!S12)*100</f>
        <v>82.02592087312415</v>
      </c>
      <c r="AF12" s="67">
        <f>(DATA!BM12/DATA!T12)*100</f>
        <v>81.792956243329769</v>
      </c>
      <c r="AG12" s="67">
        <f>(DATA!BN12/DATA!U12)*100</f>
        <v>78.054277396938673</v>
      </c>
      <c r="AH12" s="67">
        <f>(DATA!BO12/DATA!V12)*100</f>
        <v>78.319923230235474</v>
      </c>
      <c r="AI12" s="67">
        <f>(DATA!BP12/DATA!W12)*100</f>
        <v>76.120154388320188</v>
      </c>
      <c r="AJ12" s="67">
        <f>(DATA!BQ12/DATA!X12)*100</f>
        <v>75.297821647379166</v>
      </c>
      <c r="AK12" s="67">
        <f>(DATA!BR12/DATA!Y12)*100</f>
        <v>73.687261885042247</v>
      </c>
      <c r="AL12" s="67">
        <f>(DATA!BT12/DATA!AA12)*100</f>
        <v>72.048248666202738</v>
      </c>
      <c r="AM12" s="67">
        <f>(DATA!BU12/DATA!AB12)*100</f>
        <v>70.984728804634017</v>
      </c>
      <c r="AN12" s="67">
        <f>(DATA!BV12/DATA!AC12)*100</f>
        <v>69.46796500141123</v>
      </c>
      <c r="AO12" s="67">
        <f>(DATA!BW12/DATA!AD12)*100</f>
        <v>68.179721984320437</v>
      </c>
      <c r="AP12" s="67">
        <f>(DATA!BX12/DATA!AE12)*100</f>
        <v>68.335752298016445</v>
      </c>
      <c r="AQ12" s="70">
        <f>(DATA!BY12/DATA!Q12)*100</f>
        <v>6.2590274434280211</v>
      </c>
      <c r="AR12" s="67">
        <f>(DATA!BZ12/DATA!R12)*100</f>
        <v>7.1369294605809124</v>
      </c>
      <c r="AS12" s="67">
        <f>(DATA!CA12/DATA!S12)*100</f>
        <v>7.8672123692587537</v>
      </c>
      <c r="AT12" s="67">
        <f>(DATA!CB12/DATA!T12)*100</f>
        <v>7.9082177161152609</v>
      </c>
      <c r="AU12" s="67">
        <f>(DATA!CC12/DATA!U12)*100</f>
        <v>7.8505023945910413</v>
      </c>
      <c r="AV12" s="67">
        <f>(DATA!CD12/DATA!V12)*100</f>
        <v>8.230604561895623</v>
      </c>
      <c r="AW12" s="67">
        <f>(DATA!CE12/DATA!W12)*100</f>
        <v>8.3403255579795257</v>
      </c>
      <c r="AX12" s="67">
        <f>(DATA!CF12/DATA!X12)*100</f>
        <v>8.3134785568413889</v>
      </c>
      <c r="AY12" s="67">
        <f>(DATA!CG12/DATA!Y12)*100</f>
        <v>7.843299652145105</v>
      </c>
      <c r="AZ12" s="67">
        <f>(DATA!CI12/DATA!AA12)*100</f>
        <v>7.8404082579447918</v>
      </c>
      <c r="BA12" s="67">
        <f>(DATA!CJ12/DATA!AB12)*100</f>
        <v>7.5227563379222149</v>
      </c>
      <c r="BB12" s="67">
        <f>(DATA!CK12/DATA!AC12)*100</f>
        <v>7.5642111205193334</v>
      </c>
      <c r="BC12" s="67">
        <f>(DATA!CL12/DATA!AD12)*100</f>
        <v>7.5169642268924166</v>
      </c>
      <c r="BD12" s="67">
        <f>(DATA!CM12/DATA!AE12)*100</f>
        <v>8.7760038703434926</v>
      </c>
      <c r="BE12" s="54">
        <f>IF(DATA!DC12&gt;0,((DATA!DC12/DATA!BY12)*100),"NA")</f>
        <v>44.03846153846154</v>
      </c>
      <c r="BF12" s="53">
        <f>IF(DATA!DD12&gt;0,((DATA!DD12/DATA!BZ12)*100),"NA")</f>
        <v>47.674418604651166</v>
      </c>
      <c r="BG12" s="53">
        <f>IF(DATA!DE12&gt;0,((DATA!DE12/DATA!CA12)*100),"NA")</f>
        <v>40.751445086705203</v>
      </c>
      <c r="BH12" s="53">
        <f>IF(DATA!DF12&gt;0,((DATA!DF12/DATA!CB12)*100),"NA")</f>
        <v>39.001349527665319</v>
      </c>
      <c r="BI12" s="53">
        <f>IF(DATA!DG12&gt;0,((DATA!DG12/DATA!CC12)*100),"NA")</f>
        <v>42.822966507177036</v>
      </c>
      <c r="BJ12" s="53">
        <f>IF(DATA!DH12&gt;0,((DATA!DH12/DATA!CD12)*100),"NA")</f>
        <v>40.986547085201792</v>
      </c>
      <c r="BK12" s="53">
        <f>IF(DATA!DI12&gt;0,((DATA!DI12/DATA!CE12)*100),"NA")</f>
        <v>43.661971830985912</v>
      </c>
      <c r="BL12" s="53">
        <f>IF(DATA!DJ12&gt;0,((DATA!DJ12/DATA!CF12)*100),"NA")</f>
        <v>46.161719549641759</v>
      </c>
      <c r="BM12" s="53">
        <f>IF(DATA!DK12&gt;0,((DATA!DK12/DATA!CG12)*100),"NA")</f>
        <v>45.089757127771911</v>
      </c>
      <c r="BN12" s="53">
        <f>IF(DATA!DM12&gt;0,((DATA!DM12/DATA!CI12)*100),"NA")</f>
        <v>43.096646942800788</v>
      </c>
      <c r="BO12" s="53">
        <f>IF(DATA!DN12&gt;0,((DATA!DN12/DATA!CJ12)*100),"NA")</f>
        <v>41.199999999999996</v>
      </c>
      <c r="BP12" s="53">
        <f>IF(DATA!DO12&gt;0,((DATA!DO12/DATA!CK12)*100),"NA")</f>
        <v>38.899253731343286</v>
      </c>
      <c r="BQ12" s="53">
        <f>IF(DATA!DP12&gt;0,((DATA!DP12/DATA!CL12)*100),"NA")</f>
        <v>35.758106923751093</v>
      </c>
      <c r="BR12" s="53">
        <f>IF(DATA!DQ12&gt;0,((DATA!DQ12/DATA!CM12)*100),"NA")</f>
        <v>22.932745314222714</v>
      </c>
      <c r="BS12" s="70">
        <f>(DATA!DR12/DATA!Q12)*100</f>
        <v>3.1415503129513724</v>
      </c>
      <c r="BT12" s="67">
        <f>(DATA!DS12/DATA!R12)*100</f>
        <v>3.5684647302904562</v>
      </c>
      <c r="BU12" s="67">
        <f>(DATA!DT12/DATA!S12)*100</f>
        <v>3.8085493406093676</v>
      </c>
      <c r="BV12" s="67">
        <f>(DATA!DU12/DATA!T12)*100</f>
        <v>3.9807897545357527</v>
      </c>
      <c r="BW12" s="67">
        <f>(DATA!DV12/DATA!U12)*100</f>
        <v>4.9300403793783456</v>
      </c>
      <c r="BX12" s="67">
        <f>(DATA!DW12/DATA!V12)*100</f>
        <v>4.9014541965010707</v>
      </c>
      <c r="BY12" s="67">
        <f>(DATA!DX12/DATA!W12)*100</f>
        <v>5.4455445544554459</v>
      </c>
      <c r="BZ12" s="67">
        <f>(DATA!DY12/DATA!X12)*100</f>
        <v>5.7862491490810077</v>
      </c>
      <c r="CA12" s="67">
        <f>(DATA!DZ12/DATA!Y12)*100</f>
        <v>6.7666059300977315</v>
      </c>
      <c r="CB12" s="67">
        <f>(DATA!EB12/DATA!AA12)*100</f>
        <v>7.1986391401840253</v>
      </c>
      <c r="CC12" s="67">
        <f>(DATA!EC12/DATA!AB12)*100</f>
        <v>7.9214624238320912</v>
      </c>
      <c r="CD12" s="67">
        <f>(DATA!ED12/DATA!AC12)*100</f>
        <v>8.6720293536550948</v>
      </c>
      <c r="CE12" s="67">
        <f>(DATA!EE12/DATA!AD12)*100</f>
        <v>8.920218723236049</v>
      </c>
      <c r="CF12" s="67">
        <f>(DATA!EF12/DATA!AE12)*100</f>
        <v>9.985486211901307</v>
      </c>
      <c r="CG12" s="70">
        <f>(DATA!EG12/DATA!Q12)*100</f>
        <v>0</v>
      </c>
      <c r="CH12" s="67">
        <f>(DATA!EH12/DATA!R12)*100</f>
        <v>0</v>
      </c>
      <c r="CI12" s="67">
        <f>(DATA!EI12/DATA!S12)*100</f>
        <v>0</v>
      </c>
      <c r="CJ12" s="67">
        <f>(DATA!EJ12/DATA!T12)*100</f>
        <v>0</v>
      </c>
      <c r="CK12" s="67">
        <f>(DATA!EK12/DATA!U12)*100</f>
        <v>0</v>
      </c>
      <c r="CL12" s="67">
        <f>(DATA!EL12/DATA!V12)*100</f>
        <v>0</v>
      </c>
      <c r="CM12" s="67">
        <f>(DATA!EM12/DATA!W12)*100</f>
        <v>0</v>
      </c>
      <c r="CN12" s="67">
        <f>(DATA!EN12/DATA!X12)*100</f>
        <v>0</v>
      </c>
      <c r="CO12" s="67">
        <f>(DATA!EO12/DATA!Y12)*100</f>
        <v>0.48865330462150075</v>
      </c>
      <c r="CP12" s="67">
        <f>(DATA!EQ12/DATA!AA12)*100</f>
        <v>0.61857264362483566</v>
      </c>
      <c r="CQ12" s="67">
        <f>(DATA!ER12/DATA!AB12)*100</f>
        <v>0.82750319717144372</v>
      </c>
      <c r="CR12" s="67">
        <f>(DATA!ES12/DATA!AC12)*100</f>
        <v>0.83262771662432966</v>
      </c>
      <c r="CS12" s="67">
        <f>(DATA!ET12/DATA!AD12)*100</f>
        <v>1.4230186441794583</v>
      </c>
      <c r="CT12" s="67">
        <f>(DATA!EU12/DATA!AE12)*100</f>
        <v>1.4368650217706822</v>
      </c>
      <c r="CU12" s="231">
        <f>(DATA!EV12/DATA!AE12)*100</f>
        <v>0.29995162070633768</v>
      </c>
      <c r="CV12" s="222">
        <f>(DATA!EW12/DATA!AE12)*100</f>
        <v>11.117561683599419</v>
      </c>
      <c r="CW12" s="53">
        <f>(DATA!EX12/DATA!AE12)*100</f>
        <v>4.8379293662312528E-2</v>
      </c>
      <c r="CX12" s="70">
        <f>(DATA!EY12/DATA!Q12)*100</f>
        <v>5.5729417428984105</v>
      </c>
      <c r="CY12" s="67">
        <f>(DATA!EZ12/DATA!R12)*100</f>
        <v>5.797273266152934</v>
      </c>
      <c r="CZ12" s="67">
        <f>(DATA!FA12/DATA!S12)*100</f>
        <v>6.2983174170077305</v>
      </c>
      <c r="DA12" s="67">
        <f>(DATA!FB12/DATA!T12)*100</f>
        <v>6.3180362860192103</v>
      </c>
      <c r="DB12" s="67">
        <f>(DATA!FC12/DATA!U12)*100</f>
        <v>9.1651798290919331</v>
      </c>
      <c r="DC12" s="67">
        <f>(DATA!FD12/DATA!V12)*100</f>
        <v>8.5480180113678301</v>
      </c>
      <c r="DD12" s="67">
        <f>(DATA!FE12/DATA!W12)*100</f>
        <v>10.09397549924484</v>
      </c>
      <c r="DE12" s="67">
        <f>(DATA!FF12/DATA!X12)*100</f>
        <v>10.602450646698435</v>
      </c>
      <c r="DF12" s="67">
        <f>(DATA!FG12/DATA!Y12)*100</f>
        <v>11.214179228093425</v>
      </c>
      <c r="DG12" s="67">
        <f>(DATA!FI12/DATA!AA12)*100</f>
        <v>12.294131292043611</v>
      </c>
      <c r="DH12" s="67">
        <f>(DATA!FJ12/DATA!AB12)*100</f>
        <v>12.743549236440233</v>
      </c>
      <c r="DI12" s="67">
        <f>(DATA!FK12/DATA!AC12)*100</f>
        <v>13.463166807790008</v>
      </c>
      <c r="DJ12" s="67">
        <f>(DATA!FL12/DATA!AD12)*100</f>
        <v>13.960076421371632</v>
      </c>
      <c r="DK12" s="33">
        <f t="shared" si="0"/>
        <v>100</v>
      </c>
      <c r="DL12" s="34">
        <f t="shared" si="1"/>
        <v>100</v>
      </c>
      <c r="DM12" s="34">
        <f t="shared" si="2"/>
        <v>100.00000000000001</v>
      </c>
      <c r="DN12" s="34">
        <f t="shared" si="3"/>
        <v>100</v>
      </c>
      <c r="DO12" s="34">
        <f t="shared" si="4"/>
        <v>100</v>
      </c>
      <c r="DP12" s="34">
        <f t="shared" si="5"/>
        <v>100</v>
      </c>
      <c r="DQ12" s="34">
        <f t="shared" si="6"/>
        <v>100</v>
      </c>
      <c r="DR12" s="34">
        <f t="shared" si="23"/>
        <v>100</v>
      </c>
      <c r="DS12" s="34">
        <f t="shared" si="24"/>
        <v>100</v>
      </c>
      <c r="DT12" s="34">
        <f t="shared" si="25"/>
        <v>100</v>
      </c>
      <c r="DU12" s="34">
        <f t="shared" si="7"/>
        <v>100</v>
      </c>
      <c r="DV12" s="34">
        <f t="shared" si="8"/>
        <v>100</v>
      </c>
      <c r="DW12" s="34">
        <f t="shared" si="9"/>
        <v>100</v>
      </c>
      <c r="DX12" s="34">
        <f t="shared" si="9"/>
        <v>100</v>
      </c>
      <c r="DY12" s="33">
        <f t="shared" si="10"/>
        <v>61.841906189358404</v>
      </c>
      <c r="DZ12" s="34">
        <f t="shared" si="11"/>
        <v>100</v>
      </c>
      <c r="EA12" s="34">
        <f t="shared" si="12"/>
        <v>100</v>
      </c>
      <c r="EB12" s="34">
        <f t="shared" si="13"/>
        <v>99.999999999999986</v>
      </c>
      <c r="EC12" s="34">
        <f t="shared" si="14"/>
        <v>100</v>
      </c>
      <c r="ED12" s="34">
        <f t="shared" si="15"/>
        <v>99.999999999999986</v>
      </c>
      <c r="EE12" s="34">
        <f t="shared" si="16"/>
        <v>100</v>
      </c>
      <c r="EF12" s="34">
        <f t="shared" si="17"/>
        <v>99.999999999999986</v>
      </c>
      <c r="EG12" s="34">
        <f t="shared" si="18"/>
        <v>100.00000000000001</v>
      </c>
      <c r="EH12" s="34">
        <f t="shared" si="19"/>
        <v>100</v>
      </c>
      <c r="EI12" s="34">
        <f t="shared" si="20"/>
        <v>100</v>
      </c>
      <c r="EJ12" s="34">
        <f t="shared" si="21"/>
        <v>99.999999999999986</v>
      </c>
      <c r="EK12" s="34">
        <f>+AO12+BC12+CE12+CS12+DJ12</f>
        <v>100</v>
      </c>
      <c r="EL12" s="34">
        <f t="shared" si="22"/>
        <v>99.999999999999986</v>
      </c>
    </row>
    <row r="13" spans="1:142">
      <c r="A13" s="63" t="str">
        <f>+DATA!A13</f>
        <v>Georgia</v>
      </c>
      <c r="B13" s="67">
        <f>(DATA!AF13/DATA!B13)*100</f>
        <v>68.220653789004459</v>
      </c>
      <c r="C13" s="67">
        <f>(DATA!AG13/DATA!C13)*100</f>
        <v>67.528646639826576</v>
      </c>
      <c r="D13" s="67">
        <f>(DATA!AH13/DATA!D13)*100</f>
        <v>65.152891310929462</v>
      </c>
      <c r="E13" s="67">
        <f>(DATA!AI13/DATA!E13)*100</f>
        <v>64.158242855360044</v>
      </c>
      <c r="F13" s="67">
        <f>(DATA!AJ13/DATA!F13)*100</f>
        <v>60.12389165553261</v>
      </c>
      <c r="G13" s="67">
        <f>(DATA!AK13/DATA!G13)*100</f>
        <v>60.222005367162723</v>
      </c>
      <c r="H13" s="67">
        <f>(DATA!AL13/DATA!H13)*100</f>
        <v>58.043098427489802</v>
      </c>
      <c r="I13" s="67">
        <f>(DATA!AM13/DATA!I13)*100</f>
        <v>56.470588235294116</v>
      </c>
      <c r="J13" s="67">
        <f>(DATA!AN13/DATA!J13)*100</f>
        <v>55.534689619196662</v>
      </c>
      <c r="K13" s="67">
        <f>(DATA!AP13/DATA!L13)*100</f>
        <v>55.574583145561064</v>
      </c>
      <c r="L13" s="67">
        <f>(DATA!AQ13/DATA!M13)*100</f>
        <v>55.329140461215928</v>
      </c>
      <c r="M13" s="67">
        <f>(DATA!AR13/DATA!N13)*100</f>
        <v>53.784384076541947</v>
      </c>
      <c r="N13" s="67">
        <f>(DATA!AS13/DATA!O13)*100</f>
        <v>53.682068289741466</v>
      </c>
      <c r="O13" s="67">
        <f>(DATA!AT13/DATA!P13)*100</f>
        <v>56.949722758706621</v>
      </c>
      <c r="P13" s="70">
        <f>(DATA!AU13/DATA!B13)*100</f>
        <v>31.779346210995541</v>
      </c>
      <c r="Q13" s="67">
        <f>(DATA!AV13/DATA!C13)*100</f>
        <v>32.471353360173424</v>
      </c>
      <c r="R13" s="67">
        <f>(DATA!AW13/DATA!D13)*100</f>
        <v>34.847108689070545</v>
      </c>
      <c r="S13" s="67">
        <f>(DATA!AX13/DATA!E13)*100</f>
        <v>35.841757144639956</v>
      </c>
      <c r="T13" s="67">
        <f>(DATA!AY13/DATA!F13)*100</f>
        <v>39.87610834446739</v>
      </c>
      <c r="U13" s="67">
        <f>(DATA!AZ13/DATA!G13)*100</f>
        <v>39.777994632837277</v>
      </c>
      <c r="V13" s="67">
        <f>(DATA!BA13/DATA!H13)*100</f>
        <v>41.956901572510191</v>
      </c>
      <c r="W13" s="67">
        <f>(DATA!BB13/DATA!I13)*100</f>
        <v>43.529411764705884</v>
      </c>
      <c r="X13" s="67">
        <f>(DATA!BC13/DATA!J13)*100</f>
        <v>44.465310380803338</v>
      </c>
      <c r="Y13" s="67">
        <f>(DATA!BE13/DATA!L13)*100</f>
        <v>44.425416854438936</v>
      </c>
      <c r="Z13" s="67">
        <f>(DATA!BF13/DATA!M13)*100</f>
        <v>44.670859538784072</v>
      </c>
      <c r="AA13" s="67">
        <f>(DATA!BG13/DATA!N13)*100</f>
        <v>46.215615923458053</v>
      </c>
      <c r="AB13" s="67">
        <f>(DATA!BH13/DATA!O13)*100</f>
        <v>46.317931710258534</v>
      </c>
      <c r="AC13" s="198">
        <f>(DATA!BI13/DATA!P13)*100</f>
        <v>43.050277241293379</v>
      </c>
      <c r="AD13" s="67">
        <f>(DATA!BK13/DATA!R13)*100</f>
        <v>87.24907660189497</v>
      </c>
      <c r="AE13" s="67">
        <f>(DATA!BL13/DATA!S13)*100</f>
        <v>85.867846980714518</v>
      </c>
      <c r="AF13" s="67">
        <f>(DATA!BM13/DATA!T13)*100</f>
        <v>85.965588084232152</v>
      </c>
      <c r="AG13" s="67">
        <f>(DATA!BN13/DATA!U13)*100</f>
        <v>83.729903536977488</v>
      </c>
      <c r="AH13" s="67">
        <f>(DATA!BO13/DATA!V13)*100</f>
        <v>82.228638928993306</v>
      </c>
      <c r="AI13" s="67">
        <f>(DATA!BP13/DATA!W13)*100</f>
        <v>81.213163064833012</v>
      </c>
      <c r="AJ13" s="67">
        <f>(DATA!BQ13/DATA!X13)*100</f>
        <v>79.670588235294119</v>
      </c>
      <c r="AK13" s="67">
        <f>(DATA!BR13/DATA!Y13)*100</f>
        <v>77.020860495436779</v>
      </c>
      <c r="AL13" s="67">
        <f>(DATA!BT13/DATA!AA13)*100</f>
        <v>76.555566046643378</v>
      </c>
      <c r="AM13" s="67">
        <f>(DATA!BU13/DATA!AB13)*100</f>
        <v>75.512195121951223</v>
      </c>
      <c r="AN13" s="67">
        <f>(DATA!BV13/DATA!AC13)*100</f>
        <v>75.592240253684011</v>
      </c>
      <c r="AO13" s="67">
        <f>(DATA!BW13/DATA!AD13)*100</f>
        <v>75.144702625618649</v>
      </c>
      <c r="AP13" s="67">
        <f>(DATA!BX13/DATA!AE13)*100</f>
        <v>73.908030385241446</v>
      </c>
      <c r="AQ13" s="70">
        <f>(DATA!BY13/DATA!Q13)*100</f>
        <v>7.893759286775631</v>
      </c>
      <c r="AR13" s="67">
        <f>(DATA!BZ13/DATA!R13)*100</f>
        <v>7.5477758149991967</v>
      </c>
      <c r="AS13" s="67">
        <f>(DATA!CA13/DATA!S13)*100</f>
        <v>8.3148909263357584</v>
      </c>
      <c r="AT13" s="67">
        <f>(DATA!CB13/DATA!T13)*100</f>
        <v>7.6271186440677967</v>
      </c>
      <c r="AU13" s="67">
        <f>(DATA!CC13/DATA!U13)*100</f>
        <v>8.385852090032154</v>
      </c>
      <c r="AV13" s="67">
        <f>(DATA!CD13/DATA!V13)*100</f>
        <v>9.3056831605197541</v>
      </c>
      <c r="AW13" s="67">
        <f>(DATA!CE13/DATA!W13)*100</f>
        <v>9.2829076620825148</v>
      </c>
      <c r="AX13" s="67">
        <f>(DATA!CF13/DATA!X13)*100</f>
        <v>9.1999999999999993</v>
      </c>
      <c r="AY13" s="67">
        <f>(DATA!CG13/DATA!Y13)*100</f>
        <v>9.4850065189048252</v>
      </c>
      <c r="AZ13" s="67">
        <f>(DATA!CI13/DATA!AA13)*100</f>
        <v>8.8660183174393357</v>
      </c>
      <c r="BA13" s="67">
        <f>(DATA!CJ13/DATA!AB13)*100</f>
        <v>9.4900221729490024</v>
      </c>
      <c r="BB13" s="67">
        <f>(DATA!CK13/DATA!AC13)*100</f>
        <v>10.483118821115465</v>
      </c>
      <c r="BC13" s="67">
        <f>(DATA!CL13/DATA!AD13)*100</f>
        <v>9.8313899840617385</v>
      </c>
      <c r="BD13" s="67">
        <f>(DATA!CM13/DATA!AE13)*100</f>
        <v>9.8005968529571366</v>
      </c>
      <c r="BE13" s="54">
        <f>IF(DATA!DC13&gt;0,((DATA!DC13/DATA!BY13)*100),"NA")</f>
        <v>49.176470588235297</v>
      </c>
      <c r="BF13" s="53">
        <f>IF(DATA!DD13&gt;0,((DATA!DD13/DATA!BZ13)*100),"NA")</f>
        <v>44.680851063829785</v>
      </c>
      <c r="BG13" s="53">
        <f>IF(DATA!DE13&gt;0,((DATA!DE13/DATA!CA13)*100),"NA")</f>
        <v>39.923954372623577</v>
      </c>
      <c r="BH13" s="53">
        <f>IF(DATA!DF13&gt;0,((DATA!DF13/DATA!CB13)*100),"NA")</f>
        <v>34.848484848484851</v>
      </c>
      <c r="BI13" s="53">
        <f>IF(DATA!DG13&gt;0,((DATA!DG13/DATA!CC13)*100),"NA")</f>
        <v>30.674846625766872</v>
      </c>
      <c r="BJ13" s="53">
        <f>IF(DATA!DH13&gt;0,((DATA!DH13/DATA!CD13)*100),"NA")</f>
        <v>34.27362482369535</v>
      </c>
      <c r="BK13" s="53">
        <f>IF(DATA!DI13&gt;0,((DATA!DI13/DATA!CE13)*100),"NA")</f>
        <v>31.481481481481481</v>
      </c>
      <c r="BL13" s="53">
        <f>IF(DATA!DJ13&gt;0,((DATA!DJ13/DATA!CF13)*100),"NA")</f>
        <v>30.562659846547312</v>
      </c>
      <c r="BM13" s="53">
        <f>IF(DATA!DK13&gt;0,((DATA!DK13/DATA!CG13)*100),"NA")</f>
        <v>31.500572737686138</v>
      </c>
      <c r="BN13" s="53">
        <f>IF(DATA!DM13&gt;0,((DATA!DM13/DATA!CI13)*100),"NA")</f>
        <v>29.179978700745473</v>
      </c>
      <c r="BO13" s="53">
        <f>IF(DATA!DN13&gt;0,((DATA!DN13/DATA!CJ13)*100),"NA")</f>
        <v>25.88785046728972</v>
      </c>
      <c r="BP13" s="53">
        <f>IF(DATA!DO13&gt;0,((DATA!DO13/DATA!CK13)*100),"NA")</f>
        <v>29.448398576512457</v>
      </c>
      <c r="BQ13" s="53">
        <f>IF(DATA!DP13&gt;0,((DATA!DP13/DATA!CL13)*100),"NA")</f>
        <v>24.14675767918089</v>
      </c>
      <c r="BR13" s="53">
        <f>IF(DATA!DQ13&gt;0,((DATA!DQ13/DATA!CM13)*100),"NA")</f>
        <v>21.176470588235293</v>
      </c>
      <c r="BS13" s="70">
        <f>(DATA!DR13/DATA!Q13)*100</f>
        <v>0.65007429420505203</v>
      </c>
      <c r="BT13" s="67">
        <f>(DATA!DS13/DATA!R13)*100</f>
        <v>0.88325036132969326</v>
      </c>
      <c r="BU13" s="67">
        <f>(DATA!DT13/DATA!S13)*100</f>
        <v>0.69554220676572875</v>
      </c>
      <c r="BV13" s="67">
        <f>(DATA!DU13/DATA!T13)*100</f>
        <v>0.98870056497175152</v>
      </c>
      <c r="BW13" s="67">
        <f>(DATA!DV13/DATA!U13)*100</f>
        <v>1.5434083601286173</v>
      </c>
      <c r="BX13" s="67">
        <f>(DATA!DW13/DATA!V13)*100</f>
        <v>1.601260007875049</v>
      </c>
      <c r="BY13" s="67">
        <f>(DATA!DX13/DATA!W13)*100</f>
        <v>1.8541257367387032</v>
      </c>
      <c r="BZ13" s="67">
        <f>(DATA!DY13/DATA!X13)*100</f>
        <v>2.2117647058823531</v>
      </c>
      <c r="CA13" s="67">
        <f>(DATA!DZ13/DATA!Y13)*100</f>
        <v>2.7270751847023034</v>
      </c>
      <c r="CB13" s="67">
        <f>(DATA!EB13/DATA!AA13)*100</f>
        <v>3.1158530828061561</v>
      </c>
      <c r="CC13" s="67">
        <f>(DATA!EC13/DATA!AB13)*100</f>
        <v>3.1485587583148558</v>
      </c>
      <c r="CD13" s="67">
        <f>(DATA!ED13/DATA!AC13)*100</f>
        <v>3.2083566498787541</v>
      </c>
      <c r="CE13" s="67">
        <f>(DATA!EE13/DATA!AD13)*100</f>
        <v>3.1708749266001175</v>
      </c>
      <c r="CF13" s="67">
        <f>(DATA!EF13/DATA!AE13)*100</f>
        <v>3.4997287032013018</v>
      </c>
      <c r="CG13" s="70">
        <f>(DATA!EG13/DATA!Q13)*100</f>
        <v>0</v>
      </c>
      <c r="CH13" s="67">
        <f>(DATA!EH13/DATA!R13)*100</f>
        <v>0</v>
      </c>
      <c r="CI13" s="67">
        <f>(DATA!EI13/DATA!S13)*100</f>
        <v>0</v>
      </c>
      <c r="CJ13" s="67">
        <f>(DATA!EJ13/DATA!T13)*100</f>
        <v>0</v>
      </c>
      <c r="CK13" s="67">
        <f>(DATA!EK13/DATA!U13)*100</f>
        <v>0</v>
      </c>
      <c r="CL13" s="67">
        <f>(DATA!EL13/DATA!V13)*100</f>
        <v>0</v>
      </c>
      <c r="CM13" s="67">
        <f>(DATA!EM13/DATA!W13)*100</f>
        <v>0</v>
      </c>
      <c r="CN13" s="67">
        <f>(DATA!EN13/DATA!X13)*100</f>
        <v>0.18823529411764706</v>
      </c>
      <c r="CO13" s="67">
        <f>(DATA!EO13/DATA!Y13)*100</f>
        <v>0.21729682746631898</v>
      </c>
      <c r="CP13" s="67">
        <f>(DATA!EQ13/DATA!AA13)*100</f>
        <v>0.43433103578510052</v>
      </c>
      <c r="CQ13" s="67">
        <f>(DATA!ER13/DATA!AB13)*100</f>
        <v>0.47006651884700668</v>
      </c>
      <c r="CR13" s="67">
        <f>(DATA!ES13/DATA!AC13)*100</f>
        <v>0.57825032643163587</v>
      </c>
      <c r="CS13" s="67">
        <f>(DATA!ET13/DATA!AD13)*100</f>
        <v>0.65430752453653218</v>
      </c>
      <c r="CT13" s="67">
        <f>(DATA!EU13/DATA!AE13)*100</f>
        <v>0.75963103635377105</v>
      </c>
      <c r="CU13" s="231">
        <f>(DATA!EV13/DATA!AE13)*100</f>
        <v>0.17634291915355399</v>
      </c>
      <c r="CV13" s="222">
        <f>(DATA!EW13/DATA!AE13)*100</f>
        <v>11.767498643516006</v>
      </c>
      <c r="CW13" s="53">
        <f>(DATA!EX13/DATA!AE13)*100</f>
        <v>8.8171459576776995E-2</v>
      </c>
      <c r="CX13" s="70">
        <f>(DATA!EY13/DATA!Q13)*100</f>
        <v>5.1077265973254082</v>
      </c>
      <c r="CY13" s="67">
        <f>(DATA!EZ13/DATA!R13)*100</f>
        <v>4.3198972217761362</v>
      </c>
      <c r="CZ13" s="67">
        <f>(DATA!FA13/DATA!S13)*100</f>
        <v>5.1217198861840032</v>
      </c>
      <c r="DA13" s="67">
        <f>(DATA!FB13/DATA!T13)*100</f>
        <v>5.4185927067283002</v>
      </c>
      <c r="DB13" s="67">
        <f>(DATA!FC13/DATA!U13)*100</f>
        <v>6.340836012861736</v>
      </c>
      <c r="DC13" s="67">
        <f>(DATA!FD13/DATA!V13)*100</f>
        <v>6.8644179026118914</v>
      </c>
      <c r="DD13" s="67">
        <f>(DATA!FE13/DATA!W13)*100</f>
        <v>7.6498035363457753</v>
      </c>
      <c r="DE13" s="67">
        <f>(DATA!FF13/DATA!X13)*100</f>
        <v>8.7294117647058833</v>
      </c>
      <c r="DF13" s="67">
        <f>(DATA!FG13/DATA!Y13)*100</f>
        <v>10.549760973489787</v>
      </c>
      <c r="DG13" s="67">
        <f>(DATA!FI13/DATA!AA13)*100</f>
        <v>11.028231517326031</v>
      </c>
      <c r="DH13" s="67">
        <f>(DATA!FJ13/DATA!AB13)*100</f>
        <v>11.379157427937916</v>
      </c>
      <c r="DI13" s="67">
        <f>(DATA!FK13/DATA!AC13)*100</f>
        <v>10.138033948890133</v>
      </c>
      <c r="DJ13" s="67">
        <f>(DATA!FL13/DATA!AD13)*100</f>
        <v>11.198724939182954</v>
      </c>
      <c r="DK13" s="33">
        <f t="shared" si="0"/>
        <v>100</v>
      </c>
      <c r="DL13" s="34">
        <f t="shared" si="1"/>
        <v>100</v>
      </c>
      <c r="DM13" s="34">
        <f t="shared" si="2"/>
        <v>100</v>
      </c>
      <c r="DN13" s="34">
        <f t="shared" si="3"/>
        <v>100</v>
      </c>
      <c r="DO13" s="34">
        <f t="shared" si="4"/>
        <v>100</v>
      </c>
      <c r="DP13" s="34">
        <f t="shared" si="5"/>
        <v>100</v>
      </c>
      <c r="DQ13" s="34">
        <f t="shared" si="6"/>
        <v>100</v>
      </c>
      <c r="DR13" s="34">
        <f t="shared" si="23"/>
        <v>100</v>
      </c>
      <c r="DS13" s="34">
        <f t="shared" si="24"/>
        <v>100</v>
      </c>
      <c r="DT13" s="34">
        <f t="shared" si="25"/>
        <v>100</v>
      </c>
      <c r="DU13" s="34">
        <f t="shared" si="7"/>
        <v>100</v>
      </c>
      <c r="DV13" s="34">
        <f t="shared" si="8"/>
        <v>100</v>
      </c>
      <c r="DW13" s="34">
        <f t="shared" si="9"/>
        <v>100</v>
      </c>
      <c r="DX13" s="34">
        <f t="shared" si="9"/>
        <v>100</v>
      </c>
      <c r="DY13" s="33">
        <f t="shared" si="10"/>
        <v>56.701837419599478</v>
      </c>
      <c r="DZ13" s="34">
        <f t="shared" si="11"/>
        <v>99.999999999999986</v>
      </c>
      <c r="EA13" s="34">
        <f t="shared" si="12"/>
        <v>100</v>
      </c>
      <c r="EB13" s="34">
        <f t="shared" si="13"/>
        <v>100</v>
      </c>
      <c r="EC13" s="34">
        <f t="shared" si="14"/>
        <v>100</v>
      </c>
      <c r="ED13" s="34">
        <f t="shared" si="15"/>
        <v>100</v>
      </c>
      <c r="EE13" s="34">
        <f t="shared" si="16"/>
        <v>100</v>
      </c>
      <c r="EF13" s="34">
        <f t="shared" si="17"/>
        <v>100.00000000000001</v>
      </c>
      <c r="EG13" s="34">
        <f t="shared" si="18"/>
        <v>100</v>
      </c>
      <c r="EH13" s="34">
        <f t="shared" si="19"/>
        <v>100.00000000000001</v>
      </c>
      <c r="EI13" s="34">
        <f t="shared" si="20"/>
        <v>100</v>
      </c>
      <c r="EJ13" s="34">
        <f t="shared" si="21"/>
        <v>100</v>
      </c>
      <c r="EK13" s="34">
        <f>+AO13+BC13+CE13+CS13+DJ13</f>
        <v>100</v>
      </c>
      <c r="EL13" s="34">
        <f t="shared" si="22"/>
        <v>99.999999999999986</v>
      </c>
    </row>
    <row r="14" spans="1:142">
      <c r="A14" s="63" t="str">
        <f>+DATA!A14</f>
        <v>Kentucky</v>
      </c>
      <c r="B14" s="67">
        <f>(DATA!AF14/DATA!B14)*100</f>
        <v>70.727969348659002</v>
      </c>
      <c r="C14" s="67">
        <f>(DATA!AG14/DATA!C14)*100</f>
        <v>69.232245681381954</v>
      </c>
      <c r="D14" s="67">
        <f>(DATA!AH14/DATA!D14)*100</f>
        <v>68.024784078107402</v>
      </c>
      <c r="E14" s="67">
        <f>(DATA!AI14/DATA!E14)*100</f>
        <v>66.623663840766682</v>
      </c>
      <c r="F14" s="67">
        <f>(DATA!AJ14/DATA!F14)*100</f>
        <v>62.560507427808375</v>
      </c>
      <c r="G14" s="67">
        <f>(DATA!AK14/DATA!G14)*100</f>
        <v>61.426726920593936</v>
      </c>
      <c r="H14" s="67">
        <f>(DATA!AL14/DATA!H14)*100</f>
        <v>60.330195957413977</v>
      </c>
      <c r="I14" s="67">
        <f>(DATA!AM14/DATA!I14)*100</f>
        <v>59.243954698500154</v>
      </c>
      <c r="J14" s="67">
        <f>(DATA!AN14/DATA!J14)*100</f>
        <v>57.850755021257882</v>
      </c>
      <c r="K14" s="67">
        <f>(DATA!AP14/DATA!L14)*100</f>
        <v>57.28679906542056</v>
      </c>
      <c r="L14" s="67">
        <f>(DATA!AQ14/DATA!M14)*100</f>
        <v>56.277177724786085</v>
      </c>
      <c r="M14" s="67">
        <f>(DATA!AR14/DATA!N14)*100</f>
        <v>55.413318807027103</v>
      </c>
      <c r="N14" s="67">
        <f>(DATA!AS14/DATA!O14)*100</f>
        <v>54.272801972062446</v>
      </c>
      <c r="O14" s="67">
        <f>(DATA!AT14/DATA!P14)*100</f>
        <v>54.106214070626876</v>
      </c>
      <c r="P14" s="70">
        <f>(DATA!AU14/DATA!B14)*100</f>
        <v>29.272030651340998</v>
      </c>
      <c r="Q14" s="67">
        <f>(DATA!AV14/DATA!C14)*100</f>
        <v>30.767754318618039</v>
      </c>
      <c r="R14" s="67">
        <f>(DATA!AW14/DATA!D14)*100</f>
        <v>31.975215921892602</v>
      </c>
      <c r="S14" s="67">
        <f>(DATA!AX14/DATA!E14)*100</f>
        <v>33.376336159233318</v>
      </c>
      <c r="T14" s="67">
        <f>(DATA!AY14/DATA!F14)*100</f>
        <v>37.439492572191618</v>
      </c>
      <c r="U14" s="67">
        <f>(DATA!AZ14/DATA!G14)*100</f>
        <v>38.573273079406064</v>
      </c>
      <c r="V14" s="67">
        <f>(DATA!BA14/DATA!H14)*100</f>
        <v>39.669804042586023</v>
      </c>
      <c r="W14" s="67">
        <f>(DATA!BB14/DATA!I14)*100</f>
        <v>40.756045301499846</v>
      </c>
      <c r="X14" s="67">
        <f>(DATA!BC14/DATA!J14)*100</f>
        <v>42.149244978742118</v>
      </c>
      <c r="Y14" s="67">
        <f>(DATA!BE14/DATA!L14)*100</f>
        <v>42.71320093457944</v>
      </c>
      <c r="Z14" s="67">
        <f>(DATA!BF14/DATA!M14)*100</f>
        <v>43.722822275213915</v>
      </c>
      <c r="AA14" s="67">
        <f>(DATA!BG14/DATA!N14)*100</f>
        <v>44.586681192972897</v>
      </c>
      <c r="AB14" s="67">
        <f>(DATA!BH14/DATA!O14)*100</f>
        <v>45.727198027937547</v>
      </c>
      <c r="AC14" s="198">
        <f>(DATA!BI14/DATA!P14)*100</f>
        <v>45.893785929373117</v>
      </c>
      <c r="AD14" s="67">
        <f>(DATA!BK14/DATA!R14)*100</f>
        <v>90.161384405988727</v>
      </c>
      <c r="AE14" s="67">
        <f>(DATA!BL14/DATA!S14)*100</f>
        <v>89.119269545368084</v>
      </c>
      <c r="AF14" s="67">
        <f>(DATA!BM14/DATA!T14)*100</f>
        <v>88.834951456310691</v>
      </c>
      <c r="AG14" s="67">
        <f>(DATA!BN14/DATA!U14)*100</f>
        <v>87.497835497835496</v>
      </c>
      <c r="AH14" s="67">
        <f>(DATA!BO14/DATA!V14)*100</f>
        <v>85.811937312437479</v>
      </c>
      <c r="AI14" s="67">
        <f>(DATA!BP14/DATA!W14)*100</f>
        <v>84.900831733845166</v>
      </c>
      <c r="AJ14" s="67">
        <f>(DATA!BQ14/DATA!X14)*100</f>
        <v>84.022169437846401</v>
      </c>
      <c r="AK14" s="67">
        <f>(DATA!BR14/DATA!Y14)*100</f>
        <v>83.432676142442304</v>
      </c>
      <c r="AL14" s="67">
        <f>(DATA!BT14/DATA!AA14)*100</f>
        <v>83.333333333333343</v>
      </c>
      <c r="AM14" s="67">
        <f>(DATA!BU14/DATA!AB14)*100</f>
        <v>82.728504743261553</v>
      </c>
      <c r="AN14" s="67">
        <f>(DATA!BV14/DATA!AC14)*100</f>
        <v>80.794797687861276</v>
      </c>
      <c r="AO14" s="67">
        <f>(DATA!BW14/DATA!AD14)*100</f>
        <v>79.991249817704528</v>
      </c>
      <c r="AP14" s="67">
        <f>(DATA!BX14/DATA!AE14)*100</f>
        <v>79.519132092068617</v>
      </c>
      <c r="AQ14" s="70">
        <f>(DATA!BY14/DATA!Q14)*100</f>
        <v>2.8927203065134099</v>
      </c>
      <c r="AR14" s="67">
        <f>(DATA!BZ14/DATA!R14)*100</f>
        <v>4.0832199105580402</v>
      </c>
      <c r="AS14" s="67">
        <f>(DATA!CA14/DATA!S14)*100</f>
        <v>4.6414304736541752</v>
      </c>
      <c r="AT14" s="67">
        <f>(DATA!CB14/DATA!T14)*100</f>
        <v>4.7796863330843919</v>
      </c>
      <c r="AU14" s="67">
        <f>(DATA!CC14/DATA!U14)*100</f>
        <v>4.9004329004329001</v>
      </c>
      <c r="AV14" s="67">
        <f>(DATA!CD14/DATA!V14)*100</f>
        <v>5.3017672557519173</v>
      </c>
      <c r="AW14" s="67">
        <f>(DATA!CE14/DATA!W14)*100</f>
        <v>5.4222648752399234</v>
      </c>
      <c r="AX14" s="67">
        <f>(DATA!CF14/DATA!X14)*100</f>
        <v>5.3998416468725257</v>
      </c>
      <c r="AY14" s="67">
        <f>(DATA!CG14/DATA!Y14)*100</f>
        <v>5.0741250191043861</v>
      </c>
      <c r="AZ14" s="67">
        <f>(DATA!CI14/DATA!AA14)*100</f>
        <v>5.1210428305400377</v>
      </c>
      <c r="BA14" s="67">
        <f>(DATA!CJ14/DATA!AB14)*100</f>
        <v>5.1347688601114294</v>
      </c>
      <c r="BB14" s="67">
        <f>(DATA!CK14/DATA!AC14)*100</f>
        <v>5.3468208092485554</v>
      </c>
      <c r="BC14" s="67">
        <f>(DATA!CL14/DATA!AD14)*100</f>
        <v>5.3959457488697682</v>
      </c>
      <c r="BD14" s="67">
        <f>(DATA!CM14/DATA!AE14)*100</f>
        <v>5.3951033572789919</v>
      </c>
      <c r="BE14" s="54">
        <f>IF(DATA!DC14&gt;0,((DATA!DC14/DATA!BY14)*100),"NA")</f>
        <v>19.867549668874172</v>
      </c>
      <c r="BF14" s="53">
        <f>IF(DATA!DD14&gt;0,((DATA!DD14/DATA!BZ14)*100),"NA")</f>
        <v>16.19047619047619</v>
      </c>
      <c r="BG14" s="53">
        <f>IF(DATA!DE14&gt;0,((DATA!DE14/DATA!CA14)*100),"NA")</f>
        <v>18.442622950819672</v>
      </c>
      <c r="BH14" s="53">
        <f>IF(DATA!DF14&gt;0,((DATA!DF14/DATA!CB14)*100),"NA")</f>
        <v>16.40625</v>
      </c>
      <c r="BI14" s="53">
        <f>IF(DATA!DG14&gt;0,((DATA!DG14/DATA!CC14)*100),"NA")</f>
        <v>18.727915194346288</v>
      </c>
      <c r="BJ14" s="53">
        <f>IF(DATA!DH14&gt;0,((DATA!DH14/DATA!CD14)*100),"NA")</f>
        <v>16.981132075471699</v>
      </c>
      <c r="BK14" s="53">
        <f>IF(DATA!DI14&gt;0,((DATA!DI14/DATA!CE14)*100),"NA")</f>
        <v>14.454277286135694</v>
      </c>
      <c r="BL14" s="53">
        <f>IF(DATA!DJ14&gt;0,((DATA!DJ14/DATA!CF14)*100),"NA")</f>
        <v>10.557184750733137</v>
      </c>
      <c r="BM14" s="53">
        <f>IF(DATA!DK14&gt;0,((DATA!DK14/DATA!CG14)*100),"NA")</f>
        <v>10.542168674698797</v>
      </c>
      <c r="BN14" s="53">
        <f>IF(DATA!DM14&gt;0,((DATA!DM14/DATA!CI14)*100),"NA")</f>
        <v>10.606060606060606</v>
      </c>
      <c r="BO14" s="53">
        <f>IF(DATA!DN14&gt;0,((DATA!DN14/DATA!CJ14)*100),"NA")</f>
        <v>10.557184750733137</v>
      </c>
      <c r="BP14" s="53">
        <f>IF(DATA!DO14&gt;0,((DATA!DO14/DATA!CK14)*100),"NA")</f>
        <v>11.351351351351353</v>
      </c>
      <c r="BQ14" s="53">
        <f>IF(DATA!DP14&gt;0,((DATA!DP14/DATA!CL14)*100),"NA")</f>
        <v>13.513513513513514</v>
      </c>
      <c r="BR14" s="53">
        <f>IF(DATA!DQ14&gt;0,((DATA!DQ14/DATA!CM14)*100),"NA")</f>
        <v>11.684782608695652</v>
      </c>
      <c r="BS14" s="70">
        <f>(DATA!DR14/DATA!Q14)*100</f>
        <v>0.72796934865900387</v>
      </c>
      <c r="BT14" s="67">
        <f>(DATA!DS14/DATA!R14)*100</f>
        <v>0.77775617343962666</v>
      </c>
      <c r="BU14" s="67">
        <f>(DATA!DT14/DATA!S14)*100</f>
        <v>0.9511128019783146</v>
      </c>
      <c r="BV14" s="67">
        <f>(DATA!DU14/DATA!T14)*100</f>
        <v>1.0082150858849888</v>
      </c>
      <c r="BW14" s="67">
        <f>(DATA!DV14/DATA!U14)*100</f>
        <v>1.2467532467532467</v>
      </c>
      <c r="BX14" s="67">
        <f>(DATA!DW14/DATA!V14)*100</f>
        <v>1.4338112704234744</v>
      </c>
      <c r="BY14" s="67">
        <f>(DATA!DX14/DATA!W14)*100</f>
        <v>1.599488163787588</v>
      </c>
      <c r="BZ14" s="67">
        <f>(DATA!DY14/DATA!X14)*100</f>
        <v>1.6468725257323833</v>
      </c>
      <c r="CA14" s="67">
        <f>(DATA!DZ14/DATA!Y14)*100</f>
        <v>1.8798716185236128</v>
      </c>
      <c r="CB14" s="67">
        <f>(DATA!EB14/DATA!AA14)*100</f>
        <v>2.1725636250775917</v>
      </c>
      <c r="CC14" s="67">
        <f>(DATA!EC14/DATA!AB14)*100</f>
        <v>2.2586959795211565</v>
      </c>
      <c r="CD14" s="67">
        <f>(DATA!ED14/DATA!AC14)*100</f>
        <v>2.4421965317919079</v>
      </c>
      <c r="CE14" s="67">
        <f>(DATA!EE14/DATA!AD14)*100</f>
        <v>2.6833892372757768</v>
      </c>
      <c r="CF14" s="67">
        <f>(DATA!EF14/DATA!AE14)*100</f>
        <v>2.7561941064360065</v>
      </c>
      <c r="CG14" s="70">
        <f>(DATA!EG14/DATA!Q14)*100</f>
        <v>0</v>
      </c>
      <c r="CH14" s="67">
        <f>(DATA!EH14/DATA!R14)*100</f>
        <v>0</v>
      </c>
      <c r="CI14" s="67">
        <f>(DATA!EI14/DATA!S14)*100</f>
        <v>0</v>
      </c>
      <c r="CJ14" s="67">
        <f>(DATA!EJ14/DATA!T14)*100</f>
        <v>0</v>
      </c>
      <c r="CK14" s="67">
        <f>(DATA!EK14/DATA!U14)*100</f>
        <v>0</v>
      </c>
      <c r="CL14" s="67">
        <f>(DATA!EL14/DATA!V14)*100</f>
        <v>0</v>
      </c>
      <c r="CM14" s="67">
        <f>(DATA!EM14/DATA!W14)*100</f>
        <v>0</v>
      </c>
      <c r="CN14" s="67">
        <f>(DATA!EN14/DATA!X14)*100</f>
        <v>0</v>
      </c>
      <c r="CO14" s="67">
        <f>(DATA!EO14/DATA!Y14)*100</f>
        <v>0.79474247287177147</v>
      </c>
      <c r="CP14" s="67">
        <f>(DATA!EQ14/DATA!AA14)*100</f>
        <v>0.94661700806952209</v>
      </c>
      <c r="CQ14" s="67">
        <f>(DATA!ER14/DATA!AB14)*100</f>
        <v>0.9787682577925011</v>
      </c>
      <c r="CR14" s="67">
        <f>(DATA!ES14/DATA!AC14)*100</f>
        <v>0.93930635838150289</v>
      </c>
      <c r="CS14" s="67">
        <f>(DATA!ET14/DATA!AD14)*100</f>
        <v>1.0646055126148462</v>
      </c>
      <c r="CT14" s="67">
        <f>(DATA!EU14/DATA!AE14)*100</f>
        <v>1.202169769828471</v>
      </c>
      <c r="CU14" s="231">
        <f>(DATA!EV14/DATA!AE14)*100</f>
        <v>0.23456971118604308</v>
      </c>
      <c r="CV14" s="222">
        <f>(DATA!EW14/DATA!AE14)*100</f>
        <v>10.790206714557984</v>
      </c>
      <c r="CW14" s="53">
        <f>(DATA!EX14/DATA!AE14)*100</f>
        <v>0.10262424864389386</v>
      </c>
      <c r="CX14" s="70">
        <f>(DATA!EY14/DATA!Q14)*100</f>
        <v>5.019157088122606</v>
      </c>
      <c r="CY14" s="67">
        <f>(DATA!EZ14/DATA!R14)*100</f>
        <v>4.9776395100136108</v>
      </c>
      <c r="CZ14" s="67">
        <f>(DATA!FA14/DATA!S14)*100</f>
        <v>5.2881871789994292</v>
      </c>
      <c r="DA14" s="67">
        <f>(DATA!FB14/DATA!T14)*100</f>
        <v>5.3771471247199401</v>
      </c>
      <c r="DB14" s="67">
        <f>(DATA!FC14/DATA!U14)*100</f>
        <v>6.3549783549783552</v>
      </c>
      <c r="DC14" s="67">
        <f>(DATA!FD14/DATA!V14)*100</f>
        <v>7.4524841613871295</v>
      </c>
      <c r="DD14" s="67">
        <f>(DATA!FE14/DATA!W14)*100</f>
        <v>8.0774152271273181</v>
      </c>
      <c r="DE14" s="67">
        <f>(DATA!FF14/DATA!X14)*100</f>
        <v>8.9311163895486931</v>
      </c>
      <c r="DF14" s="67">
        <f>(DATA!FG14/DATA!Y14)*100</f>
        <v>8.8185847470579244</v>
      </c>
      <c r="DG14" s="67">
        <f>(DATA!FI14/DATA!AA14)*100</f>
        <v>8.4264432029795149</v>
      </c>
      <c r="DH14" s="67">
        <f>(DATA!FJ14/DATA!AB14)*100</f>
        <v>8.8992621593133556</v>
      </c>
      <c r="DI14" s="67">
        <f>(DATA!FK14/DATA!AC14)*100</f>
        <v>10.476878612716762</v>
      </c>
      <c r="DJ14" s="67">
        <f>(DATA!FL14/DATA!AD14)*100</f>
        <v>10.864809683535073</v>
      </c>
      <c r="DK14" s="33">
        <f t="shared" si="0"/>
        <v>100</v>
      </c>
      <c r="DL14" s="34">
        <f t="shared" si="1"/>
        <v>100</v>
      </c>
      <c r="DM14" s="34">
        <f t="shared" si="2"/>
        <v>100</v>
      </c>
      <c r="DN14" s="34">
        <f t="shared" si="3"/>
        <v>100</v>
      </c>
      <c r="DO14" s="34">
        <f t="shared" si="4"/>
        <v>100</v>
      </c>
      <c r="DP14" s="34">
        <f t="shared" si="5"/>
        <v>100</v>
      </c>
      <c r="DQ14" s="34">
        <f t="shared" si="6"/>
        <v>100</v>
      </c>
      <c r="DR14" s="34">
        <f t="shared" si="23"/>
        <v>100</v>
      </c>
      <c r="DS14" s="34">
        <f t="shared" si="24"/>
        <v>100</v>
      </c>
      <c r="DT14" s="34">
        <f t="shared" si="25"/>
        <v>100</v>
      </c>
      <c r="DU14" s="34">
        <f t="shared" si="7"/>
        <v>100</v>
      </c>
      <c r="DV14" s="34">
        <f t="shared" si="8"/>
        <v>100</v>
      </c>
      <c r="DW14" s="34">
        <f t="shared" si="9"/>
        <v>100</v>
      </c>
      <c r="DX14" s="34">
        <f t="shared" si="9"/>
        <v>100</v>
      </c>
      <c r="DY14" s="33">
        <f t="shared" si="10"/>
        <v>54.533632672668134</v>
      </c>
      <c r="DZ14" s="34">
        <f t="shared" si="11"/>
        <v>100.00000000000001</v>
      </c>
      <c r="EA14" s="34">
        <f t="shared" si="12"/>
        <v>100</v>
      </c>
      <c r="EB14" s="34">
        <f t="shared" si="13"/>
        <v>100.00000000000001</v>
      </c>
      <c r="EC14" s="34">
        <f t="shared" si="14"/>
        <v>100</v>
      </c>
      <c r="ED14" s="34">
        <f t="shared" si="15"/>
        <v>100</v>
      </c>
      <c r="EE14" s="34">
        <f t="shared" si="16"/>
        <v>99.999999999999986</v>
      </c>
      <c r="EF14" s="34">
        <f t="shared" si="17"/>
        <v>100</v>
      </c>
      <c r="EG14" s="34">
        <f t="shared" si="18"/>
        <v>100</v>
      </c>
      <c r="EH14" s="34">
        <f t="shared" si="19"/>
        <v>100</v>
      </c>
      <c r="EI14" s="34">
        <f t="shared" si="20"/>
        <v>99.999999999999986</v>
      </c>
      <c r="EJ14" s="34">
        <f t="shared" si="21"/>
        <v>100</v>
      </c>
      <c r="EK14" s="34">
        <f>+AO14+BC14+CE14+CS14+DJ14</f>
        <v>99.999999999999986</v>
      </c>
      <c r="EL14" s="34">
        <f t="shared" si="22"/>
        <v>100.00000000000001</v>
      </c>
    </row>
    <row r="15" spans="1:142">
      <c r="A15" s="63" t="str">
        <f>+DATA!A15</f>
        <v>Louisiana</v>
      </c>
      <c r="B15" s="67">
        <f>(DATA!AF15/DATA!B15)*100</f>
        <v>65.032097004279592</v>
      </c>
      <c r="C15" s="67">
        <f>(DATA!AG15/DATA!C15)*100</f>
        <v>63.611837113228233</v>
      </c>
      <c r="D15" s="67">
        <f>(DATA!AH15/DATA!D15)*100</f>
        <v>62.338077722693107</v>
      </c>
      <c r="E15" s="67">
        <f>(DATA!AI15/DATA!E15)*100</f>
        <v>61.094224924012153</v>
      </c>
      <c r="F15" s="67">
        <f>(DATA!AJ15/DATA!F15)*100</f>
        <v>59.421656451359418</v>
      </c>
      <c r="G15" s="67">
        <f>(DATA!AK15/DATA!G15)*100</f>
        <v>58.412189254210098</v>
      </c>
      <c r="H15" s="67">
        <f>(DATA!AL15/DATA!H15)*100</f>
        <v>57.319784058431246</v>
      </c>
      <c r="I15" s="67">
        <f>(DATA!AM15/DATA!I15)*100</f>
        <v>56.641887524240467</v>
      </c>
      <c r="J15" s="67">
        <f>(DATA!AN15/DATA!J15)*100</f>
        <v>56.482446993395897</v>
      </c>
      <c r="K15" s="67">
        <f>(DATA!AP15/DATA!L15)*100</f>
        <v>55.749002538991654</v>
      </c>
      <c r="L15" s="67">
        <f>(DATA!AQ15/DATA!M15)*100</f>
        <v>55.638963360142988</v>
      </c>
      <c r="M15" s="67">
        <f>(DATA!AR15/DATA!N15)*100</f>
        <v>53.787339971550495</v>
      </c>
      <c r="N15" s="67">
        <f>(DATA!AS15/DATA!O15)*100</f>
        <v>51.669394435351876</v>
      </c>
      <c r="O15" s="67">
        <f>(DATA!AT15/DATA!P15)*100</f>
        <v>52.316991269308254</v>
      </c>
      <c r="P15" s="70">
        <f>(DATA!AU15/DATA!B15)*100</f>
        <v>34.967902995720401</v>
      </c>
      <c r="Q15" s="67">
        <f>(DATA!AV15/DATA!C15)*100</f>
        <v>36.388162886771774</v>
      </c>
      <c r="R15" s="67">
        <f>(DATA!AW15/DATA!D15)*100</f>
        <v>37.661922277306893</v>
      </c>
      <c r="S15" s="67">
        <f>(DATA!AX15/DATA!E15)*100</f>
        <v>38.90577507598784</v>
      </c>
      <c r="T15" s="67">
        <f>(DATA!AY15/DATA!F15)*100</f>
        <v>40.578343548640575</v>
      </c>
      <c r="U15" s="67">
        <f>(DATA!AZ15/DATA!G15)*100</f>
        <v>41.587810745789895</v>
      </c>
      <c r="V15" s="67">
        <f>(DATA!BA15/DATA!H15)*100</f>
        <v>42.680215941568747</v>
      </c>
      <c r="W15" s="67">
        <f>(DATA!BB15/DATA!I15)*100</f>
        <v>43.358112475759533</v>
      </c>
      <c r="X15" s="67">
        <f>(DATA!BC15/DATA!J15)*100</f>
        <v>43.517553006604103</v>
      </c>
      <c r="Y15" s="67">
        <f>(DATA!BE15/DATA!L15)*100</f>
        <v>44.250997461008339</v>
      </c>
      <c r="Z15" s="67">
        <f>(DATA!BF15/DATA!M15)*100</f>
        <v>44.361036639857012</v>
      </c>
      <c r="AA15" s="67">
        <f>(DATA!BG15/DATA!N15)*100</f>
        <v>46.212660028449505</v>
      </c>
      <c r="AB15" s="67">
        <f>(DATA!BH15/DATA!O15)*100</f>
        <v>48.330605564648117</v>
      </c>
      <c r="AC15" s="198">
        <f>(DATA!BI15/DATA!P15)*100</f>
        <v>47.683008730691739</v>
      </c>
      <c r="AD15" s="67">
        <f>(DATA!BK15/DATA!R15)*100</f>
        <v>79.692412269521625</v>
      </c>
      <c r="AE15" s="67">
        <f>(DATA!BL15/DATA!S15)*100</f>
        <v>80.198019801980209</v>
      </c>
      <c r="AF15" s="67">
        <f>(DATA!BM15/DATA!T15)*100</f>
        <v>78.708010335917308</v>
      </c>
      <c r="AG15" s="67">
        <f>(DATA!BN15/DATA!U15)*100</f>
        <v>79.625984251968504</v>
      </c>
      <c r="AH15" s="67">
        <f>(DATA!BO15/DATA!V15)*100</f>
        <v>80.073800738007378</v>
      </c>
      <c r="AI15" s="67">
        <f>(DATA!BP15/DATA!W15)*100</f>
        <v>78.613494867911825</v>
      </c>
      <c r="AJ15" s="67">
        <f>(DATA!BQ15/DATA!X15)*100</f>
        <v>78.313671061762662</v>
      </c>
      <c r="AK15" s="67">
        <f>(DATA!BR15/DATA!Y15)*100</f>
        <v>76.312910284463896</v>
      </c>
      <c r="AL15" s="67">
        <f>(DATA!BT15/DATA!AA15)*100</f>
        <v>76.572504708097938</v>
      </c>
      <c r="AM15" s="67">
        <f>(DATA!BU15/DATA!AB15)*100</f>
        <v>73.884636923651286</v>
      </c>
      <c r="AN15" s="67">
        <f>(DATA!BV15/DATA!AC15)*100</f>
        <v>74.307634730538922</v>
      </c>
      <c r="AO15" s="67">
        <f>(DATA!BW15/DATA!AD15)*100</f>
        <v>72.105171513146445</v>
      </c>
      <c r="AP15" s="67">
        <f>(DATA!BX15/DATA!AE15)*100</f>
        <v>73.212033867771581</v>
      </c>
      <c r="AQ15" s="70">
        <f>(DATA!BY15/DATA!Q15)*100</f>
        <v>13.462910128388017</v>
      </c>
      <c r="AR15" s="67">
        <f>(DATA!BZ15/DATA!R15)*100</f>
        <v>13.391112244030928</v>
      </c>
      <c r="AS15" s="67">
        <f>(DATA!CA15/DATA!S15)*100</f>
        <v>13.325758805388736</v>
      </c>
      <c r="AT15" s="67">
        <f>(DATA!CB15/DATA!T15)*100</f>
        <v>14.280792420327304</v>
      </c>
      <c r="AU15" s="67">
        <f>(DATA!CC15/DATA!U15)*100</f>
        <v>13.336614173228348</v>
      </c>
      <c r="AV15" s="67">
        <f>(DATA!CD15/DATA!V15)*100</f>
        <v>12.445488091244549</v>
      </c>
      <c r="AW15" s="67">
        <f>(DATA!CE15/DATA!W15)*100</f>
        <v>12.990072354029952</v>
      </c>
      <c r="AX15" s="67">
        <f>(DATA!CF15/DATA!X15)*100</f>
        <v>13.289382373351838</v>
      </c>
      <c r="AY15" s="67">
        <f>(DATA!CG15/DATA!Y15)*100</f>
        <v>14.223194748358861</v>
      </c>
      <c r="AZ15" s="67">
        <f>(DATA!CI15/DATA!AA15)*100</f>
        <v>12.391713747645952</v>
      </c>
      <c r="BA15" s="67">
        <f>(DATA!CJ15/DATA!AB15)*100</f>
        <v>14.821728579428783</v>
      </c>
      <c r="BB15" s="67">
        <f>(DATA!CK15/DATA!AC15)*100</f>
        <v>13.510479041916168</v>
      </c>
      <c r="BC15" s="67">
        <f>(DATA!CL15/DATA!AD15)*100</f>
        <v>16.298102037262755</v>
      </c>
      <c r="BD15" s="67">
        <f>(DATA!CM15/DATA!AE15)*100</f>
        <v>14.555935867411277</v>
      </c>
      <c r="BE15" s="54">
        <f>IF(DATA!DC15&gt;0,((DATA!DC15/DATA!BY15)*100),"NA")</f>
        <v>79.602649006622514</v>
      </c>
      <c r="BF15" s="53">
        <f>IF(DATA!DD15&gt;0,((DATA!DD15/DATA!BZ15)*100),"NA")</f>
        <v>81.725888324873097</v>
      </c>
      <c r="BG15" s="53">
        <f>IF(DATA!DE15&gt;0,((DATA!DE15/DATA!CA15)*100),"NA")</f>
        <v>79.049939098660175</v>
      </c>
      <c r="BH15" s="53">
        <f>IF(DATA!DF15&gt;0,((DATA!DF15/DATA!CB15)*100),"NA")</f>
        <v>80.940892641737022</v>
      </c>
      <c r="BI15" s="53">
        <f>IF(DATA!DG15&gt;0,((DATA!DG15/DATA!CC15)*100),"NA")</f>
        <v>76.383763837638369</v>
      </c>
      <c r="BJ15" s="53">
        <f>IF(DATA!DH15&gt;0,((DATA!DH15/DATA!CD15)*100),"NA")</f>
        <v>67.250673854447442</v>
      </c>
      <c r="BK15" s="53">
        <f>IF(DATA!DI15&gt;0,((DATA!DI15/DATA!CE15)*100),"NA")</f>
        <v>69.300518134715034</v>
      </c>
      <c r="BL15" s="53">
        <f>IF(DATA!DJ15&gt;0,((DATA!DJ15/DATA!CF15)*100),"NA")</f>
        <v>67.232375979112263</v>
      </c>
      <c r="BM15" s="53">
        <f>IF(DATA!DK15&gt;0,((DATA!DK15/DATA!CG15)*100),"NA")</f>
        <v>70.384615384615387</v>
      </c>
      <c r="BN15" s="53">
        <f>IF(DATA!DM15&gt;0,((DATA!DM15/DATA!CI15)*100),"NA")</f>
        <v>62.613981762917938</v>
      </c>
      <c r="BO15" s="53">
        <f>IF(DATA!DN15&gt;0,((DATA!DN15/DATA!CJ15)*100),"NA")</f>
        <v>71.788413098236788</v>
      </c>
      <c r="BP15" s="53">
        <f>IF(DATA!DO15&gt;0,((DATA!DO15/DATA!CK15)*100),"NA")</f>
        <v>63.850415512465375</v>
      </c>
      <c r="BQ15" s="53">
        <f>IF(DATA!DP15&gt;0,((DATA!DP15/DATA!CL15)*100),"NA")</f>
        <v>51.709401709401718</v>
      </c>
      <c r="BR15" s="53">
        <f>IF(DATA!DQ15&gt;0,((DATA!DQ15/DATA!CM15)*100),"NA")</f>
        <v>54.702970297029708</v>
      </c>
      <c r="BS15" s="70">
        <f>(DATA!DR15/DATA!Q15)*100</f>
        <v>1.1055634807417976</v>
      </c>
      <c r="BT15" s="67">
        <f>(DATA!DS15/DATA!R15)*100</f>
        <v>1.1725720112159062</v>
      </c>
      <c r="BU15" s="67">
        <f>(DATA!DT15/DATA!S15)*100</f>
        <v>1.2335659795487746</v>
      </c>
      <c r="BV15" s="67">
        <f>(DATA!DU15/DATA!T15)*100</f>
        <v>1.3092161929371233</v>
      </c>
      <c r="BW15" s="67">
        <f>(DATA!DV15/DATA!U15)*100</f>
        <v>1.3615485564304464</v>
      </c>
      <c r="BX15" s="67">
        <f>(DATA!DW15/DATA!V15)*100</f>
        <v>1.3250587051325058</v>
      </c>
      <c r="BY15" s="67">
        <f>(DATA!DX15/DATA!W15)*100</f>
        <v>1.480733636210668</v>
      </c>
      <c r="BZ15" s="67">
        <f>(DATA!DY15/DATA!X15)*100</f>
        <v>1.7869535045107565</v>
      </c>
      <c r="CA15" s="67">
        <f>(DATA!DZ15/DATA!Y15)*100</f>
        <v>2.0423048869438367</v>
      </c>
      <c r="CB15" s="67">
        <f>(DATA!EB15/DATA!AA15)*100</f>
        <v>2.2598870056497176</v>
      </c>
      <c r="CC15" s="67">
        <f>(DATA!EC15/DATA!AB15)*100</f>
        <v>2.5387343662497668</v>
      </c>
      <c r="CD15" s="67">
        <f>(DATA!ED15/DATA!AC15)*100</f>
        <v>2.5449101796407185</v>
      </c>
      <c r="CE15" s="67">
        <f>(DATA!EE15/DATA!AD15)*100</f>
        <v>2.7163503395437925</v>
      </c>
      <c r="CF15" s="67">
        <f>(DATA!EF15/DATA!AE15)*100</f>
        <v>2.9544226265537743</v>
      </c>
      <c r="CG15" s="70">
        <f>(DATA!EG15/DATA!Q15)*100</f>
        <v>0</v>
      </c>
      <c r="CH15" s="67">
        <f>(DATA!EH15/DATA!R15)*100</f>
        <v>0</v>
      </c>
      <c r="CI15" s="67">
        <f>(DATA!EI15/DATA!S15)*100</f>
        <v>0</v>
      </c>
      <c r="CJ15" s="67">
        <f>(DATA!EJ15/DATA!T15)*100</f>
        <v>0</v>
      </c>
      <c r="CK15" s="67">
        <f>(DATA!EK15/DATA!U15)*100</f>
        <v>0</v>
      </c>
      <c r="CL15" s="67">
        <f>(DATA!EL15/DATA!V15)*100</f>
        <v>0</v>
      </c>
      <c r="CM15" s="67">
        <f>(DATA!EM15/DATA!W15)*100</f>
        <v>0</v>
      </c>
      <c r="CN15" s="67">
        <f>(DATA!EN15/DATA!X15)*100</f>
        <v>0</v>
      </c>
      <c r="CO15" s="67">
        <f>(DATA!EO15/DATA!Y15)*100</f>
        <v>0.29175784099197666</v>
      </c>
      <c r="CP15" s="67">
        <f>(DATA!EQ15/DATA!AA15)*100</f>
        <v>0.39548022598870053</v>
      </c>
      <c r="CQ15" s="67">
        <f>(DATA!ER15/DATA!AB15)*100</f>
        <v>0.3546761246966586</v>
      </c>
      <c r="CR15" s="67">
        <f>(DATA!ES15/DATA!AC15)*100</f>
        <v>0.44910179640718562</v>
      </c>
      <c r="CS15" s="67">
        <f>(DATA!ET15/DATA!AD15)*100</f>
        <v>0.34825004353125544</v>
      </c>
      <c r="CT15" s="67">
        <f>(DATA!EU15/DATA!AE15)*100</f>
        <v>0.41433975860205369</v>
      </c>
      <c r="CU15" s="231">
        <f>(DATA!EV15/DATA!AE15)*100</f>
        <v>0.25220680958385877</v>
      </c>
      <c r="CV15" s="222">
        <f>(DATA!EW15/DATA!AE15)*100</f>
        <v>8.5930462979643316</v>
      </c>
      <c r="CW15" s="53">
        <f>(DATA!EX15/DATA!AE15)*100</f>
        <v>1.8014772113132769E-2</v>
      </c>
      <c r="CX15" s="70">
        <f>(DATA!EY15/DATA!Q15)*100</f>
        <v>6.2945791726105567</v>
      </c>
      <c r="CY15" s="67">
        <f>(DATA!EZ15/DATA!R15)*100</f>
        <v>5.7439034752315408</v>
      </c>
      <c r="CZ15" s="67">
        <f>(DATA!FA15/DATA!S15)*100</f>
        <v>5.2426554130822911</v>
      </c>
      <c r="DA15" s="67">
        <f>(DATA!FB15/DATA!T15)*100</f>
        <v>5.7019810508182607</v>
      </c>
      <c r="DB15" s="67">
        <f>(DATA!FC15/DATA!U15)*100</f>
        <v>5.6758530183727034</v>
      </c>
      <c r="DC15" s="67">
        <f>(DATA!FD15/DATA!V15)*100</f>
        <v>6.1556524656155656</v>
      </c>
      <c r="DD15" s="67">
        <f>(DATA!FE15/DATA!W15)*100</f>
        <v>6.9156991418475515</v>
      </c>
      <c r="DE15" s="67">
        <f>(DATA!FF15/DATA!X15)*100</f>
        <v>6.6099930603747401</v>
      </c>
      <c r="DF15" s="67">
        <f>(DATA!FG15/DATA!Y15)*100</f>
        <v>7.1298322392414288</v>
      </c>
      <c r="DG15" s="67">
        <f>(DATA!FI15/DATA!AA15)*100</f>
        <v>8.3804143126177024</v>
      </c>
      <c r="DH15" s="67">
        <f>(DATA!FJ15/DATA!AB15)*100</f>
        <v>8.4002240059734934</v>
      </c>
      <c r="DI15" s="67">
        <f>(DATA!FK15/DATA!AC15)*100</f>
        <v>9.1878742514970071</v>
      </c>
      <c r="DJ15" s="67">
        <f>(DATA!FL15/DATA!AD15)*100</f>
        <v>8.5321260665157581</v>
      </c>
      <c r="DK15" s="33">
        <f t="shared" si="0"/>
        <v>100</v>
      </c>
      <c r="DL15" s="34">
        <f t="shared" si="1"/>
        <v>100</v>
      </c>
      <c r="DM15" s="34">
        <f t="shared" si="2"/>
        <v>100</v>
      </c>
      <c r="DN15" s="34">
        <f t="shared" si="3"/>
        <v>100</v>
      </c>
      <c r="DO15" s="34">
        <f t="shared" si="4"/>
        <v>100</v>
      </c>
      <c r="DP15" s="34">
        <f t="shared" si="5"/>
        <v>100</v>
      </c>
      <c r="DQ15" s="34">
        <f t="shared" si="6"/>
        <v>100</v>
      </c>
      <c r="DR15" s="34">
        <f t="shared" si="23"/>
        <v>100</v>
      </c>
      <c r="DS15" s="34">
        <f t="shared" si="24"/>
        <v>100</v>
      </c>
      <c r="DT15" s="34">
        <f t="shared" si="25"/>
        <v>100</v>
      </c>
      <c r="DU15" s="34">
        <f t="shared" si="7"/>
        <v>100</v>
      </c>
      <c r="DV15" s="34">
        <f t="shared" si="8"/>
        <v>100</v>
      </c>
      <c r="DW15" s="34">
        <f t="shared" si="9"/>
        <v>100</v>
      </c>
      <c r="DX15" s="34">
        <f t="shared" si="9"/>
        <v>100</v>
      </c>
      <c r="DY15" s="33">
        <f t="shared" si="10"/>
        <v>68.546061512432118</v>
      </c>
      <c r="DZ15" s="34">
        <f t="shared" si="11"/>
        <v>100</v>
      </c>
      <c r="EA15" s="34">
        <f t="shared" si="12"/>
        <v>100</v>
      </c>
      <c r="EB15" s="34">
        <f t="shared" si="13"/>
        <v>100</v>
      </c>
      <c r="EC15" s="34">
        <f t="shared" si="14"/>
        <v>100.00000000000001</v>
      </c>
      <c r="ED15" s="34">
        <f t="shared" si="15"/>
        <v>100</v>
      </c>
      <c r="EE15" s="34">
        <f t="shared" si="16"/>
        <v>100</v>
      </c>
      <c r="EF15" s="34">
        <f t="shared" si="17"/>
        <v>100</v>
      </c>
      <c r="EG15" s="34">
        <f t="shared" si="18"/>
        <v>100</v>
      </c>
      <c r="EH15" s="34">
        <f t="shared" si="19"/>
        <v>100.00000000000001</v>
      </c>
      <c r="EI15" s="34">
        <f t="shared" si="20"/>
        <v>99.999999999999986</v>
      </c>
      <c r="EJ15" s="34">
        <f t="shared" si="21"/>
        <v>100.00000000000001</v>
      </c>
      <c r="EK15" s="34">
        <f>+AO15+BC15+CE15+CS15+DJ15</f>
        <v>100</v>
      </c>
      <c r="EL15" s="34">
        <f t="shared" si="22"/>
        <v>100.00000000000001</v>
      </c>
    </row>
    <row r="16" spans="1:142">
      <c r="A16" s="63" t="str">
        <f>+DATA!A16</f>
        <v>Maryland</v>
      </c>
      <c r="B16" s="67">
        <f>(DATA!AF16/DATA!B16)*100</f>
        <v>70.31943212067435</v>
      </c>
      <c r="C16" s="67">
        <f>(DATA!AG16/DATA!C16)*100</f>
        <v>68.849911190053277</v>
      </c>
      <c r="D16" s="67">
        <f>(DATA!AH16/DATA!D16)*100</f>
        <v>69.009651699538395</v>
      </c>
      <c r="E16" s="67">
        <f>(DATA!AI16/DATA!E16)*100</f>
        <v>68.313891834570512</v>
      </c>
      <c r="F16" s="67">
        <f>(DATA!AJ16/DATA!F16)*100</f>
        <v>62.449460916442042</v>
      </c>
      <c r="G16" s="67">
        <f>(DATA!AK16/DATA!G16)*100</f>
        <v>61.287176986835689</v>
      </c>
      <c r="H16" s="67">
        <f>(DATA!AL16/DATA!H16)*100</f>
        <v>60.263714797330294</v>
      </c>
      <c r="I16" s="67">
        <f>(DATA!AM16/DATA!I16)*100</f>
        <v>59.443676041186407</v>
      </c>
      <c r="J16" s="67">
        <f>(DATA!AN16/DATA!J16)*100</f>
        <v>58.451746595618715</v>
      </c>
      <c r="K16" s="67">
        <f>(DATA!AP16/DATA!L16)*100</f>
        <v>58.083743108329614</v>
      </c>
      <c r="L16" s="67">
        <f>(DATA!AQ16/DATA!M16)*100</f>
        <v>57.273519163763062</v>
      </c>
      <c r="M16" s="67">
        <f>(DATA!AR16/DATA!N16)*100</f>
        <v>55.940383250532285</v>
      </c>
      <c r="N16" s="67">
        <f>(DATA!AS16/DATA!O16)*100</f>
        <v>54.683791707385176</v>
      </c>
      <c r="O16" s="67">
        <f>(DATA!AT16/DATA!P16)*100</f>
        <v>54.242596810933939</v>
      </c>
      <c r="P16" s="70">
        <f>(DATA!AU16/DATA!B16)*100</f>
        <v>29.680567879325643</v>
      </c>
      <c r="Q16" s="67">
        <f>(DATA!AV16/DATA!C16)*100</f>
        <v>31.150088809946713</v>
      </c>
      <c r="R16" s="67">
        <f>(DATA!AW16/DATA!D16)*100</f>
        <v>30.990348300461601</v>
      </c>
      <c r="S16" s="67">
        <f>(DATA!AX16/DATA!E16)*100</f>
        <v>31.686108165429484</v>
      </c>
      <c r="T16" s="67">
        <f>(DATA!AY16/DATA!F16)*100</f>
        <v>37.55053908355795</v>
      </c>
      <c r="U16" s="67">
        <f>(DATA!AZ16/DATA!G16)*100</f>
        <v>38.712823013164311</v>
      </c>
      <c r="V16" s="67">
        <f>(DATA!BA16/DATA!H16)*100</f>
        <v>39.736285202669706</v>
      </c>
      <c r="W16" s="67">
        <f>(DATA!BB16/DATA!I16)*100</f>
        <v>40.556323958813586</v>
      </c>
      <c r="X16" s="67">
        <f>(DATA!BC16/DATA!J16)*100</f>
        <v>41.548253404381292</v>
      </c>
      <c r="Y16" s="67">
        <f>(DATA!BE16/DATA!L16)*100</f>
        <v>41.916256891670386</v>
      </c>
      <c r="Z16" s="67">
        <f>(DATA!BF16/DATA!M16)*100</f>
        <v>42.726480836236938</v>
      </c>
      <c r="AA16" s="67">
        <f>(DATA!BG16/DATA!N16)*100</f>
        <v>44.059616749467708</v>
      </c>
      <c r="AB16" s="67">
        <f>(DATA!BH16/DATA!O16)*100</f>
        <v>45.316208292614824</v>
      </c>
      <c r="AC16" s="198">
        <f>(DATA!BI16/DATA!P16)*100</f>
        <v>45.757403189066061</v>
      </c>
      <c r="AD16" s="67">
        <f>(DATA!BK16/DATA!R16)*100</f>
        <v>79.524033930254475</v>
      </c>
      <c r="AE16" s="67">
        <f>(DATA!BL16/DATA!S16)*100</f>
        <v>77.594654788418708</v>
      </c>
      <c r="AF16" s="67">
        <f>(DATA!BM16/DATA!T16)*100</f>
        <v>77.323753929052543</v>
      </c>
      <c r="AG16" s="67">
        <f>(DATA!BN16/DATA!U16)*100</f>
        <v>74.670135662516259</v>
      </c>
      <c r="AH16" s="67">
        <f>(DATA!BO16/DATA!V16)*100</f>
        <v>74.43865636788216</v>
      </c>
      <c r="AI16" s="67">
        <f>(DATA!BP16/DATA!W16)*100</f>
        <v>72.249589490968802</v>
      </c>
      <c r="AJ16" s="67">
        <f>(DATA!BQ16/DATA!X16)*100</f>
        <v>71.32199861207495</v>
      </c>
      <c r="AK16" s="67">
        <f>(DATA!BR16/DATA!Y16)*100</f>
        <v>69.471919530595144</v>
      </c>
      <c r="AL16" s="67">
        <f>(DATA!BT16/DATA!AA16)*100</f>
        <v>70.237065236200038</v>
      </c>
      <c r="AM16" s="67">
        <f>(DATA!BU16/DATA!AB16)*100</f>
        <v>68.620102214650771</v>
      </c>
      <c r="AN16" s="67">
        <f>(DATA!BV16/DATA!AC16)*100</f>
        <v>66.843942163869045</v>
      </c>
      <c r="AO16" s="67">
        <f>(DATA!BW16/DATA!AD16)*100</f>
        <v>65.242589832753765</v>
      </c>
      <c r="AP16" s="67">
        <f>(DATA!BX16/DATA!AE16)*100</f>
        <v>64.820359281437121</v>
      </c>
      <c r="AQ16" s="70">
        <f>(DATA!BY16/DATA!Q16)*100</f>
        <v>12.466725820763088</v>
      </c>
      <c r="AR16" s="67">
        <f>(DATA!BZ16/DATA!R16)*100</f>
        <v>12.959472196041471</v>
      </c>
      <c r="AS16" s="67">
        <f>(DATA!CA16/DATA!S16)*100</f>
        <v>13.496659242761694</v>
      </c>
      <c r="AT16" s="67">
        <f>(DATA!CB16/DATA!T16)*100</f>
        <v>13.403682083520433</v>
      </c>
      <c r="AU16" s="67">
        <f>(DATA!CC16/DATA!U16)*100</f>
        <v>14.328191785913399</v>
      </c>
      <c r="AV16" s="67">
        <f>(DATA!CD16/DATA!V16)*100</f>
        <v>14.639841925633196</v>
      </c>
      <c r="AW16" s="67">
        <f>(DATA!CE16/DATA!W16)*100</f>
        <v>15.562853493887976</v>
      </c>
      <c r="AX16" s="67">
        <f>(DATA!CF16/DATA!X16)*100</f>
        <v>15.284524635669674</v>
      </c>
      <c r="AY16" s="67">
        <f>(DATA!CG16/DATA!Y16)*100</f>
        <v>14.652137468566639</v>
      </c>
      <c r="AZ16" s="67">
        <f>(DATA!CI16/DATA!AA16)*100</f>
        <v>12.874199688527426</v>
      </c>
      <c r="BA16" s="67">
        <f>(DATA!CJ16/DATA!AB16)*100</f>
        <v>13.747870528109029</v>
      </c>
      <c r="BB16" s="67">
        <f>(DATA!CK16/DATA!AC16)*100</f>
        <v>13.694532158883163</v>
      </c>
      <c r="BC16" s="67">
        <f>(DATA!CL16/DATA!AD16)*100</f>
        <v>14.389799635701275</v>
      </c>
      <c r="BD16" s="67">
        <f>(DATA!CM16/DATA!AE16)*100</f>
        <v>14.421157684630739</v>
      </c>
      <c r="BE16" s="54">
        <f>IF(DATA!DC16&gt;0,((DATA!DC16/DATA!BY16)*100),"NA")</f>
        <v>56.227758007117437</v>
      </c>
      <c r="BF16" s="53">
        <f>IF(DATA!DD16&gt;0,((DATA!DD16/DATA!BZ16)*100),"NA")</f>
        <v>69.63636363636364</v>
      </c>
      <c r="BG16" s="53">
        <f>IF(DATA!DE16&gt;0,((DATA!DE16/DATA!CA16)*100),"NA")</f>
        <v>66.336633663366342</v>
      </c>
      <c r="BH16" s="53">
        <f>IF(DATA!DF16&gt;0,((DATA!DF16/DATA!CB16)*100),"NA")</f>
        <v>66.666666666666657</v>
      </c>
      <c r="BI16" s="53">
        <f>IF(DATA!DG16&gt;0,((DATA!DG16/DATA!CC16)*100),"NA")</f>
        <v>66.796368352788576</v>
      </c>
      <c r="BJ16" s="53">
        <f>IF(DATA!DH16&gt;0,((DATA!DH16/DATA!CD16)*100),"NA")</f>
        <v>68.220858895705518</v>
      </c>
      <c r="BK16" s="53">
        <f>IF(DATA!DI16&gt;0,((DATA!DI16/DATA!CE16)*100),"NA")</f>
        <v>69.98827667057445</v>
      </c>
      <c r="BL16" s="53">
        <f>IF(DATA!DJ16&gt;0,((DATA!DJ16/DATA!CF16)*100),"NA")</f>
        <v>70.488081725312142</v>
      </c>
      <c r="BM16" s="53">
        <f>IF(DATA!DK16&gt;0,((DATA!DK16/DATA!CG16)*100),"NA")</f>
        <v>69.794050343249424</v>
      </c>
      <c r="BN16" s="53">
        <f>IF(DATA!DM16&gt;0,((DATA!DM16/DATA!CI16)*100),"NA")</f>
        <v>64.516129032258064</v>
      </c>
      <c r="BO16" s="53">
        <f>IF(DATA!DN16&gt;0,((DATA!DN16/DATA!CJ16)*100),"NA")</f>
        <v>63.568773234200748</v>
      </c>
      <c r="BP16" s="53">
        <f>IF(DATA!DO16&gt;0,((DATA!DO16/DATA!CK16)*100),"NA")</f>
        <v>63.349514563106801</v>
      </c>
      <c r="BQ16" s="53">
        <f>IF(DATA!DP16&gt;0,((DATA!DP16/DATA!CL16)*100),"NA")</f>
        <v>61.565017261219793</v>
      </c>
      <c r="BR16" s="53">
        <f>IF(DATA!DQ16&gt;0,((DATA!DQ16/DATA!CM16)*100),"NA")</f>
        <v>61.361014994232988</v>
      </c>
      <c r="BS16" s="70">
        <f>(DATA!DR16/DATA!Q16)*100</f>
        <v>1.1756876663708962</v>
      </c>
      <c r="BT16" s="67">
        <f>(DATA!DS16/DATA!R16)*100</f>
        <v>1.1781338360037701</v>
      </c>
      <c r="BU16" s="67">
        <f>(DATA!DT16/DATA!S16)*100</f>
        <v>1.380846325167038</v>
      </c>
      <c r="BV16" s="67">
        <f>(DATA!DU16/DATA!T16)*100</f>
        <v>1.5491692860350248</v>
      </c>
      <c r="BW16" s="67">
        <f>(DATA!DV16/DATA!U16)*100</f>
        <v>2.0070618844081025</v>
      </c>
      <c r="BX16" s="67">
        <f>(DATA!DW16/DATA!V16)*100</f>
        <v>2.0298185737380998</v>
      </c>
      <c r="BY16" s="67">
        <f>(DATA!DX16/DATA!W16)*100</f>
        <v>2.4448093413610654</v>
      </c>
      <c r="BZ16" s="67">
        <f>(DATA!DY16/DATA!X16)*100</f>
        <v>2.4809160305343512</v>
      </c>
      <c r="CA16" s="67">
        <f>(DATA!DZ16/DATA!Y16)*100</f>
        <v>3.1349538977367981</v>
      </c>
      <c r="CB16" s="67">
        <f>(DATA!EB16/DATA!AA16)*100</f>
        <v>3.3742862086866241</v>
      </c>
      <c r="CC16" s="67">
        <f>(DATA!EC16/DATA!AB16)*100</f>
        <v>3.594548551959114</v>
      </c>
      <c r="CD16" s="67">
        <f>(DATA!ED16/DATA!AC16)*100</f>
        <v>4.121655309955127</v>
      </c>
      <c r="CE16" s="67">
        <f>(DATA!EE16/DATA!AD16)*100</f>
        <v>4.6862063255505877</v>
      </c>
      <c r="CF16" s="67">
        <f>(DATA!EF16/DATA!AE16)*100</f>
        <v>4.7904191616766472</v>
      </c>
      <c r="CG16" s="70">
        <f>(DATA!EG16/DATA!Q16)*100</f>
        <v>0</v>
      </c>
      <c r="CH16" s="67">
        <f>(DATA!EH16/DATA!R16)*100</f>
        <v>0</v>
      </c>
      <c r="CI16" s="67">
        <f>(DATA!EI16/DATA!S16)*100</f>
        <v>0</v>
      </c>
      <c r="CJ16" s="67">
        <f>(DATA!EJ16/DATA!T16)*100</f>
        <v>0</v>
      </c>
      <c r="CK16" s="67">
        <f>(DATA!EK16/DATA!U16)*100</f>
        <v>0</v>
      </c>
      <c r="CL16" s="67">
        <f>(DATA!EL16/DATA!V16)*100</f>
        <v>0</v>
      </c>
      <c r="CM16" s="67">
        <f>(DATA!EM16/DATA!W16)*100</f>
        <v>0</v>
      </c>
      <c r="CN16" s="67">
        <f>(DATA!EN16/DATA!X16)*100</f>
        <v>0</v>
      </c>
      <c r="CO16" s="67">
        <f>(DATA!EO16/DATA!Y16)*100</f>
        <v>0.51969823973176865</v>
      </c>
      <c r="CP16" s="67">
        <f>(DATA!EQ16/DATA!AA16)*100</f>
        <v>0.65755320989790622</v>
      </c>
      <c r="CQ16" s="67">
        <f>(DATA!ER16/DATA!AB16)*100</f>
        <v>0.78364565587734236</v>
      </c>
      <c r="CR16" s="67">
        <f>(DATA!ES16/DATA!AC16)*100</f>
        <v>0.89745720458700351</v>
      </c>
      <c r="CS16" s="67">
        <f>(DATA!ET16/DATA!AD16)*100</f>
        <v>0.99354197714853454</v>
      </c>
      <c r="CT16" s="67">
        <f>(DATA!EU16/DATA!AE16)*100</f>
        <v>1.0146373918829008</v>
      </c>
      <c r="CU16" s="231">
        <f>(DATA!EV16/DATA!AE16)*100</f>
        <v>0.1330671989354624</v>
      </c>
      <c r="CV16" s="222">
        <f>(DATA!EW16/DATA!AE16)*100</f>
        <v>14.687292082501664</v>
      </c>
      <c r="CW16" s="53">
        <f>(DATA!EX16/DATA!AE16)*100</f>
        <v>0.1330671989354624</v>
      </c>
      <c r="CX16" s="70">
        <f>(DATA!EY16/DATA!Q16)*100</f>
        <v>7.8527062999112687</v>
      </c>
      <c r="CY16" s="67">
        <f>(DATA!EZ16/DATA!R16)*100</f>
        <v>6.3383600377002827</v>
      </c>
      <c r="CZ16" s="67">
        <f>(DATA!FA16/DATA!S16)*100</f>
        <v>7.5278396436525616</v>
      </c>
      <c r="DA16" s="67">
        <f>(DATA!FB16/DATA!T16)*100</f>
        <v>7.7233947013920075</v>
      </c>
      <c r="DB16" s="67">
        <f>(DATA!FC16/DATA!U16)*100</f>
        <v>8.9946106671622381</v>
      </c>
      <c r="DC16" s="67">
        <f>(DATA!FD16/DATA!V16)*100</f>
        <v>8.8916831327465413</v>
      </c>
      <c r="DD16" s="67">
        <f>(DATA!FE16/DATA!W16)*100</f>
        <v>9.7427476737821568</v>
      </c>
      <c r="DE16" s="67">
        <f>(DATA!FF16/DATA!X16)*100</f>
        <v>10.912560721721027</v>
      </c>
      <c r="DF16" s="67">
        <f>(DATA!FG16/DATA!Y16)*100</f>
        <v>12.221290863369656</v>
      </c>
      <c r="DG16" s="67">
        <f>(DATA!FI16/DATA!AA16)*100</f>
        <v>12.856895656688009</v>
      </c>
      <c r="DH16" s="67">
        <f>(DATA!FJ16/DATA!AB16)*100</f>
        <v>13.253833049403749</v>
      </c>
      <c r="DI16" s="67">
        <f>(DATA!FK16/DATA!AC16)*100</f>
        <v>14.442413162705666</v>
      </c>
      <c r="DJ16" s="67">
        <f>(DATA!FL16/DATA!AD16)*100</f>
        <v>14.687862228845836</v>
      </c>
      <c r="DK16" s="33">
        <f t="shared" si="0"/>
        <v>100</v>
      </c>
      <c r="DL16" s="34">
        <f t="shared" si="1"/>
        <v>99.999999999999986</v>
      </c>
      <c r="DM16" s="34">
        <f t="shared" si="2"/>
        <v>100</v>
      </c>
      <c r="DN16" s="34">
        <f t="shared" si="3"/>
        <v>100</v>
      </c>
      <c r="DO16" s="34">
        <f t="shared" si="4"/>
        <v>100</v>
      </c>
      <c r="DP16" s="34">
        <f t="shared" si="5"/>
        <v>100</v>
      </c>
      <c r="DQ16" s="34">
        <f t="shared" si="6"/>
        <v>100</v>
      </c>
      <c r="DR16" s="34">
        <f t="shared" si="23"/>
        <v>100</v>
      </c>
      <c r="DS16" s="34">
        <f t="shared" si="24"/>
        <v>100</v>
      </c>
      <c r="DT16" s="34">
        <f t="shared" si="25"/>
        <v>100</v>
      </c>
      <c r="DU16" s="34">
        <f t="shared" si="7"/>
        <v>100</v>
      </c>
      <c r="DV16" s="34">
        <f t="shared" si="8"/>
        <v>100</v>
      </c>
      <c r="DW16" s="34">
        <f t="shared" si="9"/>
        <v>100</v>
      </c>
      <c r="DX16" s="34">
        <f t="shared" si="9"/>
        <v>100</v>
      </c>
      <c r="DY16" s="33">
        <f t="shared" si="10"/>
        <v>67.252522976111322</v>
      </c>
      <c r="DZ16" s="34">
        <f t="shared" si="11"/>
        <v>100</v>
      </c>
      <c r="EA16" s="34">
        <f t="shared" si="12"/>
        <v>100</v>
      </c>
      <c r="EB16" s="34">
        <f t="shared" si="13"/>
        <v>100.00000000000001</v>
      </c>
      <c r="EC16" s="34">
        <f t="shared" si="14"/>
        <v>100</v>
      </c>
      <c r="ED16" s="34">
        <f t="shared" si="15"/>
        <v>99.999999999999986</v>
      </c>
      <c r="EE16" s="34">
        <f t="shared" si="16"/>
        <v>100</v>
      </c>
      <c r="EF16" s="34">
        <f t="shared" si="17"/>
        <v>99.999999999999986</v>
      </c>
      <c r="EG16" s="34">
        <f t="shared" si="18"/>
        <v>100</v>
      </c>
      <c r="EH16" s="34">
        <f t="shared" si="19"/>
        <v>100.00000000000001</v>
      </c>
      <c r="EI16" s="34">
        <f t="shared" si="20"/>
        <v>100</v>
      </c>
      <c r="EJ16" s="34">
        <f t="shared" si="21"/>
        <v>100</v>
      </c>
      <c r="EK16" s="34">
        <f>+AO16+BC16+CE16+CS16+DJ16</f>
        <v>100</v>
      </c>
      <c r="EL16" s="34">
        <f t="shared" si="22"/>
        <v>100</v>
      </c>
    </row>
    <row r="17" spans="1:142">
      <c r="A17" s="63" t="str">
        <f>+DATA!A17</f>
        <v>Mississippi</v>
      </c>
      <c r="B17" s="67">
        <f>(DATA!AF17/DATA!B17)*100</f>
        <v>69.996367598982928</v>
      </c>
      <c r="C17" s="67">
        <f>(DATA!AG17/DATA!C17)*100</f>
        <v>68.453237410071949</v>
      </c>
      <c r="D17" s="67">
        <f>(DATA!AH17/DATA!D17)*100</f>
        <v>67.366283006093425</v>
      </c>
      <c r="E17" s="67">
        <f>(DATA!AI17/DATA!E17)*100</f>
        <v>65.87997302764667</v>
      </c>
      <c r="F17" s="67">
        <f>(DATA!AJ17/DATA!F17)*100</f>
        <v>62.423687423687426</v>
      </c>
      <c r="G17" s="67">
        <f>(DATA!AK17/DATA!G17)*100</f>
        <v>61.730249324121353</v>
      </c>
      <c r="H17" s="67">
        <f>(DATA!AL17/DATA!H17)*100</f>
        <v>60.318840579710141</v>
      </c>
      <c r="I17" s="67">
        <f>(DATA!AM17/DATA!I17)*100</f>
        <v>58.600823045267489</v>
      </c>
      <c r="J17" s="67">
        <f>(DATA!AN17/DATA!J17)*100</f>
        <v>56.965944272445824</v>
      </c>
      <c r="K17" s="67">
        <f>(DATA!AP17/DATA!L17)*100</f>
        <v>56.389950846531946</v>
      </c>
      <c r="L17" s="67">
        <f>(DATA!AQ17/DATA!M17)*100</f>
        <v>55.614973262032088</v>
      </c>
      <c r="M17" s="67">
        <f>(DATA!AR17/DATA!N17)*100</f>
        <v>54.623471358077666</v>
      </c>
      <c r="N17" s="67">
        <f>(DATA!AS17/DATA!O17)*100</f>
        <v>53.531283138918354</v>
      </c>
      <c r="O17" s="67">
        <f>(DATA!AT17/DATA!P17)*100</f>
        <v>53.364766395199311</v>
      </c>
      <c r="P17" s="70">
        <f>(DATA!AU17/DATA!B17)*100</f>
        <v>30.003632401017072</v>
      </c>
      <c r="Q17" s="67">
        <f>(DATA!AV17/DATA!C17)*100</f>
        <v>31.546762589928058</v>
      </c>
      <c r="R17" s="67">
        <f>(DATA!AW17/DATA!D17)*100</f>
        <v>32.633716993906567</v>
      </c>
      <c r="S17" s="67">
        <f>(DATA!AX17/DATA!E17)*100</f>
        <v>34.120026972353337</v>
      </c>
      <c r="T17" s="67">
        <f>(DATA!AY17/DATA!F17)*100</f>
        <v>37.576312576312574</v>
      </c>
      <c r="U17" s="67">
        <f>(DATA!AZ17/DATA!G17)*100</f>
        <v>38.269750675878647</v>
      </c>
      <c r="V17" s="67">
        <f>(DATA!BA17/DATA!H17)*100</f>
        <v>39.681159420289859</v>
      </c>
      <c r="W17" s="67">
        <f>(DATA!BB17/DATA!I17)*100</f>
        <v>41.399176954732511</v>
      </c>
      <c r="X17" s="67">
        <f>(DATA!BC17/DATA!J17)*100</f>
        <v>43.034055727554176</v>
      </c>
      <c r="Y17" s="67">
        <f>(DATA!BE17/DATA!L17)*100</f>
        <v>43.610049153468047</v>
      </c>
      <c r="Z17" s="67">
        <f>(DATA!BF17/DATA!M17)*100</f>
        <v>44.385026737967912</v>
      </c>
      <c r="AA17" s="67">
        <f>(DATA!BG17/DATA!N17)*100</f>
        <v>45.376528641922334</v>
      </c>
      <c r="AB17" s="67">
        <f>(DATA!BH17/DATA!O17)*100</f>
        <v>46.468716861081653</v>
      </c>
      <c r="AC17" s="198">
        <f>(DATA!BI17/DATA!P17)*100</f>
        <v>46.635233604800689</v>
      </c>
      <c r="AD17" s="67">
        <f>(DATA!BK17/DATA!R17)*100</f>
        <v>77.83036039315617</v>
      </c>
      <c r="AE17" s="67">
        <f>(DATA!BL17/DATA!S17)*100</f>
        <v>76.862341228973563</v>
      </c>
      <c r="AF17" s="67">
        <f>(DATA!BM17/DATA!T17)*100</f>
        <v>76.720301266689489</v>
      </c>
      <c r="AG17" s="67">
        <f>(DATA!BN17/DATA!U17)*100</f>
        <v>75.708373129576572</v>
      </c>
      <c r="AH17" s="67">
        <f>(DATA!BO17/DATA!V17)*100</f>
        <v>74.271695798834713</v>
      </c>
      <c r="AI17" s="67">
        <f>(DATA!BP17/DATA!W17)*100</f>
        <v>73.122765196662698</v>
      </c>
      <c r="AJ17" s="67">
        <f>(DATA!BQ17/DATA!X17)*100</f>
        <v>72.589413447782547</v>
      </c>
      <c r="AK17" s="67">
        <f>(DATA!BR17/DATA!Y17)*100</f>
        <v>71.224489795918373</v>
      </c>
      <c r="AL17" s="67">
        <f>(DATA!BT17/DATA!AA17)*100</f>
        <v>72.551252847380411</v>
      </c>
      <c r="AM17" s="67">
        <f>(DATA!BU17/DATA!AB17)*100</f>
        <v>72.776401711326272</v>
      </c>
      <c r="AN17" s="67">
        <f>(DATA!BV17/DATA!AC17)*100</f>
        <v>72.155348625936867</v>
      </c>
      <c r="AO17" s="67">
        <f>(DATA!BW17/DATA!AD17)*100</f>
        <v>71.360759493670884</v>
      </c>
      <c r="AP17" s="67">
        <f>(DATA!BX17/DATA!AE17)*100</f>
        <v>70.939781021897801</v>
      </c>
      <c r="AQ17" s="70">
        <f>(DATA!BY17/DATA!Q17)*100</f>
        <v>15.110788231020706</v>
      </c>
      <c r="AR17" s="67">
        <f>(DATA!BZ17/DATA!R17)*100</f>
        <v>16.563523844193668</v>
      </c>
      <c r="AS17" s="67">
        <f>(DATA!CA17/DATA!S17)*100</f>
        <v>17.301750772399586</v>
      </c>
      <c r="AT17" s="67">
        <f>(DATA!CB17/DATA!T17)*100</f>
        <v>17.1516603902773</v>
      </c>
      <c r="AU17" s="67">
        <f>(DATA!CC17/DATA!U17)*100</f>
        <v>17.00095510983763</v>
      </c>
      <c r="AV17" s="67">
        <f>(DATA!CD17/DATA!V17)*100</f>
        <v>16.160686905857098</v>
      </c>
      <c r="AW17" s="67">
        <f>(DATA!CE17/DATA!W17)*100</f>
        <v>16.775923718712754</v>
      </c>
      <c r="AX17" s="67">
        <f>(DATA!CF17/DATA!X17)*100</f>
        <v>17.052932761087266</v>
      </c>
      <c r="AY17" s="67">
        <f>(DATA!CG17/DATA!Y17)*100</f>
        <v>17.113702623906704</v>
      </c>
      <c r="AZ17" s="67">
        <f>(DATA!CI17/DATA!AA17)*100</f>
        <v>17.198177676537586</v>
      </c>
      <c r="BA17" s="67">
        <f>(DATA!CJ17/DATA!AB17)*100</f>
        <v>15.266831794640847</v>
      </c>
      <c r="BB17" s="67">
        <f>(DATA!CK17/DATA!AC17)*100</f>
        <v>15.035203270497387</v>
      </c>
      <c r="BC17" s="67">
        <f>(DATA!CL17/DATA!AD17)*100</f>
        <v>14.91862567811935</v>
      </c>
      <c r="BD17" s="67">
        <f>(DATA!CM17/DATA!AE17)*100</f>
        <v>14.621350364963504</v>
      </c>
      <c r="BE17" s="54">
        <f>IF(DATA!DC17&gt;0,((DATA!DC17/DATA!BY17)*100),"NA")</f>
        <v>83.413461538461547</v>
      </c>
      <c r="BF17" s="53">
        <f>IF(DATA!DD17&gt;0,((DATA!DD17/DATA!BZ17)*100),"NA")</f>
        <v>83.07692307692308</v>
      </c>
      <c r="BG17" s="53">
        <f>IF(DATA!DE17&gt;0,((DATA!DE17/DATA!CA17)*100),"NA")</f>
        <v>81.547619047619051</v>
      </c>
      <c r="BH17" s="53">
        <f>IF(DATA!DF17&gt;0,((DATA!DF17/DATA!CB17)*100),"NA")</f>
        <v>80.638722554890222</v>
      </c>
      <c r="BI17" s="53">
        <f>IF(DATA!DG17&gt;0,((DATA!DG17/DATA!CC17)*100),"NA")</f>
        <v>81.647940074906373</v>
      </c>
      <c r="BJ17" s="53">
        <f>IF(DATA!DH17&gt;0,((DATA!DH17/DATA!CD17)*100),"NA")</f>
        <v>80.455407969639467</v>
      </c>
      <c r="BK17" s="53">
        <f>IF(DATA!DI17&gt;0,((DATA!DI17/DATA!CE17)*100),"NA")</f>
        <v>78.507992895204254</v>
      </c>
      <c r="BL17" s="53">
        <f>IF(DATA!DJ17&gt;0,((DATA!DJ17/DATA!CF17)*100),"NA")</f>
        <v>77.181208053691279</v>
      </c>
      <c r="BM17" s="53">
        <f>IF(DATA!DK17&gt;0,((DATA!DK17/DATA!CG17)*100),"NA")</f>
        <v>74.446337308347537</v>
      </c>
      <c r="BN17" s="53">
        <f>IF(DATA!DM17&gt;0,((DATA!DM17/DATA!CI17)*100),"NA")</f>
        <v>73.841059602649011</v>
      </c>
      <c r="BO17" s="53">
        <f>IF(DATA!DN17&gt;0,((DATA!DN17/DATA!CJ17)*100),"NA")</f>
        <v>64.306784660766965</v>
      </c>
      <c r="BP17" s="53">
        <f>IF(DATA!DO17&gt;0,((DATA!DO17/DATA!CK17)*100),"NA")</f>
        <v>62.235649546827801</v>
      </c>
      <c r="BQ17" s="53">
        <f>IF(DATA!DP17&gt;0,((DATA!DP17/DATA!CL17)*100),"NA")</f>
        <v>59.242424242424242</v>
      </c>
      <c r="BR17" s="53">
        <f>IF(DATA!DQ17&gt;0,((DATA!DQ17/DATA!CM17)*100),"NA")</f>
        <v>60.8424336973479</v>
      </c>
      <c r="BS17" s="70">
        <f>(DATA!DR17/DATA!Q17)*100</f>
        <v>0.61750817290228843</v>
      </c>
      <c r="BT17" s="67">
        <f>(DATA!DS17/DATA!R17)*100</f>
        <v>0.65526028394612312</v>
      </c>
      <c r="BU17" s="67">
        <f>(DATA!DT17/DATA!S17)*100</f>
        <v>0.7209062821833162</v>
      </c>
      <c r="BV17" s="67">
        <f>(DATA!DU17/DATA!T17)*100</f>
        <v>0.7531667237247518</v>
      </c>
      <c r="BW17" s="67">
        <f>(DATA!DV17/DATA!U17)*100</f>
        <v>1.241642788920726</v>
      </c>
      <c r="BX17" s="67">
        <f>(DATA!DW17/DATA!V17)*100</f>
        <v>1.2572830420116528</v>
      </c>
      <c r="BY17" s="67">
        <f>(DATA!DX17/DATA!W17)*100</f>
        <v>1.5196662693682956</v>
      </c>
      <c r="BZ17" s="67">
        <f>(DATA!DY17/DATA!X17)*100</f>
        <v>1.4592274678111588</v>
      </c>
      <c r="CA17" s="67">
        <f>(DATA!DZ17/DATA!Y17)*100</f>
        <v>1.8658892128279883</v>
      </c>
      <c r="CB17" s="67">
        <f>(DATA!EB17/DATA!AA17)*100</f>
        <v>1.9931662870159454</v>
      </c>
      <c r="CC17" s="67">
        <f>(DATA!EC17/DATA!AB17)*100</f>
        <v>2.251745102454402</v>
      </c>
      <c r="CD17" s="67">
        <f>(DATA!ED17/DATA!AC17)*100</f>
        <v>2.293890529184647</v>
      </c>
      <c r="CE17" s="67">
        <f>(DATA!EE17/DATA!AD17)*100</f>
        <v>2.6220614828209765</v>
      </c>
      <c r="CF17" s="67">
        <f>(DATA!EF17/DATA!AE17)*100</f>
        <v>3.0337591240875912</v>
      </c>
      <c r="CG17" s="70">
        <f>(DATA!EG17/DATA!Q17)*100</f>
        <v>0</v>
      </c>
      <c r="CH17" s="67">
        <f>(DATA!EH17/DATA!R17)*100</f>
        <v>0</v>
      </c>
      <c r="CI17" s="67">
        <f>(DATA!EI17/DATA!S17)*100</f>
        <v>0</v>
      </c>
      <c r="CJ17" s="67">
        <f>(DATA!EJ17/DATA!T17)*100</f>
        <v>0</v>
      </c>
      <c r="CK17" s="67">
        <f>(DATA!EK17/DATA!U17)*100</f>
        <v>0</v>
      </c>
      <c r="CL17" s="67">
        <f>(DATA!EL17/DATA!V17)*100</f>
        <v>0</v>
      </c>
      <c r="CM17" s="67">
        <f>(DATA!EM17/DATA!W17)*100</f>
        <v>0</v>
      </c>
      <c r="CN17" s="67">
        <f>(DATA!EN17/DATA!X17)*100</f>
        <v>0.85836909871244638</v>
      </c>
      <c r="CO17" s="67">
        <f>(DATA!EO17/DATA!Y17)*100</f>
        <v>1.19533527696793</v>
      </c>
      <c r="CP17" s="67">
        <f>(DATA!EQ17/DATA!AA17)*100</f>
        <v>1.1674259681093395</v>
      </c>
      <c r="CQ17" s="67">
        <f>(DATA!ER17/DATA!AB17)*100</f>
        <v>0.92321549200630493</v>
      </c>
      <c r="CR17" s="67">
        <f>(DATA!ES17/DATA!AC17)*100</f>
        <v>0.95389507154213027</v>
      </c>
      <c r="CS17" s="67">
        <f>(DATA!ET17/DATA!AD17)*100</f>
        <v>1.1301989150090417</v>
      </c>
      <c r="CT17" s="67">
        <f>(DATA!EU17/DATA!AE17)*100</f>
        <v>1.072080291970803</v>
      </c>
      <c r="CU17" s="231">
        <f>(DATA!EV17/DATA!AE17)*100</f>
        <v>0.29653284671532842</v>
      </c>
      <c r="CV17" s="222">
        <f>(DATA!EW17/DATA!AE17)*100</f>
        <v>9.9908759124087592</v>
      </c>
      <c r="CW17" s="53">
        <f>(DATA!EX17/DATA!AE17)*100</f>
        <v>4.5620437956204379E-2</v>
      </c>
      <c r="CX17" s="70">
        <f>(DATA!EY17/DATA!Q17)*100</f>
        <v>5.5938975662913188</v>
      </c>
      <c r="CY17" s="67">
        <f>(DATA!EZ17/DATA!R17)*100</f>
        <v>4.9508554787040406</v>
      </c>
      <c r="CZ17" s="67">
        <f>(DATA!FA17/DATA!S17)*100</f>
        <v>5.1150017164435289</v>
      </c>
      <c r="DA17" s="67">
        <f>(DATA!FB17/DATA!T17)*100</f>
        <v>5.3748716193084558</v>
      </c>
      <c r="DB17" s="67">
        <f>(DATA!FC17/DATA!U17)*100</f>
        <v>6.0490289716650745</v>
      </c>
      <c r="DC17" s="67">
        <f>(DATA!FD17/DATA!V17)*100</f>
        <v>8.310334253296535</v>
      </c>
      <c r="DD17" s="67">
        <f>(DATA!FE17/DATA!W17)*100</f>
        <v>8.5816448152562579</v>
      </c>
      <c r="DE17" s="67">
        <f>(DATA!FF17/DATA!X17)*100</f>
        <v>8.0400572246065813</v>
      </c>
      <c r="DF17" s="67">
        <f>(DATA!FG17/DATA!Y17)*100</f>
        <v>8.6005830903790095</v>
      </c>
      <c r="DG17" s="67">
        <f>(DATA!FI17/DATA!AA17)*100</f>
        <v>7.0899772209567198</v>
      </c>
      <c r="DH17" s="67">
        <f>(DATA!FJ17/DATA!AB17)*100</f>
        <v>8.7818058995721682</v>
      </c>
      <c r="DI17" s="67">
        <f>(DATA!FK17/DATA!AC17)*100</f>
        <v>9.5616625028389723</v>
      </c>
      <c r="DJ17" s="67">
        <f>(DATA!FL17/DATA!AD17)*100</f>
        <v>9.9683544303797476</v>
      </c>
      <c r="DK17" s="33">
        <f t="shared" si="0"/>
        <v>100</v>
      </c>
      <c r="DL17" s="34">
        <f t="shared" si="1"/>
        <v>100</v>
      </c>
      <c r="DM17" s="34">
        <f t="shared" si="2"/>
        <v>100</v>
      </c>
      <c r="DN17" s="34">
        <f t="shared" si="3"/>
        <v>100</v>
      </c>
      <c r="DO17" s="34">
        <f t="shared" si="4"/>
        <v>100</v>
      </c>
      <c r="DP17" s="34">
        <f t="shared" si="5"/>
        <v>100</v>
      </c>
      <c r="DQ17" s="34">
        <f t="shared" si="6"/>
        <v>100</v>
      </c>
      <c r="DR17" s="34">
        <f t="shared" si="23"/>
        <v>100</v>
      </c>
      <c r="DS17" s="34">
        <f t="shared" si="24"/>
        <v>100</v>
      </c>
      <c r="DT17" s="34">
        <f t="shared" si="25"/>
        <v>100</v>
      </c>
      <c r="DU17" s="34">
        <f t="shared" si="7"/>
        <v>100</v>
      </c>
      <c r="DV17" s="34">
        <f t="shared" si="8"/>
        <v>100</v>
      </c>
      <c r="DW17" s="34">
        <f t="shared" si="9"/>
        <v>100</v>
      </c>
      <c r="DX17" s="34">
        <f t="shared" si="9"/>
        <v>100</v>
      </c>
      <c r="DY17" s="33">
        <f t="shared" si="10"/>
        <v>67.957427575015004</v>
      </c>
      <c r="DZ17" s="34">
        <f t="shared" si="11"/>
        <v>100</v>
      </c>
      <c r="EA17" s="34">
        <f t="shared" si="12"/>
        <v>100</v>
      </c>
      <c r="EB17" s="34">
        <f t="shared" si="13"/>
        <v>99.999999999999986</v>
      </c>
      <c r="EC17" s="34">
        <f t="shared" si="14"/>
        <v>100.00000000000001</v>
      </c>
      <c r="ED17" s="34">
        <f t="shared" si="15"/>
        <v>99.999999999999986</v>
      </c>
      <c r="EE17" s="34">
        <f t="shared" si="16"/>
        <v>100.00000000000001</v>
      </c>
      <c r="EF17" s="34">
        <f t="shared" si="17"/>
        <v>100</v>
      </c>
      <c r="EG17" s="34">
        <f t="shared" si="18"/>
        <v>100</v>
      </c>
      <c r="EH17" s="34">
        <f t="shared" si="19"/>
        <v>100</v>
      </c>
      <c r="EI17" s="34">
        <f t="shared" si="20"/>
        <v>100</v>
      </c>
      <c r="EJ17" s="34">
        <f t="shared" si="21"/>
        <v>100.00000000000001</v>
      </c>
      <c r="EK17" s="34">
        <f>+AO17+BC17+CE17+CS17+DJ17</f>
        <v>100.00000000000001</v>
      </c>
      <c r="EL17" s="34">
        <f t="shared" si="22"/>
        <v>99.999999999999986</v>
      </c>
    </row>
    <row r="18" spans="1:142">
      <c r="A18" s="63" t="str">
        <f>+DATA!A18</f>
        <v>North Carolina</v>
      </c>
      <c r="B18" s="67">
        <f>(DATA!AF18/DATA!B18)*100</f>
        <v>71.579865437328678</v>
      </c>
      <c r="C18" s="67">
        <f>(DATA!AG18/DATA!C18)*100</f>
        <v>70.469717198689168</v>
      </c>
      <c r="D18" s="67">
        <f>(DATA!AH18/DATA!D18)*100</f>
        <v>68.446943078004225</v>
      </c>
      <c r="E18" s="67">
        <f>(DATA!AI18/DATA!E18)*100</f>
        <v>67.088030975970852</v>
      </c>
      <c r="F18" s="67">
        <f>(DATA!AJ18/DATA!F18)*100</f>
        <v>62.690564482900704</v>
      </c>
      <c r="G18" s="67">
        <f>(DATA!AK18/DATA!G18)*100</f>
        <v>61.171636085626915</v>
      </c>
      <c r="H18" s="67">
        <f>(DATA!AL18/DATA!H18)*100</f>
        <v>59.30422802032205</v>
      </c>
      <c r="I18" s="67">
        <f>(DATA!AM18/DATA!I18)*100</f>
        <v>58.20468839336764</v>
      </c>
      <c r="J18" s="67">
        <f>(DATA!AN18/DATA!J18)*100</f>
        <v>57.001845758767352</v>
      </c>
      <c r="K18" s="67">
        <f>(DATA!AP18/DATA!L18)*100</f>
        <v>55.317344027145829</v>
      </c>
      <c r="L18" s="67">
        <f>(DATA!AQ18/DATA!M18)*100</f>
        <v>54.405399457119799</v>
      </c>
      <c r="M18" s="67">
        <f>(DATA!AR18/DATA!N18)*100</f>
        <v>52.929795467108896</v>
      </c>
      <c r="N18" s="67">
        <f>(DATA!AS18/DATA!O18)*100</f>
        <v>51.868781930626518</v>
      </c>
      <c r="O18" s="67">
        <f>(DATA!AT18/DATA!P18)*100</f>
        <v>51.240711252653924</v>
      </c>
      <c r="P18" s="70">
        <f>(DATA!AU18/DATA!B18)*100</f>
        <v>28.420134562671318</v>
      </c>
      <c r="Q18" s="67">
        <f>(DATA!AV18/DATA!C18)*100</f>
        <v>29.530282801310836</v>
      </c>
      <c r="R18" s="67">
        <f>(DATA!AW18/DATA!D18)*100</f>
        <v>31.553056921995783</v>
      </c>
      <c r="S18" s="67">
        <f>(DATA!AX18/DATA!E18)*100</f>
        <v>32.911969024029155</v>
      </c>
      <c r="T18" s="67">
        <f>(DATA!AY18/DATA!F18)*100</f>
        <v>37.309435517099296</v>
      </c>
      <c r="U18" s="67">
        <f>(DATA!AZ18/DATA!G18)*100</f>
        <v>38.828363914373085</v>
      </c>
      <c r="V18" s="67">
        <f>(DATA!BA18/DATA!H18)*100</f>
        <v>40.69577197967795</v>
      </c>
      <c r="W18" s="67">
        <f>(DATA!BB18/DATA!I18)*100</f>
        <v>41.79531160663236</v>
      </c>
      <c r="X18" s="67">
        <f>(DATA!BC18/DATA!J18)*100</f>
        <v>42.998154241232648</v>
      </c>
      <c r="Y18" s="67">
        <f>(DATA!BE18/DATA!L18)*100</f>
        <v>44.682655972854171</v>
      </c>
      <c r="Z18" s="67">
        <f>(DATA!BF18/DATA!M18)*100</f>
        <v>45.594600542880201</v>
      </c>
      <c r="AA18" s="67">
        <f>(DATA!BG18/DATA!N18)*100</f>
        <v>47.070204532891104</v>
      </c>
      <c r="AB18" s="67">
        <f>(DATA!BH18/DATA!O18)*100</f>
        <v>48.131218069373489</v>
      </c>
      <c r="AC18" s="198">
        <f>(DATA!BI18/DATA!P18)*100</f>
        <v>48.759288747346076</v>
      </c>
      <c r="AD18" s="67">
        <f>(DATA!BK18/DATA!R18)*100</f>
        <v>83.768726012133214</v>
      </c>
      <c r="AE18" s="67">
        <f>(DATA!BL18/DATA!S18)*100</f>
        <v>82.932061978545889</v>
      </c>
      <c r="AF18" s="67">
        <f>(DATA!BM18/DATA!T18)*100</f>
        <v>82.910950941641488</v>
      </c>
      <c r="AG18" s="67">
        <f>(DATA!BN18/DATA!U18)*100</f>
        <v>82.161345987920626</v>
      </c>
      <c r="AH18" s="67">
        <f>(DATA!BO18/DATA!V18)*100</f>
        <v>80.864875661639871</v>
      </c>
      <c r="AI18" s="67">
        <f>(DATA!BP18/DATA!W18)*100</f>
        <v>78.918918918918919</v>
      </c>
      <c r="AJ18" s="67">
        <f>(DATA!BQ18/DATA!X18)*100</f>
        <v>76.301569602881898</v>
      </c>
      <c r="AK18" s="67">
        <f>(DATA!BR18/DATA!Y18)*100</f>
        <v>76.843092133299237</v>
      </c>
      <c r="AL18" s="67">
        <f>(DATA!BT18/DATA!AA18)*100</f>
        <v>76.678183613030598</v>
      </c>
      <c r="AM18" s="67">
        <f>(DATA!BU18/DATA!AB18)*100</f>
        <v>75.670120046045056</v>
      </c>
      <c r="AN18" s="67">
        <f>(DATA!BV18/DATA!AC18)*100</f>
        <v>74.605283726746904</v>
      </c>
      <c r="AO18" s="67">
        <f>(DATA!BW18/DATA!AD18)*100</f>
        <v>73.117789921068606</v>
      </c>
      <c r="AP18" s="67">
        <f>(DATA!BX18/DATA!AE18)*100</f>
        <v>72.975791433891985</v>
      </c>
      <c r="AQ18" s="70">
        <f>(DATA!BY18/DATA!Q18)*100</f>
        <v>10.690256665836033</v>
      </c>
      <c r="AR18" s="67">
        <f>(DATA!BZ18/DATA!R18)*100</f>
        <v>11.018942676736412</v>
      </c>
      <c r="AS18" s="67">
        <f>(DATA!CA18/DATA!S18)*100</f>
        <v>11.144219308700833</v>
      </c>
      <c r="AT18" s="67">
        <f>(DATA!CB18/DATA!T18)*100</f>
        <v>11.055568472448268</v>
      </c>
      <c r="AU18" s="67">
        <f>(DATA!CC18/DATA!U18)*100</f>
        <v>10.418464193270061</v>
      </c>
      <c r="AV18" s="67">
        <f>(DATA!CD18/DATA!V18)*100</f>
        <v>10.466393688205333</v>
      </c>
      <c r="AW18" s="67">
        <f>(DATA!CE18/DATA!W18)*100</f>
        <v>11.63063063063063</v>
      </c>
      <c r="AX18" s="67">
        <f>(DATA!CF18/DATA!X18)*100</f>
        <v>11.510421133887984</v>
      </c>
      <c r="AY18" s="67">
        <f>(DATA!CG18/DATA!Y18)*100</f>
        <v>11.829881530725304</v>
      </c>
      <c r="AZ18" s="67">
        <f>(DATA!CI18/DATA!AA18)*100</f>
        <v>10.990457387298454</v>
      </c>
      <c r="BA18" s="67">
        <f>(DATA!CJ18/DATA!AB18)*100</f>
        <v>10.771254727840816</v>
      </c>
      <c r="BB18" s="67">
        <f>(DATA!CK18/DATA!AC18)*100</f>
        <v>10.708144442707519</v>
      </c>
      <c r="BC18" s="67">
        <f>(DATA!CL18/DATA!AD18)*100</f>
        <v>10.511536126290224</v>
      </c>
      <c r="BD18" s="67">
        <f>(DATA!CM18/DATA!AE18)*100</f>
        <v>10.562383612662943</v>
      </c>
      <c r="BE18" s="54">
        <f>IF(DATA!DC18&gt;0,((DATA!DC18/DATA!BY18)*100),"NA")</f>
        <v>72.027972027972027</v>
      </c>
      <c r="BF18" s="53">
        <f>IF(DATA!DD18&gt;0,((DATA!DD18/DATA!BZ18)*100),"NA")</f>
        <v>72.247191011235955</v>
      </c>
      <c r="BG18" s="53">
        <f>IF(DATA!DE18&gt;0,((DATA!DE18/DATA!CA18)*100),"NA")</f>
        <v>71.871657754010698</v>
      </c>
      <c r="BH18" s="53">
        <f>IF(DATA!DF18&gt;0,((DATA!DF18/DATA!CB18)*100),"NA")</f>
        <v>70.452155625657198</v>
      </c>
      <c r="BI18" s="53">
        <f>IF(DATA!DG18&gt;0,((DATA!DG18/DATA!CC18)*100),"NA")</f>
        <v>62.008281573498969</v>
      </c>
      <c r="BJ18" s="53">
        <f>IF(DATA!DH18&gt;0,((DATA!DH18/DATA!CD18)*100),"NA")</f>
        <v>63.454198473282439</v>
      </c>
      <c r="BK18" s="53">
        <f>IF(DATA!DI18&gt;0,((DATA!DI18/DATA!CE18)*100),"NA")</f>
        <v>67.002323780015487</v>
      </c>
      <c r="BL18" s="53">
        <f>IF(DATA!DJ18&gt;0,((DATA!DJ18/DATA!CF18)*100),"NA")</f>
        <v>67.138599105812219</v>
      </c>
      <c r="BM18" s="53">
        <f>IF(DATA!DK18&gt;0,((DATA!DK18/DATA!CG18)*100),"NA")</f>
        <v>66.210374639769455</v>
      </c>
      <c r="BN18" s="53">
        <f>IF(DATA!DM18&gt;0,((DATA!DM18/DATA!CI18)*100),"NA")</f>
        <v>61.227544910179645</v>
      </c>
      <c r="BO18" s="53">
        <f>IF(DATA!DN18&gt;0,((DATA!DN18/DATA!CJ18)*100),"NA")</f>
        <v>58.091603053435115</v>
      </c>
      <c r="BP18" s="53">
        <f>IF(DATA!DO18&gt;0,((DATA!DO18/DATA!CK18)*100),"NA")</f>
        <v>55.839416058394164</v>
      </c>
      <c r="BQ18" s="53">
        <f>IF(DATA!DP18&gt;0,((DATA!DP18/DATA!CL18)*100),"NA")</f>
        <v>51.407942238267147</v>
      </c>
      <c r="BR18" s="53">
        <f>IF(DATA!DQ18&gt;0,((DATA!DQ18/DATA!CM18)*100),"NA")</f>
        <v>49.365303244005645</v>
      </c>
      <c r="BS18" s="70">
        <f>(DATA!DR18/DATA!Q18)*100</f>
        <v>1.0964365811113879</v>
      </c>
      <c r="BT18" s="67">
        <f>(DATA!DS18/DATA!R18)*100</f>
        <v>1.0771325987371549</v>
      </c>
      <c r="BU18" s="67">
        <f>(DATA!DT18/DATA!S18)*100</f>
        <v>1.168057210965435</v>
      </c>
      <c r="BV18" s="67">
        <f>(DATA!DU18/DATA!T18)*100</f>
        <v>1.2090211578702628</v>
      </c>
      <c r="BW18" s="67">
        <f>(DATA!DV18/DATA!U18)*100</f>
        <v>1.6716997411561692</v>
      </c>
      <c r="BX18" s="67">
        <f>(DATA!DW18/DATA!V18)*100</f>
        <v>2.037351443123939</v>
      </c>
      <c r="BY18" s="67">
        <f>(DATA!DX18/DATA!W18)*100</f>
        <v>2.2432432432432434</v>
      </c>
      <c r="BZ18" s="67">
        <f>(DATA!DY18/DATA!X18)*100</f>
        <v>4.2799553992623727</v>
      </c>
      <c r="CA18" s="67">
        <f>(DATA!DZ18/DATA!Y18)*100</f>
        <v>2.7699650558254496</v>
      </c>
      <c r="CB18" s="67">
        <f>(DATA!EB18/DATA!AA18)*100</f>
        <v>2.9615004935834155</v>
      </c>
      <c r="CC18" s="67">
        <f>(DATA!EC18/DATA!AB18)*100</f>
        <v>3.4533793783917117</v>
      </c>
      <c r="CD18" s="67">
        <f>(DATA!ED18/DATA!AC18)*100</f>
        <v>3.7126778177270592</v>
      </c>
      <c r="CE18" s="67">
        <f>(DATA!EE18/DATA!AD18)*100</f>
        <v>4.3032786885245899</v>
      </c>
      <c r="CF18" s="67">
        <f>(DATA!EF18/DATA!AE18)*100</f>
        <v>4.4469273743016764</v>
      </c>
      <c r="CG18" s="70">
        <f>(DATA!EG18/DATA!Q18)*100</f>
        <v>0</v>
      </c>
      <c r="CH18" s="67">
        <f>(DATA!EH18/DATA!R18)*100</f>
        <v>0</v>
      </c>
      <c r="CI18" s="67">
        <f>(DATA!EI18/DATA!S18)*100</f>
        <v>0</v>
      </c>
      <c r="CJ18" s="67">
        <f>(DATA!EJ18/DATA!T18)*100</f>
        <v>0</v>
      </c>
      <c r="CK18" s="67">
        <f>(DATA!EK18/DATA!U18)*100</f>
        <v>0</v>
      </c>
      <c r="CL18" s="67">
        <f>(DATA!EL18/DATA!V18)*100</f>
        <v>0</v>
      </c>
      <c r="CM18" s="67">
        <f>(DATA!EM18/DATA!W18)*100</f>
        <v>0</v>
      </c>
      <c r="CN18" s="67">
        <f>(DATA!EN18/DATA!X18)*100</f>
        <v>0.38596792177716788</v>
      </c>
      <c r="CO18" s="67">
        <f>(DATA!EO18/DATA!Y18)*100</f>
        <v>0.50285519474985085</v>
      </c>
      <c r="CP18" s="67">
        <f>(DATA!EQ18/DATA!AA18)*100</f>
        <v>0.56762092793682128</v>
      </c>
      <c r="CQ18" s="67">
        <f>(DATA!ER18/DATA!AB18)*100</f>
        <v>0.63311955270514719</v>
      </c>
      <c r="CR18" s="67">
        <f>(DATA!ES18/DATA!AC18)*100</f>
        <v>0.75035172737220579</v>
      </c>
      <c r="CS18" s="67">
        <f>(DATA!ET18/DATA!AD18)*100</f>
        <v>1.0625379477838492</v>
      </c>
      <c r="CT18" s="67">
        <f>(DATA!EU18/DATA!AE18)*100</f>
        <v>1.2216014897579144</v>
      </c>
      <c r="CU18" s="231">
        <f>(DATA!EV18/DATA!AE18)*100</f>
        <v>0.39478584729981375</v>
      </c>
      <c r="CV18" s="222">
        <f>(DATA!EW18/DATA!AE18)*100</f>
        <v>10.316573556797021</v>
      </c>
      <c r="CW18" s="53">
        <f>(DATA!EX18/DATA!AE18)*100</f>
        <v>8.1936685288640607E-2</v>
      </c>
      <c r="CX18" s="70">
        <f>(DATA!EY18/DATA!Q18)*100</f>
        <v>4.2985297782207823</v>
      </c>
      <c r="CY18" s="67">
        <f>(DATA!EZ18/DATA!R18)*100</f>
        <v>4.1351987123932155</v>
      </c>
      <c r="CZ18" s="67">
        <f>(DATA!FA18/DATA!S18)*100</f>
        <v>4.7556615017878423</v>
      </c>
      <c r="DA18" s="67">
        <f>(DATA!FB18/DATA!T18)*100</f>
        <v>4.8244594280399911</v>
      </c>
      <c r="DB18" s="67">
        <f>(DATA!FC18/DATA!U18)*100</f>
        <v>5.7484900776531491</v>
      </c>
      <c r="DC18" s="67">
        <f>(DATA!FD18/DATA!V18)*100</f>
        <v>6.6313792070308599</v>
      </c>
      <c r="DD18" s="67">
        <f>(DATA!FE18/DATA!W18)*100</f>
        <v>7.2072072072072073</v>
      </c>
      <c r="DE18" s="67">
        <f>(DATA!FF18/DATA!X18)*100</f>
        <v>7.522085942190583</v>
      </c>
      <c r="DF18" s="67">
        <f>(DATA!FG18/DATA!Y18)*100</f>
        <v>8.0542060854001534</v>
      </c>
      <c r="DG18" s="67">
        <f>(DATA!FI18/DATA!AA18)*100</f>
        <v>8.8022375781507076</v>
      </c>
      <c r="DH18" s="67">
        <f>(DATA!FJ18/DATA!AB18)*100</f>
        <v>9.4721262950172669</v>
      </c>
      <c r="DI18" s="67">
        <f>(DATA!FK18/DATA!AC18)*100</f>
        <v>10.223542285446303</v>
      </c>
      <c r="DJ18" s="67">
        <f>(DATA!FL18/DATA!AD18)*100</f>
        <v>11.004857316332727</v>
      </c>
      <c r="DK18" s="33">
        <f t="shared" si="0"/>
        <v>100</v>
      </c>
      <c r="DL18" s="34">
        <f t="shared" si="1"/>
        <v>100</v>
      </c>
      <c r="DM18" s="34">
        <f t="shared" si="2"/>
        <v>100</v>
      </c>
      <c r="DN18" s="34">
        <f t="shared" si="3"/>
        <v>100</v>
      </c>
      <c r="DO18" s="34">
        <f t="shared" si="4"/>
        <v>100</v>
      </c>
      <c r="DP18" s="34">
        <f t="shared" si="5"/>
        <v>100</v>
      </c>
      <c r="DQ18" s="34">
        <f t="shared" si="6"/>
        <v>100</v>
      </c>
      <c r="DR18" s="34">
        <f t="shared" si="23"/>
        <v>100</v>
      </c>
      <c r="DS18" s="34">
        <f t="shared" si="24"/>
        <v>100</v>
      </c>
      <c r="DT18" s="34">
        <f t="shared" si="25"/>
        <v>100</v>
      </c>
      <c r="DU18" s="34">
        <f t="shared" si="7"/>
        <v>100</v>
      </c>
      <c r="DV18" s="34">
        <f t="shared" si="8"/>
        <v>100</v>
      </c>
      <c r="DW18" s="34">
        <f t="shared" si="9"/>
        <v>100</v>
      </c>
      <c r="DX18" s="34">
        <f t="shared" si="9"/>
        <v>100</v>
      </c>
      <c r="DY18" s="33">
        <f t="shared" si="10"/>
        <v>64.844511772514281</v>
      </c>
      <c r="DZ18" s="34">
        <f t="shared" si="11"/>
        <v>100</v>
      </c>
      <c r="EA18" s="34">
        <f t="shared" si="12"/>
        <v>100</v>
      </c>
      <c r="EB18" s="34">
        <f t="shared" si="13"/>
        <v>100.00000000000001</v>
      </c>
      <c r="EC18" s="34">
        <f t="shared" si="14"/>
        <v>100</v>
      </c>
      <c r="ED18" s="34">
        <f t="shared" si="15"/>
        <v>100</v>
      </c>
      <c r="EE18" s="34">
        <f t="shared" si="16"/>
        <v>100</v>
      </c>
      <c r="EF18" s="34">
        <f t="shared" si="17"/>
        <v>100.00000000000001</v>
      </c>
      <c r="EG18" s="34">
        <f t="shared" si="18"/>
        <v>100</v>
      </c>
      <c r="EH18" s="34">
        <f t="shared" si="19"/>
        <v>99.999999999999986</v>
      </c>
      <c r="EI18" s="34">
        <f t="shared" si="20"/>
        <v>100</v>
      </c>
      <c r="EJ18" s="34">
        <f t="shared" si="21"/>
        <v>99.999999999999986</v>
      </c>
      <c r="EK18" s="34">
        <f>+AO18+BC18+CE18+CS18+DJ18</f>
        <v>100</v>
      </c>
      <c r="EL18" s="34">
        <f t="shared" si="22"/>
        <v>100</v>
      </c>
    </row>
    <row r="19" spans="1:142">
      <c r="A19" s="63" t="str">
        <f>+DATA!A19</f>
        <v>Oklahoma</v>
      </c>
      <c r="B19" s="67">
        <f>(DATA!AF19/DATA!B19)*100</f>
        <v>71.096159237454444</v>
      </c>
      <c r="C19" s="67">
        <f>(DATA!AG19/DATA!C19)*100</f>
        <v>71.144994246260069</v>
      </c>
      <c r="D19" s="67">
        <f>(DATA!AH19/DATA!D19)*100</f>
        <v>70.343275182892512</v>
      </c>
      <c r="E19" s="67">
        <f>(DATA!AI19/DATA!E19)*100</f>
        <v>69.311457772996235</v>
      </c>
      <c r="F19" s="67">
        <f>(DATA!AJ19/DATA!F19)*100</f>
        <v>65.012285012285005</v>
      </c>
      <c r="G19" s="67">
        <f>(DATA!AK19/DATA!G19)*100</f>
        <v>63.509353540137347</v>
      </c>
      <c r="H19" s="67">
        <f>(DATA!AL19/DATA!H19)*100</f>
        <v>61.892012494422133</v>
      </c>
      <c r="I19" s="67">
        <f>(DATA!AM19/DATA!I19)*100</f>
        <v>61.808820237295727</v>
      </c>
      <c r="J19" s="67">
        <f>(DATA!AN19/DATA!J19)*100</f>
        <v>60.353266652479256</v>
      </c>
      <c r="K19" s="67">
        <f>(DATA!AP19/DATA!L19)*100</f>
        <v>59.95461109964927</v>
      </c>
      <c r="L19" s="67">
        <f>(DATA!AQ19/DATA!M19)*100</f>
        <v>58.809085328422348</v>
      </c>
      <c r="M19" s="67">
        <f>(DATA!AR19/DATA!N19)*100</f>
        <v>57.375679063936481</v>
      </c>
      <c r="N19" s="67">
        <f>(DATA!AS19/DATA!O19)*100</f>
        <v>56.635168447000815</v>
      </c>
      <c r="O19" s="67">
        <f>(DATA!AT19/DATA!P19)*100</f>
        <v>56.199004975124382</v>
      </c>
      <c r="P19" s="70">
        <f>(DATA!AU19/DATA!B19)*100</f>
        <v>28.903840762545556</v>
      </c>
      <c r="Q19" s="67">
        <f>(DATA!AV19/DATA!C19)*100</f>
        <v>28.855005753739931</v>
      </c>
      <c r="R19" s="67">
        <f>(DATA!AW19/DATA!D19)*100</f>
        <v>29.656724817107481</v>
      </c>
      <c r="S19" s="67">
        <f>(DATA!AX19/DATA!E19)*100</f>
        <v>30.688542227003769</v>
      </c>
      <c r="T19" s="67">
        <f>(DATA!AY19/DATA!F19)*100</f>
        <v>34.987714987714988</v>
      </c>
      <c r="U19" s="67">
        <f>(DATA!AZ19/DATA!G19)*100</f>
        <v>36.49064645986266</v>
      </c>
      <c r="V19" s="67">
        <f>(DATA!BA19/DATA!H19)*100</f>
        <v>38.107987505577867</v>
      </c>
      <c r="W19" s="67">
        <f>(DATA!BB19/DATA!I19)*100</f>
        <v>38.191179762704273</v>
      </c>
      <c r="X19" s="67">
        <f>(DATA!BC19/DATA!J19)*100</f>
        <v>39.646733347520751</v>
      </c>
      <c r="Y19" s="67">
        <f>(DATA!BE19/DATA!L19)*100</f>
        <v>40.04538890035073</v>
      </c>
      <c r="Z19" s="67">
        <f>(DATA!BF19/DATA!M19)*100</f>
        <v>41.190914671577659</v>
      </c>
      <c r="AA19" s="67">
        <f>(DATA!BG19/DATA!N19)*100</f>
        <v>42.624320936063519</v>
      </c>
      <c r="AB19" s="67">
        <f>(DATA!BH19/DATA!O19)*100</f>
        <v>43.364831552999178</v>
      </c>
      <c r="AC19" s="198">
        <f>(DATA!BI19/DATA!P19)*100</f>
        <v>43.800995024875618</v>
      </c>
      <c r="AD19" s="67">
        <f>(DATA!BK19/DATA!R19)*100</f>
        <v>88.429752066115711</v>
      </c>
      <c r="AE19" s="67">
        <f>(DATA!BL19/DATA!S19)*100</f>
        <v>87.36964078794901</v>
      </c>
      <c r="AF19" s="67">
        <f>(DATA!BM19/DATA!T19)*100</f>
        <v>87.346368715083798</v>
      </c>
      <c r="AG19" s="67">
        <f>(DATA!BN19/DATA!U19)*100</f>
        <v>85.201676270298591</v>
      </c>
      <c r="AH19" s="67">
        <f>(DATA!BO19/DATA!V19)*100</f>
        <v>84.701114488348523</v>
      </c>
      <c r="AI19" s="67">
        <f>(DATA!BP19/DATA!W19)*100</f>
        <v>84.542586750788644</v>
      </c>
      <c r="AJ19" s="67">
        <f>(DATA!BQ19/DATA!X19)*100</f>
        <v>83.11904761904762</v>
      </c>
      <c r="AK19" s="67">
        <f>(DATA!BR19/DATA!Y19)*100</f>
        <v>83.293894936109794</v>
      </c>
      <c r="AL19" s="67">
        <f>(DATA!BT19/DATA!AA19)*100</f>
        <v>81.933256616800918</v>
      </c>
      <c r="AM19" s="67">
        <f>(DATA!BU19/DATA!AB19)*100</f>
        <v>80.017861129716451</v>
      </c>
      <c r="AN19" s="67">
        <f>(DATA!BV19/DATA!AC19)*100</f>
        <v>79.939912179339032</v>
      </c>
      <c r="AO19" s="67">
        <f>(DATA!BW19/DATA!AD19)*100</f>
        <v>78.808705612829328</v>
      </c>
      <c r="AP19" s="67">
        <f>(DATA!BX19/DATA!AE19)*100</f>
        <v>78.114627129895993</v>
      </c>
      <c r="AQ19" s="70">
        <f>(DATA!BY19/DATA!Q19)*100</f>
        <v>4.0370058873002526</v>
      </c>
      <c r="AR19" s="67">
        <f>(DATA!BZ19/DATA!R19)*100</f>
        <v>3.9551357733175916</v>
      </c>
      <c r="AS19" s="67">
        <f>(DATA!CA19/DATA!S19)*100</f>
        <v>3.8238702201622248</v>
      </c>
      <c r="AT19" s="67">
        <f>(DATA!CB19/DATA!T19)*100</f>
        <v>3.5754189944134076</v>
      </c>
      <c r="AU19" s="67">
        <f>(DATA!CC19/DATA!U19)*100</f>
        <v>4.5049764274489261</v>
      </c>
      <c r="AV19" s="67">
        <f>(DATA!CD19/DATA!V19)*100</f>
        <v>4.2553191489361701</v>
      </c>
      <c r="AW19" s="67">
        <f>(DATA!CE19/DATA!W19)*100</f>
        <v>4.3921378306236356</v>
      </c>
      <c r="AX19" s="67">
        <f>(DATA!CF19/DATA!X19)*100</f>
        <v>4.3333333333333339</v>
      </c>
      <c r="AY19" s="67">
        <f>(DATA!CG19/DATA!Y19)*100</f>
        <v>4.0227165168007577</v>
      </c>
      <c r="AZ19" s="67">
        <f>(DATA!CI19/DATA!AA19)*100</f>
        <v>4.5799769850402763</v>
      </c>
      <c r="BA19" s="67">
        <f>(DATA!CJ19/DATA!AB19)*100</f>
        <v>4.3536503683858001</v>
      </c>
      <c r="BB19" s="67">
        <f>(DATA!CK19/DATA!AC19)*100</f>
        <v>3.512826438641091</v>
      </c>
      <c r="BC19" s="67">
        <f>(DATA!CL19/DATA!AD19)*100</f>
        <v>3.734249713631157</v>
      </c>
      <c r="BD19" s="67">
        <f>(DATA!CM19/DATA!AE19)*100</f>
        <v>3.8504093826067716</v>
      </c>
      <c r="BE19" s="54">
        <f>IF(DATA!DC19&gt;0,((DATA!DC19/DATA!BY19)*100),"NA")</f>
        <v>45.833333333333329</v>
      </c>
      <c r="BF19" s="53">
        <f>IF(DATA!DD19&gt;0,((DATA!DD19/DATA!BZ19)*100),"NA")</f>
        <v>44.776119402985074</v>
      </c>
      <c r="BG19" s="53">
        <f>IF(DATA!DE19&gt;0,((DATA!DE19/DATA!CA19)*100),"NA")</f>
        <v>46.969696969696969</v>
      </c>
      <c r="BH19" s="53">
        <f>IF(DATA!DF19&gt;0,((DATA!DF19/DATA!CB19)*100),"NA")</f>
        <v>50.78125</v>
      </c>
      <c r="BI19" s="53">
        <f>IF(DATA!DG19&gt;0,((DATA!DG19/DATA!CC19)*100),"NA")</f>
        <v>52.325581395348841</v>
      </c>
      <c r="BJ19" s="53">
        <f>IF(DATA!DH19&gt;0,((DATA!DH19/DATA!CD19)*100),"NA")</f>
        <v>52.976190476190474</v>
      </c>
      <c r="BK19" s="53">
        <f>IF(DATA!DI19&gt;0,((DATA!DI19/DATA!CE19)*100),"NA")</f>
        <v>51.381215469613259</v>
      </c>
      <c r="BL19" s="53">
        <f>IF(DATA!DJ19&gt;0,((DATA!DJ19/DATA!CF19)*100),"NA")</f>
        <v>51.648351648351657</v>
      </c>
      <c r="BM19" s="53">
        <f>IF(DATA!DK19&gt;0,((DATA!DK19/DATA!CG19)*100),"NA")</f>
        <v>45.882352941176471</v>
      </c>
      <c r="BN19" s="53">
        <f>IF(DATA!DM19&gt;0,((DATA!DM19/DATA!CI19)*100),"NA")</f>
        <v>50.753768844221106</v>
      </c>
      <c r="BO19" s="53">
        <f>IF(DATA!DN19&gt;0,((DATA!DN19/DATA!CJ19)*100),"NA")</f>
        <v>47.692307692307693</v>
      </c>
      <c r="BP19" s="53">
        <f>IF(DATA!DO19&gt;0,((DATA!DO19/DATA!CK19)*100),"NA")</f>
        <v>39.473684210526315</v>
      </c>
      <c r="BQ19" s="53">
        <f>IF(DATA!DP19&gt;0,((DATA!DP19/DATA!CL19)*100),"NA")</f>
        <v>36.809815950920246</v>
      </c>
      <c r="BR19" s="53">
        <f>IF(DATA!DQ19&gt;0,((DATA!DQ19/DATA!CM19)*100),"NA")</f>
        <v>33.90804597701149</v>
      </c>
      <c r="BS19" s="70">
        <f>(DATA!DR19/DATA!Q19)*100</f>
        <v>0.86907765629380429</v>
      </c>
      <c r="BT19" s="67">
        <f>(DATA!DS19/DATA!R19)*100</f>
        <v>0.85596221959858332</v>
      </c>
      <c r="BU19" s="67">
        <f>(DATA!DT19/DATA!S19)*100</f>
        <v>1.3325608342989572</v>
      </c>
      <c r="BV19" s="67">
        <f>(DATA!DU19/DATA!T19)*100</f>
        <v>1.5363128491620111</v>
      </c>
      <c r="BW19" s="67">
        <f>(DATA!DV19/DATA!U19)*100</f>
        <v>1.7810371922472499</v>
      </c>
      <c r="BX19" s="67">
        <f>(DATA!DW19/DATA!V19)*100</f>
        <v>1.9503546099290781</v>
      </c>
      <c r="BY19" s="67">
        <f>(DATA!DX19/DATA!W19)*100</f>
        <v>1.8927444794952681</v>
      </c>
      <c r="BZ19" s="67">
        <f>(DATA!DY19/DATA!X19)*100</f>
        <v>2.5714285714285712</v>
      </c>
      <c r="CA19" s="67">
        <f>(DATA!DZ19/DATA!Y19)*100</f>
        <v>2.6975863700899194</v>
      </c>
      <c r="CB19" s="67">
        <f>(DATA!EB19/DATA!AA19)*100</f>
        <v>2.4856156501726123</v>
      </c>
      <c r="CC19" s="67">
        <f>(DATA!EC19/DATA!AB19)*100</f>
        <v>2.9247599910694353</v>
      </c>
      <c r="CD19" s="67">
        <f>(DATA!ED19/DATA!AC19)*100</f>
        <v>2.7039519297434715</v>
      </c>
      <c r="CE19" s="67">
        <f>(DATA!EE19/DATA!AD19)*100</f>
        <v>3.1156930126002291</v>
      </c>
      <c r="CF19" s="67">
        <f>(DATA!EF19/DATA!AE19)*100</f>
        <v>3.2529320646160653</v>
      </c>
      <c r="CG19" s="70">
        <f>(DATA!EG19/DATA!Q19)*100</f>
        <v>0</v>
      </c>
      <c r="CH19" s="67">
        <f>(DATA!EH19/DATA!R19)*100</f>
        <v>0</v>
      </c>
      <c r="CI19" s="67">
        <f>(DATA!EI19/DATA!S19)*100</f>
        <v>0</v>
      </c>
      <c r="CJ19" s="67">
        <f>(DATA!EJ19/DATA!T19)*100</f>
        <v>0</v>
      </c>
      <c r="CK19" s="67">
        <f>(DATA!EK19/DATA!U19)*100</f>
        <v>0</v>
      </c>
      <c r="CL19" s="67">
        <f>(DATA!EL19/DATA!V19)*100</f>
        <v>0</v>
      </c>
      <c r="CM19" s="67">
        <f>(DATA!EM19/DATA!W19)*100</f>
        <v>0</v>
      </c>
      <c r="CN19" s="67">
        <f>(DATA!EN19/DATA!X19)*100</f>
        <v>7.1428571428571425E-2</v>
      </c>
      <c r="CO19" s="67">
        <f>(DATA!EO19/DATA!Y19)*100</f>
        <v>0.47326076668244199</v>
      </c>
      <c r="CP19" s="67">
        <f>(DATA!EQ19/DATA!AA19)*100</f>
        <v>0.57537399309551207</v>
      </c>
      <c r="CQ19" s="67">
        <f>(DATA!ER19/DATA!AB19)*100</f>
        <v>1.4512167894619334</v>
      </c>
      <c r="CR19" s="67">
        <f>(DATA!ES19/DATA!AC19)*100</f>
        <v>1.8257453200831986</v>
      </c>
      <c r="CS19" s="67">
        <f>(DATA!ET19/DATA!AD19)*100</f>
        <v>2.2222222222222223</v>
      </c>
      <c r="CT19" s="67">
        <f>(DATA!EU19/DATA!AE19)*100</f>
        <v>2.3456516928524009</v>
      </c>
      <c r="CU19" s="231">
        <f>(DATA!EV19/DATA!AE19)*100</f>
        <v>2.8324850630670504</v>
      </c>
      <c r="CV19" s="222">
        <f>(DATA!EW19/DATA!AE19)*100</f>
        <v>9.515379508740871</v>
      </c>
      <c r="CW19" s="53">
        <f>(DATA!EX19/DATA!AE19)*100</f>
        <v>8.8515158220845325E-2</v>
      </c>
      <c r="CX19" s="70">
        <f>(DATA!EY19/DATA!Q19)*100</f>
        <v>7.2890384076254557</v>
      </c>
      <c r="CY19" s="67">
        <f>(DATA!EZ19/DATA!R19)*100</f>
        <v>6.7591499409681237</v>
      </c>
      <c r="CZ19" s="67">
        <f>(DATA!FA19/DATA!S19)*100</f>
        <v>7.4739281575898024</v>
      </c>
      <c r="DA19" s="67">
        <f>(DATA!FB19/DATA!T19)*100</f>
        <v>7.5418994413407825</v>
      </c>
      <c r="DB19" s="67">
        <f>(DATA!FC19/DATA!U19)*100</f>
        <v>8.5123101100052381</v>
      </c>
      <c r="DC19" s="67">
        <f>(DATA!FD19/DATA!V19)*100</f>
        <v>9.0932117527862211</v>
      </c>
      <c r="DD19" s="67">
        <f>(DATA!FE19/DATA!W19)*100</f>
        <v>9.1725309390924537</v>
      </c>
      <c r="DE19" s="67">
        <f>(DATA!FF19/DATA!X19)*100</f>
        <v>9.9047619047619051</v>
      </c>
      <c r="DF19" s="67">
        <f>(DATA!FG19/DATA!Y19)*100</f>
        <v>9.5125414103170858</v>
      </c>
      <c r="DG19" s="67">
        <f>(DATA!FI19/DATA!AA19)*100</f>
        <v>10.425776754890679</v>
      </c>
      <c r="DH19" s="67">
        <f>(DATA!FJ19/DATA!AB19)*100</f>
        <v>11.252511721366377</v>
      </c>
      <c r="DI19" s="67">
        <f>(DATA!FK19/DATA!AC19)*100</f>
        <v>12.017564132193206</v>
      </c>
      <c r="DJ19" s="67">
        <f>(DATA!FL19/DATA!AD19)*100</f>
        <v>12.119129438717067</v>
      </c>
      <c r="DK19" s="33">
        <f t="shared" si="0"/>
        <v>100</v>
      </c>
      <c r="DL19" s="34">
        <f t="shared" si="1"/>
        <v>100</v>
      </c>
      <c r="DM19" s="34">
        <f t="shared" si="2"/>
        <v>100</v>
      </c>
      <c r="DN19" s="34">
        <f t="shared" si="3"/>
        <v>100</v>
      </c>
      <c r="DO19" s="34">
        <f t="shared" si="4"/>
        <v>100</v>
      </c>
      <c r="DP19" s="34">
        <f t="shared" si="5"/>
        <v>100</v>
      </c>
      <c r="DQ19" s="34">
        <f t="shared" si="6"/>
        <v>100</v>
      </c>
      <c r="DR19" s="34">
        <f t="shared" si="23"/>
        <v>100</v>
      </c>
      <c r="DS19" s="34">
        <f t="shared" si="24"/>
        <v>100</v>
      </c>
      <c r="DT19" s="34">
        <f t="shared" si="25"/>
        <v>100</v>
      </c>
      <c r="DU19" s="34">
        <f t="shared" si="7"/>
        <v>100</v>
      </c>
      <c r="DV19" s="34">
        <f t="shared" si="8"/>
        <v>100</v>
      </c>
      <c r="DW19" s="34">
        <f t="shared" si="9"/>
        <v>100</v>
      </c>
      <c r="DX19" s="34">
        <f t="shared" si="9"/>
        <v>100</v>
      </c>
      <c r="DY19" s="33">
        <f t="shared" si="10"/>
        <v>55.996116976095131</v>
      </c>
      <c r="DZ19" s="34">
        <f t="shared" si="11"/>
        <v>100.00000000000001</v>
      </c>
      <c r="EA19" s="34">
        <f t="shared" si="12"/>
        <v>99.999999999999986</v>
      </c>
      <c r="EB19" s="34">
        <f t="shared" si="13"/>
        <v>100.00000000000001</v>
      </c>
      <c r="EC19" s="34">
        <f t="shared" si="14"/>
        <v>100</v>
      </c>
      <c r="ED19" s="34">
        <f t="shared" si="15"/>
        <v>99.999999999999986</v>
      </c>
      <c r="EE19" s="34">
        <f t="shared" si="16"/>
        <v>100</v>
      </c>
      <c r="EF19" s="34">
        <f t="shared" si="17"/>
        <v>100</v>
      </c>
      <c r="EG19" s="34">
        <f t="shared" si="18"/>
        <v>100</v>
      </c>
      <c r="EH19" s="34">
        <f t="shared" si="19"/>
        <v>100</v>
      </c>
      <c r="EI19" s="34">
        <f t="shared" si="20"/>
        <v>100</v>
      </c>
      <c r="EJ19" s="34">
        <f t="shared" si="21"/>
        <v>99.999999999999986</v>
      </c>
      <c r="EK19" s="34">
        <f>+AO19+BC19+CE19+CS19+DJ19</f>
        <v>100.00000000000001</v>
      </c>
      <c r="EL19" s="34">
        <f t="shared" si="22"/>
        <v>100</v>
      </c>
    </row>
    <row r="20" spans="1:142">
      <c r="A20" s="63" t="str">
        <f>+DATA!A20</f>
        <v>South Carolina</v>
      </c>
      <c r="B20" s="67">
        <f>(DATA!AF20/DATA!B20)*100</f>
        <v>70.272189349112423</v>
      </c>
      <c r="C20" s="67">
        <f>(DATA!AG20/DATA!C20)*100</f>
        <v>69.797687861271669</v>
      </c>
      <c r="D20" s="67">
        <f>(DATA!AH20/DATA!D20)*100</f>
        <v>68.366360560657327</v>
      </c>
      <c r="E20" s="67">
        <f>(DATA!AI20/DATA!E20)*100</f>
        <v>67.451719265190775</v>
      </c>
      <c r="F20" s="67">
        <f>(DATA!AJ20/DATA!F20)*100</f>
        <v>64.885496183206101</v>
      </c>
      <c r="G20" s="67">
        <f>(DATA!AK20/DATA!G20)*100</f>
        <v>63.362751753790448</v>
      </c>
      <c r="H20" s="67">
        <f>(DATA!AL20/DATA!H20)*100</f>
        <v>61.007735730712945</v>
      </c>
      <c r="I20" s="67">
        <f>(DATA!AM20/DATA!I20)*100</f>
        <v>60.066625026025399</v>
      </c>
      <c r="J20" s="67">
        <f>(DATA!AN20/DATA!J20)*100</f>
        <v>59.284984678243106</v>
      </c>
      <c r="K20" s="67">
        <f>(DATA!AP20/DATA!L20)*100</f>
        <v>56.909021697754092</v>
      </c>
      <c r="L20" s="67">
        <f>(DATA!AQ20/DATA!M20)*100</f>
        <v>56.538839724680436</v>
      </c>
      <c r="M20" s="67">
        <f>(DATA!AR20/DATA!N20)*100</f>
        <v>55.765627661386475</v>
      </c>
      <c r="N20" s="67">
        <f>(DATA!AS20/DATA!O20)*100</f>
        <v>54.670374611483716</v>
      </c>
      <c r="O20" s="67">
        <f>(DATA!AT20/DATA!P20)*100</f>
        <v>52.907241536359493</v>
      </c>
      <c r="P20" s="70">
        <f>(DATA!AU20/DATA!B20)*100</f>
        <v>29.727810650887577</v>
      </c>
      <c r="Q20" s="67">
        <f>(DATA!AV20/DATA!C20)*100</f>
        <v>30.20231213872832</v>
      </c>
      <c r="R20" s="67">
        <f>(DATA!AW20/DATA!D20)*100</f>
        <v>31.633639439342677</v>
      </c>
      <c r="S20" s="67">
        <f>(DATA!AX20/DATA!E20)*100</f>
        <v>32.548280734809232</v>
      </c>
      <c r="T20" s="67">
        <f>(DATA!AY20/DATA!F20)*100</f>
        <v>35.114503816793892</v>
      </c>
      <c r="U20" s="67">
        <f>(DATA!AZ20/DATA!G20)*100</f>
        <v>36.637248246209545</v>
      </c>
      <c r="V20" s="67">
        <f>(DATA!BA20/DATA!H20)*100</f>
        <v>38.992264269287055</v>
      </c>
      <c r="W20" s="67">
        <f>(DATA!BB20/DATA!I20)*100</f>
        <v>39.933374973974601</v>
      </c>
      <c r="X20" s="67">
        <f>(DATA!BC20/DATA!J20)*100</f>
        <v>40.715015321756894</v>
      </c>
      <c r="Y20" s="67">
        <f>(DATA!BE20/DATA!L20)*100</f>
        <v>43.090978302245908</v>
      </c>
      <c r="Z20" s="67">
        <f>(DATA!BF20/DATA!M20)*100</f>
        <v>43.461160275319564</v>
      </c>
      <c r="AA20" s="67">
        <f>(DATA!BG20/DATA!N20)*100</f>
        <v>44.234372338613525</v>
      </c>
      <c r="AB20" s="67">
        <f>(DATA!BH20/DATA!O20)*100</f>
        <v>45.329625388516277</v>
      </c>
      <c r="AC20" s="198">
        <f>(DATA!BI20/DATA!P20)*100</f>
        <v>47.092758463640507</v>
      </c>
      <c r="AD20" s="67">
        <f>(DATA!BK20/DATA!R20)*100</f>
        <v>87.973005543504456</v>
      </c>
      <c r="AE20" s="67">
        <f>(DATA!BL20/DATA!S20)*100</f>
        <v>88.326265901721129</v>
      </c>
      <c r="AF20" s="67">
        <f>(DATA!BM20/DATA!T20)*100</f>
        <v>88.891656288916565</v>
      </c>
      <c r="AG20" s="67">
        <f>(DATA!BN20/DATA!U20)*100</f>
        <v>85.573609059576555</v>
      </c>
      <c r="AH20" s="67">
        <f>(DATA!BO20/DATA!V20)*100</f>
        <v>84.750116767865478</v>
      </c>
      <c r="AI20" s="67">
        <f>(DATA!BP20/DATA!W20)*100</f>
        <v>83.354950281020322</v>
      </c>
      <c r="AJ20" s="67">
        <f>(DATA!BQ20/DATA!X20)*100</f>
        <v>84.072398190045249</v>
      </c>
      <c r="AK20" s="67">
        <f>(DATA!BR20/DATA!Y20)*100</f>
        <v>83.307504981182205</v>
      </c>
      <c r="AL20" s="67">
        <f>(DATA!BT20/DATA!AA20)*100</f>
        <v>79.975752677308549</v>
      </c>
      <c r="AM20" s="67">
        <f>(DATA!BU20/DATA!AB20)*100</f>
        <v>80.308549389329329</v>
      </c>
      <c r="AN20" s="67">
        <f>(DATA!BV20/DATA!AC20)*100</f>
        <v>79.070175438596493</v>
      </c>
      <c r="AO20" s="67">
        <f>(DATA!BW20/DATA!AD20)*100</f>
        <v>78.380221653878948</v>
      </c>
      <c r="AP20" s="67">
        <f>(DATA!BX20/DATA!AE20)*100</f>
        <v>78.332540814709148</v>
      </c>
      <c r="AQ20" s="70">
        <f>(DATA!BY20/DATA!Q20)*100</f>
        <v>7.5502958579881652</v>
      </c>
      <c r="AR20" s="67">
        <f>(DATA!BZ20/DATA!R20)*100</f>
        <v>6.7245119305856829</v>
      </c>
      <c r="AS20" s="67">
        <f>(DATA!CA20/DATA!S20)*100</f>
        <v>7.2586679970067349</v>
      </c>
      <c r="AT20" s="67">
        <f>(DATA!CB20/DATA!T20)*100</f>
        <v>7.7708592777085927</v>
      </c>
      <c r="AU20" s="67">
        <f>(DATA!CC20/DATA!U20)*100</f>
        <v>6.7700640078778918</v>
      </c>
      <c r="AV20" s="67">
        <f>(DATA!CD20/DATA!V20)*100</f>
        <v>7.4264362447454459</v>
      </c>
      <c r="AW20" s="67">
        <f>(DATA!CE20/DATA!W20)*100</f>
        <v>7.5226977950713358</v>
      </c>
      <c r="AX20" s="67">
        <f>(DATA!CF20/DATA!X20)*100</f>
        <v>7.5339366515837103</v>
      </c>
      <c r="AY20" s="67">
        <f>(DATA!CG20/DATA!Y20)*100</f>
        <v>7.3278724817356657</v>
      </c>
      <c r="AZ20" s="67">
        <f>(DATA!CI20/DATA!AA20)*100</f>
        <v>8.4259446352798548</v>
      </c>
      <c r="BA20" s="67">
        <f>(DATA!CJ20/DATA!AB20)*100</f>
        <v>7.1994857510177841</v>
      </c>
      <c r="BB20" s="67">
        <f>(DATA!CK20/DATA!AC20)*100</f>
        <v>7.3508771929824563</v>
      </c>
      <c r="BC20" s="67">
        <f>(DATA!CL20/DATA!AD20)*100</f>
        <v>7.7408354646206305</v>
      </c>
      <c r="BD20" s="67">
        <f>(DATA!CM20/DATA!AE20)*100</f>
        <v>7.9410366143604376</v>
      </c>
      <c r="BE20" s="54">
        <f>IF(DATA!DC20&gt;0,((DATA!DC20/DATA!BY20)*100),"NA")</f>
        <v>54.231974921630098</v>
      </c>
      <c r="BF20" s="53">
        <f>IF(DATA!DD20&gt;0,((DATA!DD20/DATA!BZ20)*100),"NA")</f>
        <v>50.179211469534046</v>
      </c>
      <c r="BG20" s="53">
        <f>IF(DATA!DE20&gt;0,((DATA!DE20/DATA!CA20)*100),"NA")</f>
        <v>48.109965635738831</v>
      </c>
      <c r="BH20" s="53">
        <f>IF(DATA!DF20&gt;0,((DATA!DF20/DATA!CB20)*100),"NA")</f>
        <v>49.038461538461533</v>
      </c>
      <c r="BI20" s="53">
        <f>IF(DATA!DG20&gt;0,((DATA!DG20/DATA!CC20)*100),"NA")</f>
        <v>41.090909090909086</v>
      </c>
      <c r="BJ20" s="53">
        <f>IF(DATA!DH20&gt;0,((DATA!DH20/DATA!CD20)*100),"NA")</f>
        <v>43.081761006289312</v>
      </c>
      <c r="BK20" s="53">
        <f>IF(DATA!DI20&gt;0,((DATA!DI20/DATA!CE20)*100),"NA")</f>
        <v>42.241379310344826</v>
      </c>
      <c r="BL20" s="53">
        <f>IF(DATA!DJ20&gt;0,((DATA!DJ20/DATA!CF20)*100),"NA")</f>
        <v>45.945945945945951</v>
      </c>
      <c r="BM20" s="53">
        <f>IF(DATA!DK20&gt;0,((DATA!DK20/DATA!CG20)*100),"NA")</f>
        <v>39.577039274924466</v>
      </c>
      <c r="BN20" s="53">
        <f>IF(DATA!DM20&gt;0,((DATA!DM20/DATA!CI20)*100),"NA")</f>
        <v>42.925659472422062</v>
      </c>
      <c r="BO20" s="53">
        <f>IF(DATA!DN20&gt;0,((DATA!DN20/DATA!CJ20)*100),"NA")</f>
        <v>35.416666666666671</v>
      </c>
      <c r="BP20" s="53">
        <f>IF(DATA!DO20&gt;0,((DATA!DO20/DATA!CK20)*100),"NA")</f>
        <v>28.162291169451077</v>
      </c>
      <c r="BQ20" s="53">
        <f>IF(DATA!DP20&gt;0,((DATA!DP20/DATA!CL20)*100),"NA")</f>
        <v>26.872246696035241</v>
      </c>
      <c r="BR20" s="53">
        <f>IF(DATA!DQ20&gt;0,((DATA!DQ20/DATA!CM20)*100),"NA")</f>
        <v>25.349301397205586</v>
      </c>
      <c r="BS20" s="70">
        <f>(DATA!DR20/DATA!Q20)*100</f>
        <v>0.89940828402366857</v>
      </c>
      <c r="BT20" s="67">
        <f>(DATA!DS20/DATA!R20)*100</f>
        <v>1.0845986984815619</v>
      </c>
      <c r="BU20" s="67">
        <f>(DATA!DT20/DATA!S20)*100</f>
        <v>1.02269892741332</v>
      </c>
      <c r="BV20" s="67">
        <f>(DATA!DU20/DATA!T20)*100</f>
        <v>0.99626400996264008</v>
      </c>
      <c r="BW20" s="67">
        <f>(DATA!DV20/DATA!U20)*100</f>
        <v>1.7971442639094042</v>
      </c>
      <c r="BX20" s="67">
        <f>(DATA!DW20/DATA!V20)*100</f>
        <v>1.8682858477347033</v>
      </c>
      <c r="BY20" s="67">
        <f>(DATA!DX20/DATA!W20)*100</f>
        <v>1.9455252918287937</v>
      </c>
      <c r="BZ20" s="67">
        <f>(DATA!DY20/DATA!X20)*100</f>
        <v>2.2398190045248869</v>
      </c>
      <c r="CA20" s="67">
        <f>(DATA!DZ20/DATA!Y20)*100</f>
        <v>2.5459375691830863</v>
      </c>
      <c r="CB20" s="67">
        <f>(DATA!EB20/DATA!AA20)*100</f>
        <v>2.9096787229743382</v>
      </c>
      <c r="CC20" s="67">
        <f>(DATA!EC20/DATA!AB20)*100</f>
        <v>3.2140561388472251</v>
      </c>
      <c r="CD20" s="67">
        <f>(DATA!ED20/DATA!AC20)*100</f>
        <v>3.0175438596491229</v>
      </c>
      <c r="CE20" s="67">
        <f>(DATA!EE20/DATA!AD20)*100</f>
        <v>3.3077578857630012</v>
      </c>
      <c r="CF20" s="67">
        <f>(DATA!EF20/DATA!AE20)*100</f>
        <v>3.1700744967506735</v>
      </c>
      <c r="CG20" s="70">
        <f>(DATA!EG20/DATA!Q20)*100</f>
        <v>0</v>
      </c>
      <c r="CH20" s="67">
        <f>(DATA!EH20/DATA!R20)*100</f>
        <v>0</v>
      </c>
      <c r="CI20" s="67">
        <f>(DATA!EI20/DATA!S20)*100</f>
        <v>0</v>
      </c>
      <c r="CJ20" s="67">
        <f>(DATA!EJ20/DATA!T20)*100</f>
        <v>0</v>
      </c>
      <c r="CK20" s="67">
        <f>(DATA!EK20/DATA!U20)*100</f>
        <v>0</v>
      </c>
      <c r="CL20" s="67">
        <f>(DATA!EL20/DATA!V20)*100</f>
        <v>0</v>
      </c>
      <c r="CM20" s="67">
        <f>(DATA!EM20/DATA!W20)*100</f>
        <v>0</v>
      </c>
      <c r="CN20" s="67">
        <f>(DATA!EN20/DATA!X20)*100</f>
        <v>0.58823529411764708</v>
      </c>
      <c r="CO20" s="67">
        <f>(DATA!EO20/DATA!Y20)*100</f>
        <v>0.99623644011512069</v>
      </c>
      <c r="CP20" s="67">
        <f>(DATA!EQ20/DATA!AA20)*100</f>
        <v>0.92948070317235809</v>
      </c>
      <c r="CQ20" s="67">
        <f>(DATA!ER20/DATA!AB20)*100</f>
        <v>1.0927790872080565</v>
      </c>
      <c r="CR20" s="67">
        <f>(DATA!ES20/DATA!AC20)*100</f>
        <v>1.0350877192982455</v>
      </c>
      <c r="CS20" s="67">
        <f>(DATA!ET20/DATA!AD20)*100</f>
        <v>0.47740835464620635</v>
      </c>
      <c r="CT20" s="67">
        <f>(DATA!EU20/DATA!AE20)*100</f>
        <v>0.64986527183388809</v>
      </c>
      <c r="CU20" s="231">
        <f>(DATA!EV20/DATA!AE20)*100</f>
        <v>0.23775558725630053</v>
      </c>
      <c r="CV20" s="222">
        <f>(DATA!EW20/DATA!AE20)*100</f>
        <v>9.5260738627357746</v>
      </c>
      <c r="CW20" s="53">
        <f>(DATA!EX20/DATA!AE20)*100</f>
        <v>0.14265335235378032</v>
      </c>
      <c r="CX20" s="70">
        <f>(DATA!EY20/DATA!Q20)*100</f>
        <v>4.3076923076923075</v>
      </c>
      <c r="CY20" s="67">
        <f>(DATA!EZ20/DATA!R20)*100</f>
        <v>4.2178838274282962</v>
      </c>
      <c r="CZ20" s="67">
        <f>(DATA!FA20/DATA!S20)*100</f>
        <v>3.3923671738588181</v>
      </c>
      <c r="DA20" s="67">
        <f>(DATA!FB20/DATA!T20)*100</f>
        <v>2.3412204234122043</v>
      </c>
      <c r="DB20" s="67">
        <f>(DATA!FC20/DATA!U20)*100</f>
        <v>5.8591826686361399</v>
      </c>
      <c r="DC20" s="67">
        <f>(DATA!FD20/DATA!V20)*100</f>
        <v>5.9551611396543667</v>
      </c>
      <c r="DD20" s="67">
        <f>(DATA!FE20/DATA!W20)*100</f>
        <v>7.1768266320795497</v>
      </c>
      <c r="DE20" s="67">
        <f>(DATA!FF20/DATA!X20)*100</f>
        <v>5.5656108597285066</v>
      </c>
      <c r="DF20" s="67">
        <f>(DATA!FG20/DATA!Y20)*100</f>
        <v>5.8224485277839273</v>
      </c>
      <c r="DG20" s="67">
        <f>(DATA!FI20/DATA!AA20)*100</f>
        <v>7.7591432612649021</v>
      </c>
      <c r="DH20" s="67">
        <f>(DATA!FJ20/DATA!AB20)*100</f>
        <v>8.1851296335976009</v>
      </c>
      <c r="DI20" s="67">
        <f>(DATA!FK20/DATA!AC20)*100</f>
        <v>9.526315789473685</v>
      </c>
      <c r="DJ20" s="67">
        <f>(DATA!FL20/DATA!AD20)*100</f>
        <v>10.093776641091219</v>
      </c>
      <c r="DK20" s="33">
        <f t="shared" si="0"/>
        <v>100</v>
      </c>
      <c r="DL20" s="34">
        <f t="shared" si="1"/>
        <v>99.999999999999986</v>
      </c>
      <c r="DM20" s="34">
        <f t="shared" si="2"/>
        <v>100</v>
      </c>
      <c r="DN20" s="34">
        <f t="shared" si="3"/>
        <v>100</v>
      </c>
      <c r="DO20" s="34">
        <f t="shared" si="4"/>
        <v>100</v>
      </c>
      <c r="DP20" s="34">
        <f t="shared" si="5"/>
        <v>100</v>
      </c>
      <c r="DQ20" s="34">
        <f t="shared" si="6"/>
        <v>100</v>
      </c>
      <c r="DR20" s="34">
        <f t="shared" si="23"/>
        <v>100</v>
      </c>
      <c r="DS20" s="34">
        <f t="shared" si="24"/>
        <v>100</v>
      </c>
      <c r="DT20" s="34">
        <f t="shared" si="25"/>
        <v>100</v>
      </c>
      <c r="DU20" s="34">
        <f t="shared" si="7"/>
        <v>100</v>
      </c>
      <c r="DV20" s="34">
        <f t="shared" si="8"/>
        <v>100</v>
      </c>
      <c r="DW20" s="34">
        <f t="shared" si="9"/>
        <v>100</v>
      </c>
      <c r="DX20" s="34">
        <f t="shared" si="9"/>
        <v>100</v>
      </c>
      <c r="DY20" s="33">
        <f t="shared" si="10"/>
        <v>59.850154913344653</v>
      </c>
      <c r="DZ20" s="34">
        <f t="shared" si="11"/>
        <v>99.999999999999986</v>
      </c>
      <c r="EA20" s="34">
        <f t="shared" si="12"/>
        <v>100</v>
      </c>
      <c r="EB20" s="34">
        <f t="shared" si="13"/>
        <v>100.00000000000001</v>
      </c>
      <c r="EC20" s="34">
        <f t="shared" si="14"/>
        <v>99.999999999999986</v>
      </c>
      <c r="ED20" s="34">
        <f t="shared" si="15"/>
        <v>99.999999999999986</v>
      </c>
      <c r="EE20" s="34">
        <f t="shared" si="16"/>
        <v>100</v>
      </c>
      <c r="EF20" s="34">
        <f t="shared" si="17"/>
        <v>100.00000000000001</v>
      </c>
      <c r="EG20" s="34">
        <f t="shared" si="18"/>
        <v>100.00000000000001</v>
      </c>
      <c r="EH20" s="34">
        <f t="shared" si="19"/>
        <v>99.999999999999986</v>
      </c>
      <c r="EI20" s="34">
        <f t="shared" si="20"/>
        <v>100</v>
      </c>
      <c r="EJ20" s="34">
        <f t="shared" si="21"/>
        <v>100</v>
      </c>
      <c r="EK20" s="34">
        <f>+AO20+BC20+CE20+CS20+DJ20</f>
        <v>100</v>
      </c>
      <c r="EL20" s="34">
        <f t="shared" si="22"/>
        <v>100</v>
      </c>
    </row>
    <row r="21" spans="1:142">
      <c r="A21" s="63" t="str">
        <f>+DATA!A21</f>
        <v>Tennessee</v>
      </c>
      <c r="B21" s="67">
        <f>(DATA!AF21/DATA!B21)*100</f>
        <v>69.790874524714823</v>
      </c>
      <c r="C21" s="67">
        <f>(DATA!AG21/DATA!C21)*100</f>
        <v>67.815235611845779</v>
      </c>
      <c r="D21" s="67">
        <f>(DATA!AH21/DATA!D21)*100</f>
        <v>67.77466759972009</v>
      </c>
      <c r="E21" s="67">
        <f>(DATA!AI21/DATA!E21)*100</f>
        <v>67.392348327197055</v>
      </c>
      <c r="F21" s="67">
        <f>(DATA!AJ21/DATA!F21)*100</f>
        <v>61.46333104866347</v>
      </c>
      <c r="G21" s="67">
        <f>(DATA!AK21/DATA!G21)*100</f>
        <v>61.494430693069305</v>
      </c>
      <c r="H21" s="67">
        <f>(DATA!AL21/DATA!H21)*100</f>
        <v>60.549483910139642</v>
      </c>
      <c r="I21" s="67">
        <f>(DATA!AM21/DATA!I21)*100</f>
        <v>59.60354407568704</v>
      </c>
      <c r="J21" s="67">
        <f>(DATA!AN21/DATA!J21)*100</f>
        <v>58.447086452370471</v>
      </c>
      <c r="K21" s="67">
        <f>(DATA!AP21/DATA!L21)*100</f>
        <v>57.413520884168221</v>
      </c>
      <c r="L21" s="67">
        <f>(DATA!AQ21/DATA!M21)*100</f>
        <v>56.46813960934999</v>
      </c>
      <c r="M21" s="67">
        <f>(DATA!AR21/DATA!N21)*100</f>
        <v>54.771979313587217</v>
      </c>
      <c r="N21" s="67">
        <f>(DATA!AS21/DATA!O21)*100</f>
        <v>53.849665246500301</v>
      </c>
      <c r="O21" s="67">
        <f>(DATA!AT21/DATA!P21)*100</f>
        <v>53.784920396515467</v>
      </c>
      <c r="P21" s="70">
        <f>(DATA!AU21/DATA!B21)*100</f>
        <v>30.20912547528517</v>
      </c>
      <c r="Q21" s="67">
        <f>(DATA!AV21/DATA!C21)*100</f>
        <v>32.184764388154221</v>
      </c>
      <c r="R21" s="67">
        <f>(DATA!AW21/DATA!D21)*100</f>
        <v>32.225332400279918</v>
      </c>
      <c r="S21" s="67">
        <f>(DATA!AX21/DATA!E21)*100</f>
        <v>32.607651672802945</v>
      </c>
      <c r="T21" s="67">
        <f>(DATA!AY21/DATA!F21)*100</f>
        <v>38.53666895133653</v>
      </c>
      <c r="U21" s="67">
        <f>(DATA!AZ21/DATA!G21)*100</f>
        <v>38.505569306930695</v>
      </c>
      <c r="V21" s="67">
        <f>(DATA!BA21/DATA!H21)*100</f>
        <v>39.450516089860358</v>
      </c>
      <c r="W21" s="67">
        <f>(DATA!BB21/DATA!I21)*100</f>
        <v>40.39645592431296</v>
      </c>
      <c r="X21" s="67">
        <f>(DATA!BC21/DATA!J21)*100</f>
        <v>41.552913547629529</v>
      </c>
      <c r="Y21" s="67">
        <f>(DATA!BE21/DATA!L21)*100</f>
        <v>42.586479115831779</v>
      </c>
      <c r="Z21" s="67">
        <f>(DATA!BF21/DATA!M21)*100</f>
        <v>43.531860390650017</v>
      </c>
      <c r="AA21" s="67">
        <f>(DATA!BG21/DATA!N21)*100</f>
        <v>45.22802068641279</v>
      </c>
      <c r="AB21" s="67">
        <f>(DATA!BH21/DATA!O21)*100</f>
        <v>46.150334753499692</v>
      </c>
      <c r="AC21" s="198">
        <f>(DATA!BI21/DATA!P21)*100</f>
        <v>46.215079603484533</v>
      </c>
      <c r="AD21" s="67">
        <f>(DATA!BK21/DATA!R21)*100</f>
        <v>87.644058190062353</v>
      </c>
      <c r="AE21" s="67">
        <f>(DATA!BL21/DATA!S21)*100</f>
        <v>87.46694870438921</v>
      </c>
      <c r="AF21" s="67">
        <f>(DATA!BM21/DATA!T21)*100</f>
        <v>87.163360748266399</v>
      </c>
      <c r="AG21" s="67">
        <f>(DATA!BN21/DATA!U21)*100</f>
        <v>84.440528634361229</v>
      </c>
      <c r="AH21" s="67">
        <f>(DATA!BO21/DATA!V21)*100</f>
        <v>82.684606759570727</v>
      </c>
      <c r="AI21" s="67">
        <f>(DATA!BP21/DATA!W21)*100</f>
        <v>82.940893801057186</v>
      </c>
      <c r="AJ21" s="67">
        <f>(DATA!BQ21/DATA!X21)*100</f>
        <v>81.062391953481068</v>
      </c>
      <c r="AK21" s="67">
        <f>(DATA!BR21/DATA!Y21)*100</f>
        <v>80.493789296120227</v>
      </c>
      <c r="AL21" s="67">
        <f>(DATA!BT21/DATA!AA21)*100</f>
        <v>80.039138943248531</v>
      </c>
      <c r="AM21" s="67">
        <f>(DATA!BU21/DATA!AB21)*100</f>
        <v>80.334233625928434</v>
      </c>
      <c r="AN21" s="67">
        <f>(DATA!BV21/DATA!AC21)*100</f>
        <v>79.489695780176646</v>
      </c>
      <c r="AO21" s="67">
        <f>(DATA!BW21/DATA!AD21)*100</f>
        <v>79.205718824463858</v>
      </c>
      <c r="AP21" s="67">
        <f>(DATA!BX21/DATA!AE21)*100</f>
        <v>78.285356695869837</v>
      </c>
      <c r="AQ21" s="70">
        <f>(DATA!BY21/DATA!Q21)*100</f>
        <v>7.3193916349809891</v>
      </c>
      <c r="AR21" s="67">
        <f>(DATA!BZ21/DATA!R21)*100</f>
        <v>7.0092575099187604</v>
      </c>
      <c r="AS21" s="67">
        <f>(DATA!CA21/DATA!S21)*100</f>
        <v>6.7512779834302847</v>
      </c>
      <c r="AT21" s="67">
        <f>(DATA!CB21/DATA!T21)*100</f>
        <v>6.4183196258667961</v>
      </c>
      <c r="AU21" s="67">
        <f>(DATA!CC21/DATA!U21)*100</f>
        <v>7.964757709251101</v>
      </c>
      <c r="AV21" s="67">
        <f>(DATA!CD21/DATA!V21)*100</f>
        <v>8.6176517699823805</v>
      </c>
      <c r="AW21" s="67">
        <f>(DATA!CE21/DATA!W21)*100</f>
        <v>8.3934006086817234</v>
      </c>
      <c r="AX21" s="67">
        <f>(DATA!CF21/DATA!X21)*100</f>
        <v>8.046518937608047</v>
      </c>
      <c r="AY21" s="67">
        <f>(DATA!CG21/DATA!Y21)*100</f>
        <v>8.0355773654347491</v>
      </c>
      <c r="AZ21" s="67">
        <f>(DATA!CI21/DATA!AA21)*100</f>
        <v>7.617040493752822</v>
      </c>
      <c r="BA21" s="67">
        <f>(DATA!CJ21/DATA!AB21)*100</f>
        <v>7.7143821742066176</v>
      </c>
      <c r="BB21" s="67">
        <f>(DATA!CK21/DATA!AC21)*100</f>
        <v>8.0471050049067703</v>
      </c>
      <c r="BC21" s="67">
        <f>(DATA!CL21/DATA!AD21)*100</f>
        <v>7.8316123907863382</v>
      </c>
      <c r="BD21" s="67">
        <f>(DATA!CM21/DATA!AE21)*100</f>
        <v>8.1038798498122642</v>
      </c>
      <c r="BE21" s="54">
        <f>IF(DATA!DC21&gt;0,((DATA!DC21/DATA!BY21)*100),"NA")</f>
        <v>40</v>
      </c>
      <c r="BF21" s="53">
        <f>IF(DATA!DD21&gt;0,((DATA!DD21/DATA!BZ21)*100),"NA")</f>
        <v>37.19676549865229</v>
      </c>
      <c r="BG21" s="53">
        <f>IF(DATA!DE21&gt;0,((DATA!DE21/DATA!CA21)*100),"NA")</f>
        <v>37.336814621409921</v>
      </c>
      <c r="BH21" s="53">
        <f>IF(DATA!DF21&gt;0,((DATA!DF21/DATA!CB21)*100),"NA")</f>
        <v>34.924623115577887</v>
      </c>
      <c r="BI21" s="53">
        <f>IF(DATA!DG21&gt;0,((DATA!DG21/DATA!CC21)*100),"NA")</f>
        <v>39.380530973451329</v>
      </c>
      <c r="BJ21" s="53">
        <f>IF(DATA!DH21&gt;0,((DATA!DH21/DATA!CD21)*100),"NA")</f>
        <v>39.591078066914498</v>
      </c>
      <c r="BK21" s="53">
        <f>IF(DATA!DI21&gt;0,((DATA!DI21/DATA!CE21)*100),"NA")</f>
        <v>39.122137404580151</v>
      </c>
      <c r="BL21" s="53">
        <f>IF(DATA!DJ21&gt;0,((DATA!DJ21/DATA!CF21)*100),"NA")</f>
        <v>36.9140625</v>
      </c>
      <c r="BM21" s="53">
        <f>IF(DATA!DK21&gt;0,((DATA!DK21/DATA!CG21)*100),"NA")</f>
        <v>34.351145038167942</v>
      </c>
      <c r="BN21" s="53">
        <f>IF(DATA!DM21&gt;0,((DATA!DM21/DATA!CI21)*100),"NA")</f>
        <v>31.225296442687743</v>
      </c>
      <c r="BO21" s="53">
        <f>IF(DATA!DN21&gt;0,((DATA!DN21/DATA!CJ21)*100),"NA")</f>
        <v>32.822757111597376</v>
      </c>
      <c r="BP21" s="53">
        <f>IF(DATA!DO21&gt;0,((DATA!DO21/DATA!CK21)*100),"NA")</f>
        <v>34.552845528455286</v>
      </c>
      <c r="BQ21" s="53">
        <f>IF(DATA!DP21&gt;0,((DATA!DP21/DATA!CL21)*100),"NA")</f>
        <v>29.817444219066935</v>
      </c>
      <c r="BR21" s="53">
        <f>IF(DATA!DQ21&gt;0,((DATA!DQ21/DATA!CM21)*100),"NA")</f>
        <v>32.239382239382245</v>
      </c>
      <c r="BS21" s="70">
        <f>(DATA!DR21/DATA!Q21)*100</f>
        <v>0.87452471482889738</v>
      </c>
      <c r="BT21" s="67">
        <f>(DATA!DS21/DATA!R21)*100</f>
        <v>0.90685811449083698</v>
      </c>
      <c r="BU21" s="67">
        <f>(DATA!DT21/DATA!S21)*100</f>
        <v>1.0047593865679536</v>
      </c>
      <c r="BV21" s="67">
        <f>(DATA!DU21/DATA!T21)*100</f>
        <v>1.3546202225447508</v>
      </c>
      <c r="BW21" s="67">
        <f>(DATA!DV21/DATA!U21)*100</f>
        <v>1.3568281938325992</v>
      </c>
      <c r="BX21" s="67">
        <f>(DATA!DW21/DATA!V21)*100</f>
        <v>1.6017940092904053</v>
      </c>
      <c r="BY21" s="67">
        <f>(DATA!DX21/DATA!W21)*100</f>
        <v>1.761973410219446</v>
      </c>
      <c r="BZ21" s="67">
        <f>(DATA!DY21/DATA!X21)*100</f>
        <v>2.0902090209020905</v>
      </c>
      <c r="CA21" s="67">
        <f>(DATA!DZ21/DATA!Y21)*100</f>
        <v>2.2849256249041558</v>
      </c>
      <c r="CB21" s="67">
        <f>(DATA!EB21/DATA!AA21)*100</f>
        <v>2.5289778714436251</v>
      </c>
      <c r="CC21" s="67">
        <f>(DATA!EC21/DATA!AB21)*100</f>
        <v>2.4814314652261986</v>
      </c>
      <c r="CD21" s="67">
        <f>(DATA!ED21/DATA!AC21)*100</f>
        <v>2.7968596663395484</v>
      </c>
      <c r="CE21" s="67">
        <f>(DATA!EE21/DATA!AD21)*100</f>
        <v>2.95472597299444</v>
      </c>
      <c r="CF21" s="67">
        <f>(DATA!EF21/DATA!AE21)*100</f>
        <v>3.2071339173967464</v>
      </c>
      <c r="CG21" s="70">
        <f>(DATA!EG21/DATA!Q21)*100</f>
        <v>0</v>
      </c>
      <c r="CH21" s="67">
        <f>(DATA!EH21/DATA!R21)*100</f>
        <v>0</v>
      </c>
      <c r="CI21" s="67">
        <f>(DATA!EI21/DATA!S21)*100</f>
        <v>0</v>
      </c>
      <c r="CJ21" s="67">
        <f>(DATA!EJ21/DATA!T21)*100</f>
        <v>0</v>
      </c>
      <c r="CK21" s="67">
        <f>(DATA!EK21/DATA!U21)*100</f>
        <v>0</v>
      </c>
      <c r="CL21" s="67">
        <f>(DATA!EL21/DATA!V21)*100</f>
        <v>0</v>
      </c>
      <c r="CM21" s="67">
        <f>(DATA!EM21/DATA!W21)*100</f>
        <v>0</v>
      </c>
      <c r="CN21" s="67">
        <f>(DATA!EN21/DATA!X21)*100</f>
        <v>0.84865629420084865</v>
      </c>
      <c r="CO21" s="67">
        <f>(DATA!EO21/DATA!Y21)*100</f>
        <v>0.88943413586873177</v>
      </c>
      <c r="CP21" s="67">
        <f>(DATA!EQ21/DATA!AA21)*100</f>
        <v>1.1591148577449948</v>
      </c>
      <c r="CQ21" s="67">
        <f>(DATA!ER21/DATA!AB21)*100</f>
        <v>1.2660364618501012</v>
      </c>
      <c r="CR21" s="67">
        <f>(DATA!ES21/DATA!AC21)*100</f>
        <v>1.1449133137062479</v>
      </c>
      <c r="CS21" s="67">
        <f>(DATA!ET21/DATA!AD21)*100</f>
        <v>1.1755361397934869</v>
      </c>
      <c r="CT21" s="67">
        <f>(DATA!EU21/DATA!AE21)*100</f>
        <v>1.0638297872340425</v>
      </c>
      <c r="CU21" s="231">
        <f>(DATA!EV21/DATA!AE21)*100</f>
        <v>0.39111389236545685</v>
      </c>
      <c r="CV21" s="222">
        <f>(DATA!EW21/DATA!AE21)*100</f>
        <v>8.8704630788485606</v>
      </c>
      <c r="CW21" s="53">
        <f>(DATA!EX21/DATA!AE21)*100</f>
        <v>7.8222778473091364E-2</v>
      </c>
      <c r="CX21" s="70">
        <f>(DATA!EY21/DATA!Q21)*100</f>
        <v>4.581749049429658</v>
      </c>
      <c r="CY21" s="67">
        <f>(DATA!EZ21/DATA!R21)*100</f>
        <v>4.4398261855280552</v>
      </c>
      <c r="CZ21" s="67">
        <f>(DATA!FA21/DATA!S21)*100</f>
        <v>4.7770139256125503</v>
      </c>
      <c r="DA21" s="67">
        <f>(DATA!FB21/DATA!T21)*100</f>
        <v>5.0636994033220448</v>
      </c>
      <c r="DB21" s="67">
        <f>(DATA!FC21/DATA!U21)*100</f>
        <v>6.2378854625550657</v>
      </c>
      <c r="DC21" s="67">
        <f>(DATA!FD21/DATA!V21)*100</f>
        <v>7.095947461156495</v>
      </c>
      <c r="DD21" s="67">
        <f>(DATA!FE21/DATA!W21)*100</f>
        <v>6.9037321800416471</v>
      </c>
      <c r="DE21" s="67">
        <f>(DATA!FF21/DATA!X21)*100</f>
        <v>7.9522237938079527</v>
      </c>
      <c r="DF21" s="67">
        <f>(DATA!FG21/DATA!Y21)*100</f>
        <v>8.296273577672137</v>
      </c>
      <c r="DG21" s="67">
        <f>(DATA!FI21/DATA!AA21)*100</f>
        <v>8.6557278338100261</v>
      </c>
      <c r="DH21" s="67">
        <f>(DATA!FJ21/DATA!AB21)*100</f>
        <v>8.203916272788657</v>
      </c>
      <c r="DI21" s="67">
        <f>(DATA!FK21/DATA!AC21)*100</f>
        <v>8.5214262348707877</v>
      </c>
      <c r="DJ21" s="67">
        <f>(DATA!FL21/DATA!AD21)*100</f>
        <v>8.8324066719618752</v>
      </c>
      <c r="DK21" s="33">
        <f t="shared" si="0"/>
        <v>100</v>
      </c>
      <c r="DL21" s="34">
        <f t="shared" si="1"/>
        <v>100</v>
      </c>
      <c r="DM21" s="34">
        <f t="shared" si="2"/>
        <v>100</v>
      </c>
      <c r="DN21" s="34">
        <f t="shared" si="3"/>
        <v>100</v>
      </c>
      <c r="DO21" s="34">
        <f t="shared" si="4"/>
        <v>100</v>
      </c>
      <c r="DP21" s="34">
        <f t="shared" si="5"/>
        <v>100</v>
      </c>
      <c r="DQ21" s="34">
        <f t="shared" si="6"/>
        <v>100</v>
      </c>
      <c r="DR21" s="34">
        <f t="shared" si="23"/>
        <v>100</v>
      </c>
      <c r="DS21" s="34">
        <f t="shared" si="24"/>
        <v>100</v>
      </c>
      <c r="DT21" s="34">
        <f t="shared" si="25"/>
        <v>100</v>
      </c>
      <c r="DU21" s="34">
        <f t="shared" si="7"/>
        <v>100</v>
      </c>
      <c r="DV21" s="34">
        <f t="shared" si="8"/>
        <v>100</v>
      </c>
      <c r="DW21" s="34">
        <f t="shared" si="9"/>
        <v>100</v>
      </c>
      <c r="DX21" s="34">
        <f t="shared" si="9"/>
        <v>100</v>
      </c>
      <c r="DY21" s="33">
        <f t="shared" si="10"/>
        <v>58.990745002724076</v>
      </c>
      <c r="DZ21" s="34">
        <f t="shared" si="11"/>
        <v>100</v>
      </c>
      <c r="EA21" s="34">
        <f t="shared" si="12"/>
        <v>100</v>
      </c>
      <c r="EB21" s="34">
        <f t="shared" si="13"/>
        <v>100</v>
      </c>
      <c r="EC21" s="34">
        <f t="shared" si="14"/>
        <v>100</v>
      </c>
      <c r="ED21" s="34">
        <f t="shared" si="15"/>
        <v>100.00000000000001</v>
      </c>
      <c r="EE21" s="34">
        <f t="shared" si="16"/>
        <v>99.999999999999986</v>
      </c>
      <c r="EF21" s="34">
        <f t="shared" si="17"/>
        <v>100</v>
      </c>
      <c r="EG21" s="34">
        <f t="shared" si="18"/>
        <v>100</v>
      </c>
      <c r="EH21" s="34">
        <f t="shared" si="19"/>
        <v>100</v>
      </c>
      <c r="EI21" s="34">
        <f t="shared" si="20"/>
        <v>100.00000000000001</v>
      </c>
      <c r="EJ21" s="34">
        <f t="shared" si="21"/>
        <v>100</v>
      </c>
      <c r="EK21" s="34">
        <f>+AO21+BC21+CE21+CS21+DJ21</f>
        <v>100</v>
      </c>
      <c r="EL21" s="34">
        <f t="shared" si="22"/>
        <v>99.999999999999986</v>
      </c>
    </row>
    <row r="22" spans="1:142">
      <c r="A22" s="63" t="str">
        <f>+DATA!A22</f>
        <v>Texas</v>
      </c>
      <c r="B22" s="67">
        <f>(DATA!AF22/DATA!B22)*100</f>
        <v>72.061907861430527</v>
      </c>
      <c r="C22" s="67">
        <f>(DATA!AG22/DATA!C22)*100</f>
        <v>70.459486882156824</v>
      </c>
      <c r="D22" s="67">
        <f>(DATA!AH22/DATA!D22)*100</f>
        <v>68.978791908728212</v>
      </c>
      <c r="E22" s="67">
        <f>(DATA!AI22/DATA!E22)*100</f>
        <v>66.970790494995569</v>
      </c>
      <c r="F22" s="67">
        <f>(DATA!AJ22/DATA!F22)*100</f>
        <v>63.85498046875</v>
      </c>
      <c r="G22" s="67">
        <f>(DATA!AK22/DATA!G22)*100</f>
        <v>62.477231329690341</v>
      </c>
      <c r="H22" s="67">
        <f>(DATA!AL22/DATA!H22)*100</f>
        <v>61.418694539713648</v>
      </c>
      <c r="I22" s="67">
        <f>(DATA!AM22/DATA!I22)*100</f>
        <v>60.601112415165581</v>
      </c>
      <c r="J22" s="67">
        <f>(DATA!AN22/DATA!J22)*100</f>
        <v>59.866929521931986</v>
      </c>
      <c r="K22" s="67">
        <f>(DATA!AP22/DATA!L22)*100</f>
        <v>58.631047194283894</v>
      </c>
      <c r="L22" s="67">
        <f>(DATA!AQ22/DATA!M22)*100</f>
        <v>57.988784733846664</v>
      </c>
      <c r="M22" s="67">
        <f>(DATA!AR22/DATA!N22)*100</f>
        <v>57.20121334681496</v>
      </c>
      <c r="N22" s="67">
        <f>(DATA!AS22/DATA!O22)*100</f>
        <v>56.253174448134402</v>
      </c>
      <c r="O22" s="67">
        <f>(DATA!AT22/DATA!P22)*100</f>
        <v>54.262284454816545</v>
      </c>
      <c r="P22" s="70">
        <f>(DATA!AU22/DATA!B22)*100</f>
        <v>27.938092138569466</v>
      </c>
      <c r="Q22" s="67">
        <f>(DATA!AV22/DATA!C22)*100</f>
        <v>29.540513117843165</v>
      </c>
      <c r="R22" s="67">
        <f>(DATA!AW22/DATA!D22)*100</f>
        <v>31.021208091271784</v>
      </c>
      <c r="S22" s="67">
        <f>(DATA!AX22/DATA!E22)*100</f>
        <v>33.029209505004424</v>
      </c>
      <c r="T22" s="67">
        <f>(DATA!AY22/DATA!F22)*100</f>
        <v>36.14501953125</v>
      </c>
      <c r="U22" s="67">
        <f>(DATA!AZ22/DATA!G22)*100</f>
        <v>37.522768670309652</v>
      </c>
      <c r="V22" s="67">
        <f>(DATA!BA22/DATA!H22)*100</f>
        <v>38.581305460286352</v>
      </c>
      <c r="W22" s="67">
        <f>(DATA!BB22/DATA!I22)*100</f>
        <v>39.398887584834412</v>
      </c>
      <c r="X22" s="67">
        <f>(DATA!BC22/DATA!J22)*100</f>
        <v>40.133070478068014</v>
      </c>
      <c r="Y22" s="67">
        <f>(DATA!BE22/DATA!L22)*100</f>
        <v>41.368952805716106</v>
      </c>
      <c r="Z22" s="67">
        <f>(DATA!BF22/DATA!M22)*100</f>
        <v>42.011215266153329</v>
      </c>
      <c r="AA22" s="67">
        <f>(DATA!BG22/DATA!N22)*100</f>
        <v>42.798786653185033</v>
      </c>
      <c r="AB22" s="67">
        <f>(DATA!BH22/DATA!O22)*100</f>
        <v>43.746825551865598</v>
      </c>
      <c r="AC22" s="198">
        <f>(DATA!BI22/DATA!P22)*100</f>
        <v>45.737715545183455</v>
      </c>
      <c r="AD22" s="67">
        <f>(DATA!BK22/DATA!R22)*100</f>
        <v>84.309063893016344</v>
      </c>
      <c r="AE22" s="67">
        <f>(DATA!BL22/DATA!S22)*100</f>
        <v>83.036798856734549</v>
      </c>
      <c r="AF22" s="67">
        <f>(DATA!BM22/DATA!T22)*100</f>
        <v>83.096918454335821</v>
      </c>
      <c r="AG22" s="67">
        <f>(DATA!BN22/DATA!U22)*100</f>
        <v>79.054097005911899</v>
      </c>
      <c r="AH22" s="67">
        <f>(DATA!BO22/DATA!V22)*100</f>
        <v>77.067493274067147</v>
      </c>
      <c r="AI22" s="67">
        <f>(DATA!BP22/DATA!W22)*100</f>
        <v>76.265341905318536</v>
      </c>
      <c r="AJ22" s="67">
        <f>(DATA!BQ22/DATA!X22)*100</f>
        <v>74.883183992084</v>
      </c>
      <c r="AK22" s="67">
        <f>(DATA!BR22/DATA!Y22)*100</f>
        <v>72.833537006535252</v>
      </c>
      <c r="AL22" s="67">
        <f>(DATA!BT22/DATA!AA22)*100</f>
        <v>71.044273339749765</v>
      </c>
      <c r="AM22" s="67">
        <f>(DATA!BU22/DATA!AB22)*100</f>
        <v>70.092907319283938</v>
      </c>
      <c r="AN22" s="67">
        <f>(DATA!BV22/DATA!AC22)*100</f>
        <v>67.762843098873375</v>
      </c>
      <c r="AO22" s="67">
        <f>(DATA!BW22/DATA!AD22)*100</f>
        <v>65.614617940199338</v>
      </c>
      <c r="AP22" s="67">
        <f>(DATA!BX22/DATA!AE22)*100</f>
        <v>64.451009354997538</v>
      </c>
      <c r="AQ22" s="70">
        <f>(DATA!BY22/DATA!Q22)*100</f>
        <v>5.9448904317639402</v>
      </c>
      <c r="AR22" s="67">
        <f>(DATA!BZ22/DATA!R22)*100</f>
        <v>5.3566121842496282</v>
      </c>
      <c r="AS22" s="67">
        <f>(DATA!CA22/DATA!S22)*100</f>
        <v>5.5376920328688817</v>
      </c>
      <c r="AT22" s="67">
        <f>(DATA!CB22/DATA!T22)*100</f>
        <v>5.0520578575920618</v>
      </c>
      <c r="AU22" s="67">
        <f>(DATA!CC22/DATA!U22)*100</f>
        <v>5.4414849659907194</v>
      </c>
      <c r="AV22" s="67">
        <f>(DATA!CD22/DATA!V22)*100</f>
        <v>5.3281085507076851</v>
      </c>
      <c r="AW22" s="67">
        <f>(DATA!CE22/DATA!W22)*100</f>
        <v>5.5815312682641727</v>
      </c>
      <c r="AX22" s="67">
        <f>(DATA!CF22/DATA!X22)*100</f>
        <v>5.7391017536144249</v>
      </c>
      <c r="AY22" s="67">
        <f>(DATA!CG22/DATA!Y22)*100</f>
        <v>5.828595717549546</v>
      </c>
      <c r="AZ22" s="67">
        <f>(DATA!CI22/DATA!AA22)*100</f>
        <v>6.1693936477382101</v>
      </c>
      <c r="BA22" s="67">
        <f>(DATA!CJ22/DATA!AB22)*100</f>
        <v>5.955132562882393</v>
      </c>
      <c r="BB22" s="67">
        <f>(DATA!CK22/DATA!AC22)*100</f>
        <v>6.2986645787115574</v>
      </c>
      <c r="BC22" s="67">
        <f>(DATA!CL22/DATA!AD22)*100</f>
        <v>6.4017377970866347</v>
      </c>
      <c r="BD22" s="67">
        <f>(DATA!CM22/DATA!AE22)*100</f>
        <v>6.9353590771611451</v>
      </c>
      <c r="BE22" s="54">
        <f>IF(DATA!DC22&gt;0,((DATA!DC22/DATA!BY22)*100),"NA")</f>
        <v>72.141119221411188</v>
      </c>
      <c r="BF22" s="53">
        <f>IF(DATA!DD22&gt;0,((DATA!DD22/DATA!BZ22)*100),"NA")</f>
        <v>65.88072122052705</v>
      </c>
      <c r="BG22" s="53">
        <f>IF(DATA!DE22&gt;0,((DATA!DE22/DATA!CA22)*100),"NA")</f>
        <v>64.516129032258064</v>
      </c>
      <c r="BH22" s="53">
        <f>IF(DATA!DF22&gt;0,((DATA!DF22/DATA!CB22)*100),"NA")</f>
        <v>56.15491009681881</v>
      </c>
      <c r="BI22" s="53">
        <f>IF(DATA!DG22&gt;0,((DATA!DG22/DATA!CC22)*100),"NA")</f>
        <v>52.570093457943926</v>
      </c>
      <c r="BJ22" s="53">
        <f>IF(DATA!DH22&gt;0,((DATA!DH22/DATA!CD22)*100),"NA")</f>
        <v>50.60373216245884</v>
      </c>
      <c r="BK22" s="53">
        <f>IF(DATA!DI22&gt;0,((DATA!DI22/DATA!CE22)*100),"NA")</f>
        <v>45.130890052356023</v>
      </c>
      <c r="BL22" s="53">
        <f>IF(DATA!DJ22&gt;0,((DATA!DJ22/DATA!CF22)*100),"NA")</f>
        <v>45.306513409961688</v>
      </c>
      <c r="BM22" s="53">
        <f>IF(DATA!DK22&gt;0,((DATA!DK22/DATA!CG22)*100),"NA")</f>
        <v>43.208751139471282</v>
      </c>
      <c r="BN22" s="53">
        <f>IF(DATA!DM22&gt;0,((DATA!DM22/DATA!CI22)*100),"NA")</f>
        <v>43.681747269890799</v>
      </c>
      <c r="BO22" s="53">
        <f>IF(DATA!DN22&gt;0,((DATA!DN22/DATA!CJ22)*100),"NA")</f>
        <v>39.573820395738203</v>
      </c>
      <c r="BP22" s="53">
        <f>IF(DATA!DO22&gt;0,((DATA!DO22/DATA!CK22)*100),"NA")</f>
        <v>39.709944751381215</v>
      </c>
      <c r="BQ22" s="53">
        <f>IF(DATA!DP22&gt;0,((DATA!DP22/DATA!CL22)*100),"NA")</f>
        <v>37.857618097139053</v>
      </c>
      <c r="BR22" s="53">
        <f>IF(DATA!DQ22&gt;0,((DATA!DQ22/DATA!CM22)*100),"NA")</f>
        <v>27.231237322515213</v>
      </c>
      <c r="BS22" s="70">
        <f>(DATA!DR22/DATA!Q22)*100</f>
        <v>4.3682649887900489</v>
      </c>
      <c r="BT22" s="67">
        <f>(DATA!DS22/DATA!R22)*100</f>
        <v>5.0668647845468051</v>
      </c>
      <c r="BU22" s="67">
        <f>(DATA!DT22/DATA!S22)*100</f>
        <v>5.6734548052876024</v>
      </c>
      <c r="BV22" s="67">
        <f>(DATA!DU22/DATA!T22)*100</f>
        <v>6.0023757948431271</v>
      </c>
      <c r="BW22" s="67">
        <f>(DATA!DV22/DATA!U22)*100</f>
        <v>7.412116203674274</v>
      </c>
      <c r="BX22" s="67">
        <f>(DATA!DW22/DATA!V22)*100</f>
        <v>9.1238741373260037</v>
      </c>
      <c r="BY22" s="67">
        <f>(DATA!DX22/DATA!W22)*100</f>
        <v>8.6031560490940979</v>
      </c>
      <c r="BZ22" s="67">
        <f>(DATA!DY22/DATA!X22)*100</f>
        <v>9.1143972293991524</v>
      </c>
      <c r="CA22" s="67">
        <f>(DATA!DZ22/DATA!Y22)*100</f>
        <v>9.510652993996068</v>
      </c>
      <c r="CB22" s="67">
        <f>(DATA!EB22/DATA!AA22)*100</f>
        <v>9.7256977863330132</v>
      </c>
      <c r="CC22" s="67">
        <f>(DATA!EC22/DATA!AB22)*100</f>
        <v>10.174484477679584</v>
      </c>
      <c r="CD22" s="67">
        <f>(DATA!ED22/DATA!AC22)*100</f>
        <v>10.835617034233765</v>
      </c>
      <c r="CE22" s="67">
        <f>(DATA!EE22/DATA!AD22)*100</f>
        <v>11.772723400630378</v>
      </c>
      <c r="CF22" s="67">
        <f>(DATA!EF22/DATA!AE22)*100</f>
        <v>13.568263346697615</v>
      </c>
      <c r="CG22" s="70">
        <f>(DATA!EG22/DATA!Q22)*100</f>
        <v>0</v>
      </c>
      <c r="CH22" s="67">
        <f>(DATA!EH22/DATA!R22)*100</f>
        <v>0</v>
      </c>
      <c r="CI22" s="67">
        <f>(DATA!EI22/DATA!S22)*100</f>
        <v>0</v>
      </c>
      <c r="CJ22" s="67">
        <f>(DATA!EJ22/DATA!T22)*100</f>
        <v>0</v>
      </c>
      <c r="CK22" s="67">
        <f>(DATA!EK22/DATA!U22)*100</f>
        <v>0</v>
      </c>
      <c r="CL22" s="67">
        <f>(DATA!EL22/DATA!V22)*100</f>
        <v>0</v>
      </c>
      <c r="CM22" s="67">
        <f>(DATA!EM22/DATA!W22)*100</f>
        <v>0</v>
      </c>
      <c r="CN22" s="67">
        <f>(DATA!EN22/DATA!X22)*100</f>
        <v>0.51673904678137539</v>
      </c>
      <c r="CO22" s="67">
        <f>(DATA!EO22/DATA!Y22)*100</f>
        <v>0.65883853142766058</v>
      </c>
      <c r="CP22" s="67">
        <f>(DATA!EQ22/DATA!AA22)*100</f>
        <v>1.0153994225216556</v>
      </c>
      <c r="CQ22" s="67">
        <f>(DATA!ER22/DATA!AB22)*100</f>
        <v>1.1194198957625199</v>
      </c>
      <c r="CR22" s="67">
        <f>(DATA!ES22/DATA!AC22)*100</f>
        <v>0.97002914437339594</v>
      </c>
      <c r="CS22" s="67">
        <f>(DATA!ET22/DATA!AD22)*100</f>
        <v>1.0435301132975552</v>
      </c>
      <c r="CT22" s="67">
        <f>(DATA!EU22/DATA!AE22)*100</f>
        <v>1.1007948230991067</v>
      </c>
      <c r="CU22" s="231">
        <f>(DATA!EV22/DATA!AE22)*100</f>
        <v>0.36927621861152138</v>
      </c>
      <c r="CV22" s="222">
        <f>(DATA!EW22/DATA!AE22)*100</f>
        <v>13.424069775620737</v>
      </c>
      <c r="CW22" s="53">
        <f>(DATA!EX22/DATA!AE22)*100</f>
        <v>0.15122740381233735</v>
      </c>
      <c r="CX22" s="70">
        <f>(DATA!EY22/DATA!Q22)*100</f>
        <v>5.8436392565270845</v>
      </c>
      <c r="CY22" s="67">
        <f>(DATA!EZ22/DATA!R22)*100</f>
        <v>5.2674591381872213</v>
      </c>
      <c r="CZ22" s="67">
        <f>(DATA!FA22/DATA!S22)*100</f>
        <v>5.7520543051089676</v>
      </c>
      <c r="DA22" s="67">
        <f>(DATA!FB22/DATA!T22)*100</f>
        <v>5.8486478932289847</v>
      </c>
      <c r="DB22" s="67">
        <f>(DATA!FC22/DATA!U22)*100</f>
        <v>8.0923018244231137</v>
      </c>
      <c r="DC22" s="67">
        <f>(DATA!FD22/DATA!V22)*100</f>
        <v>8.4805240378991691</v>
      </c>
      <c r="DD22" s="67">
        <f>(DATA!FE22/DATA!W22)*100</f>
        <v>9.5499707773232032</v>
      </c>
      <c r="DE22" s="67">
        <f>(DATA!FF22/DATA!X22)*100</f>
        <v>9.7465779781210493</v>
      </c>
      <c r="DF22" s="67">
        <f>(DATA!FG22/DATA!Y22)*100</f>
        <v>11.168375750491473</v>
      </c>
      <c r="DG22" s="67">
        <f>(DATA!FI22/DATA!AA22)*100</f>
        <v>12.045235803657363</v>
      </c>
      <c r="DH22" s="67">
        <f>(DATA!FJ22/DATA!AB22)*100</f>
        <v>12.65805574439157</v>
      </c>
      <c r="DI22" s="67">
        <f>(DATA!FK22/DATA!AC22)*100</f>
        <v>14.132846143807908</v>
      </c>
      <c r="DJ22" s="67">
        <f>(DATA!FL22/DATA!AD22)*100</f>
        <v>15.167390748786097</v>
      </c>
      <c r="DK22" s="33">
        <f t="shared" si="0"/>
        <v>100</v>
      </c>
      <c r="DL22" s="34">
        <f t="shared" si="1"/>
        <v>99.999999999999986</v>
      </c>
      <c r="DM22" s="34">
        <f t="shared" si="2"/>
        <v>100</v>
      </c>
      <c r="DN22" s="34">
        <f t="shared" si="3"/>
        <v>100</v>
      </c>
      <c r="DO22" s="34">
        <f t="shared" si="4"/>
        <v>100</v>
      </c>
      <c r="DP22" s="34">
        <f t="shared" si="5"/>
        <v>100</v>
      </c>
      <c r="DQ22" s="34">
        <f t="shared" si="6"/>
        <v>100</v>
      </c>
      <c r="DR22" s="34">
        <f t="shared" si="23"/>
        <v>100</v>
      </c>
      <c r="DS22" s="34">
        <f t="shared" si="24"/>
        <v>100</v>
      </c>
      <c r="DT22" s="34">
        <f t="shared" si="25"/>
        <v>100</v>
      </c>
      <c r="DU22" s="34">
        <f t="shared" si="7"/>
        <v>100</v>
      </c>
      <c r="DV22" s="34">
        <f t="shared" si="8"/>
        <v>100</v>
      </c>
      <c r="DW22" s="34">
        <f t="shared" si="9"/>
        <v>100</v>
      </c>
      <c r="DX22" s="34">
        <f t="shared" si="9"/>
        <v>100</v>
      </c>
      <c r="DY22" s="33">
        <f t="shared" si="10"/>
        <v>61.894510222264529</v>
      </c>
      <c r="DZ22" s="34">
        <f t="shared" ref="DZ22:DZ65" si="26">+AD22+AR22+BT22+CH22+CY22</f>
        <v>100</v>
      </c>
      <c r="EA22" s="34">
        <f t="shared" ref="EA22:EA65" si="27">+AE22+AS22+BU22+CI22+CZ22</f>
        <v>100</v>
      </c>
      <c r="EB22" s="34">
        <f t="shared" ref="EB22:EB65" si="28">+AF22+AT22+BV22+CJ22+DA22</f>
        <v>100</v>
      </c>
      <c r="EC22" s="34">
        <f t="shared" ref="EC22:EC65" si="29">+AG22+AU22+BW22+CK22+DB22</f>
        <v>100.00000000000001</v>
      </c>
      <c r="ED22" s="34">
        <f t="shared" ref="ED22:ED65" si="30">+AH22+AV22+BX22+CL22+DC22</f>
        <v>100</v>
      </c>
      <c r="EE22" s="34">
        <f t="shared" ref="EE22:EE65" si="31">+AI22+AW22+BY22+CM22+DD22</f>
        <v>100</v>
      </c>
      <c r="EF22" s="34">
        <f t="shared" ref="EF22:EF65" si="32">+AJ22+AX22+BZ22+CN22+DE22</f>
        <v>100.00000000000001</v>
      </c>
      <c r="EG22" s="34">
        <f t="shared" ref="EG22:EG65" si="33">+AK22+AY22+CA22+CO22+DF22</f>
        <v>100</v>
      </c>
      <c r="EH22" s="34">
        <f t="shared" ref="EH22:EH65" si="34">+AL22+AZ22+CB22+CP22+DG22</f>
        <v>100</v>
      </c>
      <c r="EI22" s="34">
        <f t="shared" ref="EI22:EI65" si="35">+AM22+BA22+CC22+CQ22+DH22</f>
        <v>100.00000000000001</v>
      </c>
      <c r="EJ22" s="34">
        <f t="shared" ref="EJ22:EJ65" si="36">+AN22+BB22+CD22+CR22+DI22</f>
        <v>100</v>
      </c>
      <c r="EK22" s="34">
        <f>+AO22+BC22+CE22+CS22+DJ22</f>
        <v>100</v>
      </c>
      <c r="EL22" s="34">
        <f t="shared" si="22"/>
        <v>100.00000000000001</v>
      </c>
    </row>
    <row r="23" spans="1:142">
      <c r="A23" s="63" t="str">
        <f>+DATA!A23</f>
        <v>Virginia</v>
      </c>
      <c r="B23" s="67">
        <f>(DATA!AF23/DATA!B23)*100</f>
        <v>75.108538350217074</v>
      </c>
      <c r="C23" s="67">
        <f>(DATA!AG23/DATA!C23)*100</f>
        <v>72.412220702234393</v>
      </c>
      <c r="D23" s="67">
        <f>(DATA!AH23/DATA!D23)*100</f>
        <v>70.92863677950595</v>
      </c>
      <c r="E23" s="67">
        <f>(DATA!AI23/DATA!E23)*100</f>
        <v>69.332142059414792</v>
      </c>
      <c r="F23" s="67">
        <f>(DATA!AJ23/DATA!F23)*100</f>
        <v>65.381940995331277</v>
      </c>
      <c r="G23" s="67">
        <f>(DATA!AK23/DATA!G23)*100</f>
        <v>64.351123855332531</v>
      </c>
      <c r="H23" s="67">
        <f>(DATA!AL23/DATA!H23)*100</f>
        <v>62.315953576996364</v>
      </c>
      <c r="I23" s="67">
        <f>(DATA!AM23/DATA!I23)*100</f>
        <v>61.465319636641482</v>
      </c>
      <c r="J23" s="67">
        <f>(DATA!AN23/DATA!J23)*100</f>
        <v>60.711317932524508</v>
      </c>
      <c r="K23" s="67">
        <f>(DATA!AP23/DATA!L23)*100</f>
        <v>59.302058620953545</v>
      </c>
      <c r="L23" s="67">
        <f>(DATA!AQ23/DATA!M23)*100</f>
        <v>58.73215474517346</v>
      </c>
      <c r="M23" s="67">
        <f>(DATA!AR23/DATA!N23)*100</f>
        <v>57.532970183486242</v>
      </c>
      <c r="N23" s="67">
        <f>(DATA!AS23/DATA!O23)*100</f>
        <v>56.753579085690575</v>
      </c>
      <c r="O23" s="67">
        <f>(DATA!AT23/DATA!P23)*100</f>
        <v>56.428176030999168</v>
      </c>
      <c r="P23" s="70">
        <f>(DATA!AU23/DATA!B23)*100</f>
        <v>24.891461649782922</v>
      </c>
      <c r="Q23" s="67">
        <f>(DATA!AV23/DATA!C23)*100</f>
        <v>27.587779297765618</v>
      </c>
      <c r="R23" s="67">
        <f>(DATA!AW23/DATA!D23)*100</f>
        <v>29.07136322049405</v>
      </c>
      <c r="S23" s="67">
        <f>(DATA!AX23/DATA!E23)*100</f>
        <v>30.667857940585215</v>
      </c>
      <c r="T23" s="67">
        <f>(DATA!AY23/DATA!F23)*100</f>
        <v>34.618059004668723</v>
      </c>
      <c r="U23" s="67">
        <f>(DATA!AZ23/DATA!G23)*100</f>
        <v>35.648876144667469</v>
      </c>
      <c r="V23" s="67">
        <f>(DATA!BA23/DATA!H23)*100</f>
        <v>37.684046423003636</v>
      </c>
      <c r="W23" s="67">
        <f>(DATA!BB23/DATA!I23)*100</f>
        <v>38.534680363358518</v>
      </c>
      <c r="X23" s="67">
        <f>(DATA!BC23/DATA!J23)*100</f>
        <v>39.288682067475492</v>
      </c>
      <c r="Y23" s="67">
        <f>(DATA!BE23/DATA!L23)*100</f>
        <v>40.697941379046455</v>
      </c>
      <c r="Z23" s="67">
        <f>(DATA!BF23/DATA!M23)*100</f>
        <v>41.26784525482654</v>
      </c>
      <c r="AA23" s="67">
        <f>(DATA!BG23/DATA!N23)*100</f>
        <v>42.467029816513765</v>
      </c>
      <c r="AB23" s="67">
        <f>(DATA!BH23/DATA!O23)*100</f>
        <v>43.246420914309425</v>
      </c>
      <c r="AC23" s="198">
        <f>(DATA!BI23/DATA!P23)*100</f>
        <v>43.571823969000825</v>
      </c>
      <c r="AD23" s="67">
        <f>(DATA!BK23/DATA!R23)*100</f>
        <v>87.157048249763477</v>
      </c>
      <c r="AE23" s="67">
        <f>(DATA!BL23/DATA!S23)*100</f>
        <v>85.802613159122714</v>
      </c>
      <c r="AF23" s="67">
        <f>(DATA!BM23/DATA!T23)*100</f>
        <v>85.465781643396653</v>
      </c>
      <c r="AG23" s="67">
        <f>(DATA!BN23/DATA!U23)*100</f>
        <v>84.947247466833815</v>
      </c>
      <c r="AH23" s="67">
        <f>(DATA!BO23/DATA!V23)*100</f>
        <v>83.858653093187158</v>
      </c>
      <c r="AI23" s="67">
        <f>(DATA!BP23/DATA!W23)*100</f>
        <v>83.201750214020734</v>
      </c>
      <c r="AJ23" s="67">
        <f>(DATA!BQ23/DATA!X23)*100</f>
        <v>82.75317924440732</v>
      </c>
      <c r="AK23" s="67">
        <f>(DATA!BR23/DATA!Y23)*100</f>
        <v>80.826896865061343</v>
      </c>
      <c r="AL23" s="67">
        <f>(DATA!BT23/DATA!AA23)*100</f>
        <v>79.665714765664376</v>
      </c>
      <c r="AM23" s="67">
        <f>(DATA!BU23/DATA!AB23)*100</f>
        <v>79.22406064063901</v>
      </c>
      <c r="AN23" s="67">
        <f>(DATA!BV23/DATA!AC23)*100</f>
        <v>77.666121367920852</v>
      </c>
      <c r="AO23" s="67">
        <f>(DATA!BW23/DATA!AD23)*100</f>
        <v>76.762540790771794</v>
      </c>
      <c r="AP23" s="67">
        <f>(DATA!BX23/DATA!AE23)*100</f>
        <v>76.135593220338976</v>
      </c>
      <c r="AQ23" s="70">
        <f>(DATA!BY23/DATA!Q23)*100</f>
        <v>7.5615050651230105</v>
      </c>
      <c r="AR23" s="67">
        <f>(DATA!BZ23/DATA!R23)*100</f>
        <v>7.604068117313151</v>
      </c>
      <c r="AS23" s="67">
        <f>(DATA!CA23/DATA!S23)*100</f>
        <v>7.8628091460569305</v>
      </c>
      <c r="AT23" s="67">
        <f>(DATA!CB23/DATA!T23)*100</f>
        <v>8.079652094300755</v>
      </c>
      <c r="AU23" s="67">
        <f>(DATA!CC23/DATA!U23)*100</f>
        <v>7.1033113966363732</v>
      </c>
      <c r="AV23" s="67">
        <f>(DATA!CD23/DATA!V23)*100</f>
        <v>6.9988253719655447</v>
      </c>
      <c r="AW23" s="67">
        <f>(DATA!CE23/DATA!W23)*100</f>
        <v>7.0674403119946732</v>
      </c>
      <c r="AX23" s="67">
        <f>(DATA!CF23/DATA!X23)*100</f>
        <v>6.7297874315418174</v>
      </c>
      <c r="AY23" s="67">
        <f>(DATA!CG23/DATA!Y23)*100</f>
        <v>6.6606088141753741</v>
      </c>
      <c r="AZ23" s="67">
        <f>(DATA!CI23/DATA!AA23)*100</f>
        <v>6.6941038132034265</v>
      </c>
      <c r="BA23" s="67">
        <f>(DATA!CJ23/DATA!AB23)*100</f>
        <v>6.4878963240687915</v>
      </c>
      <c r="BB23" s="67">
        <f>(DATA!CK23/DATA!AC23)*100</f>
        <v>6.7539144659967283</v>
      </c>
      <c r="BC23" s="67">
        <f>(DATA!CL23/DATA!AD23)*100</f>
        <v>6.9211504894892615</v>
      </c>
      <c r="BD23" s="67">
        <f>(DATA!CM23/DATA!AE23)*100</f>
        <v>6.9604519774011306</v>
      </c>
      <c r="BE23" s="54">
        <f>IF(DATA!DC23&gt;0,((DATA!DC23/DATA!BY23)*100),"NA")</f>
        <v>57.41626794258373</v>
      </c>
      <c r="BF23" s="53">
        <f>IF(DATA!DD23&gt;0,((DATA!DD23/DATA!BZ23)*100),"NA")</f>
        <v>53.032659409020219</v>
      </c>
      <c r="BG23" s="53">
        <f>IF(DATA!DE23&gt;0,((DATA!DE23/DATA!CA23)*100),"NA")</f>
        <v>52.967359050445104</v>
      </c>
      <c r="BH23" s="53">
        <f>IF(DATA!DF23&gt;0,((DATA!DF23/DATA!CB23)*100),"NA")</f>
        <v>52.266288951841354</v>
      </c>
      <c r="BI23" s="53">
        <f>IF(DATA!DG23&gt;0,((DATA!DG23/DATA!CC23)*100),"NA")</f>
        <v>46.176470588235297</v>
      </c>
      <c r="BJ23" s="53">
        <f>IF(DATA!DH23&gt;0,((DATA!DH23/DATA!CD23)*100),"NA")</f>
        <v>43.356643356643353</v>
      </c>
      <c r="BK23" s="53">
        <f>IF(DATA!DI23&gt;0,((DATA!DI23/DATA!CE23)*100),"NA")</f>
        <v>39.703903095558545</v>
      </c>
      <c r="BL23" s="53">
        <f>IF(DATA!DJ23&gt;0,((DATA!DJ23/DATA!CF23)*100),"NA")</f>
        <v>41.517241379310342</v>
      </c>
      <c r="BM23" s="53">
        <f>IF(DATA!DK23&gt;0,((DATA!DK23/DATA!CG23)*100),"NA")</f>
        <v>44.33833560709413</v>
      </c>
      <c r="BN23" s="53">
        <f>IF(DATA!DM23&gt;0,((DATA!DM23/DATA!CI23)*100),"NA")</f>
        <v>43.287327478042656</v>
      </c>
      <c r="BO23" s="53">
        <f>IF(DATA!DN23&gt;0,((DATA!DN23/DATA!CJ23)*100),"NA")</f>
        <v>41.582914572864318</v>
      </c>
      <c r="BP23" s="53">
        <f>IF(DATA!DO23&gt;0,((DATA!DO23/DATA!CK23)*100),"NA")</f>
        <v>36.21683967704729</v>
      </c>
      <c r="BQ23" s="53">
        <f>IF(DATA!DP23&gt;0,((DATA!DP23/DATA!CL23)*100),"NA")</f>
        <v>36.184210526315788</v>
      </c>
      <c r="BR23" s="53">
        <f>IF(DATA!DQ23&gt;0,((DATA!DQ23/DATA!CM23)*100),"NA")</f>
        <v>34.090909090909086</v>
      </c>
      <c r="BS23" s="70">
        <f>(DATA!DR23/DATA!Q23)*100</f>
        <v>0.84418716835504104</v>
      </c>
      <c r="BT23" s="67">
        <f>(DATA!DS23/DATA!R23)*100</f>
        <v>0.93424787133396403</v>
      </c>
      <c r="BU23" s="67">
        <f>(DATA!DT23/DATA!S23)*100</f>
        <v>1.2249183387774147</v>
      </c>
      <c r="BV23" s="67">
        <f>(DATA!DU23/DATA!T23)*100</f>
        <v>1.2016479743648434</v>
      </c>
      <c r="BW23" s="67">
        <f>(DATA!DV23/DATA!U23)*100</f>
        <v>1.4937846025279433</v>
      </c>
      <c r="BX23" s="67">
        <f>(DATA!DW23/DATA!V23)*100</f>
        <v>1.7227877838684416</v>
      </c>
      <c r="BY23" s="67">
        <f>(DATA!DX23/DATA!W23)*100</f>
        <v>1.7692380861790165</v>
      </c>
      <c r="BZ23" s="67">
        <f>(DATA!DY23/DATA!X23)*100</f>
        <v>2.0421423930195859</v>
      </c>
      <c r="CA23" s="67">
        <f>(DATA!DZ23/DATA!Y23)*100</f>
        <v>2.653339391185825</v>
      </c>
      <c r="CB23" s="67">
        <f>(DATA!EB23/DATA!AA23)*100</f>
        <v>2.7549134889971443</v>
      </c>
      <c r="CC23" s="67">
        <f>(DATA!EC23/DATA!AB23)*100</f>
        <v>2.9097725976037165</v>
      </c>
      <c r="CD23" s="67">
        <f>(DATA!ED23/DATA!AC23)*100</f>
        <v>3.131572797382566</v>
      </c>
      <c r="CE23" s="67">
        <f>(DATA!EE23/DATA!AD23)*100</f>
        <v>3.384685436745845</v>
      </c>
      <c r="CF23" s="67">
        <f>(DATA!EF23/DATA!AE23)*100</f>
        <v>3.6007532956685497</v>
      </c>
      <c r="CG23" s="70">
        <f>(DATA!EG23/DATA!Q23)*100</f>
        <v>0</v>
      </c>
      <c r="CH23" s="67">
        <f>(DATA!EH23/DATA!R23)*100</f>
        <v>0</v>
      </c>
      <c r="CI23" s="67">
        <f>(DATA!EI23/DATA!S23)*100</f>
        <v>0</v>
      </c>
      <c r="CJ23" s="67">
        <f>(DATA!EJ23/DATA!T23)*100</f>
        <v>0</v>
      </c>
      <c r="CK23" s="67">
        <f>(DATA!EK23/DATA!U23)*100</f>
        <v>0</v>
      </c>
      <c r="CL23" s="67">
        <f>(DATA!EL23/DATA!V23)*100</f>
        <v>0</v>
      </c>
      <c r="CM23" s="67">
        <f>(DATA!EM23/DATA!W23)*100</f>
        <v>0</v>
      </c>
      <c r="CN23" s="67">
        <f>(DATA!EN23/DATA!X23)*100</f>
        <v>8.3542188805346695E-2</v>
      </c>
      <c r="CO23" s="67">
        <f>(DATA!EO23/DATA!Y23)*100</f>
        <v>0.46342571558382556</v>
      </c>
      <c r="CP23" s="67">
        <f>(DATA!EQ23/DATA!AA23)*100</f>
        <v>0.62993448681337139</v>
      </c>
      <c r="CQ23" s="67">
        <f>(DATA!ER23/DATA!AB23)*100</f>
        <v>0.83136359931534765</v>
      </c>
      <c r="CR23" s="67">
        <f>(DATA!ES23/DATA!AC23)*100</f>
        <v>0.95037781413102751</v>
      </c>
      <c r="CS23" s="67">
        <f>(DATA!ET23/DATA!AD23)*100</f>
        <v>1.0245124079836079</v>
      </c>
      <c r="CT23" s="67">
        <f>(DATA!EU23/DATA!AE23)*100</f>
        <v>1.0546139359698681</v>
      </c>
      <c r="CU23" s="231">
        <f>(DATA!EV23/DATA!AE23)*100</f>
        <v>0.18832391713747645</v>
      </c>
      <c r="CV23" s="222">
        <f>(DATA!EW23/DATA!AE23)*100</f>
        <v>12.015065913370998</v>
      </c>
      <c r="CW23" s="53">
        <f>(DATA!EX23/DATA!AE23)*100</f>
        <v>4.519774011299435E-2</v>
      </c>
      <c r="CX23" s="70">
        <f>(DATA!EY23/DATA!Q23)*100</f>
        <v>5.1857211770381095</v>
      </c>
      <c r="CY23" s="67">
        <f>(DATA!EZ23/DATA!R23)*100</f>
        <v>4.3046357615894042</v>
      </c>
      <c r="CZ23" s="67">
        <f>(DATA!FA23/DATA!S23)*100</f>
        <v>5.10965935604293</v>
      </c>
      <c r="DA23" s="67">
        <f>(DATA!FB23/DATA!T23)*100</f>
        <v>5.2529182879377432</v>
      </c>
      <c r="DB23" s="67">
        <f>(DATA!FC23/DATA!U23)*100</f>
        <v>6.4556565340018803</v>
      </c>
      <c r="DC23" s="67">
        <f>(DATA!FD23/DATA!V23)*100</f>
        <v>7.4197337509788559</v>
      </c>
      <c r="DD23" s="67">
        <f>(DATA!FE23/DATA!W23)*100</f>
        <v>7.9615713878055745</v>
      </c>
      <c r="DE23" s="67">
        <f>(DATA!FF23/DATA!X23)*100</f>
        <v>8.3913487422259347</v>
      </c>
      <c r="DF23" s="67">
        <f>(DATA!FG23/DATA!Y23)*100</f>
        <v>9.3957292139936399</v>
      </c>
      <c r="DG23" s="67">
        <f>(DATA!FI23/DATA!AA23)*100</f>
        <v>10.255333445321686</v>
      </c>
      <c r="DH23" s="67">
        <f>(DATA!FJ23/DATA!AB23)*100</f>
        <v>10.546906838373134</v>
      </c>
      <c r="DI23" s="67">
        <f>(DATA!FK23/DATA!AC23)*100</f>
        <v>11.498013554568825</v>
      </c>
      <c r="DJ23" s="67">
        <f>(DATA!FL23/DATA!AD23)*100</f>
        <v>11.907110875009487</v>
      </c>
      <c r="DK23" s="33">
        <f t="shared" si="0"/>
        <v>100</v>
      </c>
      <c r="DL23" s="34">
        <f t="shared" si="1"/>
        <v>100.00000000000001</v>
      </c>
      <c r="DM23" s="34">
        <f t="shared" si="2"/>
        <v>100</v>
      </c>
      <c r="DN23" s="34">
        <f t="shared" si="3"/>
        <v>100</v>
      </c>
      <c r="DO23" s="34">
        <f t="shared" si="4"/>
        <v>100</v>
      </c>
      <c r="DP23" s="34">
        <f t="shared" si="5"/>
        <v>100</v>
      </c>
      <c r="DQ23" s="34">
        <f t="shared" si="6"/>
        <v>100</v>
      </c>
      <c r="DR23" s="34">
        <f t="shared" si="23"/>
        <v>100</v>
      </c>
      <c r="DS23" s="34">
        <f t="shared" si="24"/>
        <v>100</v>
      </c>
      <c r="DT23" s="34">
        <f t="shared" si="25"/>
        <v>100</v>
      </c>
      <c r="DU23" s="34">
        <f t="shared" si="7"/>
        <v>100</v>
      </c>
      <c r="DV23" s="34">
        <f t="shared" si="8"/>
        <v>100</v>
      </c>
      <c r="DW23" s="34">
        <f t="shared" si="9"/>
        <v>100</v>
      </c>
      <c r="DX23" s="34">
        <f t="shared" si="9"/>
        <v>100</v>
      </c>
      <c r="DY23" s="33">
        <f t="shared" si="10"/>
        <v>57.163237379516985</v>
      </c>
      <c r="DZ23" s="34">
        <f t="shared" si="26"/>
        <v>100</v>
      </c>
      <c r="EA23" s="34">
        <f t="shared" si="27"/>
        <v>99.999999999999986</v>
      </c>
      <c r="EB23" s="34">
        <f t="shared" si="28"/>
        <v>100</v>
      </c>
      <c r="EC23" s="34">
        <f t="shared" si="29"/>
        <v>100</v>
      </c>
      <c r="ED23" s="34">
        <f t="shared" si="30"/>
        <v>99.999999999999986</v>
      </c>
      <c r="EE23" s="34">
        <f t="shared" si="31"/>
        <v>100</v>
      </c>
      <c r="EF23" s="34">
        <f t="shared" si="32"/>
        <v>100.00000000000001</v>
      </c>
      <c r="EG23" s="34">
        <f t="shared" si="33"/>
        <v>100</v>
      </c>
      <c r="EH23" s="34">
        <f t="shared" si="34"/>
        <v>100</v>
      </c>
      <c r="EI23" s="34">
        <f t="shared" si="35"/>
        <v>100</v>
      </c>
      <c r="EJ23" s="34">
        <f t="shared" si="36"/>
        <v>100</v>
      </c>
      <c r="EK23" s="34">
        <f>+AO23+BC23+CE23+CS23+DJ23</f>
        <v>100</v>
      </c>
      <c r="EL23" s="34">
        <f t="shared" si="22"/>
        <v>100.00000000000001</v>
      </c>
    </row>
    <row r="24" spans="1:142">
      <c r="A24" s="64" t="str">
        <f>+DATA!A24</f>
        <v>West Virginia</v>
      </c>
      <c r="B24" s="68">
        <f>(DATA!AF24/DATA!B24)*100</f>
        <v>68.527397260273972</v>
      </c>
      <c r="C24" s="68">
        <f>(DATA!AG24/DATA!C24)*100</f>
        <v>67.840593141797953</v>
      </c>
      <c r="D24" s="68">
        <f>(DATA!AH24/DATA!D24)*100</f>
        <v>67.785445420326212</v>
      </c>
      <c r="E24" s="68">
        <f>(DATA!AI24/DATA!E24)*100</f>
        <v>66.185897435897431</v>
      </c>
      <c r="F24" s="68">
        <f>(DATA!AJ24/DATA!F24)*100</f>
        <v>63.653250773993811</v>
      </c>
      <c r="G24" s="68">
        <f>(DATA!AK24/DATA!G24)*100</f>
        <v>63.727390180878551</v>
      </c>
      <c r="H24" s="68">
        <f>(DATA!AL24/DATA!H24)*100</f>
        <v>62.39184177997528</v>
      </c>
      <c r="I24" s="68">
        <f>(DATA!AM24/DATA!I24)*100</f>
        <v>61.923191426019656</v>
      </c>
      <c r="J24" s="68">
        <f>(DATA!AN24/DATA!J24)*100</f>
        <v>60.503000857387825</v>
      </c>
      <c r="K24" s="68">
        <f>(DATA!AP24/DATA!L24)*100</f>
        <v>59.33531477978925</v>
      </c>
      <c r="L24" s="68">
        <f>(DATA!AQ24/DATA!M24)*100</f>
        <v>58.727655099894847</v>
      </c>
      <c r="M24" s="68">
        <f>(DATA!AR24/DATA!N24)*100</f>
        <v>57.826418936116063</v>
      </c>
      <c r="N24" s="68">
        <f>(DATA!AS24/DATA!O24)*100</f>
        <v>57.311378717129514</v>
      </c>
      <c r="O24" s="68">
        <f>(DATA!AT24/DATA!P24)*100</f>
        <v>56.068133427963097</v>
      </c>
      <c r="P24" s="71">
        <f>(DATA!AU24/DATA!B24)*100</f>
        <v>31.472602739726028</v>
      </c>
      <c r="Q24" s="68">
        <f>(DATA!AV24/DATA!C24)*100</f>
        <v>32.15940685820204</v>
      </c>
      <c r="R24" s="68">
        <f>(DATA!AW24/DATA!D24)*100</f>
        <v>32.214554579673774</v>
      </c>
      <c r="S24" s="68">
        <f>(DATA!AX24/DATA!E24)*100</f>
        <v>33.814102564102569</v>
      </c>
      <c r="T24" s="68">
        <f>(DATA!AY24/DATA!F24)*100</f>
        <v>36.346749226006189</v>
      </c>
      <c r="U24" s="68">
        <f>(DATA!AZ24/DATA!G24)*100</f>
        <v>36.272609819121449</v>
      </c>
      <c r="V24" s="68">
        <f>(DATA!BA24/DATA!H24)*100</f>
        <v>37.60815822002472</v>
      </c>
      <c r="W24" s="68">
        <f>(DATA!BB24/DATA!I24)*100</f>
        <v>38.076808573980351</v>
      </c>
      <c r="X24" s="68">
        <f>(DATA!BC24/DATA!J24)*100</f>
        <v>39.496999142612175</v>
      </c>
      <c r="Y24" s="68">
        <f>(DATA!BE24/DATA!L24)*100</f>
        <v>40.664685220210757</v>
      </c>
      <c r="Z24" s="68">
        <f>(DATA!BF24/DATA!M24)*100</f>
        <v>41.272344900105153</v>
      </c>
      <c r="AA24" s="68">
        <f>(DATA!BG24/DATA!N24)*100</f>
        <v>42.173581063883944</v>
      </c>
      <c r="AB24" s="68">
        <f>(DATA!BH24/DATA!O24)*100</f>
        <v>42.688621282870479</v>
      </c>
      <c r="AC24" s="199">
        <f>(DATA!BI24/DATA!P24)*100</f>
        <v>43.931866572036903</v>
      </c>
      <c r="AD24" s="68">
        <f>(DATA!BK24/DATA!R24)*100</f>
        <v>91.658827218563815</v>
      </c>
      <c r="AE24" s="68">
        <f>(DATA!BL24/DATA!S24)*100</f>
        <v>90.661601772712885</v>
      </c>
      <c r="AF24" s="68">
        <f>(DATA!BM24/DATA!T24)*100</f>
        <v>90.805717998700459</v>
      </c>
      <c r="AG24" s="68">
        <f>(DATA!BN24/DATA!U24)*100</f>
        <v>89.446916719643994</v>
      </c>
      <c r="AH24" s="68">
        <f>(DATA!BO24/DATA!V24)*100</f>
        <v>88.422818791946312</v>
      </c>
      <c r="AI24" s="68">
        <f>(DATA!BP24/DATA!W24)*100</f>
        <v>88.154093097913318</v>
      </c>
      <c r="AJ24" s="68">
        <f>(DATA!BQ24/DATA!X24)*100</f>
        <v>87.406483790523694</v>
      </c>
      <c r="AK24" s="68">
        <f>(DATA!BR24/DATA!Y24)*100</f>
        <v>87.131689717378237</v>
      </c>
      <c r="AL24" s="68">
        <f>(DATA!BT24/DATA!AA24)*100</f>
        <v>86.423650975889771</v>
      </c>
      <c r="AM24" s="68">
        <f>(DATA!BU24/DATA!AB24)*100</f>
        <v>86.079146786415933</v>
      </c>
      <c r="AN24" s="68">
        <f>(DATA!BV24/DATA!AC24)*100</f>
        <v>85.051119093672284</v>
      </c>
      <c r="AO24" s="68">
        <f>(DATA!BW24/DATA!AD24)*100</f>
        <v>84.677419354838719</v>
      </c>
      <c r="AP24" s="68">
        <f>(DATA!BX24/DATA!AE24)*100</f>
        <v>84.064365429535428</v>
      </c>
      <c r="AQ24" s="71">
        <f>(DATA!BY24/DATA!Q24)*100</f>
        <v>2.5684931506849313</v>
      </c>
      <c r="AR24" s="68">
        <f>(DATA!BZ24/DATA!R24)*100</f>
        <v>2.508623392913139</v>
      </c>
      <c r="AS24" s="68">
        <f>(DATA!CA24/DATA!S24)*100</f>
        <v>2.7540360873694207</v>
      </c>
      <c r="AT24" s="68">
        <f>(DATA!CB24/DATA!T24)*100</f>
        <v>2.7290448343079921</v>
      </c>
      <c r="AU24" s="68">
        <f>(DATA!CC24/DATA!U24)*100</f>
        <v>3.2422123331214241</v>
      </c>
      <c r="AV24" s="68">
        <f>(DATA!CD24/DATA!V24)*100</f>
        <v>3.1543624161073827</v>
      </c>
      <c r="AW24" s="68">
        <f>(DATA!CE24/DATA!W24)*100</f>
        <v>3.0176565008025684</v>
      </c>
      <c r="AX24" s="68">
        <f>(DATA!CF24/DATA!X24)*100</f>
        <v>3.1795511221945136</v>
      </c>
      <c r="AY24" s="68">
        <f>(DATA!CG24/DATA!Y24)*100</f>
        <v>3.096812988574865</v>
      </c>
      <c r="AZ24" s="68">
        <f>(DATA!CI24/DATA!AA24)*100</f>
        <v>3.3582089552238807</v>
      </c>
      <c r="BA24" s="68">
        <f>(DATA!CJ24/DATA!AB24)*100</f>
        <v>3.4240808307605954</v>
      </c>
      <c r="BB24" s="68">
        <f>(DATA!CK24/DATA!AC24)*100</f>
        <v>3.3710969881182646</v>
      </c>
      <c r="BC24" s="68">
        <f>(DATA!CL24/DATA!AD24)*100</f>
        <v>3.010752688172043</v>
      </c>
      <c r="BD24" s="68">
        <f>(DATA!CM24/DATA!AE24)*100</f>
        <v>2.9587334544510768</v>
      </c>
      <c r="BE24" s="81">
        <f>IF(DATA!DC24&gt;0,((DATA!DC24/DATA!BY24)*100),"NA")</f>
        <v>32</v>
      </c>
      <c r="BF24" s="84">
        <f>IF(DATA!DD24&gt;0,((DATA!DD24/DATA!BZ24)*100),"NA")</f>
        <v>33.75</v>
      </c>
      <c r="BG24" s="84">
        <f>IF(DATA!DE24&gt;0,((DATA!DE24/DATA!CA24)*100),"NA")</f>
        <v>26.436781609195403</v>
      </c>
      <c r="BH24" s="84">
        <f>IF(DATA!DF24&gt;0,((DATA!DF24/DATA!CB24)*100),"NA")</f>
        <v>20.238095238095237</v>
      </c>
      <c r="BI24" s="84">
        <f>IF(DATA!DG24&gt;0,((DATA!DG24/DATA!CC24)*100),"NA")</f>
        <v>27.450980392156865</v>
      </c>
      <c r="BJ24" s="84">
        <f>IF(DATA!DH24&gt;0,((DATA!DH24/DATA!CD24)*100),"NA")</f>
        <v>24.468085106382979</v>
      </c>
      <c r="BK24" s="84">
        <f>IF(DATA!DI24&gt;0,((DATA!DI24/DATA!CE24)*100),"NA")</f>
        <v>24.468085106382979</v>
      </c>
      <c r="BL24" s="84">
        <f>IF(DATA!DJ24&gt;0,((DATA!DJ24/DATA!CF24)*100),"NA")</f>
        <v>24.509803921568626</v>
      </c>
      <c r="BM24" s="84">
        <f>IF(DATA!DK24&gt;0,((DATA!DK24/DATA!CG24)*100),"NA")</f>
        <v>23.300970873786408</v>
      </c>
      <c r="BN24" s="84">
        <f>IF(DATA!DM24&gt;0,((DATA!DM24/DATA!CI24)*100),"NA")</f>
        <v>23.076923076923077</v>
      </c>
      <c r="BO24" s="84">
        <f>IF(DATA!DN24&gt;0,((DATA!DN24/DATA!CJ24)*100),"NA")</f>
        <v>24.590163934426229</v>
      </c>
      <c r="BP24" s="84">
        <f>IF(DATA!DO24&gt;0,((DATA!DO24/DATA!CK24)*100),"NA")</f>
        <v>18.032786885245901</v>
      </c>
      <c r="BQ24" s="84">
        <f>IF(DATA!DP24&gt;0,((DATA!DP24/DATA!CL24)*100),"NA")</f>
        <v>19.642857142857142</v>
      </c>
      <c r="BR24" s="84">
        <f>IF(DATA!DQ24&gt;0,((DATA!DQ24/DATA!CM24)*100),"NA")</f>
        <v>19.298245614035086</v>
      </c>
      <c r="BS24" s="71">
        <f>(DATA!DR24/DATA!Q24)*100</f>
        <v>0.8904109589041096</v>
      </c>
      <c r="BT24" s="68">
        <f>(DATA!DS24/DATA!R24)*100</f>
        <v>1.0034493571652556</v>
      </c>
      <c r="BU24" s="68">
        <f>(DATA!DT24/DATA!S24)*100</f>
        <v>1.076289965178854</v>
      </c>
      <c r="BV24" s="68">
        <f>(DATA!DU24/DATA!T24)*100</f>
        <v>1.1371020142949968</v>
      </c>
      <c r="BW24" s="68">
        <f>(DATA!DV24/DATA!U24)*100</f>
        <v>1.3350286077558804</v>
      </c>
      <c r="BX24" s="68">
        <f>(DATA!DW24/DATA!V24)*100</f>
        <v>1.6107382550335572</v>
      </c>
      <c r="BY24" s="68">
        <f>(DATA!DX24/DATA!W24)*100</f>
        <v>1.5088282504012842</v>
      </c>
      <c r="BZ24" s="68">
        <f>(DATA!DY24/DATA!X24)*100</f>
        <v>1.8079800498753118</v>
      </c>
      <c r="CA24" s="68">
        <f>(DATA!DZ24/DATA!Y24)*100</f>
        <v>1.6235718580877931</v>
      </c>
      <c r="CB24" s="68">
        <f>(DATA!EB24/DATA!AA24)*100</f>
        <v>1.4064293915040185</v>
      </c>
      <c r="CC24" s="68">
        <f>(DATA!EC24/DATA!AB24)*100</f>
        <v>1.3191131069323605</v>
      </c>
      <c r="CD24" s="68">
        <f>(DATA!ED24/DATA!AC24)*100</f>
        <v>1.4644929538546558</v>
      </c>
      <c r="CE24" s="68">
        <f>(DATA!EE24/DATA!AD24)*100</f>
        <v>1.747311827956989</v>
      </c>
      <c r="CF24" s="68">
        <f>(DATA!EF24/DATA!AE24)*100</f>
        <v>1.9205813651699974</v>
      </c>
      <c r="CG24" s="71">
        <f>(DATA!EG24/DATA!Q24)*100</f>
        <v>0</v>
      </c>
      <c r="CH24" s="68">
        <f>(DATA!EH24/DATA!R24)*100</f>
        <v>0</v>
      </c>
      <c r="CI24" s="68">
        <f>(DATA!EI24/DATA!S24)*100</f>
        <v>0</v>
      </c>
      <c r="CJ24" s="68">
        <f>(DATA!EJ24/DATA!T24)*100</f>
        <v>0</v>
      </c>
      <c r="CK24" s="68">
        <f>(DATA!EK24/DATA!U24)*100</f>
        <v>0</v>
      </c>
      <c r="CL24" s="68">
        <f>(DATA!EL24/DATA!V24)*100</f>
        <v>0</v>
      </c>
      <c r="CM24" s="68">
        <f>(DATA!EM24/DATA!W24)*100</f>
        <v>0</v>
      </c>
      <c r="CN24" s="68">
        <f>(DATA!EN24/DATA!X24)*100</f>
        <v>0.15586034912718205</v>
      </c>
      <c r="CO24" s="68">
        <f>(DATA!EO24/DATA!Y24)*100</f>
        <v>0.27059530968129886</v>
      </c>
      <c r="CP24" s="68">
        <f>(DATA!EQ24/DATA!AA24)*100</f>
        <v>0.31572904707233063</v>
      </c>
      <c r="CQ24" s="68">
        <f>(DATA!ER24/DATA!AB24)*100</f>
        <v>0.28066236317709797</v>
      </c>
      <c r="CR24" s="68">
        <f>(DATA!ES24/DATA!AC24)*100</f>
        <v>0.35921525283227407</v>
      </c>
      <c r="CS24" s="67">
        <f>(DATA!ET24/DATA!AD24)*100</f>
        <v>0.34946236559139787</v>
      </c>
      <c r="CT24" s="67">
        <f>(DATA!EU24/DATA!AE24)*100</f>
        <v>0.80456786919283674</v>
      </c>
      <c r="CU24" s="231">
        <f>(DATA!EV24/DATA!AE24)*100</f>
        <v>0.18167661562418894</v>
      </c>
      <c r="CV24" s="222">
        <f>(DATA!EW24/DATA!AE24)*100</f>
        <v>9.9922138593303913</v>
      </c>
      <c r="CW24" s="53">
        <f>(DATA!EX24/DATA!AE24)*100</f>
        <v>7.7861406696080979E-2</v>
      </c>
      <c r="CX24" s="71">
        <f>(DATA!EY24/DATA!Q24)*100</f>
        <v>5.89041095890411</v>
      </c>
      <c r="CY24" s="68">
        <f>(DATA!EZ24/DATA!R24)*100</f>
        <v>4.8291000313577923</v>
      </c>
      <c r="CZ24" s="68">
        <f>(DATA!FA24/DATA!S24)*100</f>
        <v>5.5080721747388415</v>
      </c>
      <c r="DA24" s="68">
        <f>(DATA!FB24/DATA!T24)*100</f>
        <v>5.3281351526965555</v>
      </c>
      <c r="DB24" s="68">
        <f>(DATA!FC24/DATA!U24)*100</f>
        <v>5.975842339478703</v>
      </c>
      <c r="DC24" s="68">
        <f>(DATA!FD24/DATA!V24)*100</f>
        <v>6.8120805369127515</v>
      </c>
      <c r="DD24" s="68">
        <f>(DATA!FE24/DATA!W24)*100</f>
        <v>7.3194221508828248</v>
      </c>
      <c r="DE24" s="68">
        <f>(DATA!FF24/DATA!X24)*100</f>
        <v>7.4501246882793009</v>
      </c>
      <c r="DF24" s="68">
        <f>(DATA!FG24/DATA!Y24)*100</f>
        <v>7.877330126277811</v>
      </c>
      <c r="DG24" s="68">
        <f>(DATA!FI24/DATA!AA24)*100</f>
        <v>8.4959816303099878</v>
      </c>
      <c r="DH24" s="68">
        <f>(DATA!FJ24/DATA!AB24)*100</f>
        <v>8.8969969127140036</v>
      </c>
      <c r="DI24" s="68">
        <f>(DATA!FK24/DATA!AC24)*100</f>
        <v>9.7540757115225194</v>
      </c>
      <c r="DJ24" s="68">
        <f>(DATA!FL24/DATA!AD24)*100</f>
        <v>10.21505376344086</v>
      </c>
      <c r="DK24" s="35">
        <f t="shared" si="0"/>
        <v>100</v>
      </c>
      <c r="DL24" s="36">
        <f t="shared" si="1"/>
        <v>100</v>
      </c>
      <c r="DM24" s="36">
        <f t="shared" si="2"/>
        <v>99.999999999999986</v>
      </c>
      <c r="DN24" s="36">
        <f t="shared" si="3"/>
        <v>100</v>
      </c>
      <c r="DO24" s="36">
        <f t="shared" si="4"/>
        <v>100</v>
      </c>
      <c r="DP24" s="36">
        <f t="shared" si="5"/>
        <v>100</v>
      </c>
      <c r="DQ24" s="36">
        <f t="shared" si="6"/>
        <v>100</v>
      </c>
      <c r="DR24" s="36">
        <f t="shared" si="23"/>
        <v>100</v>
      </c>
      <c r="DS24" s="36">
        <f t="shared" si="24"/>
        <v>100</v>
      </c>
      <c r="DT24" s="36">
        <f t="shared" si="25"/>
        <v>100</v>
      </c>
      <c r="DU24" s="34">
        <f t="shared" si="7"/>
        <v>100</v>
      </c>
      <c r="DV24" s="34">
        <f t="shared" si="8"/>
        <v>100</v>
      </c>
      <c r="DW24" s="34">
        <f t="shared" si="9"/>
        <v>100</v>
      </c>
      <c r="DX24" s="34">
        <f t="shared" si="9"/>
        <v>100</v>
      </c>
      <c r="DY24" s="35">
        <f t="shared" si="10"/>
        <v>53.281181640530058</v>
      </c>
      <c r="DZ24" s="36">
        <f t="shared" si="26"/>
        <v>100</v>
      </c>
      <c r="EA24" s="36">
        <f t="shared" si="27"/>
        <v>100</v>
      </c>
      <c r="EB24" s="36">
        <f t="shared" si="28"/>
        <v>100.00000000000001</v>
      </c>
      <c r="EC24" s="36">
        <f t="shared" si="29"/>
        <v>100</v>
      </c>
      <c r="ED24" s="36">
        <f t="shared" si="30"/>
        <v>100</v>
      </c>
      <c r="EE24" s="36">
        <f t="shared" si="31"/>
        <v>100</v>
      </c>
      <c r="EF24" s="36">
        <f t="shared" si="32"/>
        <v>100</v>
      </c>
      <c r="EG24" s="36">
        <f t="shared" si="33"/>
        <v>100.00000000000001</v>
      </c>
      <c r="EH24" s="36">
        <f t="shared" si="34"/>
        <v>99.999999999999986</v>
      </c>
      <c r="EI24" s="36">
        <f t="shared" si="35"/>
        <v>100</v>
      </c>
      <c r="EJ24" s="36">
        <f t="shared" si="36"/>
        <v>100</v>
      </c>
      <c r="EK24" s="34">
        <f>+AO24+BC24+CE24+CS24+DJ24</f>
        <v>100.00000000000001</v>
      </c>
      <c r="EL24" s="34">
        <f t="shared" si="22"/>
        <v>100</v>
      </c>
    </row>
    <row r="25" spans="1:142">
      <c r="A25" s="63" t="str">
        <f>+DATA!A25</f>
        <v>West</v>
      </c>
      <c r="B25" s="67">
        <f>(DATA!AF25/DATA!B25)*100</f>
        <v>72.535840625581827</v>
      </c>
      <c r="C25" s="67">
        <f>(DATA!AG25/DATA!C25)*100</f>
        <v>71.22801523928814</v>
      </c>
      <c r="D25" s="67">
        <f>(DATA!AH25/DATA!D25)*100</f>
        <v>69.282931025757804</v>
      </c>
      <c r="E25" s="67">
        <f>(DATA!AI25/DATA!E25)*100</f>
        <v>67.542098189580202</v>
      </c>
      <c r="F25" s="67">
        <f>(DATA!AJ25/DATA!F25)*100</f>
        <v>63.97216274089935</v>
      </c>
      <c r="G25" s="67">
        <f>(DATA!AK25/DATA!G25)*100</f>
        <v>61.573126330974794</v>
      </c>
      <c r="H25" s="67">
        <f>(DATA!AL25/DATA!H25)*100</f>
        <v>60.22228888984128</v>
      </c>
      <c r="I25" s="67">
        <f>(DATA!AM25/DATA!I25)*100</f>
        <v>59.005102399392776</v>
      </c>
      <c r="J25" s="67">
        <f>(DATA!AN25/DATA!J25)*100</f>
        <v>58.455271739789303</v>
      </c>
      <c r="K25" s="67">
        <f>(DATA!AP25/DATA!L25)*100</f>
        <v>57.744427331446921</v>
      </c>
      <c r="L25" s="67">
        <f>(DATA!AQ25/DATA!M25)*100</f>
        <v>56.637544545350039</v>
      </c>
      <c r="M25" s="67">
        <f>(DATA!AR25/DATA!N25)*100</f>
        <v>55.557524707059756</v>
      </c>
      <c r="N25" s="67">
        <f>(DATA!AS25/DATA!O25)*100</f>
        <v>53.910144982903866</v>
      </c>
      <c r="O25" s="67">
        <f>(DATA!AT25/DATA!P25)*100</f>
        <v>52.703800508618258</v>
      </c>
      <c r="P25" s="70">
        <f>(DATA!AU25/DATA!B25)*100</f>
        <v>27.464159374418173</v>
      </c>
      <c r="Q25" s="67">
        <f>(DATA!AV25/DATA!C25)*100</f>
        <v>28.77198476071186</v>
      </c>
      <c r="R25" s="67">
        <f>(DATA!AW25/DATA!D25)*100</f>
        <v>30.717068974242196</v>
      </c>
      <c r="S25" s="67">
        <f>(DATA!AX25/DATA!E25)*100</f>
        <v>32.457901810419798</v>
      </c>
      <c r="T25" s="67">
        <f>(DATA!AY25/DATA!F25)*100</f>
        <v>36.027837259100643</v>
      </c>
      <c r="U25" s="67">
        <f>(DATA!AZ25/DATA!G25)*100</f>
        <v>38.426873669025213</v>
      </c>
      <c r="V25" s="67">
        <f>(DATA!BA25/DATA!H25)*100</f>
        <v>39.777711110158712</v>
      </c>
      <c r="W25" s="67">
        <f>(DATA!BB25/DATA!I25)*100</f>
        <v>40.994897600607224</v>
      </c>
      <c r="X25" s="67">
        <f>(DATA!BC25/DATA!J25)*100</f>
        <v>41.544728260210704</v>
      </c>
      <c r="Y25" s="67">
        <f>(DATA!BE25/DATA!L25)*100</f>
        <v>42.255572668553079</v>
      </c>
      <c r="Z25" s="67">
        <f>(DATA!BF25/DATA!M25)*100</f>
        <v>43.362455454649961</v>
      </c>
      <c r="AA25" s="67">
        <f>(DATA!BG25/DATA!N25)*100</f>
        <v>44.442475292940244</v>
      </c>
      <c r="AB25" s="67">
        <f>(DATA!BH25/DATA!O25)*100</f>
        <v>46.089855017096134</v>
      </c>
      <c r="AC25" s="198">
        <f>(DATA!BI25/DATA!P25)*100</f>
        <v>47.296199491381749</v>
      </c>
      <c r="AD25" s="67">
        <f>(DATA!BK25/DATA!R25)*100</f>
        <v>86.704856516143067</v>
      </c>
      <c r="AE25" s="67">
        <f>(DATA!BL25/DATA!S25)*100</f>
        <v>86.156882787304156</v>
      </c>
      <c r="AF25" s="67">
        <f>(DATA!BM25/DATA!T25)*100</f>
        <v>83.348789454509316</v>
      </c>
      <c r="AG25" s="67">
        <f>(DATA!BN25/DATA!U25)*100</f>
        <v>82.664890303827249</v>
      </c>
      <c r="AH25" s="67">
        <f>(DATA!BO25/DATA!V25)*100</f>
        <v>80.506546533877739</v>
      </c>
      <c r="AI25" s="67">
        <f>(DATA!BP25/DATA!W25)*100</f>
        <v>79.769813792458123</v>
      </c>
      <c r="AJ25" s="67">
        <f>(DATA!BQ25/DATA!X25)*100</f>
        <v>79.071418648803004</v>
      </c>
      <c r="AK25" s="67">
        <f>(DATA!BR25/DATA!Y25)*100</f>
        <v>76.819315655333213</v>
      </c>
      <c r="AL25" s="67">
        <f>(DATA!BT25/DATA!AA25)*100</f>
        <v>77.201965844819071</v>
      </c>
      <c r="AM25" s="67">
        <f>(DATA!BU25/DATA!AB25)*100</f>
        <v>76.239906190869604</v>
      </c>
      <c r="AN25" s="67">
        <f>(DATA!BV25/DATA!AC25)*100</f>
        <v>74.220918149031107</v>
      </c>
      <c r="AO25" s="67">
        <f>(DATA!BW25/DATA!AD25)*100</f>
        <v>73.044703849782337</v>
      </c>
      <c r="AP25" s="67">
        <f>(DATA!BX25/DATA!AE25)*100</f>
        <v>72.262014907529661</v>
      </c>
      <c r="AQ25" s="70">
        <f>(DATA!BY25/DATA!Q25)*100</f>
        <v>1.9437721094768199</v>
      </c>
      <c r="AR25" s="67">
        <f>(DATA!BZ25/DATA!R25)*100</f>
        <v>1.9560212461251201</v>
      </c>
      <c r="AS25" s="67">
        <f>(DATA!CA25/DATA!S25)*100</f>
        <v>2.0090583860564299</v>
      </c>
      <c r="AT25" s="67">
        <f>(DATA!CB25/DATA!T25)*100</f>
        <v>2.0219918524161229</v>
      </c>
      <c r="AU25" s="67">
        <f>(DATA!CC25/DATA!U25)*100</f>
        <v>2.0728078067686346</v>
      </c>
      <c r="AV25" s="67">
        <f>(DATA!CD25/DATA!V25)*100</f>
        <v>2.0249807898027754</v>
      </c>
      <c r="AW25" s="67">
        <f>(DATA!CE25/DATA!W25)*100</f>
        <v>2.1084807086491377</v>
      </c>
      <c r="AX25" s="67">
        <f>(DATA!CF25/DATA!X25)*100</f>
        <v>2.1238828777378176</v>
      </c>
      <c r="AY25" s="67">
        <f>(DATA!CG25/DATA!Y25)*100</f>
        <v>2.0294452578493574</v>
      </c>
      <c r="AZ25" s="67">
        <f>(DATA!CI25/DATA!AA25)*100</f>
        <v>2.0262478721651749</v>
      </c>
      <c r="BA25" s="67">
        <f>(DATA!CJ25/DATA!AB25)*100</f>
        <v>2.0973802734322948</v>
      </c>
      <c r="BB25" s="67">
        <f>(DATA!CK25/DATA!AC25)*100</f>
        <v>2.2421908429610613</v>
      </c>
      <c r="BC25" s="67">
        <f>(DATA!CL25/DATA!AD25)*100</f>
        <v>2.3880698803123472</v>
      </c>
      <c r="BD25" s="67">
        <f>(DATA!CM25/DATA!AE25)*100</f>
        <v>2.615574937885293</v>
      </c>
      <c r="BE25" s="54" t="str">
        <f>IF(DATA!DC25&gt;0,((DATA!DC25/DATA!BY25)*100),"NA")</f>
        <v>NA</v>
      </c>
      <c r="BF25" s="53" t="str">
        <f>IF(DATA!DD25&gt;0,((DATA!DD25/DATA!BZ25)*100),"NA")</f>
        <v>NA</v>
      </c>
      <c r="BG25" s="53" t="str">
        <f>IF(DATA!DE25&gt;0,((DATA!DE25/DATA!CA25)*100),"NA")</f>
        <v>NA</v>
      </c>
      <c r="BH25" s="53" t="str">
        <f>IF(DATA!DF25&gt;0,((DATA!DF25/DATA!CB25)*100),"NA")</f>
        <v>NA</v>
      </c>
      <c r="BI25" s="53" t="str">
        <f>IF(DATA!DG25&gt;0,((DATA!DG25/DATA!CC25)*100),"NA")</f>
        <v>NA</v>
      </c>
      <c r="BJ25" s="53" t="str">
        <f>IF(DATA!DH25&gt;0,((DATA!DH25/DATA!CD25)*100),"NA")</f>
        <v>NA</v>
      </c>
      <c r="BK25" s="53" t="str">
        <f>IF(DATA!DI25&gt;0,((DATA!DI25/DATA!CE25)*100),"NA")</f>
        <v>NA</v>
      </c>
      <c r="BL25" s="53" t="str">
        <f>IF(DATA!DJ25&gt;0,((DATA!DJ25/DATA!CF25)*100),"NA")</f>
        <v>NA</v>
      </c>
      <c r="BM25" s="53" t="str">
        <f>IF(DATA!DK25&gt;0,((DATA!DK25/DATA!CG25)*100),"NA")</f>
        <v>NA</v>
      </c>
      <c r="BN25" s="53" t="str">
        <f>IF(DATA!DM25&gt;0,((DATA!DM25/DATA!CI25)*100),"NA")</f>
        <v>NA</v>
      </c>
      <c r="BO25" s="53" t="str">
        <f>IF(DATA!DN25&gt;0,((DATA!DN25/DATA!CJ25)*100),"NA")</f>
        <v>NA</v>
      </c>
      <c r="BP25" s="53" t="str">
        <f>IF(DATA!DO25&gt;0,((DATA!DO25/DATA!CK25)*100),"NA")</f>
        <v>NA</v>
      </c>
      <c r="BQ25" s="53" t="str">
        <f>IF(DATA!DP25&gt;0,((DATA!DP25/DATA!CL25)*100),"NA")</f>
        <v>NA</v>
      </c>
      <c r="BR25" s="53" t="str">
        <f>IF(DATA!DQ25&gt;0,((DATA!DQ25/DATA!CM25)*100),"NA")</f>
        <v>NA</v>
      </c>
      <c r="BS25" s="70">
        <f>(DATA!DR25/DATA!Q25)*100</f>
        <v>3.4853844721653324</v>
      </c>
      <c r="BT25" s="67">
        <f>(DATA!DS25/DATA!R25)*100</f>
        <v>3.6201801932454725</v>
      </c>
      <c r="BU25" s="67">
        <f>(DATA!DT25/DATA!S25)*100</f>
        <v>3.8189732654248103</v>
      </c>
      <c r="BV25" s="67">
        <f>(DATA!DU25/DATA!T25)*100</f>
        <v>4.1002881462590661</v>
      </c>
      <c r="BW25" s="67">
        <f>(DATA!DV25/DATA!U25)*100</f>
        <v>4.69236625371998</v>
      </c>
      <c r="BX25" s="67">
        <f>(DATA!DW25/DATA!V25)*100</f>
        <v>4.8952102574919767</v>
      </c>
      <c r="BY25" s="67">
        <f>(DATA!DX25/DATA!W25)*100</f>
        <v>5.3086304232556687</v>
      </c>
      <c r="BZ25" s="67">
        <f>(DATA!DY25/DATA!X25)*100</f>
        <v>5.4115794835383637</v>
      </c>
      <c r="CA25" s="67">
        <f>(DATA!DZ25/DATA!Y25)*100</f>
        <v>5.7914429803156011</v>
      </c>
      <c r="CB25" s="67">
        <f>(DATA!EB25/DATA!AA25)*100</f>
        <v>6.0979627697545435</v>
      </c>
      <c r="CC25" s="67">
        <f>(DATA!EC25/DATA!AB25)*100</f>
        <v>6.4200623617514596</v>
      </c>
      <c r="CD25" s="67">
        <f>(DATA!ED25/DATA!AC25)*100</f>
        <v>6.9062901155327348</v>
      </c>
      <c r="CE25" s="67">
        <f>(DATA!EE25/DATA!AD25)*100</f>
        <v>7.4006296957228432</v>
      </c>
      <c r="CF25" s="67">
        <f>(DATA!EF25/DATA!AE25)*100</f>
        <v>7.7178173047934884</v>
      </c>
      <c r="CG25" s="70">
        <f>(DATA!EG25/DATA!Q25)*100</f>
        <v>0</v>
      </c>
      <c r="CH25" s="67">
        <f>(DATA!EH25/DATA!R25)*100</f>
        <v>0</v>
      </c>
      <c r="CI25" s="67">
        <f>(DATA!EI25/DATA!S25)*100</f>
        <v>0</v>
      </c>
      <c r="CJ25" s="67">
        <f>(DATA!EJ25/DATA!T25)*100</f>
        <v>0</v>
      </c>
      <c r="CK25" s="67">
        <f>(DATA!EK25/DATA!U25)*100</f>
        <v>0</v>
      </c>
      <c r="CL25" s="67">
        <f>(DATA!EL25/DATA!V25)*100</f>
        <v>0</v>
      </c>
      <c r="CM25" s="67">
        <f>(DATA!EM25/DATA!W25)*100</f>
        <v>0</v>
      </c>
      <c r="CN25" s="67">
        <f>(DATA!EN25/DATA!X25)*100</f>
        <v>0.13582971892509299</v>
      </c>
      <c r="CO25" s="67">
        <f>(DATA!EO25/DATA!Y25)*100</f>
        <v>0.5151564448782604</v>
      </c>
      <c r="CP25" s="67">
        <f>(DATA!EQ25/DATA!AA25)*100</f>
        <v>0.83328757344462134</v>
      </c>
      <c r="CQ25" s="67">
        <f>(DATA!ER25/DATA!AB25)*100</f>
        <v>1.1313061322388935</v>
      </c>
      <c r="CR25" s="67">
        <f>(DATA!ES25/DATA!AC25)*100</f>
        <v>1.3228192432300263</v>
      </c>
      <c r="CS25" s="241">
        <f>(DATA!ET25/DATA!AD25)*100</f>
        <v>1.2389320178679002</v>
      </c>
      <c r="CT25" s="241">
        <f>(DATA!EU25/DATA!AE25)*100</f>
        <v>1.6841142286860793</v>
      </c>
      <c r="CU25" s="249">
        <f>(DATA!EV25/DATA!AE25)*100</f>
        <v>0.76928674643685091</v>
      </c>
      <c r="CV25" s="245">
        <f>(DATA!EW25/DATA!AE25)*100</f>
        <v>14.693376856943852</v>
      </c>
      <c r="CW25" s="240">
        <f>(DATA!EX25/DATA!AE25)*100</f>
        <v>0.25781501772478249</v>
      </c>
      <c r="CX25" s="70">
        <f>(DATA!EY25/DATA!Q25)*100</f>
        <v>8.186557438093466</v>
      </c>
      <c r="CY25" s="67">
        <f>(DATA!EZ25/DATA!R25)*100</f>
        <v>7.7189420444863401</v>
      </c>
      <c r="CZ25" s="67">
        <f>(DATA!FA25/DATA!S25)*100</f>
        <v>8.0150855612145993</v>
      </c>
      <c r="DA25" s="67">
        <f>(DATA!FB25/DATA!T25)*100</f>
        <v>10.528930546815488</v>
      </c>
      <c r="DB25" s="67">
        <f>(DATA!FC25/DATA!U25)*100</f>
        <v>10.56993563568413</v>
      </c>
      <c r="DC25" s="67">
        <f>(DATA!FD25/DATA!V25)*100</f>
        <v>12.573262418827499</v>
      </c>
      <c r="DD25" s="67">
        <f>(DATA!FE25/DATA!W25)*100</f>
        <v>12.813075075637068</v>
      </c>
      <c r="DE25" s="67">
        <f>(DATA!FF25/DATA!X25)*100</f>
        <v>13.257289270995726</v>
      </c>
      <c r="DF25" s="67">
        <f>(DATA!FG25/DATA!Y25)*100</f>
        <v>14.844639661623557</v>
      </c>
      <c r="DG25" s="67">
        <f>(DATA!FI25/DATA!AA25)*100</f>
        <v>13.840535939816595</v>
      </c>
      <c r="DH25" s="67">
        <f>(DATA!FJ25/DATA!AB25)*100</f>
        <v>14.111345041707752</v>
      </c>
      <c r="DI25" s="67">
        <f>(DATA!FK25/DATA!AC25)*100</f>
        <v>15.307781649245063</v>
      </c>
      <c r="DJ25" s="67">
        <f>(DATA!FL25/DATA!AD25)*100</f>
        <v>15.927664556314575</v>
      </c>
      <c r="DK25" s="33">
        <f t="shared" si="0"/>
        <v>100</v>
      </c>
      <c r="DL25" s="34">
        <f t="shared" si="1"/>
        <v>100</v>
      </c>
      <c r="DM25" s="34">
        <f t="shared" si="2"/>
        <v>100</v>
      </c>
      <c r="DN25" s="34">
        <f t="shared" si="3"/>
        <v>100</v>
      </c>
      <c r="DO25" s="34">
        <f t="shared" si="4"/>
        <v>100</v>
      </c>
      <c r="DP25" s="34">
        <f t="shared" si="5"/>
        <v>100</v>
      </c>
      <c r="DQ25" s="34">
        <f t="shared" si="6"/>
        <v>100</v>
      </c>
      <c r="DR25" s="34">
        <f t="shared" si="23"/>
        <v>100</v>
      </c>
      <c r="DS25" s="34">
        <f t="shared" si="24"/>
        <v>100</v>
      </c>
      <c r="DT25" s="34">
        <f t="shared" si="25"/>
        <v>100</v>
      </c>
      <c r="DU25" s="34">
        <f t="shared" si="7"/>
        <v>100</v>
      </c>
      <c r="DV25" s="34">
        <f t="shared" si="8"/>
        <v>100</v>
      </c>
      <c r="DW25" s="34">
        <f t="shared" si="9"/>
        <v>100</v>
      </c>
      <c r="DX25" s="34">
        <f t="shared" si="9"/>
        <v>100</v>
      </c>
      <c r="DY25" s="33">
        <f t="shared" si="10"/>
        <v>60.911913511117369</v>
      </c>
      <c r="DZ25" s="34">
        <f t="shared" si="26"/>
        <v>100</v>
      </c>
      <c r="EA25" s="34">
        <f t="shared" si="27"/>
        <v>100</v>
      </c>
      <c r="EB25" s="34">
        <f t="shared" si="28"/>
        <v>99.999999999999986</v>
      </c>
      <c r="EC25" s="34">
        <f t="shared" si="29"/>
        <v>100</v>
      </c>
      <c r="ED25" s="34">
        <f t="shared" si="30"/>
        <v>99.999999999999986</v>
      </c>
      <c r="EE25" s="34">
        <f t="shared" si="31"/>
        <v>100</v>
      </c>
      <c r="EF25" s="34">
        <f t="shared" si="32"/>
        <v>100</v>
      </c>
      <c r="EG25" s="34">
        <f t="shared" si="33"/>
        <v>100</v>
      </c>
      <c r="EH25" s="34">
        <f t="shared" si="34"/>
        <v>100</v>
      </c>
      <c r="EI25" s="34">
        <f t="shared" si="35"/>
        <v>100</v>
      </c>
      <c r="EJ25" s="34">
        <f t="shared" si="36"/>
        <v>100</v>
      </c>
      <c r="EK25" s="34">
        <f>+AO25+BC25+CE25+CS25+DJ25</f>
        <v>100</v>
      </c>
      <c r="EL25" s="34">
        <f t="shared" si="22"/>
        <v>100.00000000000001</v>
      </c>
    </row>
    <row r="26" spans="1:142">
      <c r="A26" s="65"/>
      <c r="B26" s="53"/>
      <c r="C26" s="53"/>
      <c r="D26" s="53"/>
      <c r="E26" s="53"/>
      <c r="F26" s="53"/>
      <c r="G26" s="53"/>
      <c r="H26" s="53"/>
      <c r="I26" s="53"/>
      <c r="J26" s="53"/>
      <c r="K26" s="53"/>
      <c r="L26" s="53"/>
      <c r="M26" s="53"/>
      <c r="N26" s="53"/>
      <c r="O26" s="53"/>
      <c r="P26" s="54"/>
      <c r="Q26" s="53"/>
      <c r="R26" s="53"/>
      <c r="S26" s="53"/>
      <c r="T26" s="53"/>
      <c r="U26" s="53"/>
      <c r="V26" s="53"/>
      <c r="W26" s="53"/>
      <c r="X26" s="53"/>
      <c r="Y26" s="53"/>
      <c r="Z26" s="53"/>
      <c r="AA26" s="53"/>
      <c r="AB26" s="53"/>
      <c r="AC26" s="197"/>
      <c r="AD26" s="53"/>
      <c r="AE26" s="53"/>
      <c r="AF26" s="53"/>
      <c r="AG26" s="53"/>
      <c r="AH26" s="53"/>
      <c r="AI26" s="53"/>
      <c r="AJ26" s="53"/>
      <c r="AK26" s="53"/>
      <c r="AL26" s="53"/>
      <c r="AM26" s="53"/>
      <c r="AN26" s="53"/>
      <c r="AO26" s="53"/>
      <c r="AP26" s="53"/>
      <c r="AQ26" s="54"/>
      <c r="AR26" s="53"/>
      <c r="AS26" s="53"/>
      <c r="AT26" s="53"/>
      <c r="AU26" s="53"/>
      <c r="AV26" s="53"/>
      <c r="AW26" s="53"/>
      <c r="AX26" s="53"/>
      <c r="AY26" s="53"/>
      <c r="AZ26" s="53"/>
      <c r="BA26" s="53"/>
      <c r="BB26" s="53"/>
      <c r="BC26" s="53"/>
      <c r="BD26" s="53"/>
      <c r="BE26" s="54"/>
      <c r="BF26" s="53"/>
      <c r="BG26" s="53"/>
      <c r="BH26" s="53"/>
      <c r="BI26" s="53"/>
      <c r="BJ26" s="53"/>
      <c r="BK26" s="53"/>
      <c r="BL26" s="53"/>
      <c r="BM26" s="53"/>
      <c r="BN26" s="53"/>
      <c r="BO26" s="53"/>
      <c r="BP26" s="53"/>
      <c r="BQ26" s="53"/>
      <c r="BR26" s="53"/>
      <c r="BS26" s="54"/>
      <c r="BT26" s="53"/>
      <c r="BU26" s="53"/>
      <c r="BV26" s="53"/>
      <c r="BW26" s="53"/>
      <c r="BX26" s="53"/>
      <c r="BY26" s="53"/>
      <c r="BZ26" s="53"/>
      <c r="CA26" s="53"/>
      <c r="CB26" s="53"/>
      <c r="CC26" s="53"/>
      <c r="CD26" s="53"/>
      <c r="CE26" s="53"/>
      <c r="CF26" s="53"/>
      <c r="CG26" s="54"/>
      <c r="CH26" s="53"/>
      <c r="CI26" s="53"/>
      <c r="CJ26" s="53"/>
      <c r="CK26" s="53"/>
      <c r="CL26" s="53"/>
      <c r="CM26" s="53"/>
      <c r="CN26" s="53"/>
      <c r="CO26" s="53"/>
      <c r="CP26" s="53"/>
      <c r="CQ26" s="53"/>
      <c r="CR26" s="53"/>
      <c r="CS26" s="53"/>
      <c r="CT26" s="53"/>
      <c r="CU26" s="231"/>
      <c r="CV26" s="222"/>
      <c r="CW26" s="53"/>
      <c r="CX26" s="54"/>
      <c r="CY26" s="53"/>
      <c r="CZ26" s="53"/>
      <c r="DA26" s="53"/>
      <c r="DB26" s="53"/>
      <c r="DC26" s="53"/>
      <c r="DD26" s="53"/>
      <c r="DE26" s="53"/>
      <c r="DF26" s="53"/>
      <c r="DG26" s="53"/>
      <c r="DH26" s="53"/>
      <c r="DI26" s="53"/>
      <c r="DJ26" s="53"/>
      <c r="DK26" s="33"/>
      <c r="DL26" s="34"/>
      <c r="DM26" s="34"/>
      <c r="DN26" s="34"/>
      <c r="DO26" s="34"/>
      <c r="DP26" s="34"/>
      <c r="DQ26" s="34"/>
      <c r="DR26" s="34"/>
      <c r="DS26" s="34"/>
      <c r="DT26" s="34"/>
      <c r="DU26" s="34">
        <f t="shared" si="7"/>
        <v>0</v>
      </c>
      <c r="DV26" s="34">
        <f t="shared" si="8"/>
        <v>0</v>
      </c>
      <c r="DW26" s="34">
        <f t="shared" si="9"/>
        <v>0</v>
      </c>
      <c r="DX26" s="34">
        <f t="shared" si="9"/>
        <v>0</v>
      </c>
      <c r="DY26" s="33">
        <f t="shared" si="10"/>
        <v>0</v>
      </c>
      <c r="DZ26" s="34">
        <f t="shared" si="26"/>
        <v>0</v>
      </c>
      <c r="EA26" s="34">
        <f t="shared" si="27"/>
        <v>0</v>
      </c>
      <c r="EB26" s="34">
        <f t="shared" si="28"/>
        <v>0</v>
      </c>
      <c r="EC26" s="34">
        <f t="shared" si="29"/>
        <v>0</v>
      </c>
      <c r="ED26" s="34">
        <f t="shared" si="30"/>
        <v>0</v>
      </c>
      <c r="EE26" s="34">
        <f t="shared" si="31"/>
        <v>0</v>
      </c>
      <c r="EF26" s="34">
        <f t="shared" si="32"/>
        <v>0</v>
      </c>
      <c r="EG26" s="34">
        <f t="shared" si="33"/>
        <v>0</v>
      </c>
      <c r="EH26" s="34">
        <f t="shared" si="34"/>
        <v>0</v>
      </c>
      <c r="EI26" s="34">
        <f t="shared" si="35"/>
        <v>0</v>
      </c>
      <c r="EJ26" s="34">
        <f t="shared" si="36"/>
        <v>0</v>
      </c>
      <c r="EK26" s="34">
        <f>+AO26+BC26+CE26+CS26+DJ26</f>
        <v>0</v>
      </c>
      <c r="EL26" s="34">
        <f t="shared" si="22"/>
        <v>0</v>
      </c>
    </row>
    <row r="27" spans="1:142">
      <c r="A27" s="49" t="str">
        <f>+DATA!A27</f>
        <v>Alaska</v>
      </c>
      <c r="B27" s="56">
        <f>(DATA!AF27/DATA!B27)*100</f>
        <v>69.481180061037634</v>
      </c>
      <c r="C27" s="56">
        <f>(DATA!AG27/DATA!C27)*100</f>
        <v>67.418032786885249</v>
      </c>
      <c r="D27" s="56">
        <f>(DATA!AH27/DATA!D27)*100</f>
        <v>66.467065868263475</v>
      </c>
      <c r="E27" s="56">
        <f>(DATA!AI27/DATA!E27)*100</f>
        <v>63.329928498467822</v>
      </c>
      <c r="F27" s="56">
        <f>(DATA!AJ27/DATA!F27)*100</f>
        <v>59.83050847457627</v>
      </c>
      <c r="G27" s="56">
        <f>(DATA!AK27/DATA!G27)*100</f>
        <v>57.565789473684212</v>
      </c>
      <c r="H27" s="56">
        <f>(DATA!AL27/DATA!H27)*100</f>
        <v>56.164383561643838</v>
      </c>
      <c r="I27" s="56">
        <f>(DATA!AM27/DATA!I27)*100</f>
        <v>54.985119047619044</v>
      </c>
      <c r="J27" s="56">
        <f>(DATA!AN27/DATA!J27)*100</f>
        <v>54.329004329004327</v>
      </c>
      <c r="K27" s="56">
        <f>(DATA!AP27/DATA!L27)*100</f>
        <v>53.516028955532576</v>
      </c>
      <c r="L27" s="56">
        <f>(DATA!AQ27/DATA!M27)*100</f>
        <v>48.716773602199815</v>
      </c>
      <c r="M27" s="56">
        <f>(DATA!AR27/DATA!N27)*100</f>
        <v>51.664684898929849</v>
      </c>
      <c r="N27" s="56">
        <f>(DATA!AS27/DATA!O27)*100</f>
        <v>51.815384615384616</v>
      </c>
      <c r="O27" s="56">
        <f>(DATA!AT27/DATA!P27)*100</f>
        <v>51.615271659324527</v>
      </c>
      <c r="P27" s="58">
        <f>(DATA!AU27/DATA!B27)*100</f>
        <v>30.518819938962359</v>
      </c>
      <c r="Q27" s="56">
        <f>(DATA!AV27/DATA!C27)*100</f>
        <v>32.581967213114751</v>
      </c>
      <c r="R27" s="56">
        <f>(DATA!AW27/DATA!D27)*100</f>
        <v>33.532934131736525</v>
      </c>
      <c r="S27" s="56">
        <f>(DATA!AX27/DATA!E27)*100</f>
        <v>36.670071501532178</v>
      </c>
      <c r="T27" s="56">
        <f>(DATA!AY27/DATA!F27)*100</f>
        <v>40.16949152542373</v>
      </c>
      <c r="U27" s="56">
        <f>(DATA!AZ27/DATA!G27)*100</f>
        <v>42.434210526315788</v>
      </c>
      <c r="V27" s="56">
        <f>(DATA!BA27/DATA!H27)*100</f>
        <v>43.835616438356162</v>
      </c>
      <c r="W27" s="56">
        <f>(DATA!BB27/DATA!I27)*100</f>
        <v>45.014880952380956</v>
      </c>
      <c r="X27" s="56">
        <f>(DATA!BC27/DATA!J27)*100</f>
        <v>45.670995670995673</v>
      </c>
      <c r="Y27" s="56">
        <f>(DATA!BE27/DATA!L27)*100</f>
        <v>46.483971044467424</v>
      </c>
      <c r="Z27" s="56">
        <f>(DATA!BF27/DATA!M27)*100</f>
        <v>51.283226397800185</v>
      </c>
      <c r="AA27" s="56">
        <f>(DATA!BG27/DATA!N27)*100</f>
        <v>48.335315101070151</v>
      </c>
      <c r="AB27" s="56">
        <f>(DATA!BH27/DATA!O27)*100</f>
        <v>48.184615384615384</v>
      </c>
      <c r="AC27" s="200">
        <f>(DATA!BI27/DATA!P27)*100</f>
        <v>48.384728340675473</v>
      </c>
      <c r="AD27" s="56">
        <f>(DATA!BK27/DATA!R27)*100</f>
        <v>90.648246546227412</v>
      </c>
      <c r="AE27" s="56">
        <f>(DATA!BL27/DATA!S27)*100</f>
        <v>91.487068965517238</v>
      </c>
      <c r="AF27" s="56">
        <f>(DATA!BM27/DATA!T27)*100</f>
        <v>90.064102564102569</v>
      </c>
      <c r="AG27" s="56">
        <f>(DATA!BN27/DATA!U27)*100</f>
        <v>88.021778584392024</v>
      </c>
      <c r="AH27" s="56">
        <f>(DATA!BO27/DATA!V27)*100</f>
        <v>88.340807174887885</v>
      </c>
      <c r="AI27" s="56">
        <f>(DATA!BP27/DATA!W27)*100</f>
        <v>87.986463620981397</v>
      </c>
      <c r="AJ27" s="56">
        <f>(DATA!BQ27/DATA!X27)*100</f>
        <v>86.374501992031867</v>
      </c>
      <c r="AK27" s="56">
        <f>(DATA!BR27/DATA!Y27)*100</f>
        <v>85.464231354642322</v>
      </c>
      <c r="AL27" s="56">
        <f>(DATA!BT27/DATA!AA27)*100</f>
        <v>86.296092460099061</v>
      </c>
      <c r="AM27" s="56">
        <f>(DATA!BU27/DATA!AB27)*100</f>
        <v>83.438869946419871</v>
      </c>
      <c r="AN27" s="56">
        <f>(DATA!BV27/DATA!AC27)*100</f>
        <v>83.502538071065985</v>
      </c>
      <c r="AO27" s="56">
        <f>(DATA!BW27/DATA!AD27)*100</f>
        <v>82.859033752481807</v>
      </c>
      <c r="AP27" s="56">
        <f>(DATA!BX27/DATA!AE27)*100</f>
        <v>83.611774065234684</v>
      </c>
      <c r="AQ27" s="58">
        <f>(DATA!BY27/DATA!Q27)*100</f>
        <v>1.2207527975584944</v>
      </c>
      <c r="AR27" s="56">
        <f>(DATA!BZ27/DATA!R27)*100</f>
        <v>1.381509032943677</v>
      </c>
      <c r="AS27" s="56">
        <f>(DATA!CA27/DATA!S27)*100</f>
        <v>1.2931034482758621</v>
      </c>
      <c r="AT27" s="56">
        <f>(DATA!CB27/DATA!T27)*100</f>
        <v>1.6025641025641024</v>
      </c>
      <c r="AU27" s="56">
        <f>(DATA!CC27/DATA!U27)*100</f>
        <v>0.99818511796733211</v>
      </c>
      <c r="AV27" s="56">
        <f>(DATA!CD27/DATA!V27)*100</f>
        <v>1.1659192825112108</v>
      </c>
      <c r="AW27" s="56">
        <f>(DATA!CE27/DATA!W27)*100</f>
        <v>1.015228426395939</v>
      </c>
      <c r="AX27" s="56">
        <f>(DATA!CF27/DATA!X27)*100</f>
        <v>0.79681274900398402</v>
      </c>
      <c r="AY27" s="56">
        <f>(DATA!CG27/DATA!Y27)*100</f>
        <v>0.76103500761035003</v>
      </c>
      <c r="AZ27" s="56">
        <f>(DATA!CI27/DATA!AA27)*100</f>
        <v>0.93560814529444136</v>
      </c>
      <c r="BA27" s="56">
        <f>(DATA!CJ27/DATA!AB27)*100</f>
        <v>1.0228933268387725</v>
      </c>
      <c r="BB27" s="56">
        <f>(DATA!CK27/DATA!AC27)*100</f>
        <v>1.2055837563451777</v>
      </c>
      <c r="BC27" s="56">
        <f>(DATA!CL27/DATA!AD27)*100</f>
        <v>1.1250827266710788</v>
      </c>
      <c r="BD27" s="56">
        <f>(DATA!CM27/DATA!AE27)*100</f>
        <v>1.2728719172633254</v>
      </c>
      <c r="BE27" s="82" t="str">
        <f>IF(DATA!DC27&gt;0,((DATA!DC27/DATA!BY27)*100),"NA")</f>
        <v>NA</v>
      </c>
      <c r="BF27" s="85" t="str">
        <f>IF(DATA!DD27&gt;0,((DATA!DD27/DATA!BZ27)*100),"NA")</f>
        <v>NA</v>
      </c>
      <c r="BG27" s="85" t="str">
        <f>IF(DATA!DE27&gt;0,((DATA!DE27/DATA!CA27)*100),"NA")</f>
        <v>NA</v>
      </c>
      <c r="BH27" s="85" t="str">
        <f>IF(DATA!DF27&gt;0,((DATA!DF27/DATA!CB27)*100),"NA")</f>
        <v>NA</v>
      </c>
      <c r="BI27" s="85" t="str">
        <f>IF(DATA!DG27&gt;0,((DATA!DG27/DATA!CC27)*100),"NA")</f>
        <v>NA</v>
      </c>
      <c r="BJ27" s="85" t="str">
        <f>IF(DATA!DH27&gt;0,((DATA!DH27/DATA!CD27)*100),"NA")</f>
        <v>NA</v>
      </c>
      <c r="BK27" s="85" t="str">
        <f>IF(DATA!DI27&gt;0,((DATA!DI27/DATA!CE27)*100),"NA")</f>
        <v>NA</v>
      </c>
      <c r="BL27" s="85" t="str">
        <f>IF(DATA!DJ27&gt;0,((DATA!DJ27/DATA!CF27)*100),"NA")</f>
        <v>NA</v>
      </c>
      <c r="BM27" s="85" t="str">
        <f>IF(DATA!DK27&gt;0,((DATA!DK27/DATA!CG27)*100),"NA")</f>
        <v>NA</v>
      </c>
      <c r="BN27" s="85" t="str">
        <f>IF(DATA!DM27&gt;0,((DATA!DM27/DATA!CI27)*100),"NA")</f>
        <v>NA</v>
      </c>
      <c r="BO27" s="85" t="str">
        <f>IF(DATA!DN27&gt;0,((DATA!DN27/DATA!CJ27)*100),"NA")</f>
        <v>NA</v>
      </c>
      <c r="BP27" s="85" t="str">
        <f>IF(DATA!DO27&gt;0,((DATA!DO27/DATA!CK27)*100),"NA")</f>
        <v>NA</v>
      </c>
      <c r="BQ27" s="85" t="str">
        <f>IF(DATA!DP27&gt;0,((DATA!DP27/DATA!CL27)*100),"NA")</f>
        <v>NA</v>
      </c>
      <c r="BR27" s="85" t="str">
        <f>IF(DATA!DQ27&gt;0,((DATA!DQ27/DATA!CM27)*100),"NA")</f>
        <v>NA</v>
      </c>
      <c r="BS27" s="58">
        <f>(DATA!DR27/DATA!Q27)*100</f>
        <v>1.119023397761953</v>
      </c>
      <c r="BT27" s="56">
        <f>(DATA!DS27/DATA!R27)*100</f>
        <v>0.74388947927736448</v>
      </c>
      <c r="BU27" s="56">
        <f>(DATA!DT27/DATA!S27)*100</f>
        <v>1.1853448275862069</v>
      </c>
      <c r="BV27" s="56">
        <f>(DATA!DU27/DATA!T27)*100</f>
        <v>1.2820512820512819</v>
      </c>
      <c r="BW27" s="56">
        <f>(DATA!DV27/DATA!U27)*100</f>
        <v>1.8148820326678767</v>
      </c>
      <c r="BX27" s="56">
        <f>(DATA!DW27/DATA!V27)*100</f>
        <v>1.5246636771300448</v>
      </c>
      <c r="BY27" s="56">
        <f>(DATA!DX27/DATA!W27)*100</f>
        <v>2.030456852791878</v>
      </c>
      <c r="BZ27" s="56">
        <f>(DATA!DY27/DATA!X27)*100</f>
        <v>2.3904382470119523</v>
      </c>
      <c r="CA27" s="56">
        <f>(DATA!DZ27/DATA!Y27)*100</f>
        <v>2.5875190258751903</v>
      </c>
      <c r="CB27" s="56">
        <f>(DATA!EB27/DATA!AA27)*100</f>
        <v>3.1920748486516235</v>
      </c>
      <c r="CC27" s="56">
        <f>(DATA!EC27/DATA!AB27)*100</f>
        <v>3.0686799805163179</v>
      </c>
      <c r="CD27" s="56">
        <f>(DATA!ED27/DATA!AC27)*100</f>
        <v>3.1725888324873095</v>
      </c>
      <c r="CE27" s="56">
        <f>(DATA!EE27/DATA!AD27)*100</f>
        <v>4.1032428855062868</v>
      </c>
      <c r="CF27" s="56">
        <f>(DATA!EF27/DATA!AE27)*100</f>
        <v>3.2617342879872711</v>
      </c>
      <c r="CG27" s="58">
        <f>(DATA!EG27/DATA!Q27)*100</f>
        <v>0</v>
      </c>
      <c r="CH27" s="56">
        <f>(DATA!EH27/DATA!R27)*100</f>
        <v>0</v>
      </c>
      <c r="CI27" s="56">
        <f>(DATA!EI27/DATA!S27)*100</f>
        <v>0</v>
      </c>
      <c r="CJ27" s="56">
        <f>(DATA!EJ27/DATA!T27)*100</f>
        <v>0</v>
      </c>
      <c r="CK27" s="56">
        <f>(DATA!EK27/DATA!U27)*100</f>
        <v>0</v>
      </c>
      <c r="CL27" s="56">
        <f>(DATA!EL27/DATA!V27)*100</f>
        <v>0</v>
      </c>
      <c r="CM27" s="56">
        <f>(DATA!EM27/DATA!W27)*100</f>
        <v>0</v>
      </c>
      <c r="CN27" s="56">
        <f>(DATA!EN27/DATA!X27)*100</f>
        <v>1.4342629482071714</v>
      </c>
      <c r="CO27" s="56">
        <f>(DATA!EO27/DATA!Y27)*100</f>
        <v>1.3698630136986301</v>
      </c>
      <c r="CP27" s="56">
        <f>(DATA!EQ27/DATA!AA27)*100</f>
        <v>1.6510731975784259</v>
      </c>
      <c r="CQ27" s="56">
        <f>(DATA!ER27/DATA!AB27)*100</f>
        <v>2.7764247442766683</v>
      </c>
      <c r="CR27" s="56">
        <f>(DATA!ES27/DATA!AC27)*100</f>
        <v>1.967005076142132</v>
      </c>
      <c r="CS27" s="56">
        <f>(DATA!ET27/DATA!AD27)*100</f>
        <v>2.4487094639311717</v>
      </c>
      <c r="CT27" s="56">
        <f>(DATA!EU27/DATA!AE27)*100</f>
        <v>2.5457438345266508</v>
      </c>
      <c r="CU27" s="231">
        <f>(DATA!EV27/DATA!AE27)*100</f>
        <v>3.7390612569610182</v>
      </c>
      <c r="CV27" s="222">
        <f>(DATA!EW27/DATA!AE27)*100</f>
        <v>5.1710421638822588</v>
      </c>
      <c r="CW27" s="53">
        <f>(DATA!EX27/DATA!AE27)*100</f>
        <v>0.39777247414478922</v>
      </c>
      <c r="CX27" s="58">
        <f>(DATA!EY27/DATA!Q27)*100</f>
        <v>7.6297049847405898</v>
      </c>
      <c r="CY27" s="56">
        <f>(DATA!EZ27/DATA!R27)*100</f>
        <v>7.2263549415515413</v>
      </c>
      <c r="CZ27" s="56">
        <f>(DATA!FA27/DATA!S27)*100</f>
        <v>6.0344827586206895</v>
      </c>
      <c r="DA27" s="56">
        <f>(DATA!FB27/DATA!T27)*100</f>
        <v>7.0512820512820511</v>
      </c>
      <c r="DB27" s="56">
        <f>(DATA!FC27/DATA!U27)*100</f>
        <v>9.1651542649727773</v>
      </c>
      <c r="DC27" s="56">
        <f>(DATA!FD27/DATA!V27)*100</f>
        <v>8.9686098654708513</v>
      </c>
      <c r="DD27" s="56">
        <f>(DATA!FE27/DATA!W27)*100</f>
        <v>8.9678510998307956</v>
      </c>
      <c r="DE27" s="56">
        <f>(DATA!FF27/DATA!X27)*100</f>
        <v>9.0039840637450208</v>
      </c>
      <c r="DF27" s="56">
        <f>(DATA!FG27/DATA!Y27)*100</f>
        <v>9.8173515981735147</v>
      </c>
      <c r="DG27" s="56">
        <f>(DATA!FI27/DATA!AA27)*100</f>
        <v>7.9251513483764437</v>
      </c>
      <c r="DH27" s="56">
        <f>(DATA!FJ27/DATA!AB27)*100</f>
        <v>9.6931320019483671</v>
      </c>
      <c r="DI27" s="56">
        <f>(DATA!FK27/DATA!AC27)*100</f>
        <v>10.152284263959391</v>
      </c>
      <c r="DJ27" s="56">
        <f>(DATA!FL27/DATA!AD27)*100</f>
        <v>9.4639311714096621</v>
      </c>
      <c r="DK27" s="33">
        <f t="shared" si="0"/>
        <v>100</v>
      </c>
      <c r="DL27" s="34">
        <f t="shared" si="1"/>
        <v>100</v>
      </c>
      <c r="DM27" s="34">
        <f t="shared" si="2"/>
        <v>100</v>
      </c>
      <c r="DN27" s="34">
        <f t="shared" si="3"/>
        <v>100</v>
      </c>
      <c r="DO27" s="34">
        <f t="shared" si="4"/>
        <v>100</v>
      </c>
      <c r="DP27" s="34">
        <f t="shared" si="5"/>
        <v>100</v>
      </c>
      <c r="DQ27" s="34">
        <f t="shared" si="6"/>
        <v>100</v>
      </c>
      <c r="DR27" s="34">
        <f t="shared" ref="DR27:DR40" si="37">+W27+I27</f>
        <v>100</v>
      </c>
      <c r="DS27" s="34">
        <f t="shared" ref="DS27:DS40" si="38">+X27+J27</f>
        <v>100</v>
      </c>
      <c r="DT27" s="34">
        <f t="shared" ref="DT27:DT40" si="39">+Y27+K27</f>
        <v>100</v>
      </c>
      <c r="DU27" s="34">
        <f t="shared" si="7"/>
        <v>100</v>
      </c>
      <c r="DV27" s="34">
        <f t="shared" si="8"/>
        <v>100</v>
      </c>
      <c r="DW27" s="34">
        <f t="shared" si="9"/>
        <v>100</v>
      </c>
      <c r="DX27" s="34">
        <f t="shared" si="9"/>
        <v>100</v>
      </c>
      <c r="DY27" s="33">
        <f t="shared" si="10"/>
        <v>58.354209520736511</v>
      </c>
      <c r="DZ27" s="34">
        <f t="shared" si="26"/>
        <v>100</v>
      </c>
      <c r="EA27" s="34">
        <f t="shared" si="27"/>
        <v>99.999999999999986</v>
      </c>
      <c r="EB27" s="34">
        <f t="shared" si="28"/>
        <v>100</v>
      </c>
      <c r="EC27" s="34">
        <f t="shared" si="29"/>
        <v>100.00000000000003</v>
      </c>
      <c r="ED27" s="34">
        <f t="shared" si="30"/>
        <v>100</v>
      </c>
      <c r="EE27" s="34">
        <f t="shared" si="31"/>
        <v>100</v>
      </c>
      <c r="EF27" s="34">
        <f t="shared" si="32"/>
        <v>100.00000000000001</v>
      </c>
      <c r="EG27" s="34">
        <f t="shared" si="33"/>
        <v>100.00000000000001</v>
      </c>
      <c r="EH27" s="34">
        <f t="shared" si="34"/>
        <v>100</v>
      </c>
      <c r="EI27" s="34">
        <f t="shared" si="35"/>
        <v>100</v>
      </c>
      <c r="EJ27" s="34">
        <f t="shared" si="36"/>
        <v>99.999999999999986</v>
      </c>
      <c r="EK27" s="34">
        <f>+AO27+BC27+CE27+CS27+DJ27</f>
        <v>100</v>
      </c>
      <c r="EL27" s="34">
        <f t="shared" si="22"/>
        <v>100</v>
      </c>
    </row>
    <row r="28" spans="1:142">
      <c r="A28" s="66" t="str">
        <f>+DATA!A28</f>
        <v>Arizona</v>
      </c>
      <c r="B28" s="56">
        <f>(DATA!AF28/DATA!B28)*100</f>
        <v>71.428571428571431</v>
      </c>
      <c r="C28" s="56">
        <f>(DATA!AG28/DATA!C28)*100</f>
        <v>73.193359375</v>
      </c>
      <c r="D28" s="56">
        <f>(DATA!AH28/DATA!D28)*100</f>
        <v>69.781580725061914</v>
      </c>
      <c r="E28" s="56">
        <f>(DATA!AI28/DATA!E28)*100</f>
        <v>67.509898812142538</v>
      </c>
      <c r="F28" s="56">
        <f>(DATA!AJ28/DATA!F28)*100</f>
        <v>64.026958719460822</v>
      </c>
      <c r="G28" s="56">
        <f>(DATA!AK28/DATA!G28)*100</f>
        <v>62.738916256157637</v>
      </c>
      <c r="H28" s="56">
        <f>(DATA!AL28/DATA!H28)*100</f>
        <v>61.548483156523361</v>
      </c>
      <c r="I28" s="56">
        <f>(DATA!AM28/DATA!I28)*100</f>
        <v>59.883720930232556</v>
      </c>
      <c r="J28" s="56">
        <f>(DATA!AN28/DATA!J28)*100</f>
        <v>58.612164166804028</v>
      </c>
      <c r="K28" s="56">
        <f>(DATA!AP28/DATA!L28)*100</f>
        <v>56.403562653562659</v>
      </c>
      <c r="L28" s="56">
        <f>(DATA!AQ28/DATA!M28)*100</f>
        <v>55.170470555085934</v>
      </c>
      <c r="M28" s="56">
        <f>(DATA!AR28/DATA!N28)*100</f>
        <v>54.2489604989605</v>
      </c>
      <c r="N28" s="56">
        <f>(DATA!AS28/DATA!O28)*100</f>
        <v>53.48613944557782</v>
      </c>
      <c r="O28" s="56">
        <f>(DATA!AT28/DATA!P28)*100</f>
        <v>53.346149225039049</v>
      </c>
      <c r="P28" s="58">
        <f>(DATA!AU28/DATA!B28)*100</f>
        <v>28.571428571428569</v>
      </c>
      <c r="Q28" s="56">
        <f>(DATA!AV28/DATA!C28)*100</f>
        <v>26.806640625</v>
      </c>
      <c r="R28" s="56">
        <f>(DATA!AW28/DATA!D28)*100</f>
        <v>30.218419274938078</v>
      </c>
      <c r="S28" s="56">
        <f>(DATA!AX28/DATA!E28)*100</f>
        <v>32.490101187857455</v>
      </c>
      <c r="T28" s="56">
        <f>(DATA!AY28/DATA!F28)*100</f>
        <v>35.973041280539178</v>
      </c>
      <c r="U28" s="56">
        <f>(DATA!AZ28/DATA!G28)*100</f>
        <v>37.261083743842363</v>
      </c>
      <c r="V28" s="56">
        <f>(DATA!BA28/DATA!H28)*100</f>
        <v>38.451516843476639</v>
      </c>
      <c r="W28" s="56">
        <f>(DATA!BB28/DATA!I28)*100</f>
        <v>40.116279069767444</v>
      </c>
      <c r="X28" s="56">
        <f>(DATA!BC28/DATA!J28)*100</f>
        <v>41.387835833195979</v>
      </c>
      <c r="Y28" s="56">
        <f>(DATA!BE28/DATA!L28)*100</f>
        <v>43.596437346437341</v>
      </c>
      <c r="Z28" s="56">
        <f>(DATA!BF28/DATA!M28)*100</f>
        <v>44.829529444914066</v>
      </c>
      <c r="AA28" s="56">
        <f>(DATA!BG28/DATA!N28)*100</f>
        <v>45.7510395010395</v>
      </c>
      <c r="AB28" s="56">
        <f>(DATA!BH28/DATA!O28)*100</f>
        <v>46.513860554422173</v>
      </c>
      <c r="AC28" s="200">
        <f>(DATA!BI28/DATA!P28)*100</f>
        <v>46.653850774960951</v>
      </c>
      <c r="AD28" s="56">
        <f>(DATA!BK28/DATA!R28)*100</f>
        <v>89.057366691938327</v>
      </c>
      <c r="AE28" s="56">
        <f>(DATA!BL28/DATA!S28)*100</f>
        <v>87.41015534430791</v>
      </c>
      <c r="AF28" s="56">
        <f>(DATA!BM28/DATA!T28)*100</f>
        <v>86.719278466741827</v>
      </c>
      <c r="AG28" s="56">
        <f>(DATA!BN28/DATA!U28)*100</f>
        <v>84.496644295302019</v>
      </c>
      <c r="AH28" s="56">
        <f>(DATA!BO28/DATA!V28)*100</f>
        <v>83.606906842890638</v>
      </c>
      <c r="AI28" s="56">
        <f>(DATA!BP28/DATA!W28)*100</f>
        <v>82.168043522063272</v>
      </c>
      <c r="AJ28" s="56">
        <f>(DATA!BQ28/DATA!X28)*100</f>
        <v>80.926847950976637</v>
      </c>
      <c r="AK28" s="56">
        <f>(DATA!BR28/DATA!Y28)*100</f>
        <v>79.599271402550087</v>
      </c>
      <c r="AL28" s="56">
        <f>(DATA!BT28/DATA!AA28)*100</f>
        <v>79.414268687212669</v>
      </c>
      <c r="AM28" s="56">
        <f>(DATA!BU28/DATA!AB28)*100</f>
        <v>77.831362787803357</v>
      </c>
      <c r="AN28" s="56">
        <f>(DATA!BV28/DATA!AC28)*100</f>
        <v>76.269236300877324</v>
      </c>
      <c r="AO28" s="56">
        <f>(DATA!BW28/DATA!AD28)*100</f>
        <v>74.129488574537532</v>
      </c>
      <c r="AP28" s="56">
        <f>(DATA!BX28/DATA!AE28)*100</f>
        <v>73.730321697467488</v>
      </c>
      <c r="AQ28" s="58">
        <f>(DATA!BY28/DATA!Q28)*100</f>
        <v>1.256281407035176</v>
      </c>
      <c r="AR28" s="56">
        <f>(DATA!BZ28/DATA!R28)*100</f>
        <v>1.4657568865301995</v>
      </c>
      <c r="AS28" s="56">
        <f>(DATA!CA28/DATA!S28)*100</f>
        <v>1.6461859494551356</v>
      </c>
      <c r="AT28" s="56">
        <f>(DATA!CB28/DATA!T28)*100</f>
        <v>1.9842164599774521</v>
      </c>
      <c r="AU28" s="56">
        <f>(DATA!CC28/DATA!U28)*100</f>
        <v>1.9463087248322148</v>
      </c>
      <c r="AV28" s="56">
        <f>(DATA!CD28/DATA!V28)*100</f>
        <v>2.0038371349392454</v>
      </c>
      <c r="AW28" s="56">
        <f>(DATA!CE28/DATA!W28)*100</f>
        <v>1.9746121297602257</v>
      </c>
      <c r="AX28" s="56">
        <f>(DATA!CF28/DATA!X28)*100</f>
        <v>2.0107238605898123</v>
      </c>
      <c r="AY28" s="56">
        <f>(DATA!CG28/DATA!Y28)*100</f>
        <v>1.8397085610200363</v>
      </c>
      <c r="AZ28" s="56">
        <f>(DATA!CI28/DATA!AA28)*100</f>
        <v>1.9751404733526305</v>
      </c>
      <c r="BA28" s="56">
        <f>(DATA!CJ28/DATA!AB28)*100</f>
        <v>2.3802115743621655</v>
      </c>
      <c r="BB28" s="56">
        <f>(DATA!CK28/DATA!AC28)*100</f>
        <v>2.5600460232992952</v>
      </c>
      <c r="BC28" s="56">
        <f>(DATA!CL28/DATA!AD28)*100</f>
        <v>2.5027203482045701</v>
      </c>
      <c r="BD28" s="56">
        <f>(DATA!CM28/DATA!AE28)*100</f>
        <v>2.5325119780971939</v>
      </c>
      <c r="BE28" s="82" t="str">
        <f>IF(DATA!DC28&gt;0,((DATA!DC28/DATA!BY28)*100),"NA")</f>
        <v>NA</v>
      </c>
      <c r="BF28" s="85" t="str">
        <f>IF(DATA!DD28&gt;0,((DATA!DD28/DATA!BZ28)*100),"NA")</f>
        <v>NA</v>
      </c>
      <c r="BG28" s="85" t="str">
        <f>IF(DATA!DE28&gt;0,((DATA!DE28/DATA!CA28)*100),"NA")</f>
        <v>NA</v>
      </c>
      <c r="BH28" s="85" t="str">
        <f>IF(DATA!DF28&gt;0,((DATA!DF28/DATA!CB28)*100),"NA")</f>
        <v>NA</v>
      </c>
      <c r="BI28" s="85" t="str">
        <f>IF(DATA!DG28&gt;0,((DATA!DG28/DATA!CC28)*100),"NA")</f>
        <v>NA</v>
      </c>
      <c r="BJ28" s="85" t="str">
        <f>IF(DATA!DH28&gt;0,((DATA!DH28/DATA!CD28)*100),"NA")</f>
        <v>NA</v>
      </c>
      <c r="BK28" s="85" t="str">
        <f>IF(DATA!DI28&gt;0,((DATA!DI28/DATA!CE28)*100),"NA")</f>
        <v>NA</v>
      </c>
      <c r="BL28" s="85" t="str">
        <f>IF(DATA!DJ28&gt;0,((DATA!DJ28/DATA!CF28)*100),"NA")</f>
        <v>NA</v>
      </c>
      <c r="BM28" s="85" t="str">
        <f>IF(DATA!DK28&gt;0,((DATA!DK28/DATA!CG28)*100),"NA")</f>
        <v>NA</v>
      </c>
      <c r="BN28" s="85" t="str">
        <f>IF(DATA!DM28&gt;0,((DATA!DM28/DATA!CI28)*100),"NA")</f>
        <v>NA</v>
      </c>
      <c r="BO28" s="85" t="str">
        <f>IF(DATA!DN28&gt;0,((DATA!DN28/DATA!CJ28)*100),"NA")</f>
        <v>NA</v>
      </c>
      <c r="BP28" s="85" t="str">
        <f>IF(DATA!DO28&gt;0,((DATA!DO28/DATA!CK28)*100),"NA")</f>
        <v>NA</v>
      </c>
      <c r="BQ28" s="85" t="str">
        <f>IF(DATA!DP28&gt;0,((DATA!DP28/DATA!CL28)*100),"NA")</f>
        <v>NA</v>
      </c>
      <c r="BR28" s="85" t="str">
        <f>IF(DATA!DQ28&gt;0,((DATA!DQ28/DATA!CM28)*100),"NA")</f>
        <v>NA</v>
      </c>
      <c r="BS28" s="58">
        <f>(DATA!DR28/DATA!Q28)*100</f>
        <v>3.8047379755922468</v>
      </c>
      <c r="BT28" s="56">
        <f>(DATA!DS28/DATA!R28)*100</f>
        <v>4.1445539550164261</v>
      </c>
      <c r="BU28" s="56">
        <f>(DATA!DT28/DATA!S28)*100</f>
        <v>4.9153721307674472</v>
      </c>
      <c r="BV28" s="56">
        <f>(DATA!DU28/DATA!T28)*100</f>
        <v>5.3213077790304393</v>
      </c>
      <c r="BW28" s="56">
        <f>(DATA!DV28/DATA!U28)*100</f>
        <v>6.0178970917225953</v>
      </c>
      <c r="BX28" s="56">
        <f>(DATA!DW28/DATA!V28)*100</f>
        <v>6.2033681517800039</v>
      </c>
      <c r="BY28" s="56">
        <f>(DATA!DX28/DATA!W28)*100</f>
        <v>6.6089059036872859</v>
      </c>
      <c r="BZ28" s="56">
        <f>(DATA!DY28/DATA!X28)*100</f>
        <v>7.0088088854844885</v>
      </c>
      <c r="CA28" s="56">
        <f>(DATA!DZ28/DATA!Y28)*100</f>
        <v>7.6502732240437163</v>
      </c>
      <c r="CB28" s="56">
        <f>(DATA!EB28/DATA!AA28)*100</f>
        <v>7.5429933594415122</v>
      </c>
      <c r="CC28" s="56">
        <f>(DATA!EC28/DATA!AB28)*100</f>
        <v>7.4673304293714988</v>
      </c>
      <c r="CD28" s="56">
        <f>(DATA!ED28/DATA!AC28)*100</f>
        <v>8.0540773766719411</v>
      </c>
      <c r="CE28" s="56">
        <f>(DATA!EE28/DATA!AD28)*100</f>
        <v>10.255712731229599</v>
      </c>
      <c r="CF28" s="56">
        <f>(DATA!EF28/DATA!AE28)*100</f>
        <v>9.4182067077344271</v>
      </c>
      <c r="CG28" s="58">
        <f>(DATA!EG28/DATA!Q28)*100</f>
        <v>0</v>
      </c>
      <c r="CH28" s="56">
        <f>(DATA!EH28/DATA!R28)*100</f>
        <v>0</v>
      </c>
      <c r="CI28" s="56">
        <f>(DATA!EI28/DATA!S28)*100</f>
        <v>0</v>
      </c>
      <c r="CJ28" s="56">
        <f>(DATA!EJ28/DATA!T28)*100</f>
        <v>0</v>
      </c>
      <c r="CK28" s="56">
        <f>(DATA!EK28/DATA!U28)*100</f>
        <v>0</v>
      </c>
      <c r="CL28" s="56">
        <f>(DATA!EL28/DATA!V28)*100</f>
        <v>0</v>
      </c>
      <c r="CM28" s="56">
        <f>(DATA!EM28/DATA!W28)*100</f>
        <v>0</v>
      </c>
      <c r="CN28" s="56">
        <f>(DATA!EN28/DATA!X28)*100</f>
        <v>0</v>
      </c>
      <c r="CO28" s="56">
        <f>(DATA!EO28/DATA!Y28)*100</f>
        <v>0.38251366120218577</v>
      </c>
      <c r="CP28" s="56">
        <f>(DATA!EQ28/DATA!AA28)*100</f>
        <v>0.76621828707645157</v>
      </c>
      <c r="CQ28" s="56">
        <f>(DATA!ER28/DATA!AB28)*100</f>
        <v>1.088985687616677</v>
      </c>
      <c r="CR28" s="56">
        <f>(DATA!ES28/DATA!AC28)*100</f>
        <v>1.4094635409175895</v>
      </c>
      <c r="CS28" s="56">
        <f>(DATA!ET28/DATA!AD28)*100</f>
        <v>1.2921653971708378</v>
      </c>
      <c r="CT28" s="56">
        <f>(DATA!EU28/DATA!AE28)*100</f>
        <v>1.4236824093086928</v>
      </c>
      <c r="CU28" s="231">
        <f>(DATA!EV28/DATA!AE28)*100</f>
        <v>1.6290212183436004</v>
      </c>
      <c r="CV28" s="222">
        <f>(DATA!EW28/DATA!AE28)*100</f>
        <v>11.197809719370294</v>
      </c>
      <c r="CW28" s="53">
        <f>(DATA!EX28/DATA!AE28)*100</f>
        <v>6.8446269678302529E-2</v>
      </c>
      <c r="CX28" s="58">
        <f>(DATA!EY28/DATA!Q28)*100</f>
        <v>5.5635319454414933</v>
      </c>
      <c r="CY28" s="56">
        <f>(DATA!EZ28/DATA!R28)*100</f>
        <v>5.3323224665150368</v>
      </c>
      <c r="CZ28" s="56">
        <f>(DATA!FA28/DATA!S28)*100</f>
        <v>6.0282865754695107</v>
      </c>
      <c r="DA28" s="56">
        <f>(DATA!FB28/DATA!T28)*100</f>
        <v>5.9751972942502816</v>
      </c>
      <c r="DB28" s="56">
        <f>(DATA!FC28/DATA!U28)*100</f>
        <v>7.539149888143176</v>
      </c>
      <c r="DC28" s="56">
        <f>(DATA!FD28/DATA!V28)*100</f>
        <v>8.1858878703901095</v>
      </c>
      <c r="DD28" s="56">
        <f>(DATA!FE28/DATA!W28)*100</f>
        <v>9.2484384444892207</v>
      </c>
      <c r="DE28" s="56">
        <f>(DATA!FF28/DATA!X28)*100</f>
        <v>10.053619302949061</v>
      </c>
      <c r="DF28" s="56">
        <f>(DATA!FG28/DATA!Y28)*100</f>
        <v>10.52823315118397</v>
      </c>
      <c r="DG28" s="56">
        <f>(DATA!FI28/DATA!AA28)*100</f>
        <v>10.301379192916738</v>
      </c>
      <c r="DH28" s="56">
        <f>(DATA!FJ28/DATA!AB28)*100</f>
        <v>11.232109520846297</v>
      </c>
      <c r="DI28" s="56">
        <f>(DATA!FK28/DATA!AC28)*100</f>
        <v>11.707176758233857</v>
      </c>
      <c r="DJ28" s="56">
        <f>(DATA!FL28/DATA!AD28)*100</f>
        <v>11.819912948857453</v>
      </c>
      <c r="DK28" s="33">
        <f t="shared" si="0"/>
        <v>100</v>
      </c>
      <c r="DL28" s="34">
        <f t="shared" si="1"/>
        <v>100</v>
      </c>
      <c r="DM28" s="34">
        <f t="shared" si="2"/>
        <v>100</v>
      </c>
      <c r="DN28" s="34">
        <f t="shared" si="3"/>
        <v>100</v>
      </c>
      <c r="DO28" s="34">
        <f t="shared" si="4"/>
        <v>100</v>
      </c>
      <c r="DP28" s="34">
        <f t="shared" si="5"/>
        <v>100</v>
      </c>
      <c r="DQ28" s="34">
        <f t="shared" si="6"/>
        <v>100</v>
      </c>
      <c r="DR28" s="34">
        <f t="shared" si="37"/>
        <v>100</v>
      </c>
      <c r="DS28" s="34">
        <f t="shared" si="38"/>
        <v>100</v>
      </c>
      <c r="DT28" s="34">
        <f t="shared" si="39"/>
        <v>100</v>
      </c>
      <c r="DU28" s="34">
        <f t="shared" si="7"/>
        <v>100</v>
      </c>
      <c r="DV28" s="34">
        <f t="shared" si="8"/>
        <v>100</v>
      </c>
      <c r="DW28" s="34">
        <f t="shared" si="9"/>
        <v>100</v>
      </c>
      <c r="DX28" s="34">
        <f t="shared" si="9"/>
        <v>100</v>
      </c>
      <c r="DY28" s="33">
        <f t="shared" si="10"/>
        <v>57.278402103029862</v>
      </c>
      <c r="DZ28" s="34">
        <f t="shared" si="26"/>
        <v>99.999999999999986</v>
      </c>
      <c r="EA28" s="34">
        <f t="shared" si="27"/>
        <v>100</v>
      </c>
      <c r="EB28" s="34">
        <f t="shared" si="28"/>
        <v>99.999999999999986</v>
      </c>
      <c r="EC28" s="34">
        <f t="shared" si="29"/>
        <v>100.00000000000001</v>
      </c>
      <c r="ED28" s="34">
        <f t="shared" si="30"/>
        <v>99.999999999999986</v>
      </c>
      <c r="EE28" s="34">
        <f t="shared" si="31"/>
        <v>100.00000000000001</v>
      </c>
      <c r="EF28" s="34">
        <f t="shared" si="32"/>
        <v>99.999999999999986</v>
      </c>
      <c r="EG28" s="34">
        <f t="shared" si="33"/>
        <v>99.999999999999986</v>
      </c>
      <c r="EH28" s="34">
        <f t="shared" si="34"/>
        <v>100</v>
      </c>
      <c r="EI28" s="34">
        <f t="shared" si="35"/>
        <v>99.999999999999986</v>
      </c>
      <c r="EJ28" s="34">
        <f t="shared" si="36"/>
        <v>100</v>
      </c>
      <c r="EK28" s="34">
        <f>+AO28+BC28+CE28+CS28+DJ28</f>
        <v>99.999999999999986</v>
      </c>
      <c r="EL28" s="34">
        <f t="shared" si="22"/>
        <v>100</v>
      </c>
    </row>
    <row r="29" spans="1:142">
      <c r="A29" s="66" t="str">
        <f>+DATA!A29</f>
        <v>California</v>
      </c>
      <c r="B29" s="56">
        <f>(DATA!AF29/DATA!B29)*100</f>
        <v>72.566507177033486</v>
      </c>
      <c r="C29" s="56">
        <f>(DATA!AG29/DATA!C29)*100</f>
        <v>71.256684491978604</v>
      </c>
      <c r="D29" s="56">
        <f>(DATA!AH29/DATA!D29)*100</f>
        <v>69.83597551404803</v>
      </c>
      <c r="E29" s="56">
        <f>(DATA!AI29/DATA!E29)*100</f>
        <v>68.19304152637487</v>
      </c>
      <c r="F29" s="56">
        <f>(DATA!AJ29/DATA!F29)*100</f>
        <v>64.518722233975041</v>
      </c>
      <c r="G29" s="56">
        <f>(DATA!AK29/DATA!G29)*100</f>
        <v>62.463500587346864</v>
      </c>
      <c r="H29" s="56">
        <f>(DATA!AL29/DATA!H29)*100</f>
        <v>61.447664705455075</v>
      </c>
      <c r="I29" s="56">
        <f>(DATA!AM29/DATA!I29)*100</f>
        <v>60.557829316355914</v>
      </c>
      <c r="J29" s="56">
        <f>(DATA!AN29/DATA!J29)*100</f>
        <v>59.978550102901529</v>
      </c>
      <c r="K29" s="56">
        <f>(DATA!AP29/DATA!L29)*100</f>
        <v>59.712735397382701</v>
      </c>
      <c r="L29" s="56">
        <f>(DATA!AQ29/DATA!M29)*100</f>
        <v>58.883341451534342</v>
      </c>
      <c r="M29" s="56">
        <f>(DATA!AR29/DATA!N29)*100</f>
        <v>57.061426340447682</v>
      </c>
      <c r="N29" s="56">
        <f>(DATA!AS29/DATA!O29)*100</f>
        <v>55.50140939276671</v>
      </c>
      <c r="O29" s="56">
        <f>(DATA!AT29/DATA!P29)*100</f>
        <v>53.904516816044016</v>
      </c>
      <c r="P29" s="58">
        <f>(DATA!AU29/DATA!B29)*100</f>
        <v>27.43349282296651</v>
      </c>
      <c r="Q29" s="56">
        <f>(DATA!AV29/DATA!C29)*100</f>
        <v>28.743315508021389</v>
      </c>
      <c r="R29" s="56">
        <f>(DATA!AW29/DATA!D29)*100</f>
        <v>30.16402448595197</v>
      </c>
      <c r="S29" s="56">
        <f>(DATA!AX29/DATA!E29)*100</f>
        <v>31.806958473625141</v>
      </c>
      <c r="T29" s="56">
        <f>(DATA!AY29/DATA!F29)*100</f>
        <v>35.481277766024967</v>
      </c>
      <c r="U29" s="56">
        <f>(DATA!AZ29/DATA!G29)*100</f>
        <v>37.536499412653129</v>
      </c>
      <c r="V29" s="56">
        <f>(DATA!BA29/DATA!H29)*100</f>
        <v>38.552335294544925</v>
      </c>
      <c r="W29" s="56">
        <f>(DATA!BB29/DATA!I29)*100</f>
        <v>39.442170683644079</v>
      </c>
      <c r="X29" s="56">
        <f>(DATA!BC29/DATA!J29)*100</f>
        <v>40.021449897098464</v>
      </c>
      <c r="Y29" s="56">
        <f>(DATA!BE29/DATA!L29)*100</f>
        <v>40.287264602617299</v>
      </c>
      <c r="Z29" s="56">
        <f>(DATA!BF29/DATA!M29)*100</f>
        <v>41.116658548465665</v>
      </c>
      <c r="AA29" s="56">
        <f>(DATA!BG29/DATA!N29)*100</f>
        <v>42.938573659552318</v>
      </c>
      <c r="AB29" s="56">
        <f>(DATA!BH29/DATA!O29)*100</f>
        <v>44.49859060723329</v>
      </c>
      <c r="AC29" s="200">
        <f>(DATA!BI29/DATA!P29)*100</f>
        <v>46.095483183955984</v>
      </c>
      <c r="AD29" s="56">
        <f>(DATA!BK29/DATA!R29)*100</f>
        <v>81.017354383939974</v>
      </c>
      <c r="AE29" s="56">
        <f>(DATA!BL29/DATA!S29)*100</f>
        <v>80.428612562214639</v>
      </c>
      <c r="AF29" s="56">
        <f>(DATA!BM29/DATA!T29)*100</f>
        <v>77.069740183629619</v>
      </c>
      <c r="AG29" s="56">
        <f>(DATA!BN29/DATA!U29)*100</f>
        <v>76.249514017884152</v>
      </c>
      <c r="AH29" s="56">
        <f>(DATA!BO29/DATA!V29)*100</f>
        <v>72.974322396576312</v>
      </c>
      <c r="AI29" s="56">
        <f>(DATA!BP29/DATA!W29)*100</f>
        <v>72.394195430606601</v>
      </c>
      <c r="AJ29" s="56">
        <f>(DATA!BQ29/DATA!X29)*100</f>
        <v>71.35608673246918</v>
      </c>
      <c r="AK29" s="56">
        <f>(DATA!BR29/DATA!Y29)*100</f>
        <v>68.374171972474116</v>
      </c>
      <c r="AL29" s="56">
        <f>(DATA!BT29/DATA!AA29)*100</f>
        <v>69.852331801401348</v>
      </c>
      <c r="AM29" s="56">
        <f>(DATA!BU29/DATA!AB29)*100</f>
        <v>68.340603482461518</v>
      </c>
      <c r="AN29" s="56">
        <f>(DATA!BV29/DATA!AC29)*100</f>
        <v>65.85312155999371</v>
      </c>
      <c r="AO29" s="56">
        <f>(DATA!BW29/DATA!AD29)*100</f>
        <v>64.871695756890972</v>
      </c>
      <c r="AP29" s="56">
        <f>(DATA!BX29/DATA!AE29)*100</f>
        <v>63.034976891732988</v>
      </c>
      <c r="AQ29" s="58">
        <f>(DATA!BY29/DATA!Q29)*100</f>
        <v>2.9550239234449762</v>
      </c>
      <c r="AR29" s="56">
        <f>(DATA!BZ29/DATA!R29)*100</f>
        <v>3.050414279236572</v>
      </c>
      <c r="AS29" s="56">
        <f>(DATA!CA29/DATA!S29)*100</f>
        <v>3.0767965118670562</v>
      </c>
      <c r="AT29" s="56">
        <f>(DATA!CB29/DATA!T29)*100</f>
        <v>3.0279351435827313</v>
      </c>
      <c r="AU29" s="56">
        <f>(DATA!CC29/DATA!U29)*100</f>
        <v>3.0757268132532722</v>
      </c>
      <c r="AV29" s="56">
        <f>(DATA!CD29/DATA!V29)*100</f>
        <v>2.8245363766048501</v>
      </c>
      <c r="AW29" s="56">
        <f>(DATA!CE29/DATA!W29)*100</f>
        <v>2.9666957147728561</v>
      </c>
      <c r="AX29" s="56">
        <f>(DATA!CF29/DATA!X29)*100</f>
        <v>3.0403932294763547</v>
      </c>
      <c r="AY29" s="56">
        <f>(DATA!CG29/DATA!Y29)*100</f>
        <v>2.7847449996784359</v>
      </c>
      <c r="AZ29" s="56">
        <f>(DATA!CI29/DATA!AA29)*100</f>
        <v>2.9571310178557972</v>
      </c>
      <c r="BA29" s="56">
        <f>(DATA!CJ29/DATA!AB29)*100</f>
        <v>2.9561267529471142</v>
      </c>
      <c r="BB29" s="56">
        <f>(DATA!CK29/DATA!AC29)*100</f>
        <v>3.2080515804371754</v>
      </c>
      <c r="BC29" s="56">
        <f>(DATA!CL29/DATA!AD29)*100</f>
        <v>3.4402783146501741</v>
      </c>
      <c r="BD29" s="56">
        <f>(DATA!CM29/DATA!AE29)*100</f>
        <v>3.7985068504389199</v>
      </c>
      <c r="BE29" s="82" t="str">
        <f>IF(DATA!DC29&gt;0,((DATA!DC29/DATA!BY29)*100),"NA")</f>
        <v>NA</v>
      </c>
      <c r="BF29" s="85" t="str">
        <f>IF(DATA!DD29&gt;0,((DATA!DD29/DATA!BZ29)*100),"NA")</f>
        <v>NA</v>
      </c>
      <c r="BG29" s="85" t="str">
        <f>IF(DATA!DE29&gt;0,((DATA!DE29/DATA!CA29)*100),"NA")</f>
        <v>NA</v>
      </c>
      <c r="BH29" s="85" t="str">
        <f>IF(DATA!DF29&gt;0,((DATA!DF29/DATA!CB29)*100),"NA")</f>
        <v>NA</v>
      </c>
      <c r="BI29" s="85" t="str">
        <f>IF(DATA!DG29&gt;0,((DATA!DG29/DATA!CC29)*100),"NA")</f>
        <v>NA</v>
      </c>
      <c r="BJ29" s="85" t="str">
        <f>IF(DATA!DH29&gt;0,((DATA!DH29/DATA!CD29)*100),"NA")</f>
        <v>NA</v>
      </c>
      <c r="BK29" s="85" t="str">
        <f>IF(DATA!DI29&gt;0,((DATA!DI29/DATA!CE29)*100),"NA")</f>
        <v>NA</v>
      </c>
      <c r="BL29" s="85" t="str">
        <f>IF(DATA!DJ29&gt;0,((DATA!DJ29/DATA!CF29)*100),"NA")</f>
        <v>NA</v>
      </c>
      <c r="BM29" s="85" t="str">
        <f>IF(DATA!DK29&gt;0,((DATA!DK29/DATA!CG29)*100),"NA")</f>
        <v>NA</v>
      </c>
      <c r="BN29" s="85" t="str">
        <f>IF(DATA!DM29&gt;0,((DATA!DM29/DATA!CI29)*100),"NA")</f>
        <v>NA</v>
      </c>
      <c r="BO29" s="85" t="str">
        <f>IF(DATA!DN29&gt;0,((DATA!DN29/DATA!CJ29)*100),"NA")</f>
        <v>NA</v>
      </c>
      <c r="BP29" s="85" t="str">
        <f>IF(DATA!DO29&gt;0,((DATA!DO29/DATA!CK29)*100),"NA")</f>
        <v>NA</v>
      </c>
      <c r="BQ29" s="85" t="str">
        <f>IF(DATA!DP29&gt;0,((DATA!DP29/DATA!CL29)*100),"NA")</f>
        <v>NA</v>
      </c>
      <c r="BR29" s="85" t="str">
        <f>IF(DATA!DQ29&gt;0,((DATA!DQ29/DATA!CM29)*100),"NA")</f>
        <v>NA</v>
      </c>
      <c r="BS29" s="58">
        <f>(DATA!DR29/DATA!Q29)*100</f>
        <v>4.4325358851674643</v>
      </c>
      <c r="BT29" s="56">
        <f>(DATA!DS29/DATA!R29)*100</f>
        <v>4.6539428665649858</v>
      </c>
      <c r="BU29" s="56">
        <f>(DATA!DT29/DATA!S29)*100</f>
        <v>4.8743367200032912</v>
      </c>
      <c r="BV29" s="56">
        <f>(DATA!DU29/DATA!T29)*100</f>
        <v>5.2314905254932604</v>
      </c>
      <c r="BW29" s="56">
        <f>(DATA!DV29/DATA!U29)*100</f>
        <v>6.2335306060736961</v>
      </c>
      <c r="BX29" s="56">
        <f>(DATA!DW29/DATA!V29)*100</f>
        <v>6.2339514978601995</v>
      </c>
      <c r="BY29" s="56">
        <f>(DATA!DX29/DATA!W29)*100</f>
        <v>6.6760125790929408</v>
      </c>
      <c r="BZ29" s="56">
        <f>(DATA!DY29/DATA!X29)*100</f>
        <v>6.8180917271177712</v>
      </c>
      <c r="CA29" s="56">
        <f>(DATA!DZ29/DATA!Y29)*100</f>
        <v>6.8171586597208833</v>
      </c>
      <c r="CB29" s="56">
        <f>(DATA!EB29/DATA!AA29)*100</f>
        <v>7.5227906275898437</v>
      </c>
      <c r="CC29" s="56">
        <f>(DATA!EC29/DATA!AB29)*100</f>
        <v>7.9887522982082988</v>
      </c>
      <c r="CD29" s="56">
        <f>(DATA!ED29/DATA!AC29)*100</f>
        <v>8.5264978770246902</v>
      </c>
      <c r="CE29" s="56">
        <f>(DATA!EE29/DATA!AD29)*100</f>
        <v>8.8965537747911139</v>
      </c>
      <c r="CF29" s="56">
        <f>(DATA!EF29/DATA!AE29)*100</f>
        <v>9.9379221702628051</v>
      </c>
      <c r="CG29" s="58">
        <f>(DATA!EG29/DATA!Q29)*100</f>
        <v>0</v>
      </c>
      <c r="CH29" s="56">
        <f>(DATA!EH29/DATA!R29)*100</f>
        <v>0</v>
      </c>
      <c r="CI29" s="56">
        <f>(DATA!EI29/DATA!S29)*100</f>
        <v>0</v>
      </c>
      <c r="CJ29" s="56">
        <f>(DATA!EJ29/DATA!T29)*100</f>
        <v>0</v>
      </c>
      <c r="CK29" s="56">
        <f>(DATA!EK29/DATA!U29)*100</f>
        <v>0</v>
      </c>
      <c r="CL29" s="56">
        <f>(DATA!EL29/DATA!V29)*100</f>
        <v>0</v>
      </c>
      <c r="CM29" s="56">
        <f>(DATA!EM29/DATA!W29)*100</f>
        <v>0</v>
      </c>
      <c r="CN29" s="56">
        <f>(DATA!EN29/DATA!X29)*100</f>
        <v>0</v>
      </c>
      <c r="CO29" s="56">
        <f>(DATA!EO29/DATA!Y29)*100</f>
        <v>0.34728921474049779</v>
      </c>
      <c r="CP29" s="56">
        <f>(DATA!EQ29/DATA!AA29)*100</f>
        <v>0.52738642356663901</v>
      </c>
      <c r="CQ29" s="56">
        <f>(DATA!ER29/DATA!AB29)*100</f>
        <v>0.7714769818666859</v>
      </c>
      <c r="CR29" s="56">
        <f>(DATA!ES29/DATA!AC29)*100</f>
        <v>0.95927032552288094</v>
      </c>
      <c r="CS29" s="56">
        <f>(DATA!ET29/DATA!AD29)*100</f>
        <v>0.57982218786238893</v>
      </c>
      <c r="CT29" s="56">
        <f>(DATA!EU29/DATA!AE29)*100</f>
        <v>1.5642519211310744</v>
      </c>
      <c r="CU29" s="231">
        <f>(DATA!EV29/DATA!AE29)*100</f>
        <v>0.51139005113900515</v>
      </c>
      <c r="CV29" s="222">
        <f>(DATA!EW29/DATA!AE29)*100</f>
        <v>21.049033281373916</v>
      </c>
      <c r="CW29" s="53">
        <f>(DATA!EX29/DATA!AE29)*100</f>
        <v>0.10391883392129515</v>
      </c>
      <c r="CX29" s="58">
        <f>(DATA!EY29/DATA!Q29)*100</f>
        <v>11.177033492822966</v>
      </c>
      <c r="CY29" s="56">
        <f>(DATA!EZ29/DATA!R29)*100</f>
        <v>11.27828847025846</v>
      </c>
      <c r="CZ29" s="56">
        <f>(DATA!FA29/DATA!S29)*100</f>
        <v>11.620254205915018</v>
      </c>
      <c r="DA29" s="56">
        <f>(DATA!FB29/DATA!T29)*100</f>
        <v>14.670834147294393</v>
      </c>
      <c r="DB29" s="56">
        <f>(DATA!FC29/DATA!U29)*100</f>
        <v>14.441228562788888</v>
      </c>
      <c r="DC29" s="56">
        <f>(DATA!FD29/DATA!V29)*100</f>
        <v>17.96718972895863</v>
      </c>
      <c r="DD29" s="56">
        <f>(DATA!FE29/DATA!W29)*100</f>
        <v>17.963096275527601</v>
      </c>
      <c r="DE29" s="56">
        <f>(DATA!FF29/DATA!X29)*100</f>
        <v>18.785428310936695</v>
      </c>
      <c r="DF29" s="56">
        <f>(DATA!FG29/DATA!Y29)*100</f>
        <v>21.676635153386069</v>
      </c>
      <c r="DG29" s="56">
        <f>(DATA!FI29/DATA!AA29)*100</f>
        <v>19.14036012958638</v>
      </c>
      <c r="DH29" s="56">
        <f>(DATA!FJ29/DATA!AB29)*100</f>
        <v>19.943040484516388</v>
      </c>
      <c r="DI29" s="56">
        <f>(DATA!FK29/DATA!AC29)*100</f>
        <v>21.453058657021547</v>
      </c>
      <c r="DJ29" s="56">
        <f>(DATA!FL29/DATA!AD29)*100</f>
        <v>22.211649965805357</v>
      </c>
      <c r="DK29" s="33">
        <f t="shared" si="0"/>
        <v>100</v>
      </c>
      <c r="DL29" s="34">
        <f t="shared" si="1"/>
        <v>100</v>
      </c>
      <c r="DM29" s="34">
        <f t="shared" si="2"/>
        <v>100</v>
      </c>
      <c r="DN29" s="34">
        <f t="shared" si="3"/>
        <v>100.00000000000001</v>
      </c>
      <c r="DO29" s="34">
        <f t="shared" si="4"/>
        <v>100</v>
      </c>
      <c r="DP29" s="34">
        <f t="shared" si="5"/>
        <v>100</v>
      </c>
      <c r="DQ29" s="34">
        <f t="shared" si="6"/>
        <v>100</v>
      </c>
      <c r="DR29" s="34">
        <f t="shared" si="37"/>
        <v>100</v>
      </c>
      <c r="DS29" s="34">
        <f t="shared" si="38"/>
        <v>100</v>
      </c>
      <c r="DT29" s="34">
        <f t="shared" si="39"/>
        <v>100</v>
      </c>
      <c r="DU29" s="34">
        <f t="shared" si="7"/>
        <v>100</v>
      </c>
      <c r="DV29" s="34">
        <f t="shared" si="8"/>
        <v>100</v>
      </c>
      <c r="DW29" s="34">
        <f t="shared" si="9"/>
        <v>100</v>
      </c>
      <c r="DX29" s="34">
        <f t="shared" si="9"/>
        <v>100</v>
      </c>
      <c r="DY29" s="33">
        <f t="shared" si="10"/>
        <v>64.6600764853914</v>
      </c>
      <c r="DZ29" s="34">
        <f t="shared" si="26"/>
        <v>100</v>
      </c>
      <c r="EA29" s="34">
        <f t="shared" si="27"/>
        <v>100</v>
      </c>
      <c r="EB29" s="34">
        <f t="shared" si="28"/>
        <v>100</v>
      </c>
      <c r="EC29" s="34">
        <f t="shared" si="29"/>
        <v>100.00000000000001</v>
      </c>
      <c r="ED29" s="34">
        <f t="shared" si="30"/>
        <v>100</v>
      </c>
      <c r="EE29" s="34">
        <f t="shared" si="31"/>
        <v>100</v>
      </c>
      <c r="EF29" s="34">
        <f t="shared" si="32"/>
        <v>100</v>
      </c>
      <c r="EG29" s="34">
        <f t="shared" si="33"/>
        <v>100.00000000000001</v>
      </c>
      <c r="EH29" s="34">
        <f t="shared" si="34"/>
        <v>100.00000000000001</v>
      </c>
      <c r="EI29" s="34">
        <f t="shared" si="35"/>
        <v>100</v>
      </c>
      <c r="EJ29" s="34">
        <f t="shared" si="36"/>
        <v>100</v>
      </c>
      <c r="EK29" s="34">
        <f>+AO29+BC29+CE29+CS29+DJ29</f>
        <v>100</v>
      </c>
      <c r="EL29" s="34">
        <f t="shared" si="22"/>
        <v>100.00000000000001</v>
      </c>
    </row>
    <row r="30" spans="1:142">
      <c r="A30" s="66" t="str">
        <f>+DATA!A30</f>
        <v>Colorado</v>
      </c>
      <c r="B30" s="56">
        <f>(DATA!AF30/DATA!B30)*100</f>
        <v>73.234811165845642</v>
      </c>
      <c r="C30" s="56">
        <f>(DATA!AG30/DATA!C30)*100</f>
        <v>70.874159462055715</v>
      </c>
      <c r="D30" s="56">
        <f>(DATA!AH30/DATA!D30)*100</f>
        <v>68.803260466839561</v>
      </c>
      <c r="E30" s="56">
        <f>(DATA!AI30/DATA!E30)*100</f>
        <v>67.159506001043653</v>
      </c>
      <c r="F30" s="56">
        <f>(DATA!AJ30/DATA!F30)*100</f>
        <v>63.180200033904057</v>
      </c>
      <c r="G30" s="56">
        <f>(DATA!AK30/DATA!G30)*100</f>
        <v>55.049232882986033</v>
      </c>
      <c r="H30" s="56">
        <f>(DATA!AL30/DATA!H30)*100</f>
        <v>53.528202786024202</v>
      </c>
      <c r="I30" s="56">
        <f>(DATA!AM30/DATA!I30)*100</f>
        <v>51.503525508087932</v>
      </c>
      <c r="J30" s="56">
        <f>(DATA!AN30/DATA!J30)*100</f>
        <v>52.394579580843356</v>
      </c>
      <c r="K30" s="56">
        <f>(DATA!AP30/DATA!L30)*100</f>
        <v>54.143595422665193</v>
      </c>
      <c r="L30" s="56">
        <f>(DATA!AQ30/DATA!M30)*100</f>
        <v>52.612908807752198</v>
      </c>
      <c r="M30" s="56">
        <f>(DATA!AR30/DATA!N30)*100</f>
        <v>51.995404059747216</v>
      </c>
      <c r="N30" s="56">
        <f>(DATA!AS30/DATA!O30)*100</f>
        <v>50.074951816689271</v>
      </c>
      <c r="O30" s="56">
        <f>(DATA!AT30/DATA!P30)*100</f>
        <v>49.213286713286713</v>
      </c>
      <c r="P30" s="58">
        <f>(DATA!AU30/DATA!B30)*100</f>
        <v>26.765188834154351</v>
      </c>
      <c r="Q30" s="56">
        <f>(DATA!AV30/DATA!C30)*100</f>
        <v>29.125840537944285</v>
      </c>
      <c r="R30" s="56">
        <f>(DATA!AW30/DATA!D30)*100</f>
        <v>31.196739533160429</v>
      </c>
      <c r="S30" s="56">
        <f>(DATA!AX30/DATA!E30)*100</f>
        <v>32.84049399895634</v>
      </c>
      <c r="T30" s="56">
        <f>(DATA!AY30/DATA!F30)*100</f>
        <v>36.81979996609595</v>
      </c>
      <c r="U30" s="56">
        <f>(DATA!AZ30/DATA!G30)*100</f>
        <v>44.950767117013967</v>
      </c>
      <c r="V30" s="56">
        <f>(DATA!BA30/DATA!H30)*100</f>
        <v>46.471797213975798</v>
      </c>
      <c r="W30" s="56">
        <f>(DATA!BB30/DATA!I30)*100</f>
        <v>48.496474491912068</v>
      </c>
      <c r="X30" s="56">
        <f>(DATA!BC30/DATA!J30)*100</f>
        <v>47.605420419156637</v>
      </c>
      <c r="Y30" s="56">
        <f>(DATA!BE30/DATA!L30)*100</f>
        <v>45.856404577334807</v>
      </c>
      <c r="Z30" s="56">
        <f>(DATA!BF30/DATA!M30)*100</f>
        <v>47.387091192247794</v>
      </c>
      <c r="AA30" s="56">
        <f>(DATA!BG30/DATA!N30)*100</f>
        <v>48.004595940252777</v>
      </c>
      <c r="AB30" s="56">
        <f>(DATA!BH30/DATA!O30)*100</f>
        <v>49.925048183310729</v>
      </c>
      <c r="AC30" s="200">
        <f>(DATA!BI30/DATA!P30)*100</f>
        <v>50.786713286713294</v>
      </c>
      <c r="AD30" s="56">
        <f>(DATA!BK30/DATA!R30)*100</f>
        <v>89.635467980295573</v>
      </c>
      <c r="AE30" s="56">
        <f>(DATA!BL30/DATA!S30)*100</f>
        <v>88.400836660962156</v>
      </c>
      <c r="AF30" s="56">
        <f>(DATA!BM30/DATA!T30)*100</f>
        <v>88.079116179615113</v>
      </c>
      <c r="AG30" s="56">
        <f>(DATA!BN30/DATA!U30)*100</f>
        <v>87.627502833396292</v>
      </c>
      <c r="AH30" s="56">
        <f>(DATA!BO30/DATA!V30)*100</f>
        <v>86.696230598669615</v>
      </c>
      <c r="AI30" s="56">
        <f>(DATA!BP30/DATA!W30)*100</f>
        <v>86.065359477124176</v>
      </c>
      <c r="AJ30" s="56">
        <f>(DATA!BQ30/DATA!X30)*100</f>
        <v>84.87384909721392</v>
      </c>
      <c r="AK30" s="56">
        <f>(DATA!BR30/DATA!Y30)*100</f>
        <v>84.301322599194933</v>
      </c>
      <c r="AL30" s="56">
        <f>(DATA!BT30/DATA!AA30)*100</f>
        <v>83.414181030034058</v>
      </c>
      <c r="AM30" s="56">
        <f>(DATA!BU30/DATA!AB30)*100</f>
        <v>82.934888241010682</v>
      </c>
      <c r="AN30" s="56">
        <f>(DATA!BV30/DATA!AC30)*100</f>
        <v>83.018525245187064</v>
      </c>
      <c r="AO30" s="56">
        <f>(DATA!BW30/DATA!AD30)*100</f>
        <v>81.739056954537773</v>
      </c>
      <c r="AP30" s="56">
        <f>(DATA!BX30/DATA!AE30)*100</f>
        <v>81.957379636937645</v>
      </c>
      <c r="AQ30" s="58">
        <f>(DATA!BY30/DATA!Q30)*100</f>
        <v>1.5247478301665494</v>
      </c>
      <c r="AR30" s="56">
        <f>(DATA!BZ30/DATA!R30)*100</f>
        <v>1.4975369458128078</v>
      </c>
      <c r="AS30" s="56">
        <f>(DATA!CA30/DATA!S30)*100</f>
        <v>1.5592317931165622</v>
      </c>
      <c r="AT30" s="56">
        <f>(DATA!CB30/DATA!T30)*100</f>
        <v>1.5680684248039916</v>
      </c>
      <c r="AU30" s="56">
        <f>(DATA!CC30/DATA!U30)*100</f>
        <v>1.7567057045712127</v>
      </c>
      <c r="AV30" s="56">
        <f>(DATA!CD30/DATA!V30)*100</f>
        <v>1.7347071866440589</v>
      </c>
      <c r="AW30" s="56">
        <f>(DATA!CE30/DATA!W30)*100</f>
        <v>1.8431372549019609</v>
      </c>
      <c r="AX30" s="56">
        <f>(DATA!CF30/DATA!X30)*100</f>
        <v>1.8055721630993664</v>
      </c>
      <c r="AY30" s="56">
        <f>(DATA!CG30/DATA!Y30)*100</f>
        <v>1.7155453325666092</v>
      </c>
      <c r="AZ30" s="56">
        <f>(DATA!CI30/DATA!AA30)*100</f>
        <v>1.5171844359583031</v>
      </c>
      <c r="BA30" s="56">
        <f>(DATA!CJ30/DATA!AB30)*100</f>
        <v>1.6034985422740524</v>
      </c>
      <c r="BB30" s="56">
        <f>(DATA!CK30/DATA!AC30)*100</f>
        <v>1.4892844169996369</v>
      </c>
      <c r="BC30" s="56">
        <f>(DATA!CL30/DATA!AD30)*100</f>
        <v>1.6984958593882036</v>
      </c>
      <c r="BD30" s="56">
        <f>(DATA!CM30/DATA!AE30)*100</f>
        <v>1.6653512233622731</v>
      </c>
      <c r="BE30" s="82" t="str">
        <f>IF(DATA!DC30&gt;0,((DATA!DC30/DATA!BY30)*100),"NA")</f>
        <v>NA</v>
      </c>
      <c r="BF30" s="85" t="str">
        <f>IF(DATA!DD30&gt;0,((DATA!DD30/DATA!BZ30)*100),"NA")</f>
        <v>NA</v>
      </c>
      <c r="BG30" s="85" t="str">
        <f>IF(DATA!DE30&gt;0,((DATA!DE30/DATA!CA30)*100),"NA")</f>
        <v>NA</v>
      </c>
      <c r="BH30" s="85" t="str">
        <f>IF(DATA!DF30&gt;0,((DATA!DF30/DATA!CB30)*100),"NA")</f>
        <v>NA</v>
      </c>
      <c r="BI30" s="85" t="str">
        <f>IF(DATA!DG30&gt;0,((DATA!DG30/DATA!CC30)*100),"NA")</f>
        <v>NA</v>
      </c>
      <c r="BJ30" s="85" t="str">
        <f>IF(DATA!DH30&gt;0,((DATA!DH30/DATA!CD30)*100),"NA")</f>
        <v>NA</v>
      </c>
      <c r="BK30" s="85" t="str">
        <f>IF(DATA!DI30&gt;0,((DATA!DI30/DATA!CE30)*100),"NA")</f>
        <v>NA</v>
      </c>
      <c r="BL30" s="85" t="str">
        <f>IF(DATA!DJ30&gt;0,((DATA!DJ30/DATA!CF30)*100),"NA")</f>
        <v>NA</v>
      </c>
      <c r="BM30" s="85" t="str">
        <f>IF(DATA!DK30&gt;0,((DATA!DK30/DATA!CG30)*100),"NA")</f>
        <v>NA</v>
      </c>
      <c r="BN30" s="85" t="str">
        <f>IF(DATA!DM30&gt;0,((DATA!DM30/DATA!CI30)*100),"NA")</f>
        <v>NA</v>
      </c>
      <c r="BO30" s="85" t="str">
        <f>IF(DATA!DN30&gt;0,((DATA!DN30/DATA!CJ30)*100),"NA")</f>
        <v>NA</v>
      </c>
      <c r="BP30" s="85" t="str">
        <f>IF(DATA!DO30&gt;0,((DATA!DO30/DATA!CK30)*100),"NA")</f>
        <v>NA</v>
      </c>
      <c r="BQ30" s="85" t="str">
        <f>IF(DATA!DP30&gt;0,((DATA!DP30/DATA!CL30)*100),"NA")</f>
        <v>NA</v>
      </c>
      <c r="BR30" s="85" t="str">
        <f>IF(DATA!DQ30&gt;0,((DATA!DQ30/DATA!CM30)*100),"NA")</f>
        <v>NA</v>
      </c>
      <c r="BS30" s="58">
        <f>(DATA!DR30/DATA!Q30)*100</f>
        <v>3.5655641566971616</v>
      </c>
      <c r="BT30" s="56">
        <f>(DATA!DS30/DATA!R30)*100</f>
        <v>3.8029556650246308</v>
      </c>
      <c r="BU30" s="56">
        <f>(DATA!DT30/DATA!S30)*100</f>
        <v>4.2213348545350824</v>
      </c>
      <c r="BV30" s="56">
        <f>(DATA!DU30/DATA!T30)*100</f>
        <v>4.4012829650748397</v>
      </c>
      <c r="BW30" s="56">
        <f>(DATA!DV30/DATA!U30)*100</f>
        <v>4.8734416320362675</v>
      </c>
      <c r="BX30" s="56">
        <f>(DATA!DW30/DATA!V30)*100</f>
        <v>4.4998043563323336</v>
      </c>
      <c r="BY30" s="56">
        <f>(DATA!DX30/DATA!W30)*100</f>
        <v>5.1111111111111116</v>
      </c>
      <c r="BZ30" s="56">
        <f>(DATA!DY30/DATA!X30)*100</f>
        <v>5.2253975845988281</v>
      </c>
      <c r="CA30" s="56">
        <f>(DATA!DZ30/DATA!Y30)*100</f>
        <v>5.4245735096798926</v>
      </c>
      <c r="CB30" s="56">
        <f>(DATA!EB30/DATA!AA30)*100</f>
        <v>5.5733305810713185</v>
      </c>
      <c r="CC30" s="56">
        <f>(DATA!EC30/DATA!AB30)*100</f>
        <v>5.724003887269193</v>
      </c>
      <c r="CD30" s="56">
        <f>(DATA!ED30/DATA!AC30)*100</f>
        <v>5.8390846349436973</v>
      </c>
      <c r="CE30" s="56">
        <f>(DATA!EE30/DATA!AD30)*100</f>
        <v>6.2531688355585606</v>
      </c>
      <c r="CF30" s="56">
        <f>(DATA!EF30/DATA!AE30)*100</f>
        <v>6.3299131807419098</v>
      </c>
      <c r="CG30" s="58">
        <f>(DATA!EG30/DATA!Q30)*100</f>
        <v>0</v>
      </c>
      <c r="CH30" s="56">
        <f>(DATA!EH30/DATA!R30)*100</f>
        <v>0</v>
      </c>
      <c r="CI30" s="56">
        <f>(DATA!EI30/DATA!S30)*100</f>
        <v>0</v>
      </c>
      <c r="CJ30" s="56">
        <f>(DATA!EJ30/DATA!T30)*100</f>
        <v>0</v>
      </c>
      <c r="CK30" s="56">
        <f>(DATA!EK30/DATA!U30)*100</f>
        <v>0</v>
      </c>
      <c r="CL30" s="56">
        <f>(DATA!EL30/DATA!V30)*100</f>
        <v>0</v>
      </c>
      <c r="CM30" s="56">
        <f>(DATA!EM30/DATA!W30)*100</f>
        <v>0</v>
      </c>
      <c r="CN30" s="56">
        <f>(DATA!EN30/DATA!X30)*100</f>
        <v>0</v>
      </c>
      <c r="CO30" s="56">
        <f>(DATA!EO30/DATA!Y30)*100</f>
        <v>0.31627372052903968</v>
      </c>
      <c r="CP30" s="56">
        <f>(DATA!EQ30/DATA!AA30)*100</f>
        <v>0.6192589534523687</v>
      </c>
      <c r="CQ30" s="56">
        <f>(DATA!ER30/DATA!AB30)*100</f>
        <v>0.69970845481049559</v>
      </c>
      <c r="CR30" s="56">
        <f>(DATA!ES30/DATA!AC30)*100</f>
        <v>1.007991282237559</v>
      </c>
      <c r="CS30" s="56">
        <f>(DATA!ET30/DATA!AD30)*100</f>
        <v>1.0816292039885076</v>
      </c>
      <c r="CT30" s="56">
        <f>(DATA!EU30/DATA!AE30)*100</f>
        <v>1.1365430149960536</v>
      </c>
      <c r="CU30" s="231">
        <f>(DATA!EV30/DATA!AE30)*100</f>
        <v>0.39463299131807422</v>
      </c>
      <c r="CV30" s="222">
        <f>(DATA!EW30/DATA!AE30)*100</f>
        <v>8.3267561168113655</v>
      </c>
      <c r="CW30" s="53">
        <f>(DATA!EX30/DATA!AE30)*100</f>
        <v>0.18942383583267561</v>
      </c>
      <c r="CX30" s="58">
        <f>(DATA!EY30/DATA!Q30)*100</f>
        <v>4.2692939244663384</v>
      </c>
      <c r="CY30" s="56">
        <f>(DATA!EZ30/DATA!R30)*100</f>
        <v>5.0640394088669956</v>
      </c>
      <c r="CZ30" s="56">
        <f>(DATA!FA30/DATA!S30)*100</f>
        <v>5.8185966913861948</v>
      </c>
      <c r="DA30" s="56">
        <f>(DATA!FB30/DATA!T30)*100</f>
        <v>5.9515324305060586</v>
      </c>
      <c r="DB30" s="56">
        <f>(DATA!FC30/DATA!U30)*100</f>
        <v>5.7423498299962219</v>
      </c>
      <c r="DC30" s="56">
        <f>(DATA!FD30/DATA!V30)*100</f>
        <v>7.0692578583539847</v>
      </c>
      <c r="DD30" s="56">
        <f>(DATA!FE30/DATA!W30)*100</f>
        <v>6.9803921568627452</v>
      </c>
      <c r="DE30" s="56">
        <f>(DATA!FF30/DATA!X30)*100</f>
        <v>8.0951811550878876</v>
      </c>
      <c r="DF30" s="56">
        <f>(DATA!FG30/DATA!Y30)*100</f>
        <v>8.2422848380295193</v>
      </c>
      <c r="DG30" s="56">
        <f>(DATA!FI30/DATA!AA30)*100</f>
        <v>8.8760449994839501</v>
      </c>
      <c r="DH30" s="56">
        <f>(DATA!FJ30/DATA!AB30)*100</f>
        <v>9.037900874635568</v>
      </c>
      <c r="DI30" s="56">
        <f>(DATA!FK30/DATA!AC30)*100</f>
        <v>8.6451144206320372</v>
      </c>
      <c r="DJ30" s="56">
        <f>(DATA!FL30/DATA!AD30)*100</f>
        <v>9.2276491465269554</v>
      </c>
      <c r="DK30" s="33">
        <f t="shared" si="0"/>
        <v>100</v>
      </c>
      <c r="DL30" s="34">
        <f t="shared" si="1"/>
        <v>100</v>
      </c>
      <c r="DM30" s="34">
        <f t="shared" si="2"/>
        <v>99.999999999999986</v>
      </c>
      <c r="DN30" s="34">
        <f t="shared" si="3"/>
        <v>100</v>
      </c>
      <c r="DO30" s="34">
        <f t="shared" si="4"/>
        <v>100</v>
      </c>
      <c r="DP30" s="34">
        <f t="shared" si="5"/>
        <v>100</v>
      </c>
      <c r="DQ30" s="34">
        <f t="shared" si="6"/>
        <v>100</v>
      </c>
      <c r="DR30" s="34">
        <f t="shared" si="37"/>
        <v>100</v>
      </c>
      <c r="DS30" s="34">
        <f t="shared" si="38"/>
        <v>100</v>
      </c>
      <c r="DT30" s="34">
        <f t="shared" si="39"/>
        <v>100</v>
      </c>
      <c r="DU30" s="34">
        <f t="shared" si="7"/>
        <v>100</v>
      </c>
      <c r="DV30" s="34">
        <f t="shared" si="8"/>
        <v>100</v>
      </c>
      <c r="DW30" s="34">
        <f t="shared" si="9"/>
        <v>100</v>
      </c>
      <c r="DX30" s="34">
        <f t="shared" si="9"/>
        <v>100</v>
      </c>
      <c r="DY30" s="33">
        <f t="shared" si="10"/>
        <v>60.146319198043344</v>
      </c>
      <c r="DZ30" s="34">
        <f t="shared" si="26"/>
        <v>100</v>
      </c>
      <c r="EA30" s="34">
        <f t="shared" si="27"/>
        <v>100</v>
      </c>
      <c r="EB30" s="34">
        <f t="shared" si="28"/>
        <v>100.00000000000001</v>
      </c>
      <c r="EC30" s="34">
        <f t="shared" si="29"/>
        <v>100</v>
      </c>
      <c r="ED30" s="34">
        <f t="shared" si="30"/>
        <v>99.999999999999986</v>
      </c>
      <c r="EE30" s="34">
        <f t="shared" si="31"/>
        <v>100</v>
      </c>
      <c r="EF30" s="34">
        <f t="shared" si="32"/>
        <v>100</v>
      </c>
      <c r="EG30" s="34">
        <f t="shared" si="33"/>
        <v>99.999999999999986</v>
      </c>
      <c r="EH30" s="34">
        <f t="shared" si="34"/>
        <v>100</v>
      </c>
      <c r="EI30" s="34">
        <f t="shared" si="35"/>
        <v>99.999999999999986</v>
      </c>
      <c r="EJ30" s="34">
        <f t="shared" si="36"/>
        <v>100</v>
      </c>
      <c r="EK30" s="34">
        <f>+AO30+BC30+CE30+CS30+DJ30</f>
        <v>100</v>
      </c>
      <c r="EL30" s="34">
        <f t="shared" si="22"/>
        <v>100</v>
      </c>
    </row>
    <row r="31" spans="1:142">
      <c r="A31" s="66" t="str">
        <f>+DATA!A31</f>
        <v>Hawaii</v>
      </c>
      <c r="B31" s="56" t="e">
        <f>(DATA!AF31/DATA!B31)*100</f>
        <v>#DIV/0!</v>
      </c>
      <c r="C31" s="56">
        <f>(DATA!AG31/DATA!C31)*100</f>
        <v>70.843672456575675</v>
      </c>
      <c r="D31" s="56">
        <f>(DATA!AH31/DATA!D31)*100</f>
        <v>67.99761620977354</v>
      </c>
      <c r="E31" s="56">
        <f>(DATA!AI31/DATA!E31)*100</f>
        <v>65.800636267232235</v>
      </c>
      <c r="F31" s="56">
        <f>(DATA!AJ31/DATA!F31)*100</f>
        <v>63.967611336032391</v>
      </c>
      <c r="G31" s="56">
        <f>(DATA!AK31/DATA!G31)*100</f>
        <v>61.992619926199268</v>
      </c>
      <c r="H31" s="56">
        <f>(DATA!AL31/DATA!H31)*100</f>
        <v>61.819143310417765</v>
      </c>
      <c r="I31" s="56">
        <f>(DATA!AM31/DATA!I31)*100</f>
        <v>60.478723404255319</v>
      </c>
      <c r="J31" s="56">
        <f>(DATA!AN31/DATA!J31)*100</f>
        <v>58.793969849246231</v>
      </c>
      <c r="K31" s="56">
        <f>(DATA!AP31/DATA!L31)*100</f>
        <v>56.576086956521742</v>
      </c>
      <c r="L31" s="56">
        <f>(DATA!AQ31/DATA!M31)*100</f>
        <v>55.790074158585277</v>
      </c>
      <c r="M31" s="56">
        <f>(DATA!AR31/DATA!N31)*100</f>
        <v>55.509478672985779</v>
      </c>
      <c r="N31" s="56">
        <f>(DATA!AS31/DATA!O31)*100</f>
        <v>54.918527459263736</v>
      </c>
      <c r="O31" s="56">
        <f>(DATA!AT31/DATA!P31)*100</f>
        <v>53.991720875221759</v>
      </c>
      <c r="P31" s="58" t="e">
        <f>(DATA!AU31/DATA!B31)*100</f>
        <v>#DIV/0!</v>
      </c>
      <c r="Q31" s="56">
        <f>(DATA!AV31/DATA!C31)*100</f>
        <v>29.156327543424315</v>
      </c>
      <c r="R31" s="56">
        <f>(DATA!AW31/DATA!D31)*100</f>
        <v>32.00238379022646</v>
      </c>
      <c r="S31" s="56">
        <f>(DATA!AX31/DATA!E31)*100</f>
        <v>34.199363732767765</v>
      </c>
      <c r="T31" s="56">
        <f>(DATA!AY31/DATA!F31)*100</f>
        <v>36.032388663967616</v>
      </c>
      <c r="U31" s="56">
        <f>(DATA!AZ31/DATA!G31)*100</f>
        <v>38.007380073800739</v>
      </c>
      <c r="V31" s="56">
        <f>(DATA!BA31/DATA!H31)*100</f>
        <v>38.180856689582235</v>
      </c>
      <c r="W31" s="56">
        <f>(DATA!BB31/DATA!I31)*100</f>
        <v>39.521276595744681</v>
      </c>
      <c r="X31" s="56">
        <f>(DATA!BC31/DATA!J31)*100</f>
        <v>41.206030150753769</v>
      </c>
      <c r="Y31" s="56">
        <f>(DATA!BE31/DATA!L31)*100</f>
        <v>43.423913043478265</v>
      </c>
      <c r="Z31" s="56">
        <f>(DATA!BF31/DATA!M31)*100</f>
        <v>44.209925841414716</v>
      </c>
      <c r="AA31" s="56">
        <f>(DATA!BG31/DATA!N31)*100</f>
        <v>44.490521327014214</v>
      </c>
      <c r="AB31" s="56">
        <f>(DATA!BH31/DATA!O31)*100</f>
        <v>45.081472540736272</v>
      </c>
      <c r="AC31" s="200">
        <f>(DATA!BI31/DATA!P31)*100</f>
        <v>46.008279124778241</v>
      </c>
      <c r="AD31" s="56">
        <f>(DATA!BK31/DATA!R31)*100</f>
        <v>94.044665012406952</v>
      </c>
      <c r="AE31" s="56">
        <f>(DATA!BL31/DATA!S31)*100</f>
        <v>91.356542617046827</v>
      </c>
      <c r="AF31" s="56">
        <f>(DATA!BM31/DATA!T31)*100</f>
        <v>66.518847006651882</v>
      </c>
      <c r="AG31" s="56">
        <f>(DATA!BN31/DATA!U31)*100</f>
        <v>65.133623368551895</v>
      </c>
      <c r="AH31" s="56">
        <f>(DATA!BO31/DATA!V31)*100</f>
        <v>64.232743867655444</v>
      </c>
      <c r="AI31" s="56">
        <f>(DATA!BP31/DATA!W31)*100</f>
        <v>63.24293133294865</v>
      </c>
      <c r="AJ31" s="56">
        <f>(DATA!BQ31/DATA!X31)*100</f>
        <v>62.536528345996487</v>
      </c>
      <c r="AK31" s="56">
        <f>(DATA!BR31/DATA!Y31)*100</f>
        <v>61.445783132530117</v>
      </c>
      <c r="AL31" s="56">
        <f>(DATA!BT31/DATA!AA31)*100</f>
        <v>60.093622001170274</v>
      </c>
      <c r="AM31" s="56">
        <f>(DATA!BU31/DATA!AB31)*100</f>
        <v>58.455882352941181</v>
      </c>
      <c r="AN31" s="56">
        <f>(DATA!BV31/DATA!AC31)*100</f>
        <v>55.984800506649776</v>
      </c>
      <c r="AO31" s="56">
        <f>(DATA!BW31/DATA!AD31)*100</f>
        <v>54.097311139564667</v>
      </c>
      <c r="AP31" s="56">
        <f>(DATA!BX31/DATA!AE31)*100</f>
        <v>54.573739887990044</v>
      </c>
      <c r="AQ31" s="58" t="e">
        <f>(DATA!BY31/DATA!Q31)*100</f>
        <v>#DIV/0!</v>
      </c>
      <c r="AR31" s="56">
        <f>(DATA!BZ31/DATA!R31)*100</f>
        <v>1.1166253101736971</v>
      </c>
      <c r="AS31" s="56">
        <f>(DATA!CA31/DATA!S31)*100</f>
        <v>1.2605042016806722</v>
      </c>
      <c r="AT31" s="56">
        <f>(DATA!CB31/DATA!T31)*100</f>
        <v>0.44345898004434592</v>
      </c>
      <c r="AU31" s="56">
        <f>(DATA!CC31/DATA!U31)*100</f>
        <v>0.62150403977625857</v>
      </c>
      <c r="AV31" s="56">
        <f>(DATA!CD31/DATA!V31)*100</f>
        <v>1.0268111808328579</v>
      </c>
      <c r="AW31" s="56">
        <f>(DATA!CE31/DATA!W31)*100</f>
        <v>0.9232544720138488</v>
      </c>
      <c r="AX31" s="56">
        <f>(DATA!CF31/DATA!X31)*100</f>
        <v>1.0520163646990064</v>
      </c>
      <c r="AY31" s="56">
        <f>(DATA!CG31/DATA!Y31)*100</f>
        <v>1.3855421686746987</v>
      </c>
      <c r="AZ31" s="56">
        <f>(DATA!CI31/DATA!AA31)*100</f>
        <v>1.579871269748391</v>
      </c>
      <c r="BA31" s="56">
        <f>(DATA!CJ31/DATA!AB31)*100</f>
        <v>1.4705882352941175</v>
      </c>
      <c r="BB31" s="56">
        <f>(DATA!CK31/DATA!AC31)*100</f>
        <v>1.5832805573147564</v>
      </c>
      <c r="BC31" s="56">
        <f>(DATA!CL31/DATA!AD31)*100</f>
        <v>1.6005121638924455</v>
      </c>
      <c r="BD31" s="56">
        <f>(DATA!CM31/DATA!AE31)*100</f>
        <v>1.4312383322962041</v>
      </c>
      <c r="BE31" s="82" t="str">
        <f>IF(DATA!DC31&gt;0,((DATA!DC31/DATA!BY31)*100),"NA")</f>
        <v>NA</v>
      </c>
      <c r="BF31" s="85" t="str">
        <f>IF(DATA!DD31&gt;0,((DATA!DD31/DATA!BZ31)*100),"NA")</f>
        <v>NA</v>
      </c>
      <c r="BG31" s="85" t="str">
        <f>IF(DATA!DE31&gt;0,((DATA!DE31/DATA!CA31)*100),"NA")</f>
        <v>NA</v>
      </c>
      <c r="BH31" s="85" t="str">
        <f>IF(DATA!DF31&gt;0,((DATA!DF31/DATA!CB31)*100),"NA")</f>
        <v>NA</v>
      </c>
      <c r="BI31" s="85" t="str">
        <f>IF(DATA!DG31&gt;0,((DATA!DG31/DATA!CC31)*100),"NA")</f>
        <v>NA</v>
      </c>
      <c r="BJ31" s="85" t="str">
        <f>IF(DATA!DH31&gt;0,((DATA!DH31/DATA!CD31)*100),"NA")</f>
        <v>NA</v>
      </c>
      <c r="BK31" s="85" t="str">
        <f>IF(DATA!DI31&gt;0,((DATA!DI31/DATA!CE31)*100),"NA")</f>
        <v>NA</v>
      </c>
      <c r="BL31" s="85" t="str">
        <f>IF(DATA!DJ31&gt;0,((DATA!DJ31/DATA!CF31)*100),"NA")</f>
        <v>NA</v>
      </c>
      <c r="BM31" s="85" t="str">
        <f>IF(DATA!DK31&gt;0,((DATA!DK31/DATA!CG31)*100),"NA")</f>
        <v>NA</v>
      </c>
      <c r="BN31" s="85" t="str">
        <f>IF(DATA!DM31&gt;0,((DATA!DM31/DATA!CI31)*100),"NA")</f>
        <v>NA</v>
      </c>
      <c r="BO31" s="85" t="str">
        <f>IF(DATA!DN31&gt;0,((DATA!DN31/DATA!CJ31)*100),"NA")</f>
        <v>NA</v>
      </c>
      <c r="BP31" s="85" t="str">
        <f>IF(DATA!DO31&gt;0,((DATA!DO31/DATA!CK31)*100),"NA")</f>
        <v>NA</v>
      </c>
      <c r="BQ31" s="85" t="str">
        <f>IF(DATA!DP31&gt;0,((DATA!DP31/DATA!CL31)*100),"NA")</f>
        <v>NA</v>
      </c>
      <c r="BR31" s="85" t="str">
        <f>IF(DATA!DQ31&gt;0,((DATA!DQ31/DATA!CM31)*100),"NA")</f>
        <v>NA</v>
      </c>
      <c r="BS31" s="58" t="e">
        <f>(DATA!DR31/DATA!Q31)*100</f>
        <v>#DIV/0!</v>
      </c>
      <c r="BT31" s="56">
        <f>(DATA!DS31/DATA!R31)*100</f>
        <v>1.6129032258064515</v>
      </c>
      <c r="BU31" s="56">
        <f>(DATA!DT31/DATA!S31)*100</f>
        <v>1.440576230492197</v>
      </c>
      <c r="BV31" s="56">
        <f>(DATA!DU31/DATA!T31)*100</f>
        <v>0.94235033259423506</v>
      </c>
      <c r="BW31" s="56">
        <f>(DATA!DV31/DATA!U31)*100</f>
        <v>2.113113735239279</v>
      </c>
      <c r="BX31" s="56">
        <f>(DATA!DW31/DATA!V31)*100</f>
        <v>2.3958927552766687</v>
      </c>
      <c r="BY31" s="56">
        <f>(DATA!DX31/DATA!W31)*100</f>
        <v>2.4812463935372184</v>
      </c>
      <c r="BZ31" s="56">
        <f>(DATA!DY31/DATA!X31)*100</f>
        <v>2.33781414377557</v>
      </c>
      <c r="CA31" s="56">
        <f>(DATA!DZ31/DATA!Y31)*100</f>
        <v>2.1686746987951806</v>
      </c>
      <c r="CB31" s="56">
        <f>(DATA!EB31/DATA!AA31)*100</f>
        <v>2.4575775307197194</v>
      </c>
      <c r="CC31" s="56">
        <f>(DATA!EC31/DATA!AB31)*100</f>
        <v>2.4509803921568629</v>
      </c>
      <c r="CD31" s="56">
        <f>(DATA!ED31/DATA!AC31)*100</f>
        <v>2.53324889170361</v>
      </c>
      <c r="CE31" s="56">
        <f>(DATA!EE31/DATA!AD31)*100</f>
        <v>2.4327784891165174</v>
      </c>
      <c r="CF31" s="56">
        <f>(DATA!EF31/DATA!AE31)*100</f>
        <v>2.4268823895457374</v>
      </c>
      <c r="CG31" s="58" t="e">
        <f>(DATA!EG31/DATA!Q31)*100</f>
        <v>#DIV/0!</v>
      </c>
      <c r="CH31" s="56">
        <f>(DATA!EH31/DATA!R31)*100</f>
        <v>0</v>
      </c>
      <c r="CI31" s="56">
        <f>(DATA!EI31/DATA!S31)*100</f>
        <v>0</v>
      </c>
      <c r="CJ31" s="56">
        <f>(DATA!EJ31/DATA!T31)*100</f>
        <v>0</v>
      </c>
      <c r="CK31" s="56">
        <f>(DATA!EK31/DATA!U31)*100</f>
        <v>0</v>
      </c>
      <c r="CL31" s="56">
        <f>(DATA!EL31/DATA!V31)*100</f>
        <v>0</v>
      </c>
      <c r="CM31" s="56">
        <f>(DATA!EM31/DATA!W31)*100</f>
        <v>0</v>
      </c>
      <c r="CN31" s="56">
        <f>(DATA!EN31/DATA!X31)*100</f>
        <v>0</v>
      </c>
      <c r="CO31" s="56">
        <f>(DATA!EO31/DATA!Y31)*100</f>
        <v>1.1445783132530121</v>
      </c>
      <c r="CP31" s="56">
        <f>(DATA!EQ31/DATA!AA31)*100</f>
        <v>1.5213575190169688</v>
      </c>
      <c r="CQ31" s="56">
        <f>(DATA!ER31/DATA!AB31)*100</f>
        <v>2.7573529411764706</v>
      </c>
      <c r="CR31" s="56">
        <f>(DATA!ES31/DATA!AC31)*100</f>
        <v>3.4198860037998733</v>
      </c>
      <c r="CS31" s="56">
        <f>(DATA!ET31/DATA!AD31)*100</f>
        <v>4.3533930857874523</v>
      </c>
      <c r="CT31" s="56">
        <f>(DATA!EU31/DATA!AE31)*100</f>
        <v>4.4803982576229</v>
      </c>
      <c r="CU31" s="231">
        <f>(DATA!EV31/DATA!AE31)*100</f>
        <v>0.37336652146857496</v>
      </c>
      <c r="CV31" s="222">
        <f>(DATA!EW31/DATA!AE31)*100</f>
        <v>29.931549471064095</v>
      </c>
      <c r="CW31" s="53">
        <f>(DATA!EX31/DATA!AE31)*100</f>
        <v>6.7828251400124451</v>
      </c>
      <c r="CX31" s="58" t="e">
        <f>(DATA!EY31/DATA!Q31)*100</f>
        <v>#DIV/0!</v>
      </c>
      <c r="CY31" s="56">
        <f>(DATA!EZ31/DATA!R31)*100</f>
        <v>3.225806451612903</v>
      </c>
      <c r="CZ31" s="56">
        <f>(DATA!FA31/DATA!S31)*100</f>
        <v>5.9423769507803117</v>
      </c>
      <c r="DA31" s="56">
        <f>(DATA!FB31/DATA!T31)*100</f>
        <v>32.09534368070954</v>
      </c>
      <c r="DB31" s="56">
        <f>(DATA!FC31/DATA!U31)*100</f>
        <v>32.131758856432569</v>
      </c>
      <c r="DC31" s="56">
        <f>(DATA!FD31/DATA!V31)*100</f>
        <v>32.344552196235028</v>
      </c>
      <c r="DD31" s="56">
        <f>(DATA!FE31/DATA!W31)*100</f>
        <v>33.352567801500285</v>
      </c>
      <c r="DE31" s="56">
        <f>(DATA!FF31/DATA!X31)*100</f>
        <v>34.073641145528931</v>
      </c>
      <c r="DF31" s="56">
        <f>(DATA!FG31/DATA!Y31)*100</f>
        <v>33.855421686746986</v>
      </c>
      <c r="DG31" s="56">
        <f>(DATA!FI31/DATA!AA31)*100</f>
        <v>34.347571679344647</v>
      </c>
      <c r="DH31" s="56">
        <f>(DATA!FJ31/DATA!AB31)*100</f>
        <v>34.865196078431367</v>
      </c>
      <c r="DI31" s="56">
        <f>(DATA!FK31/DATA!AC31)*100</f>
        <v>36.478784040531984</v>
      </c>
      <c r="DJ31" s="56">
        <f>(DATA!FL31/DATA!AD31)*100</f>
        <v>37.516005121638926</v>
      </c>
      <c r="DK31" s="33" t="e">
        <f t="shared" si="0"/>
        <v>#DIV/0!</v>
      </c>
      <c r="DL31" s="34">
        <f t="shared" si="1"/>
        <v>99.999999999999986</v>
      </c>
      <c r="DM31" s="34">
        <f t="shared" si="2"/>
        <v>100</v>
      </c>
      <c r="DN31" s="34">
        <f t="shared" si="3"/>
        <v>100</v>
      </c>
      <c r="DO31" s="34">
        <f t="shared" si="4"/>
        <v>100</v>
      </c>
      <c r="DP31" s="34">
        <f t="shared" si="5"/>
        <v>100</v>
      </c>
      <c r="DQ31" s="34">
        <f t="shared" si="6"/>
        <v>100</v>
      </c>
      <c r="DR31" s="34">
        <f t="shared" si="37"/>
        <v>100</v>
      </c>
      <c r="DS31" s="34">
        <f t="shared" si="38"/>
        <v>100</v>
      </c>
      <c r="DT31" s="34">
        <f t="shared" si="39"/>
        <v>100</v>
      </c>
      <c r="DU31" s="34">
        <f t="shared" si="7"/>
        <v>100</v>
      </c>
      <c r="DV31" s="34">
        <f t="shared" si="8"/>
        <v>100</v>
      </c>
      <c r="DW31" s="34">
        <f t="shared" si="9"/>
        <v>100</v>
      </c>
      <c r="DX31" s="34">
        <f t="shared" si="9"/>
        <v>100</v>
      </c>
      <c r="DY31" s="33" t="e">
        <f t="shared" si="10"/>
        <v>#DIV/0!</v>
      </c>
      <c r="DZ31" s="34">
        <f t="shared" si="26"/>
        <v>100</v>
      </c>
      <c r="EA31" s="34">
        <f t="shared" si="27"/>
        <v>100.00000000000001</v>
      </c>
      <c r="EB31" s="34">
        <f t="shared" si="28"/>
        <v>100</v>
      </c>
      <c r="EC31" s="34">
        <f t="shared" si="29"/>
        <v>100</v>
      </c>
      <c r="ED31" s="34">
        <f t="shared" si="30"/>
        <v>99.999999999999986</v>
      </c>
      <c r="EE31" s="34">
        <f t="shared" si="31"/>
        <v>100</v>
      </c>
      <c r="EF31" s="34">
        <f t="shared" si="32"/>
        <v>100</v>
      </c>
      <c r="EG31" s="34">
        <f t="shared" si="33"/>
        <v>100</v>
      </c>
      <c r="EH31" s="34">
        <f t="shared" si="34"/>
        <v>100</v>
      </c>
      <c r="EI31" s="34">
        <f t="shared" si="35"/>
        <v>100</v>
      </c>
      <c r="EJ31" s="34">
        <f t="shared" si="36"/>
        <v>100</v>
      </c>
      <c r="EK31" s="34">
        <f>+AO31+BC31+CE31+CS31+DJ31</f>
        <v>100</v>
      </c>
      <c r="EL31" s="34">
        <f t="shared" si="22"/>
        <v>100</v>
      </c>
    </row>
    <row r="32" spans="1:142">
      <c r="A32" s="66" t="str">
        <f>+DATA!A32</f>
        <v>Idaho</v>
      </c>
      <c r="B32" s="56">
        <f>(DATA!AF32/DATA!B32)*100</f>
        <v>73.141210374639769</v>
      </c>
      <c r="C32" s="56">
        <f>(DATA!AG32/DATA!C32)*100</f>
        <v>72.790948275862064</v>
      </c>
      <c r="D32" s="56">
        <f>(DATA!AH32/DATA!D32)*100</f>
        <v>71.262546222926574</v>
      </c>
      <c r="E32" s="56">
        <f>(DATA!AI32/DATA!E32)*100</f>
        <v>70.622671633847787</v>
      </c>
      <c r="F32" s="56">
        <f>(DATA!AJ32/DATA!F32)*100</f>
        <v>64.48257930317213</v>
      </c>
      <c r="G32" s="56">
        <f>(DATA!AK32/DATA!G32)*100</f>
        <v>61.853658536585364</v>
      </c>
      <c r="H32" s="56">
        <f>(DATA!AL32/DATA!H32)*100</f>
        <v>60.900814566363202</v>
      </c>
      <c r="I32" s="56">
        <f>(DATA!AM32/DATA!I32)*100</f>
        <v>59.077526987242393</v>
      </c>
      <c r="J32" s="56">
        <f>(DATA!AN32/DATA!J32)*100</f>
        <v>57.010213556174563</v>
      </c>
      <c r="K32" s="56">
        <f>(DATA!AP32/DATA!L32)*100</f>
        <v>56.271023546371936</v>
      </c>
      <c r="L32" s="56">
        <f>(DATA!AQ32/DATA!M32)*100</f>
        <v>55.763952424519672</v>
      </c>
      <c r="M32" s="56">
        <f>(DATA!AR32/DATA!N32)*100</f>
        <v>55.032397408207345</v>
      </c>
      <c r="N32" s="56">
        <f>(DATA!AS32/DATA!O32)*100</f>
        <v>54.208754208754208</v>
      </c>
      <c r="O32" s="56">
        <f>(DATA!AT32/DATA!P32)*100</f>
        <v>53.958587088915955</v>
      </c>
      <c r="P32" s="58">
        <f>(DATA!AU32/DATA!B32)*100</f>
        <v>26.858789625360231</v>
      </c>
      <c r="Q32" s="56">
        <f>(DATA!AV32/DATA!C32)*100</f>
        <v>27.209051724137932</v>
      </c>
      <c r="R32" s="56">
        <f>(DATA!AW32/DATA!D32)*100</f>
        <v>28.73745377707343</v>
      </c>
      <c r="S32" s="56">
        <f>(DATA!AX32/DATA!E32)*100</f>
        <v>29.377328366152213</v>
      </c>
      <c r="T32" s="56">
        <f>(DATA!AY32/DATA!F32)*100</f>
        <v>35.51742069682787</v>
      </c>
      <c r="U32" s="56">
        <f>(DATA!AZ32/DATA!G32)*100</f>
        <v>38.146341463414636</v>
      </c>
      <c r="V32" s="56">
        <f>(DATA!BA32/DATA!H32)*100</f>
        <v>39.099185433636805</v>
      </c>
      <c r="W32" s="56">
        <f>(DATA!BB32/DATA!I32)*100</f>
        <v>40.922473012757607</v>
      </c>
      <c r="X32" s="56">
        <f>(DATA!BC32/DATA!J32)*100</f>
        <v>42.989786443825437</v>
      </c>
      <c r="Y32" s="56">
        <f>(DATA!BE32/DATA!L32)*100</f>
        <v>43.728976453628064</v>
      </c>
      <c r="Z32" s="56">
        <f>(DATA!BF32/DATA!M32)*100</f>
        <v>44.236047575480328</v>
      </c>
      <c r="AA32" s="56">
        <f>(DATA!BG32/DATA!N32)*100</f>
        <v>44.967602591792655</v>
      </c>
      <c r="AB32" s="56">
        <f>(DATA!BH32/DATA!O32)*100</f>
        <v>45.791245791245792</v>
      </c>
      <c r="AC32" s="200">
        <f>(DATA!BI32/DATA!P32)*100</f>
        <v>46.041412911084045</v>
      </c>
      <c r="AD32" s="56">
        <f>(DATA!BK32/DATA!R32)*100</f>
        <v>96.147585458491591</v>
      </c>
      <c r="AE32" s="56">
        <f>(DATA!BL32/DATA!S32)*100</f>
        <v>95.731056563500545</v>
      </c>
      <c r="AF32" s="56">
        <f>(DATA!BM32/DATA!T32)*100</f>
        <v>95.034703683929521</v>
      </c>
      <c r="AG32" s="56">
        <f>(DATA!BN32/DATA!U32)*100</f>
        <v>94.524959742351044</v>
      </c>
      <c r="AH32" s="56">
        <f>(DATA!BO32/DATA!V32)*100</f>
        <v>93.483709273182953</v>
      </c>
      <c r="AI32" s="56">
        <f>(DATA!BP32/DATA!W32)*100</f>
        <v>93.43358395989975</v>
      </c>
      <c r="AJ32" s="56">
        <f>(DATA!BQ32/DATA!X32)*100</f>
        <v>92.694300518134725</v>
      </c>
      <c r="AK32" s="56">
        <f>(DATA!BR32/DATA!Y32)*100</f>
        <v>90.283203125</v>
      </c>
      <c r="AL32" s="56">
        <f>(DATA!BT32/DATA!AA32)*100</f>
        <v>90.343781597573297</v>
      </c>
      <c r="AM32" s="56">
        <f>(DATA!BU32/DATA!AB32)*100</f>
        <v>89.466089466089471</v>
      </c>
      <c r="AN32" s="56">
        <f>(DATA!BV32/DATA!AC32)*100</f>
        <v>88.593678424186891</v>
      </c>
      <c r="AO32" s="56">
        <f>(DATA!BW32/DATA!AD32)*100</f>
        <v>88.549618320610691</v>
      </c>
      <c r="AP32" s="56">
        <f>(DATA!BX32/DATA!AE32)*100</f>
        <v>87.656452309020281</v>
      </c>
      <c r="AQ32" s="58">
        <f>(DATA!BY32/DATA!Q32)*100</f>
        <v>0.28818443804034583</v>
      </c>
      <c r="AR32" s="56">
        <f>(DATA!BZ32/DATA!R32)*100</f>
        <v>0.32555615843733043</v>
      </c>
      <c r="AS32" s="56">
        <f>(DATA!CA32/DATA!S32)*100</f>
        <v>0.32017075773745995</v>
      </c>
      <c r="AT32" s="56">
        <f>(DATA!CB32/DATA!T32)*100</f>
        <v>0.26695141484249868</v>
      </c>
      <c r="AU32" s="56">
        <f>(DATA!CC32/DATA!U32)*100</f>
        <v>0.26838432635534087</v>
      </c>
      <c r="AV32" s="56">
        <f>(DATA!CD32/DATA!V32)*100</f>
        <v>0.30075187969924816</v>
      </c>
      <c r="AW32" s="56">
        <f>(DATA!CE32/DATA!W32)*100</f>
        <v>0.35087719298245612</v>
      </c>
      <c r="AX32" s="56">
        <f>(DATA!CF32/DATA!X32)*100</f>
        <v>0.36269430051813473</v>
      </c>
      <c r="AY32" s="56">
        <f>(DATA!CG32/DATA!Y32)*100</f>
        <v>0.5859375</v>
      </c>
      <c r="AZ32" s="56">
        <f>(DATA!CI32/DATA!AA32)*100</f>
        <v>0.60667340748230536</v>
      </c>
      <c r="BA32" s="56">
        <f>(DATA!CJ32/DATA!AB32)*100</f>
        <v>0.72150072150072153</v>
      </c>
      <c r="BB32" s="56">
        <f>(DATA!CK32/DATA!AC32)*100</f>
        <v>0.73293632615666515</v>
      </c>
      <c r="BC32" s="56">
        <f>(DATA!CL32/DATA!AD32)*100</f>
        <v>0.67355186349348894</v>
      </c>
      <c r="BD32" s="56">
        <f>(DATA!CM32/DATA!AE32)*100</f>
        <v>0.8200258955545966</v>
      </c>
      <c r="BE32" s="82" t="str">
        <f>IF(DATA!DC32&gt;0,((DATA!DC32/DATA!BY32)*100),"NA")</f>
        <v>NA</v>
      </c>
      <c r="BF32" s="85" t="str">
        <f>IF(DATA!DD32&gt;0,((DATA!DD32/DATA!BZ32)*100),"NA")</f>
        <v>NA</v>
      </c>
      <c r="BG32" s="85" t="str">
        <f>IF(DATA!DE32&gt;0,((DATA!DE32/DATA!CA32)*100),"NA")</f>
        <v>NA</v>
      </c>
      <c r="BH32" s="85" t="str">
        <f>IF(DATA!DF32&gt;0,((DATA!DF32/DATA!CB32)*100),"NA")</f>
        <v>NA</v>
      </c>
      <c r="BI32" s="85" t="str">
        <f>IF(DATA!DG32&gt;0,((DATA!DG32/DATA!CC32)*100),"NA")</f>
        <v>NA</v>
      </c>
      <c r="BJ32" s="85" t="str">
        <f>IF(DATA!DH32&gt;0,((DATA!DH32/DATA!CD32)*100),"NA")</f>
        <v>NA</v>
      </c>
      <c r="BK32" s="85" t="str">
        <f>IF(DATA!DI32&gt;0,((DATA!DI32/DATA!CE32)*100),"NA")</f>
        <v>NA</v>
      </c>
      <c r="BL32" s="85" t="str">
        <f>IF(DATA!DJ32&gt;0,((DATA!DJ32/DATA!CF32)*100),"NA")</f>
        <v>NA</v>
      </c>
      <c r="BM32" s="85" t="str">
        <f>IF(DATA!DK32&gt;0,((DATA!DK32/DATA!CG32)*100),"NA")</f>
        <v>NA</v>
      </c>
      <c r="BN32" s="85" t="str">
        <f>IF(DATA!DM32&gt;0,((DATA!DM32/DATA!CI32)*100),"NA")</f>
        <v>NA</v>
      </c>
      <c r="BO32" s="85" t="str">
        <f>IF(DATA!DN32&gt;0,((DATA!DN32/DATA!CJ32)*100),"NA")</f>
        <v>NA</v>
      </c>
      <c r="BP32" s="85" t="str">
        <f>IF(DATA!DO32&gt;0,((DATA!DO32/DATA!CK32)*100),"NA")</f>
        <v>NA</v>
      </c>
      <c r="BQ32" s="85" t="str">
        <f>IF(DATA!DP32&gt;0,((DATA!DP32/DATA!CL32)*100),"NA")</f>
        <v>NA</v>
      </c>
      <c r="BR32" s="85" t="str">
        <f>IF(DATA!DQ32&gt;0,((DATA!DQ32/DATA!CM32)*100),"NA")</f>
        <v>NA</v>
      </c>
      <c r="BS32" s="58">
        <f>(DATA!DR32/DATA!Q32)*100</f>
        <v>0.74927953890489907</v>
      </c>
      <c r="BT32" s="56">
        <f>(DATA!DS32/DATA!R32)*100</f>
        <v>0.65111231687466087</v>
      </c>
      <c r="BU32" s="56">
        <f>(DATA!DT32/DATA!S32)*100</f>
        <v>0.90715048025613654</v>
      </c>
      <c r="BV32" s="56">
        <f>(DATA!DU32/DATA!T32)*100</f>
        <v>1.2279765082754939</v>
      </c>
      <c r="BW32" s="56">
        <f>(DATA!DV32/DATA!U32)*100</f>
        <v>1.2345679012345678</v>
      </c>
      <c r="BX32" s="56">
        <f>(DATA!DW32/DATA!V32)*100</f>
        <v>1.5538847117794485</v>
      </c>
      <c r="BY32" s="56">
        <f>(DATA!DX32/DATA!W32)*100</f>
        <v>1.6541353383458646</v>
      </c>
      <c r="BZ32" s="56">
        <f>(DATA!DY32/DATA!X32)*100</f>
        <v>1.5544041450777202</v>
      </c>
      <c r="CA32" s="56">
        <f>(DATA!DZ32/DATA!Y32)*100</f>
        <v>2.34375</v>
      </c>
      <c r="CB32" s="56">
        <f>(DATA!EB32/DATA!AA32)*100</f>
        <v>2.1233569261880687</v>
      </c>
      <c r="CC32" s="56">
        <f>(DATA!EC32/DATA!AB32)*100</f>
        <v>2.6936026936026933</v>
      </c>
      <c r="CD32" s="56">
        <f>(DATA!ED32/DATA!AC32)*100</f>
        <v>3.2065964269354099</v>
      </c>
      <c r="CE32" s="56">
        <f>(DATA!EE32/DATA!AD32)*100</f>
        <v>3.1881454872025143</v>
      </c>
      <c r="CF32" s="56">
        <f>(DATA!EF32/DATA!AE32)*100</f>
        <v>4.0569702201122135</v>
      </c>
      <c r="CG32" s="58">
        <f>(DATA!EG32/DATA!Q32)*100</f>
        <v>0</v>
      </c>
      <c r="CH32" s="56">
        <f>(DATA!EH32/DATA!R32)*100</f>
        <v>0</v>
      </c>
      <c r="CI32" s="56">
        <f>(DATA!EI32/DATA!S32)*100</f>
        <v>0</v>
      </c>
      <c r="CJ32" s="56">
        <f>(DATA!EJ32/DATA!T32)*100</f>
        <v>0</v>
      </c>
      <c r="CK32" s="56">
        <f>(DATA!EK32/DATA!U32)*100</f>
        <v>0</v>
      </c>
      <c r="CL32" s="56">
        <f>(DATA!EL32/DATA!V32)*100</f>
        <v>0</v>
      </c>
      <c r="CM32" s="56">
        <f>(DATA!EM32/DATA!W32)*100</f>
        <v>0</v>
      </c>
      <c r="CN32" s="56">
        <f>(DATA!EN32/DATA!X32)*100</f>
        <v>0</v>
      </c>
      <c r="CO32" s="56">
        <f>(DATA!EO32/DATA!Y32)*100</f>
        <v>0.830078125</v>
      </c>
      <c r="CP32" s="56">
        <f>(DATA!EQ32/DATA!AA32)*100</f>
        <v>0.85945399393326583</v>
      </c>
      <c r="CQ32" s="56">
        <f>(DATA!ER32/DATA!AB32)*100</f>
        <v>0.67340067340067333</v>
      </c>
      <c r="CR32" s="56">
        <f>(DATA!ES32/DATA!AC32)*100</f>
        <v>0.7787448465414567</v>
      </c>
      <c r="CS32" s="56">
        <f>(DATA!ET32/DATA!AD32)*100</f>
        <v>0.80826223619218684</v>
      </c>
      <c r="CT32" s="56">
        <f>(DATA!EU32/DATA!AE32)*100</f>
        <v>0.99266292619766949</v>
      </c>
      <c r="CU32" s="231">
        <f>(DATA!EV32/DATA!AE32)*100</f>
        <v>0.47475183426845058</v>
      </c>
      <c r="CV32" s="222">
        <f>(DATA!EW32/DATA!AE32)*100</f>
        <v>5.9559775571860163</v>
      </c>
      <c r="CW32" s="53">
        <f>(DATA!EX32/DATA!AE32)*100</f>
        <v>4.3159257660768238E-2</v>
      </c>
      <c r="CX32" s="58">
        <f>(DATA!EY32/DATA!Q32)*100</f>
        <v>3.1700288184438041</v>
      </c>
      <c r="CY32" s="56">
        <f>(DATA!EZ32/DATA!R32)*100</f>
        <v>2.8757460661964189</v>
      </c>
      <c r="CZ32" s="56">
        <f>(DATA!FA32/DATA!S32)*100</f>
        <v>3.0416221985058698</v>
      </c>
      <c r="DA32" s="56">
        <f>(DATA!FB32/DATA!T32)*100</f>
        <v>3.4703683929524822</v>
      </c>
      <c r="DB32" s="56">
        <f>(DATA!FC32/DATA!U32)*100</f>
        <v>3.9720880300590449</v>
      </c>
      <c r="DC32" s="56">
        <f>(DATA!FD32/DATA!V32)*100</f>
        <v>4.6616541353383463</v>
      </c>
      <c r="DD32" s="56">
        <f>(DATA!FE32/DATA!W32)*100</f>
        <v>4.5614035087719298</v>
      </c>
      <c r="DE32" s="56">
        <f>(DATA!FF32/DATA!X32)*100</f>
        <v>5.3886010362694305</v>
      </c>
      <c r="DF32" s="56">
        <f>(DATA!FG32/DATA!Y32)*100</f>
        <v>5.95703125</v>
      </c>
      <c r="DG32" s="56">
        <f>(DATA!FI32/DATA!AA32)*100</f>
        <v>6.0667340748230529</v>
      </c>
      <c r="DH32" s="56">
        <f>(DATA!FJ32/DATA!AB32)*100</f>
        <v>6.4454064454064461</v>
      </c>
      <c r="DI32" s="56">
        <f>(DATA!FK32/DATA!AC32)*100</f>
        <v>6.6880439761795696</v>
      </c>
      <c r="DJ32" s="56">
        <f>(DATA!FL32/DATA!AD32)*100</f>
        <v>6.7804220925011229</v>
      </c>
      <c r="DK32" s="33">
        <f t="shared" si="0"/>
        <v>100</v>
      </c>
      <c r="DL32" s="34">
        <f t="shared" si="1"/>
        <v>100</v>
      </c>
      <c r="DM32" s="34">
        <f t="shared" si="2"/>
        <v>100</v>
      </c>
      <c r="DN32" s="34">
        <f t="shared" si="3"/>
        <v>100</v>
      </c>
      <c r="DO32" s="34">
        <f t="shared" si="4"/>
        <v>100</v>
      </c>
      <c r="DP32" s="34">
        <f t="shared" si="5"/>
        <v>100</v>
      </c>
      <c r="DQ32" s="34">
        <f t="shared" si="6"/>
        <v>100</v>
      </c>
      <c r="DR32" s="34">
        <f t="shared" si="37"/>
        <v>100</v>
      </c>
      <c r="DS32" s="34">
        <f t="shared" si="38"/>
        <v>100</v>
      </c>
      <c r="DT32" s="34">
        <f t="shared" si="39"/>
        <v>100</v>
      </c>
      <c r="DU32" s="34">
        <f t="shared" si="7"/>
        <v>100</v>
      </c>
      <c r="DV32" s="34">
        <f t="shared" si="8"/>
        <v>100</v>
      </c>
      <c r="DW32" s="34">
        <f t="shared" si="9"/>
        <v>100</v>
      </c>
      <c r="DX32" s="34">
        <f t="shared" si="9"/>
        <v>100</v>
      </c>
      <c r="DY32" s="33">
        <f t="shared" si="10"/>
        <v>50.248905706473096</v>
      </c>
      <c r="DZ32" s="34">
        <f t="shared" si="26"/>
        <v>100</v>
      </c>
      <c r="EA32" s="34">
        <f t="shared" si="27"/>
        <v>100</v>
      </c>
      <c r="EB32" s="34">
        <f t="shared" si="28"/>
        <v>99.999999999999986</v>
      </c>
      <c r="EC32" s="34">
        <f t="shared" si="29"/>
        <v>100</v>
      </c>
      <c r="ED32" s="34">
        <f t="shared" si="30"/>
        <v>100</v>
      </c>
      <c r="EE32" s="34">
        <f t="shared" si="31"/>
        <v>100</v>
      </c>
      <c r="EF32" s="34">
        <f t="shared" si="32"/>
        <v>100.00000000000001</v>
      </c>
      <c r="EG32" s="34">
        <f t="shared" si="33"/>
        <v>100</v>
      </c>
      <c r="EH32" s="34">
        <f t="shared" si="34"/>
        <v>100</v>
      </c>
      <c r="EI32" s="34">
        <f t="shared" si="35"/>
        <v>100.00000000000001</v>
      </c>
      <c r="EJ32" s="34">
        <f t="shared" si="36"/>
        <v>99.999999999999986</v>
      </c>
      <c r="EK32" s="34">
        <f>+AO32+BC32+CE32+CS32+DJ32</f>
        <v>100.00000000000001</v>
      </c>
      <c r="EL32" s="34">
        <f t="shared" si="22"/>
        <v>99.999999999999986</v>
      </c>
    </row>
    <row r="33" spans="1:142">
      <c r="A33" s="66" t="str">
        <f>+DATA!A33</f>
        <v>Montana</v>
      </c>
      <c r="B33" s="56">
        <f>(DATA!AF33/DATA!B33)*100</f>
        <v>74.945215485756023</v>
      </c>
      <c r="C33" s="56">
        <f>(DATA!AG33/DATA!C33)*100</f>
        <v>72.869318181818173</v>
      </c>
      <c r="D33" s="56">
        <f>(DATA!AH33/DATA!D33)*100</f>
        <v>69.587965990843685</v>
      </c>
      <c r="E33" s="56">
        <f>(DATA!AI33/DATA!E33)*100</f>
        <v>68.981181051265423</v>
      </c>
      <c r="F33" s="56">
        <f>(DATA!AJ33/DATA!F33)*100</f>
        <v>65.615524560339594</v>
      </c>
      <c r="G33" s="56">
        <f>(DATA!AK33/DATA!G33)*100</f>
        <v>63.62579895409646</v>
      </c>
      <c r="H33" s="56">
        <f>(DATA!AL33/DATA!H33)*100</f>
        <v>63.78814047207829</v>
      </c>
      <c r="I33" s="56">
        <f>(DATA!AM33/DATA!I33)*100</f>
        <v>62.026032823995472</v>
      </c>
      <c r="J33" s="56">
        <f>(DATA!AN33/DATA!J33)*100</f>
        <v>61.102106969205835</v>
      </c>
      <c r="K33" s="56">
        <f>(DATA!AP33/DATA!L33)*100</f>
        <v>59.757383966244724</v>
      </c>
      <c r="L33" s="56">
        <f>(DATA!AQ33/DATA!M33)*100</f>
        <v>59.955131800336517</v>
      </c>
      <c r="M33" s="56">
        <f>(DATA!AR33/DATA!N33)*100</f>
        <v>58.89328063241107</v>
      </c>
      <c r="N33" s="56">
        <f>(DATA!AS33/DATA!O33)*100</f>
        <v>55.029296875</v>
      </c>
      <c r="O33" s="56">
        <f>(DATA!AT33/DATA!P33)*100</f>
        <v>53.253588516746412</v>
      </c>
      <c r="P33" s="58">
        <f>(DATA!AU33/DATA!B33)*100</f>
        <v>25.054784514243973</v>
      </c>
      <c r="Q33" s="56">
        <f>(DATA!AV33/DATA!C33)*100</f>
        <v>27.130681818181817</v>
      </c>
      <c r="R33" s="56">
        <f>(DATA!AW33/DATA!D33)*100</f>
        <v>30.412034009156315</v>
      </c>
      <c r="S33" s="56">
        <f>(DATA!AX33/DATA!E33)*100</f>
        <v>31.018818948734587</v>
      </c>
      <c r="T33" s="56">
        <f>(DATA!AY33/DATA!F33)*100</f>
        <v>34.384475439660399</v>
      </c>
      <c r="U33" s="56">
        <f>(DATA!AZ33/DATA!G33)*100</f>
        <v>36.37420104590354</v>
      </c>
      <c r="V33" s="56">
        <f>(DATA!BA33/DATA!H33)*100</f>
        <v>36.211859527921703</v>
      </c>
      <c r="W33" s="56">
        <f>(DATA!BB33/DATA!I33)*100</f>
        <v>37.973967176004528</v>
      </c>
      <c r="X33" s="56">
        <f>(DATA!BC33/DATA!J33)*100</f>
        <v>38.897893030794165</v>
      </c>
      <c r="Y33" s="56">
        <f>(DATA!BE33/DATA!L33)*100</f>
        <v>40.242616033755276</v>
      </c>
      <c r="Z33" s="56">
        <f>(DATA!BF33/DATA!M33)*100</f>
        <v>40.044868199663483</v>
      </c>
      <c r="AA33" s="56">
        <f>(DATA!BG33/DATA!N33)*100</f>
        <v>41.106719367588937</v>
      </c>
      <c r="AB33" s="56">
        <f>(DATA!BH33/DATA!O33)*100</f>
        <v>44.970703125</v>
      </c>
      <c r="AC33" s="200">
        <f>(DATA!BI33/DATA!P33)*100</f>
        <v>46.746411483253588</v>
      </c>
      <c r="AD33" s="56">
        <f>(DATA!BK33/DATA!R33)*100</f>
        <v>96.136012364760433</v>
      </c>
      <c r="AE33" s="56">
        <f>(DATA!BL33/DATA!S33)*100</f>
        <v>96.051687006460867</v>
      </c>
      <c r="AF33" s="56">
        <f>(DATA!BM33/DATA!T33)*100</f>
        <v>96.034607065609222</v>
      </c>
      <c r="AG33" s="56">
        <f>(DATA!BN33/DATA!U33)*100</f>
        <v>96.945137157107226</v>
      </c>
      <c r="AH33" s="56">
        <f>(DATA!BO33/DATA!V33)*100</f>
        <v>96.32352941176471</v>
      </c>
      <c r="AI33" s="56">
        <f>(DATA!BP33/DATA!W33)*100</f>
        <v>95.625</v>
      </c>
      <c r="AJ33" s="56">
        <f>(DATA!BQ33/DATA!X33)*100</f>
        <v>95.445798588838997</v>
      </c>
      <c r="AK33" s="56">
        <f>(DATA!BR33/DATA!Y33)*100</f>
        <v>92.935982339955842</v>
      </c>
      <c r="AL33" s="56">
        <f>(DATA!BT33/DATA!AA33)*100</f>
        <v>92.136659436008671</v>
      </c>
      <c r="AM33" s="56">
        <f>(DATA!BU33/DATA!AB33)*100</f>
        <v>91.100702576112411</v>
      </c>
      <c r="AN33" s="56">
        <f>(DATA!BV33/DATA!AC33)*100</f>
        <v>91</v>
      </c>
      <c r="AO33" s="56">
        <f>(DATA!BW33/DATA!AD33)*100</f>
        <v>91.783671346853879</v>
      </c>
      <c r="AP33" s="56">
        <f>(DATA!BX33/DATA!AE33)*100</f>
        <v>88.854805725971374</v>
      </c>
      <c r="AQ33" s="58">
        <f>(DATA!BY33/DATA!Q33)*100</f>
        <v>0.21913805697589481</v>
      </c>
      <c r="AR33" s="56">
        <f>(DATA!BZ33/DATA!R33)*100</f>
        <v>0.15455950540958269</v>
      </c>
      <c r="AS33" s="56">
        <f>(DATA!CA33/DATA!S33)*100</f>
        <v>0.4307250538406317</v>
      </c>
      <c r="AT33" s="56">
        <f>(DATA!CB33/DATA!T33)*100</f>
        <v>0.50468637346791634</v>
      </c>
      <c r="AU33" s="56">
        <f>(DATA!CC33/DATA!U33)*100</f>
        <v>6.2344139650872814E-2</v>
      </c>
      <c r="AV33" s="56">
        <f>(DATA!CD33/DATA!V33)*100</f>
        <v>0.24509803921568626</v>
      </c>
      <c r="AW33" s="56">
        <f>(DATA!CE33/DATA!W33)*100</f>
        <v>0.25</v>
      </c>
      <c r="AX33" s="56">
        <f>(DATA!CF33/DATA!X33)*100</f>
        <v>0.32071840923669021</v>
      </c>
      <c r="AY33" s="56">
        <f>(DATA!CG33/DATA!Y33)*100</f>
        <v>0.22075055187637968</v>
      </c>
      <c r="AZ33" s="56">
        <f>(DATA!CI33/DATA!AA33)*100</f>
        <v>0.27114967462039047</v>
      </c>
      <c r="BA33" s="56">
        <f>(DATA!CJ33/DATA!AB33)*100</f>
        <v>0.29274004683840754</v>
      </c>
      <c r="BB33" s="56">
        <f>(DATA!CK33/DATA!AC33)*100</f>
        <v>0.35294117647058826</v>
      </c>
      <c r="BC33" s="56">
        <f>(DATA!CL33/DATA!AD33)*100</f>
        <v>0.31201248049921998</v>
      </c>
      <c r="BD33" s="56">
        <f>(DATA!CM33/DATA!AE33)*100</f>
        <v>0.46012269938650308</v>
      </c>
      <c r="BE33" s="82" t="str">
        <f>IF(DATA!DC33&gt;0,((DATA!DC33/DATA!BY33)*100),"NA")</f>
        <v>NA</v>
      </c>
      <c r="BF33" s="85" t="str">
        <f>IF(DATA!DD33&gt;0,((DATA!DD33/DATA!BZ33)*100),"NA")</f>
        <v>NA</v>
      </c>
      <c r="BG33" s="85" t="str">
        <f>IF(DATA!DE33&gt;0,((DATA!DE33/DATA!CA33)*100),"NA")</f>
        <v>NA</v>
      </c>
      <c r="BH33" s="85" t="str">
        <f>IF(DATA!DF33&gt;0,((DATA!DF33/DATA!CB33)*100),"NA")</f>
        <v>NA</v>
      </c>
      <c r="BI33" s="85" t="str">
        <f>IF(DATA!DG33&gt;0,((DATA!DG33/DATA!CC33)*100),"NA")</f>
        <v>NA</v>
      </c>
      <c r="BJ33" s="85" t="str">
        <f>IF(DATA!DH33&gt;0,((DATA!DH33/DATA!CD33)*100),"NA")</f>
        <v>NA</v>
      </c>
      <c r="BK33" s="85" t="str">
        <f>IF(DATA!DI33&gt;0,((DATA!DI33/DATA!CE33)*100),"NA")</f>
        <v>NA</v>
      </c>
      <c r="BL33" s="85" t="str">
        <f>IF(DATA!DJ33&gt;0,((DATA!DJ33/DATA!CF33)*100),"NA")</f>
        <v>NA</v>
      </c>
      <c r="BM33" s="85" t="str">
        <f>IF(DATA!DK33&gt;0,((DATA!DK33/DATA!CG33)*100),"NA")</f>
        <v>NA</v>
      </c>
      <c r="BN33" s="85" t="str">
        <f>IF(DATA!DM33&gt;0,((DATA!DM33/DATA!CI33)*100),"NA")</f>
        <v>NA</v>
      </c>
      <c r="BO33" s="85" t="str">
        <f>IF(DATA!DN33&gt;0,((DATA!DN33/DATA!CJ33)*100),"NA")</f>
        <v>NA</v>
      </c>
      <c r="BP33" s="85" t="str">
        <f>IF(DATA!DO33&gt;0,((DATA!DO33/DATA!CK33)*100),"NA")</f>
        <v>NA</v>
      </c>
      <c r="BQ33" s="85" t="str">
        <f>IF(DATA!DP33&gt;0,((DATA!DP33/DATA!CL33)*100),"NA")</f>
        <v>NA</v>
      </c>
      <c r="BR33" s="85" t="str">
        <f>IF(DATA!DQ33&gt;0,((DATA!DQ33/DATA!CM33)*100),"NA")</f>
        <v>NA</v>
      </c>
      <c r="BS33" s="58">
        <f>(DATA!DR33/DATA!Q33)*100</f>
        <v>0.58436815193571956</v>
      </c>
      <c r="BT33" s="56">
        <f>(DATA!DS33/DATA!R33)*100</f>
        <v>0.23183925811437403</v>
      </c>
      <c r="BU33" s="56">
        <f>(DATA!DT33/DATA!S33)*100</f>
        <v>0.64608758076094763</v>
      </c>
      <c r="BV33" s="56">
        <f>(DATA!DU33/DATA!T33)*100</f>
        <v>0.50468637346791634</v>
      </c>
      <c r="BW33" s="56">
        <f>(DATA!DV33/DATA!U33)*100</f>
        <v>0.49875311720698251</v>
      </c>
      <c r="BX33" s="56">
        <f>(DATA!DW33/DATA!V33)*100</f>
        <v>0.79656862745098034</v>
      </c>
      <c r="BY33" s="56">
        <f>(DATA!DX33/DATA!W33)*100</f>
        <v>0.87500000000000011</v>
      </c>
      <c r="BZ33" s="56">
        <f>(DATA!DY33/DATA!X33)*100</f>
        <v>0.96215522771007056</v>
      </c>
      <c r="CA33" s="56">
        <f>(DATA!DZ33/DATA!Y33)*100</f>
        <v>1.6004415011037527</v>
      </c>
      <c r="CB33" s="56">
        <f>(DATA!EB33/DATA!AA33)*100</f>
        <v>1.4099783080260302</v>
      </c>
      <c r="CC33" s="56">
        <f>(DATA!EC33/DATA!AB33)*100</f>
        <v>1.873536299765808</v>
      </c>
      <c r="CD33" s="56">
        <f>(DATA!ED33/DATA!AC33)*100</f>
        <v>2.0588235294117645</v>
      </c>
      <c r="CE33" s="56">
        <f>(DATA!EE33/DATA!AD33)*100</f>
        <v>2.0800832033281331</v>
      </c>
      <c r="CF33" s="56">
        <f>(DATA!EF33/DATA!AE33)*100</f>
        <v>2.0449897750511248</v>
      </c>
      <c r="CG33" s="58">
        <f>(DATA!EG33/DATA!Q33)*100</f>
        <v>0</v>
      </c>
      <c r="CH33" s="56">
        <f>(DATA!EH33/DATA!R33)*100</f>
        <v>0</v>
      </c>
      <c r="CI33" s="56">
        <f>(DATA!EI33/DATA!S33)*100</f>
        <v>0</v>
      </c>
      <c r="CJ33" s="56">
        <f>(DATA!EJ33/DATA!T33)*100</f>
        <v>0</v>
      </c>
      <c r="CK33" s="56">
        <f>(DATA!EK33/DATA!U33)*100</f>
        <v>0</v>
      </c>
      <c r="CL33" s="56">
        <f>(DATA!EL33/DATA!V33)*100</f>
        <v>0</v>
      </c>
      <c r="CM33" s="56">
        <f>(DATA!EM33/DATA!W33)*100</f>
        <v>0</v>
      </c>
      <c r="CN33" s="56">
        <f>(DATA!EN33/DATA!X33)*100</f>
        <v>0</v>
      </c>
      <c r="CO33" s="56">
        <f>(DATA!EO33/DATA!Y33)*100</f>
        <v>0.88300220750551872</v>
      </c>
      <c r="CP33" s="56">
        <f>(DATA!EQ33/DATA!AA33)*100</f>
        <v>1.0303687635574839</v>
      </c>
      <c r="CQ33" s="56">
        <f>(DATA!ER33/DATA!AB33)*100</f>
        <v>1.405152224824356</v>
      </c>
      <c r="CR33" s="56">
        <f>(DATA!ES33/DATA!AC33)*100</f>
        <v>1</v>
      </c>
      <c r="CS33" s="56">
        <f>(DATA!ET33/DATA!AD33)*100</f>
        <v>1.1960478419136766</v>
      </c>
      <c r="CT33" s="56">
        <f>(DATA!EU33/DATA!AE33)*100</f>
        <v>0.92024539877300615</v>
      </c>
      <c r="CU33" s="231">
        <f>(DATA!EV33/DATA!AE33)*100</f>
        <v>3.7832310838445808</v>
      </c>
      <c r="CV33" s="222">
        <f>(DATA!EW33/DATA!AE33)*100</f>
        <v>3.7321063394683023</v>
      </c>
      <c r="CW33" s="53">
        <f>(DATA!EX33/DATA!AE33)*100</f>
        <v>0.20449897750511251</v>
      </c>
      <c r="CX33" s="58">
        <f>(DATA!EY33/DATA!Q33)*100</f>
        <v>3.5062089116143169</v>
      </c>
      <c r="CY33" s="56">
        <f>(DATA!EZ33/DATA!R33)*100</f>
        <v>3.4775888717156103</v>
      </c>
      <c r="CZ33" s="56">
        <f>(DATA!FA33/DATA!S33)*100</f>
        <v>2.8715003589375447</v>
      </c>
      <c r="DA33" s="56">
        <f>(DATA!FB33/DATA!T33)*100</f>
        <v>2.9560201874549383</v>
      </c>
      <c r="DB33" s="56">
        <f>(DATA!FC33/DATA!U33)*100</f>
        <v>2.4937655860349128</v>
      </c>
      <c r="DC33" s="56">
        <f>(DATA!FD33/DATA!V33)*100</f>
        <v>2.6348039215686274</v>
      </c>
      <c r="DD33" s="56">
        <f>(DATA!FE33/DATA!W33)*100</f>
        <v>3.25</v>
      </c>
      <c r="DE33" s="56">
        <f>(DATA!FF33/DATA!X33)*100</f>
        <v>3.2713277742142401</v>
      </c>
      <c r="DF33" s="56">
        <f>(DATA!FG33/DATA!Y33)*100</f>
        <v>4.3598233995584987</v>
      </c>
      <c r="DG33" s="56">
        <f>(DATA!FI33/DATA!AA33)*100</f>
        <v>5.1518438177874186</v>
      </c>
      <c r="DH33" s="56">
        <f>(DATA!FJ33/DATA!AB33)*100</f>
        <v>5.3278688524590159</v>
      </c>
      <c r="DI33" s="56">
        <f>(DATA!FK33/DATA!AC33)*100</f>
        <v>5.5882352941176476</v>
      </c>
      <c r="DJ33" s="56">
        <f>(DATA!FL33/DATA!AD33)*100</f>
        <v>4.6281851274050965</v>
      </c>
      <c r="DK33" s="33">
        <f t="shared" si="0"/>
        <v>100</v>
      </c>
      <c r="DL33" s="34">
        <f t="shared" si="1"/>
        <v>99.999999999999986</v>
      </c>
      <c r="DM33" s="34">
        <f t="shared" si="2"/>
        <v>100</v>
      </c>
      <c r="DN33" s="34">
        <f t="shared" si="3"/>
        <v>100.00000000000001</v>
      </c>
      <c r="DO33" s="34">
        <f t="shared" si="4"/>
        <v>100</v>
      </c>
      <c r="DP33" s="34">
        <f t="shared" si="5"/>
        <v>100</v>
      </c>
      <c r="DQ33" s="34">
        <f t="shared" si="6"/>
        <v>100</v>
      </c>
      <c r="DR33" s="34">
        <f t="shared" si="37"/>
        <v>100</v>
      </c>
      <c r="DS33" s="34">
        <f t="shared" si="38"/>
        <v>100</v>
      </c>
      <c r="DT33" s="34">
        <f t="shared" si="39"/>
        <v>100</v>
      </c>
      <c r="DU33" s="34">
        <f t="shared" si="7"/>
        <v>100</v>
      </c>
      <c r="DV33" s="34">
        <f t="shared" si="8"/>
        <v>100</v>
      </c>
      <c r="DW33" s="34">
        <f t="shared" si="9"/>
        <v>100</v>
      </c>
      <c r="DX33" s="34">
        <f t="shared" si="9"/>
        <v>100</v>
      </c>
      <c r="DY33" s="33">
        <f t="shared" si="10"/>
        <v>51.056126603779518</v>
      </c>
      <c r="DZ33" s="34">
        <f t="shared" si="26"/>
        <v>100</v>
      </c>
      <c r="EA33" s="34">
        <f t="shared" si="27"/>
        <v>99.999999999999986</v>
      </c>
      <c r="EB33" s="34">
        <f t="shared" si="28"/>
        <v>100</v>
      </c>
      <c r="EC33" s="34">
        <f t="shared" si="29"/>
        <v>100</v>
      </c>
      <c r="ED33" s="34">
        <f t="shared" si="30"/>
        <v>100.00000000000001</v>
      </c>
      <c r="EE33" s="34">
        <f t="shared" si="31"/>
        <v>100</v>
      </c>
      <c r="EF33" s="34">
        <f t="shared" si="32"/>
        <v>100</v>
      </c>
      <c r="EG33" s="34">
        <f t="shared" si="33"/>
        <v>99.999999999999986</v>
      </c>
      <c r="EH33" s="34">
        <f t="shared" si="34"/>
        <v>100</v>
      </c>
      <c r="EI33" s="34">
        <f t="shared" si="35"/>
        <v>100</v>
      </c>
      <c r="EJ33" s="34">
        <f t="shared" si="36"/>
        <v>100.00000000000001</v>
      </c>
      <c r="EK33" s="34">
        <f>+AO33+BC33+CE33+CS33+DJ33</f>
        <v>100</v>
      </c>
      <c r="EL33" s="34">
        <f t="shared" si="22"/>
        <v>100</v>
      </c>
    </row>
    <row r="34" spans="1:142">
      <c r="A34" s="66" t="str">
        <f>+DATA!A34</f>
        <v>Nevada</v>
      </c>
      <c r="B34" s="56">
        <f>(DATA!AF34/DATA!B34)*100</f>
        <v>71.90584662110858</v>
      </c>
      <c r="C34" s="56">
        <f>(DATA!AG34/DATA!C34)*100</f>
        <v>70.875290472501945</v>
      </c>
      <c r="D34" s="56">
        <f>(DATA!AH34/DATA!D34)*100</f>
        <v>71.792828685258968</v>
      </c>
      <c r="E34" s="56">
        <f>(DATA!AI34/DATA!E34)*100</f>
        <v>69.75218658892129</v>
      </c>
      <c r="F34" s="56">
        <f>(DATA!AJ34/DATA!F34)*100</f>
        <v>65.836526181353776</v>
      </c>
      <c r="G34" s="56">
        <f>(DATA!AK34/DATA!G34)*100</f>
        <v>64.135977337110489</v>
      </c>
      <c r="H34" s="56">
        <f>(DATA!AL34/DATA!H34)*100</f>
        <v>62.827763496143959</v>
      </c>
      <c r="I34" s="56">
        <f>(DATA!AM34/DATA!I34)*100</f>
        <v>62.513781697905181</v>
      </c>
      <c r="J34" s="56">
        <f>(DATA!AN34/DATA!J34)*100</f>
        <v>61.679950950337215</v>
      </c>
      <c r="K34" s="56">
        <f>(DATA!AP34/DATA!L34)*100</f>
        <v>59.891008174386918</v>
      </c>
      <c r="L34" s="56">
        <f>(DATA!AQ34/DATA!M34)*100</f>
        <v>59.496221662468521</v>
      </c>
      <c r="M34" s="56">
        <f>(DATA!AR34/DATA!N34)*100</f>
        <v>58.786516853932582</v>
      </c>
      <c r="N34" s="56">
        <f>(DATA!AS34/DATA!O34)*100</f>
        <v>56.202933016250498</v>
      </c>
      <c r="O34" s="56">
        <f>(DATA!AT34/DATA!P34)*100</f>
        <v>55.364158355998796</v>
      </c>
      <c r="P34" s="58">
        <f>(DATA!AU34/DATA!B34)*100</f>
        <v>28.094153378891416</v>
      </c>
      <c r="Q34" s="56">
        <f>(DATA!AV34/DATA!C34)*100</f>
        <v>29.124709527498066</v>
      </c>
      <c r="R34" s="56">
        <f>(DATA!AW34/DATA!D34)*100</f>
        <v>28.207171314741036</v>
      </c>
      <c r="S34" s="56">
        <f>(DATA!AX34/DATA!E34)*100</f>
        <v>30.247813411078717</v>
      </c>
      <c r="T34" s="56">
        <f>(DATA!AY34/DATA!F34)*100</f>
        <v>34.163473818646231</v>
      </c>
      <c r="U34" s="56">
        <f>(DATA!AZ34/DATA!G34)*100</f>
        <v>35.864022662889518</v>
      </c>
      <c r="V34" s="56">
        <f>(DATA!BA34/DATA!H34)*100</f>
        <v>37.172236503856041</v>
      </c>
      <c r="W34" s="56">
        <f>(DATA!BB34/DATA!I34)*100</f>
        <v>37.486218302094819</v>
      </c>
      <c r="X34" s="56">
        <f>(DATA!BC34/DATA!J34)*100</f>
        <v>38.320049049662785</v>
      </c>
      <c r="Y34" s="56">
        <f>(DATA!BE34/DATA!L34)*100</f>
        <v>40.108991825613074</v>
      </c>
      <c r="Z34" s="56">
        <f>(DATA!BF34/DATA!M34)*100</f>
        <v>40.503778337531486</v>
      </c>
      <c r="AA34" s="56">
        <f>(DATA!BG34/DATA!N34)*100</f>
        <v>41.213483146067418</v>
      </c>
      <c r="AB34" s="56">
        <f>(DATA!BH34/DATA!O34)*100</f>
        <v>43.797066983749502</v>
      </c>
      <c r="AC34" s="200">
        <f>(DATA!BI34/DATA!P34)*100</f>
        <v>44.635841644001204</v>
      </c>
      <c r="AD34" s="56">
        <f>(DATA!BK34/DATA!R34)*100</f>
        <v>88.294573643410857</v>
      </c>
      <c r="AE34" s="56">
        <f>(DATA!BL34/DATA!S34)*100</f>
        <v>87.788778877887779</v>
      </c>
      <c r="AF34" s="56">
        <f>(DATA!BM34/DATA!T34)*100</f>
        <v>87.592867756315002</v>
      </c>
      <c r="AG34" s="56">
        <f>(DATA!BN34/DATA!U34)*100</f>
        <v>84.872298624754421</v>
      </c>
      <c r="AH34" s="56">
        <f>(DATA!BO34/DATA!V34)*100</f>
        <v>83.15665488810366</v>
      </c>
      <c r="AI34" s="56">
        <f>(DATA!BP34/DATA!W34)*100</f>
        <v>81.976744186046517</v>
      </c>
      <c r="AJ34" s="56">
        <f>(DATA!BQ34/DATA!X34)*100</f>
        <v>80.507497116493653</v>
      </c>
      <c r="AK34" s="56">
        <f>(DATA!BR34/DATA!Y34)*100</f>
        <v>78.349875930521094</v>
      </c>
      <c r="AL34" s="56">
        <f>(DATA!BT34/DATA!AA34)*100</f>
        <v>76.795580110497241</v>
      </c>
      <c r="AM34" s="56">
        <f>(DATA!BU34/DATA!AB34)*100</f>
        <v>75.915948275862064</v>
      </c>
      <c r="AN34" s="56">
        <f>(DATA!BV34/DATA!AC34)*100</f>
        <v>73.193359375</v>
      </c>
      <c r="AO34" s="56">
        <f>(DATA!BW34/DATA!AD34)*100</f>
        <v>71.343028229255779</v>
      </c>
      <c r="AP34" s="56">
        <f>(DATA!BX34/DATA!AE34)*100</f>
        <v>73.737046632124347</v>
      </c>
      <c r="AQ34" s="58">
        <f>(DATA!BY34/DATA!Q34)*100</f>
        <v>1.3667425968109339</v>
      </c>
      <c r="AR34" s="56">
        <f>(DATA!BZ34/DATA!R34)*100</f>
        <v>1.8604651162790697</v>
      </c>
      <c r="AS34" s="56">
        <f>(DATA!CA34/DATA!S34)*100</f>
        <v>1.7326732673267329</v>
      </c>
      <c r="AT34" s="56">
        <f>(DATA!CB34/DATA!T34)*100</f>
        <v>1.7830609212481425</v>
      </c>
      <c r="AU34" s="56">
        <f>(DATA!CC34/DATA!U34)*100</f>
        <v>2.4885396201702688</v>
      </c>
      <c r="AV34" s="56">
        <f>(DATA!CD34/DATA!V34)*100</f>
        <v>2.8268551236749118</v>
      </c>
      <c r="AW34" s="56">
        <f>(DATA!CE34/DATA!W34)*100</f>
        <v>2.8012684989429175</v>
      </c>
      <c r="AX34" s="56">
        <f>(DATA!CF34/DATA!X34)*100</f>
        <v>3.2871972318339098</v>
      </c>
      <c r="AY34" s="56">
        <f>(DATA!CG34/DATA!Y34)*100</f>
        <v>2.6674937965260543</v>
      </c>
      <c r="AZ34" s="56">
        <f>(DATA!CI34/DATA!AA34)*100</f>
        <v>2.7624309392265194</v>
      </c>
      <c r="BA34" s="56">
        <f>(DATA!CJ34/DATA!AB34)*100</f>
        <v>3.1788793103448274</v>
      </c>
      <c r="BB34" s="56">
        <f>(DATA!CK34/DATA!AC34)*100</f>
        <v>3.61328125</v>
      </c>
      <c r="BC34" s="56">
        <f>(DATA!CL34/DATA!AD34)*100</f>
        <v>3.8066723695466207</v>
      </c>
      <c r="BD34" s="56">
        <f>(DATA!CM34/DATA!AE34)*100</f>
        <v>4.1126943005181351</v>
      </c>
      <c r="BE34" s="82" t="str">
        <f>IF(DATA!DC34&gt;0,((DATA!DC34/DATA!BY34)*100),"NA")</f>
        <v>NA</v>
      </c>
      <c r="BF34" s="85" t="str">
        <f>IF(DATA!DD34&gt;0,((DATA!DD34/DATA!BZ34)*100),"NA")</f>
        <v>NA</v>
      </c>
      <c r="BG34" s="85" t="str">
        <f>IF(DATA!DE34&gt;0,((DATA!DE34/DATA!CA34)*100),"NA")</f>
        <v>NA</v>
      </c>
      <c r="BH34" s="85" t="str">
        <f>IF(DATA!DF34&gt;0,((DATA!DF34/DATA!CB34)*100),"NA")</f>
        <v>NA</v>
      </c>
      <c r="BI34" s="85" t="str">
        <f>IF(DATA!DG34&gt;0,((DATA!DG34/DATA!CC34)*100),"NA")</f>
        <v>NA</v>
      </c>
      <c r="BJ34" s="85" t="str">
        <f>IF(DATA!DH34&gt;0,((DATA!DH34/DATA!CD34)*100),"NA")</f>
        <v>NA</v>
      </c>
      <c r="BK34" s="85" t="str">
        <f>IF(DATA!DI34&gt;0,((DATA!DI34/DATA!CE34)*100),"NA")</f>
        <v>NA</v>
      </c>
      <c r="BL34" s="85" t="str">
        <f>IF(DATA!DJ34&gt;0,((DATA!DJ34/DATA!CF34)*100),"NA")</f>
        <v>NA</v>
      </c>
      <c r="BM34" s="85" t="str">
        <f>IF(DATA!DK34&gt;0,((DATA!DK34/DATA!CG34)*100),"NA")</f>
        <v>NA</v>
      </c>
      <c r="BN34" s="85" t="str">
        <f>IF(DATA!DM34&gt;0,((DATA!DM34/DATA!CI34)*100),"NA")</f>
        <v>NA</v>
      </c>
      <c r="BO34" s="85" t="str">
        <f>IF(DATA!DN34&gt;0,((DATA!DN34/DATA!CJ34)*100),"NA")</f>
        <v>NA</v>
      </c>
      <c r="BP34" s="85" t="str">
        <f>IF(DATA!DO34&gt;0,((DATA!DO34/DATA!CK34)*100),"NA")</f>
        <v>NA</v>
      </c>
      <c r="BQ34" s="85" t="str">
        <f>IF(DATA!DP34&gt;0,((DATA!DP34/DATA!CL34)*100),"NA")</f>
        <v>NA</v>
      </c>
      <c r="BR34" s="85" t="str">
        <f>IF(DATA!DQ34&gt;0,((DATA!DQ34/DATA!CM34)*100),"NA")</f>
        <v>NA</v>
      </c>
      <c r="BS34" s="58">
        <f>(DATA!DR34/DATA!Q34)*100</f>
        <v>1.2908124525436599</v>
      </c>
      <c r="BT34" s="56">
        <f>(DATA!DS34/DATA!R34)*100</f>
        <v>2.248062015503876</v>
      </c>
      <c r="BU34" s="56">
        <f>(DATA!DT34/DATA!S34)*100</f>
        <v>2.3927392739273929</v>
      </c>
      <c r="BV34" s="56">
        <f>(DATA!DU34/DATA!T34)*100</f>
        <v>3.4918276374442794</v>
      </c>
      <c r="BW34" s="56">
        <f>(DATA!DV34/DATA!U34)*100</f>
        <v>4.1257367387033401</v>
      </c>
      <c r="BX34" s="56">
        <f>(DATA!DW34/DATA!V34)*100</f>
        <v>4.2402826855123674</v>
      </c>
      <c r="BY34" s="56">
        <f>(DATA!DX34/DATA!W34)*100</f>
        <v>4.0169133192388999</v>
      </c>
      <c r="BZ34" s="56">
        <f>(DATA!DY34/DATA!X34)*100</f>
        <v>4.3252595155709344</v>
      </c>
      <c r="CA34" s="56">
        <f>(DATA!DZ34/DATA!Y34)*100</f>
        <v>4.4665012406947886</v>
      </c>
      <c r="CB34" s="56">
        <f>(DATA!EB34/DATA!AA34)*100</f>
        <v>5.027624309392265</v>
      </c>
      <c r="CC34" s="56">
        <f>(DATA!EC34/DATA!AB34)*100</f>
        <v>5.0107758620689653</v>
      </c>
      <c r="CD34" s="56">
        <f>(DATA!ED34/DATA!AC34)*100</f>
        <v>6.005859375</v>
      </c>
      <c r="CE34" s="56">
        <f>(DATA!EE34/DATA!AD34)*100</f>
        <v>6.6723695466210433</v>
      </c>
      <c r="CF34" s="56">
        <f>(DATA!EF34/DATA!AE34)*100</f>
        <v>6.5414507772020718</v>
      </c>
      <c r="CG34" s="58">
        <f>(DATA!EG34/DATA!Q34)*100</f>
        <v>0</v>
      </c>
      <c r="CH34" s="56">
        <f>(DATA!EH34/DATA!R34)*100</f>
        <v>0</v>
      </c>
      <c r="CI34" s="56">
        <f>(DATA!EI34/DATA!S34)*100</f>
        <v>0</v>
      </c>
      <c r="CJ34" s="56">
        <f>(DATA!EJ34/DATA!T34)*100</f>
        <v>0</v>
      </c>
      <c r="CK34" s="56">
        <f>(DATA!EK34/DATA!U34)*100</f>
        <v>0</v>
      </c>
      <c r="CL34" s="56">
        <f>(DATA!EL34/DATA!V34)*100</f>
        <v>0</v>
      </c>
      <c r="CM34" s="56">
        <f>(DATA!EM34/DATA!W34)*100</f>
        <v>0</v>
      </c>
      <c r="CN34" s="56">
        <f>(DATA!EN34/DATA!X34)*100</f>
        <v>0.86505190311418689</v>
      </c>
      <c r="CO34" s="56">
        <f>(DATA!EO34/DATA!Y34)*100</f>
        <v>1.054590570719603</v>
      </c>
      <c r="CP34" s="56">
        <f>(DATA!EQ34/DATA!AA34)*100</f>
        <v>1.0497237569060773</v>
      </c>
      <c r="CQ34" s="56">
        <f>(DATA!ER34/DATA!AB34)*100</f>
        <v>1.5086206896551724</v>
      </c>
      <c r="CR34" s="56">
        <f>(DATA!ES34/DATA!AC34)*100</f>
        <v>2.099609375</v>
      </c>
      <c r="CS34" s="56">
        <f>(DATA!ET34/DATA!AD34)*100</f>
        <v>1.9674935842600514</v>
      </c>
      <c r="CT34" s="56">
        <f>(DATA!EU34/DATA!AE34)*100</f>
        <v>1.8782383419689119</v>
      </c>
      <c r="CU34" s="231">
        <f>(DATA!EV34/DATA!AE34)*100</f>
        <v>0.45336787564766834</v>
      </c>
      <c r="CV34" s="222">
        <f>(DATA!EW34/DATA!AE34)*100</f>
        <v>13.050518134715025</v>
      </c>
      <c r="CW34" s="53">
        <f>(DATA!EX34/DATA!AE34)*100</f>
        <v>0.22668393782383417</v>
      </c>
      <c r="CX34" s="58">
        <f>(DATA!EY34/DATA!Q34)*100</f>
        <v>8.3523158694001527</v>
      </c>
      <c r="CY34" s="56">
        <f>(DATA!EZ34/DATA!R34)*100</f>
        <v>7.5968992248062017</v>
      </c>
      <c r="CZ34" s="56">
        <f>(DATA!FA34/DATA!S34)*100</f>
        <v>8.0858085808580853</v>
      </c>
      <c r="DA34" s="56">
        <f>(DATA!FB34/DATA!T34)*100</f>
        <v>7.1322436849925701</v>
      </c>
      <c r="DB34" s="56">
        <f>(DATA!FC34/DATA!U34)*100</f>
        <v>8.513425016371972</v>
      </c>
      <c r="DC34" s="56">
        <f>(DATA!FD34/DATA!V34)*100</f>
        <v>9.7762073027090697</v>
      </c>
      <c r="DD34" s="56">
        <f>(DATA!FE34/DATA!W34)*100</f>
        <v>11.20507399577167</v>
      </c>
      <c r="DE34" s="56">
        <f>(DATA!FF34/DATA!X34)*100</f>
        <v>11.014994232987313</v>
      </c>
      <c r="DF34" s="56">
        <f>(DATA!FG34/DATA!Y34)*100</f>
        <v>13.461538461538462</v>
      </c>
      <c r="DG34" s="56">
        <f>(DATA!FI34/DATA!AA34)*100</f>
        <v>14.3646408839779</v>
      </c>
      <c r="DH34" s="56">
        <f>(DATA!FJ34/DATA!AB34)*100</f>
        <v>14.385775862068966</v>
      </c>
      <c r="DI34" s="56">
        <f>(DATA!FK34/DATA!AC34)*100</f>
        <v>15.087890625</v>
      </c>
      <c r="DJ34" s="56">
        <f>(DATA!FL34/DATA!AD34)*100</f>
        <v>16.21043627031651</v>
      </c>
      <c r="DK34" s="33">
        <f t="shared" si="0"/>
        <v>100</v>
      </c>
      <c r="DL34" s="34">
        <f t="shared" si="1"/>
        <v>100.00000000000001</v>
      </c>
      <c r="DM34" s="34">
        <f t="shared" si="2"/>
        <v>100</v>
      </c>
      <c r="DN34" s="34">
        <f t="shared" si="3"/>
        <v>100</v>
      </c>
      <c r="DO34" s="34">
        <f t="shared" si="4"/>
        <v>100</v>
      </c>
      <c r="DP34" s="34">
        <f t="shared" si="5"/>
        <v>100</v>
      </c>
      <c r="DQ34" s="34">
        <f t="shared" si="6"/>
        <v>100</v>
      </c>
      <c r="DR34" s="34">
        <f t="shared" si="37"/>
        <v>100</v>
      </c>
      <c r="DS34" s="34">
        <f t="shared" si="38"/>
        <v>100</v>
      </c>
      <c r="DT34" s="34">
        <f t="shared" si="39"/>
        <v>100</v>
      </c>
      <c r="DU34" s="34">
        <f t="shared" si="7"/>
        <v>100</v>
      </c>
      <c r="DV34" s="34">
        <f t="shared" si="8"/>
        <v>100</v>
      </c>
      <c r="DW34" s="34">
        <f t="shared" si="9"/>
        <v>100</v>
      </c>
      <c r="DX34" s="34">
        <f t="shared" si="9"/>
        <v>100</v>
      </c>
      <c r="DY34" s="33">
        <f t="shared" si="10"/>
        <v>55.645712562755953</v>
      </c>
      <c r="DZ34" s="34">
        <f t="shared" si="26"/>
        <v>100.00000000000001</v>
      </c>
      <c r="EA34" s="34">
        <f t="shared" si="27"/>
        <v>99.999999999999986</v>
      </c>
      <c r="EB34" s="34">
        <f t="shared" si="28"/>
        <v>99.999999999999986</v>
      </c>
      <c r="EC34" s="34">
        <f t="shared" si="29"/>
        <v>100</v>
      </c>
      <c r="ED34" s="34">
        <f t="shared" si="30"/>
        <v>100.00000000000001</v>
      </c>
      <c r="EE34" s="34">
        <f t="shared" si="31"/>
        <v>100</v>
      </c>
      <c r="EF34" s="34">
        <f t="shared" si="32"/>
        <v>100</v>
      </c>
      <c r="EG34" s="34">
        <f t="shared" si="33"/>
        <v>100</v>
      </c>
      <c r="EH34" s="34">
        <f t="shared" si="34"/>
        <v>100</v>
      </c>
      <c r="EI34" s="34">
        <f t="shared" si="35"/>
        <v>100</v>
      </c>
      <c r="EJ34" s="34">
        <f t="shared" si="36"/>
        <v>100</v>
      </c>
      <c r="EK34" s="34">
        <f>+AO34+BC34+CE34+CS34+DJ34</f>
        <v>100</v>
      </c>
      <c r="EL34" s="34">
        <f t="shared" si="22"/>
        <v>99.999999999999986</v>
      </c>
    </row>
    <row r="35" spans="1:142">
      <c r="A35" s="66" t="str">
        <f>+DATA!A35</f>
        <v>New Mexico</v>
      </c>
      <c r="B35" s="56">
        <f>(DATA!AF35/DATA!B35)*100</f>
        <v>72.606713634479902</v>
      </c>
      <c r="C35" s="56">
        <f>(DATA!AG35/DATA!C35)*100</f>
        <v>69.282868525896419</v>
      </c>
      <c r="D35" s="56">
        <f>(DATA!AH35/DATA!D35)*100</f>
        <v>66.528925619834709</v>
      </c>
      <c r="E35" s="56">
        <f>(DATA!AI35/DATA!E35)*100</f>
        <v>65.448379804069333</v>
      </c>
      <c r="F35" s="56">
        <f>(DATA!AJ35/DATA!F35)*100</f>
        <v>61.447084233261343</v>
      </c>
      <c r="G35" s="56">
        <f>(DATA!AK35/DATA!G35)*100</f>
        <v>60.173913043478258</v>
      </c>
      <c r="H35" s="56">
        <f>(DATA!AL35/DATA!H35)*100</f>
        <v>57.332377196127652</v>
      </c>
      <c r="I35" s="56">
        <f>(DATA!AM35/DATA!I35)*100</f>
        <v>56.289529163738585</v>
      </c>
      <c r="J35" s="56">
        <f>(DATA!AN35/DATA!J35)*100</f>
        <v>56.583172768143861</v>
      </c>
      <c r="K35" s="56">
        <f>(DATA!AP35/DATA!L35)*100</f>
        <v>53.970632304465092</v>
      </c>
      <c r="L35" s="56">
        <f>(DATA!AQ35/DATA!M35)*100</f>
        <v>51.910531220876045</v>
      </c>
      <c r="M35" s="56">
        <f>(DATA!AR35/DATA!N35)*100</f>
        <v>52.263251935676003</v>
      </c>
      <c r="N35" s="56">
        <f>(DATA!AS35/DATA!O35)*100</f>
        <v>52.566049195262678</v>
      </c>
      <c r="O35" s="56">
        <f>(DATA!AT35/DATA!P35)*100</f>
        <v>52.032749858836816</v>
      </c>
      <c r="P35" s="58">
        <f>(DATA!AU35/DATA!B35)*100</f>
        <v>27.393286365520098</v>
      </c>
      <c r="Q35" s="56">
        <f>(DATA!AV35/DATA!C35)*100</f>
        <v>30.717131474103589</v>
      </c>
      <c r="R35" s="56">
        <f>(DATA!AW35/DATA!D35)*100</f>
        <v>33.471074380165291</v>
      </c>
      <c r="S35" s="56">
        <f>(DATA!AX35/DATA!E35)*100</f>
        <v>34.551620195930674</v>
      </c>
      <c r="T35" s="56">
        <f>(DATA!AY35/DATA!F35)*100</f>
        <v>38.552915766738657</v>
      </c>
      <c r="U35" s="56">
        <f>(DATA!AZ35/DATA!G35)*100</f>
        <v>39.826086956521742</v>
      </c>
      <c r="V35" s="56">
        <f>(DATA!BA35/DATA!H35)*100</f>
        <v>42.667622803872355</v>
      </c>
      <c r="W35" s="56">
        <f>(DATA!BB35/DATA!I35)*100</f>
        <v>43.710470836261415</v>
      </c>
      <c r="X35" s="56">
        <f>(DATA!BC35/DATA!J35)*100</f>
        <v>43.416827231856132</v>
      </c>
      <c r="Y35" s="56">
        <f>(DATA!BE35/DATA!L35)*100</f>
        <v>46.029367695534908</v>
      </c>
      <c r="Z35" s="56">
        <f>(DATA!BF35/DATA!M35)*100</f>
        <v>48.089468779123948</v>
      </c>
      <c r="AA35" s="56">
        <f>(DATA!BG35/DATA!N35)*100</f>
        <v>47.736748064324004</v>
      </c>
      <c r="AB35" s="56">
        <f>(DATA!BH35/DATA!O35)*100</f>
        <v>47.433950804737322</v>
      </c>
      <c r="AC35" s="200">
        <f>(DATA!BI35/DATA!P35)*100</f>
        <v>47.967250141163184</v>
      </c>
      <c r="AD35" s="56">
        <f>(DATA!BK35/DATA!R35)*100</f>
        <v>85.316139767054906</v>
      </c>
      <c r="AE35" s="56">
        <f>(DATA!BL35/DATA!S35)*100</f>
        <v>85.13246342427837</v>
      </c>
      <c r="AF35" s="56">
        <f>(DATA!BM35/DATA!T35)*100</f>
        <v>83.837209302325576</v>
      </c>
      <c r="AG35" s="56">
        <f>(DATA!BN35/DATA!U35)*100</f>
        <v>81.480046493607134</v>
      </c>
      <c r="AH35" s="56">
        <f>(DATA!BO35/DATA!V35)*100</f>
        <v>79.10842463165848</v>
      </c>
      <c r="AI35" s="56">
        <f>(DATA!BP35/DATA!W35)*100</f>
        <v>78.201525491770369</v>
      </c>
      <c r="AJ35" s="56">
        <f>(DATA!BQ35/DATA!X35)*100</f>
        <v>76.773187840997664</v>
      </c>
      <c r="AK35" s="56">
        <f>(DATA!BR35/DATA!Y35)*100</f>
        <v>73.846687478321201</v>
      </c>
      <c r="AL35" s="56">
        <f>(DATA!BT35/DATA!AA35)*100</f>
        <v>71.163407358302948</v>
      </c>
      <c r="AM35" s="56">
        <f>(DATA!BU35/DATA!AB35)*100</f>
        <v>70.502599653379548</v>
      </c>
      <c r="AN35" s="56">
        <f>(DATA!BV35/DATA!AC35)*100</f>
        <v>69.233322270162631</v>
      </c>
      <c r="AO35" s="56">
        <f>(DATA!BW35/DATA!AD35)*100</f>
        <v>67.16774854800137</v>
      </c>
      <c r="AP35" s="56">
        <f>(DATA!BX35/DATA!AE35)*100</f>
        <v>65.859872611464965</v>
      </c>
      <c r="AQ35" s="58">
        <f>(DATA!BY35/DATA!Q35)*100</f>
        <v>0.53874844591794446</v>
      </c>
      <c r="AR35" s="56">
        <f>(DATA!BZ35/DATA!R35)*100</f>
        <v>0.62396006655574043</v>
      </c>
      <c r="AS35" s="56">
        <f>(DATA!CA35/DATA!S35)*100</f>
        <v>0.63266113088177145</v>
      </c>
      <c r="AT35" s="56">
        <f>(DATA!CB35/DATA!T35)*100</f>
        <v>0.69767441860465118</v>
      </c>
      <c r="AU35" s="56">
        <f>(DATA!CC35/DATA!U35)*100</f>
        <v>1.2785741960480435</v>
      </c>
      <c r="AV35" s="56">
        <f>(DATA!CD35/DATA!V35)*100</f>
        <v>1.3600302228938421</v>
      </c>
      <c r="AW35" s="56">
        <f>(DATA!CE35/DATA!W35)*100</f>
        <v>1.5254917703733442</v>
      </c>
      <c r="AX35" s="56">
        <f>(DATA!CF35/DATA!X35)*100</f>
        <v>1.7147310989867499</v>
      </c>
      <c r="AY35" s="56">
        <f>(DATA!CG35/DATA!Y35)*100</f>
        <v>1.7689906347554629</v>
      </c>
      <c r="AZ35" s="56">
        <f>(DATA!CI35/DATA!AA35)*100</f>
        <v>1.9555850182300301</v>
      </c>
      <c r="BA35" s="56">
        <f>(DATA!CJ35/DATA!AB35)*100</f>
        <v>1.9410745233968802</v>
      </c>
      <c r="BB35" s="56">
        <f>(DATA!CK35/DATA!AC35)*100</f>
        <v>1.5267175572519083</v>
      </c>
      <c r="BC35" s="56">
        <f>(DATA!CL35/DATA!AD35)*100</f>
        <v>1.6399043389135635</v>
      </c>
      <c r="BD35" s="56">
        <f>(DATA!CM35/DATA!AE35)*100</f>
        <v>1.8152866242038217</v>
      </c>
      <c r="BE35" s="82" t="str">
        <f>IF(DATA!DC35&gt;0,((DATA!DC35/DATA!BY35)*100),"NA")</f>
        <v>NA</v>
      </c>
      <c r="BF35" s="85" t="str">
        <f>IF(DATA!DD35&gt;0,((DATA!DD35/DATA!BZ35)*100),"NA")</f>
        <v>NA</v>
      </c>
      <c r="BG35" s="85" t="str">
        <f>IF(DATA!DE35&gt;0,((DATA!DE35/DATA!CA35)*100),"NA")</f>
        <v>NA</v>
      </c>
      <c r="BH35" s="85" t="str">
        <f>IF(DATA!DF35&gt;0,((DATA!DF35/DATA!CB35)*100),"NA")</f>
        <v>NA</v>
      </c>
      <c r="BI35" s="85" t="str">
        <f>IF(DATA!DG35&gt;0,((DATA!DG35/DATA!CC35)*100),"NA")</f>
        <v>NA</v>
      </c>
      <c r="BJ35" s="85" t="str">
        <f>IF(DATA!DH35&gt;0,((DATA!DH35/DATA!CD35)*100),"NA")</f>
        <v>NA</v>
      </c>
      <c r="BK35" s="85" t="str">
        <f>IF(DATA!DI35&gt;0,((DATA!DI35/DATA!CE35)*100),"NA")</f>
        <v>NA</v>
      </c>
      <c r="BL35" s="85" t="str">
        <f>IF(DATA!DJ35&gt;0,((DATA!DJ35/DATA!CF35)*100),"NA")</f>
        <v>NA</v>
      </c>
      <c r="BM35" s="85" t="str">
        <f>IF(DATA!DK35&gt;0,((DATA!DK35/DATA!CG35)*100),"NA")</f>
        <v>NA</v>
      </c>
      <c r="BN35" s="85" t="str">
        <f>IF(DATA!DM35&gt;0,((DATA!DM35/DATA!CI35)*100),"NA")</f>
        <v>NA</v>
      </c>
      <c r="BO35" s="85" t="str">
        <f>IF(DATA!DN35&gt;0,((DATA!DN35/DATA!CJ35)*100),"NA")</f>
        <v>NA</v>
      </c>
      <c r="BP35" s="85" t="str">
        <f>IF(DATA!DO35&gt;0,((DATA!DO35/DATA!CK35)*100),"NA")</f>
        <v>NA</v>
      </c>
      <c r="BQ35" s="85" t="str">
        <f>IF(DATA!DP35&gt;0,((DATA!DP35/DATA!CL35)*100),"NA")</f>
        <v>NA</v>
      </c>
      <c r="BR35" s="85" t="str">
        <f>IF(DATA!DQ35&gt;0,((DATA!DQ35/DATA!CM35)*100),"NA")</f>
        <v>NA</v>
      </c>
      <c r="BS35" s="58">
        <f>(DATA!DR35/DATA!Q35)*100</f>
        <v>9.3659345213427265</v>
      </c>
      <c r="BT35" s="56">
        <f>(DATA!DS35/DATA!R35)*100</f>
        <v>9.3178036605657244</v>
      </c>
      <c r="BU35" s="56">
        <f>(DATA!DT35/DATA!S35)*100</f>
        <v>9.7271648873072358</v>
      </c>
      <c r="BV35" s="56">
        <f>(DATA!DU35/DATA!T35)*100</f>
        <v>9.9612403100775193</v>
      </c>
      <c r="BW35" s="56">
        <f>(DATA!DV35/DATA!U35)*100</f>
        <v>9.9961255327392493</v>
      </c>
      <c r="BX35" s="56">
        <f>(DATA!DW35/DATA!V35)*100</f>
        <v>11.484699659992444</v>
      </c>
      <c r="BY35" s="56">
        <f>(DATA!DX35/DATA!W35)*100</f>
        <v>12.3243677238057</v>
      </c>
      <c r="BZ35" s="56">
        <f>(DATA!DY35/DATA!X35)*100</f>
        <v>11.964146531566641</v>
      </c>
      <c r="CA35" s="56">
        <f>(DATA!DZ35/DATA!Y35)*100</f>
        <v>13.978494623655912</v>
      </c>
      <c r="CB35" s="56">
        <f>(DATA!EB35/DATA!AA35)*100</f>
        <v>15.346370566788201</v>
      </c>
      <c r="CC35" s="56">
        <f>(DATA!EC35/DATA!AB35)*100</f>
        <v>15.771230502599654</v>
      </c>
      <c r="CD35" s="56">
        <f>(DATA!ED35/DATA!AC35)*100</f>
        <v>16.096913375373383</v>
      </c>
      <c r="CE35" s="56">
        <f>(DATA!EE35/DATA!AD35)*100</f>
        <v>17.253160232319782</v>
      </c>
      <c r="CF35" s="56">
        <f>(DATA!EF35/DATA!AE35)*100</f>
        <v>17.611464968152866</v>
      </c>
      <c r="CG35" s="58">
        <f>(DATA!EG35/DATA!Q35)*100</f>
        <v>0</v>
      </c>
      <c r="CH35" s="56">
        <f>(DATA!EH35/DATA!R35)*100</f>
        <v>0</v>
      </c>
      <c r="CI35" s="56">
        <f>(DATA!EI35/DATA!S35)*100</f>
        <v>0</v>
      </c>
      <c r="CJ35" s="56">
        <f>(DATA!EJ35/DATA!T35)*100</f>
        <v>0</v>
      </c>
      <c r="CK35" s="56">
        <f>(DATA!EK35/DATA!U35)*100</f>
        <v>0</v>
      </c>
      <c r="CL35" s="56">
        <f>(DATA!EL35/DATA!V35)*100</f>
        <v>0</v>
      </c>
      <c r="CM35" s="56">
        <f>(DATA!EM35/DATA!W35)*100</f>
        <v>0</v>
      </c>
      <c r="CN35" s="56">
        <f>(DATA!EN35/DATA!X35)*100</f>
        <v>0</v>
      </c>
      <c r="CO35" s="56">
        <f>(DATA!EO35/DATA!Y35)*100</f>
        <v>0.72840790842872005</v>
      </c>
      <c r="CP35" s="56">
        <f>(DATA!EQ35/DATA!AA35)*100</f>
        <v>1.160092807424594</v>
      </c>
      <c r="CQ35" s="56">
        <f>(DATA!ER35/DATA!AB35)*100</f>
        <v>1.0051993067590987</v>
      </c>
      <c r="CR35" s="56">
        <f>(DATA!ES35/DATA!AC35)*100</f>
        <v>1.1616329239960173</v>
      </c>
      <c r="CS35" s="56">
        <f>(DATA!ET35/DATA!AD35)*100</f>
        <v>1.4007516228220021</v>
      </c>
      <c r="CT35" s="56">
        <f>(DATA!EU35/DATA!AE35)*100</f>
        <v>1.4012738853503186</v>
      </c>
      <c r="CU35" s="231">
        <f>(DATA!EV35/DATA!AE35)*100</f>
        <v>3.4076433121019107</v>
      </c>
      <c r="CV35" s="222">
        <f>(DATA!EW35/DATA!AE35)*100</f>
        <v>9.9044585987261158</v>
      </c>
      <c r="CW35" s="53">
        <f>(DATA!EX35/DATA!AE35)*100</f>
        <v>0</v>
      </c>
      <c r="CX35" s="58">
        <f>(DATA!EY35/DATA!Q35)*100</f>
        <v>5.1802735184417736</v>
      </c>
      <c r="CY35" s="56">
        <f>(DATA!EZ35/DATA!R35)*100</f>
        <v>4.7420965058236275</v>
      </c>
      <c r="CZ35" s="56">
        <f>(DATA!FA35/DATA!S35)*100</f>
        <v>4.5077105575326213</v>
      </c>
      <c r="DA35" s="56">
        <f>(DATA!FB35/DATA!T35)*100</f>
        <v>5.5038759689922481</v>
      </c>
      <c r="DB35" s="56">
        <f>(DATA!FC35/DATA!U35)*100</f>
        <v>7.245253777605579</v>
      </c>
      <c r="DC35" s="56">
        <f>(DATA!FD35/DATA!V35)*100</f>
        <v>8.0468454854552327</v>
      </c>
      <c r="DD35" s="56">
        <f>(DATA!FE35/DATA!W35)*100</f>
        <v>7.9486150140505822</v>
      </c>
      <c r="DE35" s="56">
        <f>(DATA!FF35/DATA!X35)*100</f>
        <v>9.5479345284489483</v>
      </c>
      <c r="DF35" s="56">
        <f>(DATA!FG35/DATA!Y35)*100</f>
        <v>9.67741935483871</v>
      </c>
      <c r="DG35" s="56">
        <f>(DATA!FI35/DATA!AA35)*100</f>
        <v>10.374544249254226</v>
      </c>
      <c r="DH35" s="56">
        <f>(DATA!FJ35/DATA!AB35)*100</f>
        <v>10.779896013864818</v>
      </c>
      <c r="DI35" s="56">
        <f>(DATA!FK35/DATA!AC35)*100</f>
        <v>11.981413873216065</v>
      </c>
      <c r="DJ35" s="56">
        <f>(DATA!FL35/DATA!AD35)*100</f>
        <v>12.538435257943286</v>
      </c>
      <c r="DK35" s="33">
        <f t="shared" si="0"/>
        <v>100</v>
      </c>
      <c r="DL35" s="34">
        <f t="shared" si="1"/>
        <v>100</v>
      </c>
      <c r="DM35" s="34">
        <f t="shared" si="2"/>
        <v>100</v>
      </c>
      <c r="DN35" s="34">
        <f t="shared" si="3"/>
        <v>100</v>
      </c>
      <c r="DO35" s="34">
        <f t="shared" si="4"/>
        <v>100</v>
      </c>
      <c r="DP35" s="34">
        <f t="shared" si="5"/>
        <v>100</v>
      </c>
      <c r="DQ35" s="34">
        <f t="shared" si="6"/>
        <v>100</v>
      </c>
      <c r="DR35" s="34">
        <f t="shared" si="37"/>
        <v>100</v>
      </c>
      <c r="DS35" s="34">
        <f t="shared" si="38"/>
        <v>100</v>
      </c>
      <c r="DT35" s="34">
        <f t="shared" si="39"/>
        <v>100</v>
      </c>
      <c r="DU35" s="34">
        <f t="shared" si="7"/>
        <v>100</v>
      </c>
      <c r="DV35" s="34">
        <f t="shared" si="8"/>
        <v>100</v>
      </c>
      <c r="DW35" s="34">
        <f t="shared" si="9"/>
        <v>100</v>
      </c>
      <c r="DX35" s="34">
        <f t="shared" si="9"/>
        <v>100</v>
      </c>
      <c r="DY35" s="33">
        <f t="shared" si="10"/>
        <v>63.052206626865633</v>
      </c>
      <c r="DZ35" s="34">
        <f t="shared" si="26"/>
        <v>100</v>
      </c>
      <c r="EA35" s="34">
        <f t="shared" si="27"/>
        <v>100</v>
      </c>
      <c r="EB35" s="34">
        <f t="shared" si="28"/>
        <v>99.999999999999986</v>
      </c>
      <c r="EC35" s="34">
        <f t="shared" si="29"/>
        <v>100.00000000000001</v>
      </c>
      <c r="ED35" s="34">
        <f t="shared" si="30"/>
        <v>100</v>
      </c>
      <c r="EE35" s="34">
        <f t="shared" si="31"/>
        <v>100.00000000000001</v>
      </c>
      <c r="EF35" s="34">
        <f t="shared" si="32"/>
        <v>100</v>
      </c>
      <c r="EG35" s="34">
        <f t="shared" si="33"/>
        <v>100.00000000000001</v>
      </c>
      <c r="EH35" s="34">
        <f t="shared" si="34"/>
        <v>99.999999999999986</v>
      </c>
      <c r="EI35" s="34">
        <f t="shared" si="35"/>
        <v>99.999999999999986</v>
      </c>
      <c r="EJ35" s="34">
        <f t="shared" si="36"/>
        <v>100.00000000000003</v>
      </c>
      <c r="EK35" s="34">
        <f>+AO35+BC35+CE35+CS35+DJ35</f>
        <v>100.00000000000001</v>
      </c>
      <c r="EL35" s="34">
        <f t="shared" si="22"/>
        <v>100</v>
      </c>
    </row>
    <row r="36" spans="1:142">
      <c r="A36" s="66" t="str">
        <f>+DATA!A36</f>
        <v>Oregon</v>
      </c>
      <c r="B36" s="56">
        <f>(DATA!AF36/DATA!B36)*100</f>
        <v>67.340339531123689</v>
      </c>
      <c r="C36" s="56">
        <f>(DATA!AG36/DATA!C36)*100</f>
        <v>67.329545454545453</v>
      </c>
      <c r="D36" s="56">
        <f>(DATA!AH36/DATA!D36)*100</f>
        <v>63.430173292558614</v>
      </c>
      <c r="E36" s="56">
        <f>(DATA!AI36/DATA!E36)*100</f>
        <v>61.806656101426306</v>
      </c>
      <c r="F36" s="56">
        <f>(DATA!AJ36/DATA!F36)*100</f>
        <v>60.745727602278606</v>
      </c>
      <c r="G36" s="56">
        <f>(DATA!AK36/DATA!G36)*100</f>
        <v>59.566171094321227</v>
      </c>
      <c r="H36" s="56">
        <f>(DATA!AL36/DATA!H36)*100</f>
        <v>58.26385483079941</v>
      </c>
      <c r="I36" s="56">
        <f>(DATA!AM36/DATA!I36)*100</f>
        <v>58.185683912119067</v>
      </c>
      <c r="J36" s="56">
        <f>(DATA!AN36/DATA!J36)*100</f>
        <v>56.910569105691053</v>
      </c>
      <c r="K36" s="56">
        <f>(DATA!AP36/DATA!L36)*100</f>
        <v>56.455696202531648</v>
      </c>
      <c r="L36" s="56">
        <f>(DATA!AQ36/DATA!M36)*100</f>
        <v>55.45722713864307</v>
      </c>
      <c r="M36" s="56">
        <f>(DATA!AR36/DATA!N36)*100</f>
        <v>53.810408921933082</v>
      </c>
      <c r="N36" s="56">
        <f>(DATA!AS36/DATA!O36)*100</f>
        <v>50.354704858787315</v>
      </c>
      <c r="O36" s="56">
        <f>(DATA!AT36/DATA!P36)*100</f>
        <v>50.590747330960852</v>
      </c>
      <c r="P36" s="58">
        <f>(DATA!AU36/DATA!B36)*100</f>
        <v>32.659660468876311</v>
      </c>
      <c r="Q36" s="56">
        <f>(DATA!AV36/DATA!C36)*100</f>
        <v>32.670454545454547</v>
      </c>
      <c r="R36" s="56">
        <f>(DATA!AW36/DATA!D36)*100</f>
        <v>36.569826707441386</v>
      </c>
      <c r="S36" s="56">
        <f>(DATA!AX36/DATA!E36)*100</f>
        <v>38.193343898573694</v>
      </c>
      <c r="T36" s="56">
        <f>(DATA!AY36/DATA!F36)*100</f>
        <v>39.254272397721394</v>
      </c>
      <c r="U36" s="56">
        <f>(DATA!AZ36/DATA!G36)*100</f>
        <v>40.433828905678773</v>
      </c>
      <c r="V36" s="56">
        <f>(DATA!BA36/DATA!H36)*100</f>
        <v>41.73614516920059</v>
      </c>
      <c r="W36" s="56">
        <f>(DATA!BB36/DATA!I36)*100</f>
        <v>41.81431608788094</v>
      </c>
      <c r="X36" s="56">
        <f>(DATA!BC36/DATA!J36)*100</f>
        <v>43.089430894308947</v>
      </c>
      <c r="Y36" s="56">
        <f>(DATA!BE36/DATA!L36)*100</f>
        <v>43.544303797468352</v>
      </c>
      <c r="Z36" s="56">
        <f>(DATA!BF36/DATA!M36)*100</f>
        <v>44.54277286135693</v>
      </c>
      <c r="AA36" s="56">
        <f>(DATA!BG36/DATA!N36)*100</f>
        <v>46.189591078066918</v>
      </c>
      <c r="AB36" s="56">
        <f>(DATA!BH36/DATA!O36)*100</f>
        <v>49.645295141212685</v>
      </c>
      <c r="AC36" s="200">
        <f>(DATA!BI36/DATA!P36)*100</f>
        <v>49.409252669039141</v>
      </c>
      <c r="AD36" s="56">
        <f>(DATA!BK36/DATA!R36)*100</f>
        <v>93.543543543543535</v>
      </c>
      <c r="AE36" s="56">
        <f>(DATA!BL36/DATA!S36)*100</f>
        <v>92.101020956475011</v>
      </c>
      <c r="AF36" s="56">
        <f>(DATA!BM36/DATA!T36)*100</f>
        <v>91.170772211458612</v>
      </c>
      <c r="AG36" s="56">
        <f>(DATA!BN36/DATA!U36)*100</f>
        <v>90.011890606420934</v>
      </c>
      <c r="AH36" s="56">
        <f>(DATA!BO36/DATA!V36)*100</f>
        <v>88.961779806046778</v>
      </c>
      <c r="AI36" s="56">
        <f>(DATA!BP36/DATA!W36)*100</f>
        <v>88.558352402745996</v>
      </c>
      <c r="AJ36" s="56">
        <f>(DATA!BQ36/DATA!X36)*100</f>
        <v>88.191982547041178</v>
      </c>
      <c r="AK36" s="56">
        <f>(DATA!BR36/DATA!Y36)*100</f>
        <v>87.09109209864117</v>
      </c>
      <c r="AL36" s="56">
        <f>(DATA!BT36/DATA!AA36)*100</f>
        <v>86.222760290556906</v>
      </c>
      <c r="AM36" s="56">
        <f>(DATA!BU36/DATA!AB36)*100</f>
        <v>83.387835186396345</v>
      </c>
      <c r="AN36" s="56">
        <f>(DATA!BV36/DATA!AC36)*100</f>
        <v>83.764809126810007</v>
      </c>
      <c r="AO36" s="56">
        <f>(DATA!BW36/DATA!AD36)*100</f>
        <v>80.532627316617351</v>
      </c>
      <c r="AP36" s="56">
        <f>(DATA!BX36/DATA!AE36)*100</f>
        <v>79.44078947368422</v>
      </c>
      <c r="AQ36" s="58">
        <f>(DATA!BY36/DATA!Q36)*100</f>
        <v>0.83535435192670437</v>
      </c>
      <c r="AR36" s="56">
        <f>(DATA!BZ36/DATA!R36)*100</f>
        <v>0.63063063063063063</v>
      </c>
      <c r="AS36" s="56">
        <f>(DATA!CA36/DATA!S36)*100</f>
        <v>1.0746910263299301</v>
      </c>
      <c r="AT36" s="56">
        <f>(DATA!CB36/DATA!T36)*100</f>
        <v>1.134791032383061</v>
      </c>
      <c r="AU36" s="56">
        <f>(DATA!CC36/DATA!U36)*100</f>
        <v>1.3079667063020213</v>
      </c>
      <c r="AV36" s="56">
        <f>(DATA!CD36/DATA!V36)*100</f>
        <v>1.3976041072447234</v>
      </c>
      <c r="AW36" s="56">
        <f>(DATA!CE36/DATA!W36)*100</f>
        <v>1.1727688787185355</v>
      </c>
      <c r="AX36" s="56">
        <f>(DATA!CF36/DATA!X36)*100</f>
        <v>1.2271611671666212</v>
      </c>
      <c r="AY36" s="56">
        <f>(DATA!CG36/DATA!Y36)*100</f>
        <v>1.1575239053850024</v>
      </c>
      <c r="AZ36" s="56">
        <f>(DATA!CI36/DATA!AA36)*100</f>
        <v>1.1138014527845037</v>
      </c>
      <c r="BA36" s="56">
        <f>(DATA!CJ36/DATA!AB36)*100</f>
        <v>1.3080444735120993</v>
      </c>
      <c r="BB36" s="56">
        <f>(DATA!CK36/DATA!AC36)*100</f>
        <v>1.4041246160596754</v>
      </c>
      <c r="BC36" s="56">
        <f>(DATA!CL36/DATA!AD36)*100</f>
        <v>1.557389814670612</v>
      </c>
      <c r="BD36" s="56">
        <f>(DATA!CM36/DATA!AE36)*100</f>
        <v>1.694078947368421</v>
      </c>
      <c r="BE36" s="82" t="str">
        <f>IF(DATA!DC36&gt;0,((DATA!DC36/DATA!BY36)*100),"NA")</f>
        <v>NA</v>
      </c>
      <c r="BF36" s="85" t="str">
        <f>IF(DATA!DD36&gt;0,((DATA!DD36/DATA!BZ36)*100),"NA")</f>
        <v>NA</v>
      </c>
      <c r="BG36" s="85" t="str">
        <f>IF(DATA!DE36&gt;0,((DATA!DE36/DATA!CA36)*100),"NA")</f>
        <v>NA</v>
      </c>
      <c r="BH36" s="85" t="str">
        <f>IF(DATA!DF36&gt;0,((DATA!DF36/DATA!CB36)*100),"NA")</f>
        <v>NA</v>
      </c>
      <c r="BI36" s="85" t="str">
        <f>IF(DATA!DG36&gt;0,((DATA!DG36/DATA!CC36)*100),"NA")</f>
        <v>NA</v>
      </c>
      <c r="BJ36" s="85" t="str">
        <f>IF(DATA!DH36&gt;0,((DATA!DH36/DATA!CD36)*100),"NA")</f>
        <v>NA</v>
      </c>
      <c r="BK36" s="85" t="str">
        <f>IF(DATA!DI36&gt;0,((DATA!DI36/DATA!CE36)*100),"NA")</f>
        <v>NA</v>
      </c>
      <c r="BL36" s="85" t="str">
        <f>IF(DATA!DJ36&gt;0,((DATA!DJ36/DATA!CF36)*100),"NA")</f>
        <v>NA</v>
      </c>
      <c r="BM36" s="85" t="str">
        <f>IF(DATA!DK36&gt;0,((DATA!DK36/DATA!CG36)*100),"NA")</f>
        <v>NA</v>
      </c>
      <c r="BN36" s="85" t="str">
        <f>IF(DATA!DM36&gt;0,((DATA!DM36/DATA!CI36)*100),"NA")</f>
        <v>NA</v>
      </c>
      <c r="BO36" s="85" t="str">
        <f>IF(DATA!DN36&gt;0,((DATA!DN36/DATA!CJ36)*100),"NA")</f>
        <v>NA</v>
      </c>
      <c r="BP36" s="85" t="str">
        <f>IF(DATA!DO36&gt;0,((DATA!DO36/DATA!CK36)*100),"NA")</f>
        <v>NA</v>
      </c>
      <c r="BQ36" s="85" t="str">
        <f>IF(DATA!DP36&gt;0,((DATA!DP36/DATA!CL36)*100),"NA")</f>
        <v>NA</v>
      </c>
      <c r="BR36" s="85" t="str">
        <f>IF(DATA!DQ36&gt;0,((DATA!DQ36/DATA!CM36)*100),"NA")</f>
        <v>NA</v>
      </c>
      <c r="BS36" s="58">
        <f>(DATA!DR36/DATA!Q36)*100</f>
        <v>1.4820803018054434</v>
      </c>
      <c r="BT36" s="56">
        <f>(DATA!DS36/DATA!R36)*100</f>
        <v>1.8018018018018018</v>
      </c>
      <c r="BU36" s="56">
        <f>(DATA!DT36/DATA!S36)*100</f>
        <v>2.1493820526598602</v>
      </c>
      <c r="BV36" s="56">
        <f>(DATA!DU36/DATA!T36)*100</f>
        <v>2.3802933849986161</v>
      </c>
      <c r="BW36" s="56">
        <f>(DATA!DV36/DATA!U36)*100</f>
        <v>2.5267538644470866</v>
      </c>
      <c r="BX36" s="56">
        <f>(DATA!DW36/DATA!V36)*100</f>
        <v>2.6525955504848828</v>
      </c>
      <c r="BY36" s="56">
        <f>(DATA!DX36/DATA!W36)*100</f>
        <v>3.2894736842105261</v>
      </c>
      <c r="BZ36" s="56">
        <f>(DATA!DY36/DATA!X36)*100</f>
        <v>3.4905917643850559</v>
      </c>
      <c r="CA36" s="56">
        <f>(DATA!DZ36/DATA!Y36)*100</f>
        <v>4.2526421741318572</v>
      </c>
      <c r="CB36" s="56">
        <f>(DATA!EB36/DATA!AA36)*100</f>
        <v>4.4552058111380148</v>
      </c>
      <c r="CC36" s="56">
        <f>(DATA!EC36/DATA!AB36)*100</f>
        <v>5.2103771528231961</v>
      </c>
      <c r="CD36" s="56">
        <f>(DATA!ED36/DATA!AC36)*100</f>
        <v>5.3312856516015801</v>
      </c>
      <c r="CE36" s="56">
        <f>(DATA!EE36/DATA!AD36)*100</f>
        <v>5.3729948606136109</v>
      </c>
      <c r="CF36" s="56">
        <f>(DATA!EF36/DATA!AE36)*100</f>
        <v>5.427631578947369</v>
      </c>
      <c r="CG36" s="58">
        <f>(DATA!EG36/DATA!Q36)*100</f>
        <v>0</v>
      </c>
      <c r="CH36" s="56">
        <f>(DATA!EH36/DATA!R36)*100</f>
        <v>0</v>
      </c>
      <c r="CI36" s="56">
        <f>(DATA!EI36/DATA!S36)*100</f>
        <v>0</v>
      </c>
      <c r="CJ36" s="56">
        <f>(DATA!EJ36/DATA!T36)*100</f>
        <v>0</v>
      </c>
      <c r="CK36" s="56">
        <f>(DATA!EK36/DATA!U36)*100</f>
        <v>0</v>
      </c>
      <c r="CL36" s="56">
        <f>(DATA!EL36/DATA!V36)*100</f>
        <v>0</v>
      </c>
      <c r="CM36" s="56">
        <f>(DATA!EM36/DATA!W36)*100</f>
        <v>0</v>
      </c>
      <c r="CN36" s="56">
        <f>(DATA!EN36/DATA!X36)*100</f>
        <v>0</v>
      </c>
      <c r="CO36" s="56">
        <f>(DATA!EO36/DATA!Y36)*100</f>
        <v>0.4781077000503271</v>
      </c>
      <c r="CP36" s="56">
        <f>(DATA!EQ36/DATA!AA36)*100</f>
        <v>0.67796610169491522</v>
      </c>
      <c r="CQ36" s="56">
        <f>(DATA!ER36/DATA!AB36)*100</f>
        <v>1.2426422498364944</v>
      </c>
      <c r="CR36" s="56">
        <f>(DATA!ES36/DATA!AC36)*100</f>
        <v>1.5138218516893374</v>
      </c>
      <c r="CS36" s="56">
        <f>(DATA!ET36/DATA!AD36)*100</f>
        <v>1.4639464257903754</v>
      </c>
      <c r="CT36" s="56">
        <f>(DATA!EU36/DATA!AE36)*100</f>
        <v>1.7434210526315788</v>
      </c>
      <c r="CU36" s="231">
        <f>(DATA!EV36/DATA!AE36)*100</f>
        <v>0.3289473684210526</v>
      </c>
      <c r="CV36" s="222">
        <f>(DATA!EW36/DATA!AE36)*100</f>
        <v>11.217105263157896</v>
      </c>
      <c r="CW36" s="53">
        <f>(DATA!EX36/DATA!AE36)*100</f>
        <v>0.1480263157894737</v>
      </c>
      <c r="CX36" s="58">
        <f>(DATA!EY36/DATA!Q36)*100</f>
        <v>4.3115063325249263</v>
      </c>
      <c r="CY36" s="56">
        <f>(DATA!EZ36/DATA!R36)*100</f>
        <v>4.0240240240240244</v>
      </c>
      <c r="CZ36" s="56">
        <f>(DATA!FA36/DATA!S36)*100</f>
        <v>4.6749059645351965</v>
      </c>
      <c r="DA36" s="56">
        <f>(DATA!FB36/DATA!T36)*100</f>
        <v>5.3141433711597008</v>
      </c>
      <c r="DB36" s="56">
        <f>(DATA!FC36/DATA!U36)*100</f>
        <v>6.1533888228299647</v>
      </c>
      <c r="DC36" s="56">
        <f>(DATA!FD36/DATA!V36)*100</f>
        <v>6.9880205362236172</v>
      </c>
      <c r="DD36" s="56">
        <f>(DATA!FE36/DATA!W36)*100</f>
        <v>6.9794050343249427</v>
      </c>
      <c r="DE36" s="56">
        <f>(DATA!FF36/DATA!X36)*100</f>
        <v>7.0902645214071445</v>
      </c>
      <c r="DF36" s="56">
        <f>(DATA!FG36/DATA!Y36)*100</f>
        <v>7.0206341217916455</v>
      </c>
      <c r="DG36" s="56">
        <f>(DATA!FI36/DATA!AA36)*100</f>
        <v>7.5302663438256658</v>
      </c>
      <c r="DH36" s="56">
        <f>(DATA!FJ36/DATA!AB36)*100</f>
        <v>8.8511009374318732</v>
      </c>
      <c r="DI36" s="56">
        <f>(DATA!FK36/DATA!AC36)*100</f>
        <v>7.9859587538394035</v>
      </c>
      <c r="DJ36" s="56">
        <f>(DATA!FL36/DATA!AD36)*100</f>
        <v>11.073041582308052</v>
      </c>
      <c r="DK36" s="33">
        <f t="shared" si="0"/>
        <v>100</v>
      </c>
      <c r="DL36" s="34">
        <f t="shared" si="1"/>
        <v>100</v>
      </c>
      <c r="DM36" s="34">
        <f t="shared" si="2"/>
        <v>100</v>
      </c>
      <c r="DN36" s="34">
        <f t="shared" si="3"/>
        <v>100</v>
      </c>
      <c r="DO36" s="34">
        <f t="shared" si="4"/>
        <v>100</v>
      </c>
      <c r="DP36" s="34">
        <f t="shared" si="5"/>
        <v>100</v>
      </c>
      <c r="DQ36" s="34">
        <f t="shared" si="6"/>
        <v>100</v>
      </c>
      <c r="DR36" s="34">
        <f t="shared" si="37"/>
        <v>100</v>
      </c>
      <c r="DS36" s="34">
        <f t="shared" si="38"/>
        <v>100</v>
      </c>
      <c r="DT36" s="34">
        <f t="shared" si="39"/>
        <v>100</v>
      </c>
      <c r="DU36" s="34">
        <f t="shared" si="7"/>
        <v>100</v>
      </c>
      <c r="DV36" s="34">
        <f t="shared" si="8"/>
        <v>100</v>
      </c>
      <c r="DW36" s="34">
        <f t="shared" si="9"/>
        <v>100</v>
      </c>
      <c r="DX36" s="34">
        <f t="shared" si="9"/>
        <v>100</v>
      </c>
      <c r="DY36" s="33">
        <f t="shared" si="10"/>
        <v>56.038193655296219</v>
      </c>
      <c r="DZ36" s="34">
        <f t="shared" si="26"/>
        <v>100</v>
      </c>
      <c r="EA36" s="34">
        <f t="shared" si="27"/>
        <v>100</v>
      </c>
      <c r="EB36" s="34">
        <f t="shared" si="28"/>
        <v>100</v>
      </c>
      <c r="EC36" s="34">
        <f t="shared" si="29"/>
        <v>100.00000000000001</v>
      </c>
      <c r="ED36" s="34">
        <f t="shared" si="30"/>
        <v>100</v>
      </c>
      <c r="EE36" s="34">
        <f t="shared" si="31"/>
        <v>99.999999999999986</v>
      </c>
      <c r="EF36" s="34">
        <f t="shared" si="32"/>
        <v>100.00000000000001</v>
      </c>
      <c r="EG36" s="34">
        <f t="shared" si="33"/>
        <v>100</v>
      </c>
      <c r="EH36" s="34">
        <f t="shared" si="34"/>
        <v>100</v>
      </c>
      <c r="EI36" s="34">
        <f t="shared" si="35"/>
        <v>100</v>
      </c>
      <c r="EJ36" s="34">
        <f t="shared" si="36"/>
        <v>100</v>
      </c>
      <c r="EK36" s="34">
        <f>+AO36+BC36+CE36+CS36+DJ36</f>
        <v>100.00000000000001</v>
      </c>
      <c r="EL36" s="34">
        <f t="shared" si="22"/>
        <v>100.00000000000001</v>
      </c>
    </row>
    <row r="37" spans="1:142">
      <c r="A37" s="63" t="str">
        <f>+DATA!A37</f>
        <v>Utah</v>
      </c>
      <c r="B37" s="67">
        <f>(DATA!AF37/DATA!B37)*100</f>
        <v>74.088093599449408</v>
      </c>
      <c r="C37" s="67">
        <f>(DATA!AG37/DATA!C37)*100</f>
        <v>72.718351324828262</v>
      </c>
      <c r="D37" s="67">
        <f>(DATA!AH37/DATA!D37)*100</f>
        <v>71.844362745098039</v>
      </c>
      <c r="E37" s="67">
        <f>(DATA!AI37/DATA!E37)*100</f>
        <v>70.383912248628889</v>
      </c>
      <c r="F37" s="67">
        <f>(DATA!AJ37/DATA!F37)*100</f>
        <v>66.023738872403555</v>
      </c>
      <c r="G37" s="67">
        <f>(DATA!AK37/DATA!G37)*100</f>
        <v>65.685467270481681</v>
      </c>
      <c r="H37" s="67">
        <f>(DATA!AL37/DATA!H37)*100</f>
        <v>64.758497316636848</v>
      </c>
      <c r="I37" s="67">
        <f>(DATA!AM37/DATA!I37)*100</f>
        <v>63.745258534637649</v>
      </c>
      <c r="J37" s="67">
        <f>(DATA!AN37/DATA!J37)*100</f>
        <v>62.998881014546818</v>
      </c>
      <c r="K37" s="67">
        <f>(DATA!AP37/DATA!L37)*100</f>
        <v>61.849374818261126</v>
      </c>
      <c r="L37" s="67">
        <f>(DATA!AQ37/DATA!M37)*100</f>
        <v>61.578531965272298</v>
      </c>
      <c r="M37" s="67">
        <f>(DATA!AR37/DATA!N37)*100</f>
        <v>60.647135986007875</v>
      </c>
      <c r="N37" s="67">
        <f>(DATA!AS37/DATA!O37)*100</f>
        <v>59.155724975292955</v>
      </c>
      <c r="O37" s="67">
        <f>(DATA!AT37/DATA!P37)*100</f>
        <v>58.208147245906069</v>
      </c>
      <c r="P37" s="70">
        <f>(DATA!AU37/DATA!B37)*100</f>
        <v>25.911906400550581</v>
      </c>
      <c r="Q37" s="67">
        <f>(DATA!AV37/DATA!C37)*100</f>
        <v>27.281648675171738</v>
      </c>
      <c r="R37" s="67">
        <f>(DATA!AW37/DATA!D37)*100</f>
        <v>28.155637254901961</v>
      </c>
      <c r="S37" s="67">
        <f>(DATA!AX37/DATA!E37)*100</f>
        <v>29.616087751371118</v>
      </c>
      <c r="T37" s="67">
        <f>(DATA!AY37/DATA!F37)*100</f>
        <v>33.976261127596445</v>
      </c>
      <c r="U37" s="67">
        <f>(DATA!AZ37/DATA!G37)*100</f>
        <v>34.314532729518319</v>
      </c>
      <c r="V37" s="67">
        <f>(DATA!BA37/DATA!H37)*100</f>
        <v>35.241502683363144</v>
      </c>
      <c r="W37" s="67">
        <f>(DATA!BB37/DATA!I37)*100</f>
        <v>36.254741465362351</v>
      </c>
      <c r="X37" s="67">
        <f>(DATA!BC37/DATA!J37)*100</f>
        <v>37.001118985453189</v>
      </c>
      <c r="Y37" s="67">
        <f>(DATA!BE37/DATA!L37)*100</f>
        <v>38.150625181738882</v>
      </c>
      <c r="Z37" s="67">
        <f>(DATA!BF37/DATA!M37)*100</f>
        <v>38.421468034727702</v>
      </c>
      <c r="AA37" s="67">
        <f>(DATA!BG37/DATA!N37)*100</f>
        <v>39.352864013992125</v>
      </c>
      <c r="AB37" s="67">
        <f>(DATA!BH37/DATA!O37)*100</f>
        <v>40.844275024707045</v>
      </c>
      <c r="AC37" s="198">
        <f>(DATA!BI37/DATA!P37)*100</f>
        <v>41.791852754093924</v>
      </c>
      <c r="AD37" s="67">
        <f>(DATA!BK37/DATA!R37)*100</f>
        <v>94.29449948752989</v>
      </c>
      <c r="AE37" s="67">
        <f>(DATA!BL37/DATA!S37)*100</f>
        <v>93.822880554680111</v>
      </c>
      <c r="AF37" s="67">
        <f>(DATA!BM37/DATA!T37)*100</f>
        <v>93.287327478042656</v>
      </c>
      <c r="AG37" s="67">
        <f>(DATA!BN37/DATA!U37)*100</f>
        <v>90.649536045681657</v>
      </c>
      <c r="AH37" s="67">
        <f>(DATA!BO37/DATA!V37)*100</f>
        <v>90.379627446356992</v>
      </c>
      <c r="AI37" s="67">
        <f>(DATA!BP37/DATA!W37)*100</f>
        <v>90.16262330045322</v>
      </c>
      <c r="AJ37" s="67">
        <f>(DATA!BQ37/DATA!X37)*100</f>
        <v>89.203084832904892</v>
      </c>
      <c r="AK37" s="67">
        <f>(DATA!BR37/DATA!Y37)*100</f>
        <v>89.124971441626684</v>
      </c>
      <c r="AL37" s="67">
        <f>(DATA!BT37/DATA!AA37)*100</f>
        <v>85.987153482082491</v>
      </c>
      <c r="AM37" s="67">
        <f>(DATA!BU37/DATA!AB37)*100</f>
        <v>84.92561390930274</v>
      </c>
      <c r="AN37" s="67">
        <f>(DATA!BV37/DATA!AC37)*100</f>
        <v>84.234677155031136</v>
      </c>
      <c r="AO37" s="67">
        <f>(DATA!BW37/DATA!AD37)*100</f>
        <v>84.005201560468151</v>
      </c>
      <c r="AP37" s="67">
        <f>(DATA!BX37/DATA!AE37)*100</f>
        <v>83.826914224336349</v>
      </c>
      <c r="AQ37" s="70">
        <f>(DATA!BY37/DATA!Q37)*100</f>
        <v>0.34411562284927738</v>
      </c>
      <c r="AR37" s="67">
        <f>(DATA!BZ37/DATA!R37)*100</f>
        <v>0.58079945336522032</v>
      </c>
      <c r="AS37" s="67">
        <f>(DATA!CA37/DATA!S37)*100</f>
        <v>0.50425464859754177</v>
      </c>
      <c r="AT37" s="67">
        <f>(DATA!CB37/DATA!T37)*100</f>
        <v>0.53324968632371395</v>
      </c>
      <c r="AU37" s="67">
        <f>(DATA!CC37/DATA!U37)*100</f>
        <v>0.85653104925053536</v>
      </c>
      <c r="AV37" s="67">
        <f>(DATA!CD37/DATA!V37)*100</f>
        <v>0.8724357462862532</v>
      </c>
      <c r="AW37" s="67">
        <f>(DATA!CE37/DATA!W37)*100</f>
        <v>0.87976539589442826</v>
      </c>
      <c r="AX37" s="67">
        <f>(DATA!CF37/DATA!X37)*100</f>
        <v>0.8880579574666978</v>
      </c>
      <c r="AY37" s="67">
        <f>(DATA!CG37/DATA!Y37)*100</f>
        <v>0.93671464473383592</v>
      </c>
      <c r="AZ37" s="67">
        <f>(DATA!CI37/DATA!AA37)*100</f>
        <v>0.98039215686274506</v>
      </c>
      <c r="BA37" s="67">
        <f>(DATA!CJ37/DATA!AB37)*100</f>
        <v>0.82452052339128878</v>
      </c>
      <c r="BB37" s="67">
        <f>(DATA!CK37/DATA!AC37)*100</f>
        <v>0.83579154375614551</v>
      </c>
      <c r="BC37" s="67">
        <f>(DATA!CL37/DATA!AD37)*100</f>
        <v>0.99154746423927176</v>
      </c>
      <c r="BD37" s="67">
        <f>(DATA!CM37/DATA!AE37)*100</f>
        <v>1.0127359214362437</v>
      </c>
      <c r="BE37" s="54" t="str">
        <f>IF(DATA!DC37&gt;0,((DATA!DC37/DATA!BY37)*100),"NA")</f>
        <v>NA</v>
      </c>
      <c r="BF37" s="53" t="str">
        <f>IF(DATA!DD37&gt;0,((DATA!DD37/DATA!BZ37)*100),"NA")</f>
        <v>NA</v>
      </c>
      <c r="BG37" s="53" t="str">
        <f>IF(DATA!DE37&gt;0,((DATA!DE37/DATA!CA37)*100),"NA")</f>
        <v>NA</v>
      </c>
      <c r="BH37" s="53" t="str">
        <f>IF(DATA!DF37&gt;0,((DATA!DF37/DATA!CB37)*100),"NA")</f>
        <v>NA</v>
      </c>
      <c r="BI37" s="53" t="str">
        <f>IF(DATA!DG37&gt;0,((DATA!DG37/DATA!CC37)*100),"NA")</f>
        <v>NA</v>
      </c>
      <c r="BJ37" s="53" t="str">
        <f>IF(DATA!DH37&gt;0,((DATA!DH37/DATA!CD37)*100),"NA")</f>
        <v>NA</v>
      </c>
      <c r="BK37" s="53" t="str">
        <f>IF(DATA!DI37&gt;0,((DATA!DI37/DATA!CE37)*100),"NA")</f>
        <v>NA</v>
      </c>
      <c r="BL37" s="53" t="str">
        <f>IF(DATA!DJ37&gt;0,((DATA!DJ37/DATA!CF37)*100),"NA")</f>
        <v>NA</v>
      </c>
      <c r="BM37" s="53" t="str">
        <f>IF(DATA!DK37&gt;0,((DATA!DK37/DATA!CG37)*100),"NA")</f>
        <v>NA</v>
      </c>
      <c r="BN37" s="53" t="str">
        <f>IF(DATA!DM37&gt;0,((DATA!DM37/DATA!CI37)*100),"NA")</f>
        <v>NA</v>
      </c>
      <c r="BO37" s="53" t="str">
        <f>IF(DATA!DN37&gt;0,((DATA!DN37/DATA!CJ37)*100),"NA")</f>
        <v>NA</v>
      </c>
      <c r="BP37" s="53" t="str">
        <f>IF(DATA!DO37&gt;0,((DATA!DO37/DATA!CK37)*100),"NA")</f>
        <v>NA</v>
      </c>
      <c r="BQ37" s="53" t="str">
        <f>IF(DATA!DP37&gt;0,((DATA!DP37/DATA!CL37)*100),"NA")</f>
        <v>NA</v>
      </c>
      <c r="BR37" s="53" t="str">
        <f>IF(DATA!DQ37&gt;0,((DATA!DQ37/DATA!CM37)*100),"NA")</f>
        <v>NA</v>
      </c>
      <c r="BS37" s="70">
        <f>(DATA!DR37/DATA!Q37)*100</f>
        <v>1.4796971782518926</v>
      </c>
      <c r="BT37" s="67">
        <f>(DATA!DS37/DATA!R37)*100</f>
        <v>1.5032456440040998</v>
      </c>
      <c r="BU37" s="67">
        <f>(DATA!DT37/DATA!S37)*100</f>
        <v>1.2606366214938542</v>
      </c>
      <c r="BV37" s="67">
        <f>(DATA!DU37/DATA!T37)*100</f>
        <v>1.5056461731493098</v>
      </c>
      <c r="BW37" s="67">
        <f>(DATA!DV37/DATA!U37)*100</f>
        <v>2.0937425648346419</v>
      </c>
      <c r="BX37" s="67">
        <f>(DATA!DW37/DATA!V37)*100</f>
        <v>2.2871964159396367</v>
      </c>
      <c r="BY37" s="67">
        <f>(DATA!DX37/DATA!W37)*100</f>
        <v>2.4793388429752068</v>
      </c>
      <c r="BZ37" s="67">
        <f>(DATA!DY37/DATA!X37)*100</f>
        <v>2.5239541949053517</v>
      </c>
      <c r="CA37" s="67">
        <f>(DATA!DZ37/DATA!Y37)*100</f>
        <v>2.6273703449851493</v>
      </c>
      <c r="CB37" s="67">
        <f>(DATA!EB37/DATA!AA37)*100</f>
        <v>3.1102096010818121</v>
      </c>
      <c r="CC37" s="67">
        <f>(DATA!EC37/DATA!AB37)*100</f>
        <v>3.6924179960566414</v>
      </c>
      <c r="CD37" s="67">
        <f>(DATA!ED37/DATA!AC37)*100</f>
        <v>3.9167486070140938</v>
      </c>
      <c r="CE37" s="67">
        <f>(DATA!EE37/DATA!AD37)*100</f>
        <v>4.1287386215864759</v>
      </c>
      <c r="CF37" s="67">
        <f>(DATA!EF37/DATA!AE37)*100</f>
        <v>4.1890440386680989</v>
      </c>
      <c r="CG37" s="70">
        <f>(DATA!EG37/DATA!Q37)*100</f>
        <v>0</v>
      </c>
      <c r="CH37" s="67">
        <f>(DATA!EH37/DATA!R37)*100</f>
        <v>0</v>
      </c>
      <c r="CI37" s="67">
        <f>(DATA!EI37/DATA!S37)*100</f>
        <v>0</v>
      </c>
      <c r="CJ37" s="67">
        <f>(DATA!EJ37/DATA!T37)*100</f>
        <v>0</v>
      </c>
      <c r="CK37" s="67">
        <f>(DATA!EK37/DATA!U37)*100</f>
        <v>0</v>
      </c>
      <c r="CL37" s="67">
        <f>(DATA!EL37/DATA!V37)*100</f>
        <v>0</v>
      </c>
      <c r="CM37" s="67">
        <f>(DATA!EM37/DATA!W37)*100</f>
        <v>0</v>
      </c>
      <c r="CN37" s="67">
        <f>(DATA!EN37/DATA!X37)*100</f>
        <v>0.18695956999298902</v>
      </c>
      <c r="CO37" s="67">
        <f>(DATA!EO37/DATA!Y37)*100</f>
        <v>0.411240575736806</v>
      </c>
      <c r="CP37" s="67">
        <f>(DATA!EQ37/DATA!AA37)*100</f>
        <v>0.89587559161595676</v>
      </c>
      <c r="CQ37" s="67">
        <f>(DATA!ER37/DATA!AB37)*100</f>
        <v>1.2905538626994084</v>
      </c>
      <c r="CR37" s="67">
        <f>(DATA!ES37/DATA!AC37)*100</f>
        <v>1.458538184201901</v>
      </c>
      <c r="CS37" s="67">
        <f>(DATA!ET37/DATA!AD37)*100</f>
        <v>1.3979193758127439</v>
      </c>
      <c r="CT37" s="67">
        <f>(DATA!EU37/DATA!AE37)*100</f>
        <v>1.3963480128893664</v>
      </c>
      <c r="CU37" s="231">
        <f>(DATA!EV37/DATA!AE37)*100</f>
        <v>0.33757864047874786</v>
      </c>
      <c r="CV37" s="222">
        <f>(DATA!EW37/DATA!AE37)*100</f>
        <v>9.0225563909774422</v>
      </c>
      <c r="CW37" s="53">
        <f>(DATA!EX37/DATA!AE37)*100</f>
        <v>0.21482277121374865</v>
      </c>
      <c r="CX37" s="70">
        <f>(DATA!EY37/DATA!Q37)*100</f>
        <v>5.953200275292498</v>
      </c>
      <c r="CY37" s="67">
        <f>(DATA!EZ37/DATA!R37)*100</f>
        <v>3.6214554151007854</v>
      </c>
      <c r="CZ37" s="67">
        <f>(DATA!FA37/DATA!S37)*100</f>
        <v>4.4122281752284911</v>
      </c>
      <c r="DA37" s="67">
        <f>(DATA!FB37/DATA!T37)*100</f>
        <v>4.6737766624843164</v>
      </c>
      <c r="DB37" s="67">
        <f>(DATA!FC37/DATA!U37)*100</f>
        <v>6.4001903402331664</v>
      </c>
      <c r="DC37" s="67">
        <f>(DATA!FD37/DATA!V37)*100</f>
        <v>6.4607403914171186</v>
      </c>
      <c r="DD37" s="67">
        <f>(DATA!FE37/DATA!W37)*100</f>
        <v>6.478272460677152</v>
      </c>
      <c r="DE37" s="67">
        <f>(DATA!FF37/DATA!X37)*100</f>
        <v>7.1979434447300772</v>
      </c>
      <c r="DF37" s="67">
        <f>(DATA!FG37/DATA!Y37)*100</f>
        <v>6.8997029929175238</v>
      </c>
      <c r="DG37" s="67">
        <f>(DATA!FI37/DATA!AA37)*100</f>
        <v>9.0263691683569984</v>
      </c>
      <c r="DH37" s="67">
        <f>(DATA!FJ37/DATA!AB37)*100</f>
        <v>9.2668937085499206</v>
      </c>
      <c r="DI37" s="67">
        <f>(DATA!FK37/DATA!AC37)*100</f>
        <v>9.554244509996721</v>
      </c>
      <c r="DJ37" s="67">
        <f>(DATA!FL37/DATA!AD37)*100</f>
        <v>9.4765929778933682</v>
      </c>
      <c r="DK37" s="33">
        <f t="shared" si="0"/>
        <v>99.999999999999986</v>
      </c>
      <c r="DL37" s="34">
        <f t="shared" si="1"/>
        <v>100</v>
      </c>
      <c r="DM37" s="34">
        <f t="shared" si="2"/>
        <v>100</v>
      </c>
      <c r="DN37" s="34">
        <f t="shared" si="3"/>
        <v>100</v>
      </c>
      <c r="DO37" s="34">
        <f t="shared" si="4"/>
        <v>100</v>
      </c>
      <c r="DP37" s="34">
        <f t="shared" si="5"/>
        <v>100</v>
      </c>
      <c r="DQ37" s="34">
        <f t="shared" si="6"/>
        <v>100</v>
      </c>
      <c r="DR37" s="34">
        <f t="shared" si="37"/>
        <v>100</v>
      </c>
      <c r="DS37" s="34">
        <f t="shared" si="38"/>
        <v>100</v>
      </c>
      <c r="DT37" s="34">
        <f t="shared" si="39"/>
        <v>100</v>
      </c>
      <c r="DU37" s="34">
        <f t="shared" si="7"/>
        <v>100</v>
      </c>
      <c r="DV37" s="34">
        <f t="shared" si="8"/>
        <v>100</v>
      </c>
      <c r="DW37" s="34">
        <f t="shared" si="9"/>
        <v>100</v>
      </c>
      <c r="DX37" s="34">
        <f t="shared" si="9"/>
        <v>100</v>
      </c>
      <c r="DY37" s="33">
        <f t="shared" si="10"/>
        <v>49.568865830487589</v>
      </c>
      <c r="DZ37" s="34">
        <f t="shared" si="26"/>
        <v>99.999999999999986</v>
      </c>
      <c r="EA37" s="34">
        <f t="shared" si="27"/>
        <v>100</v>
      </c>
      <c r="EB37" s="34">
        <f t="shared" si="28"/>
        <v>100</v>
      </c>
      <c r="EC37" s="34">
        <f t="shared" si="29"/>
        <v>100</v>
      </c>
      <c r="ED37" s="34">
        <f t="shared" si="30"/>
        <v>100</v>
      </c>
      <c r="EE37" s="34">
        <f t="shared" si="31"/>
        <v>100</v>
      </c>
      <c r="EF37" s="34">
        <f t="shared" si="32"/>
        <v>100.00000000000001</v>
      </c>
      <c r="EG37" s="34">
        <f t="shared" si="33"/>
        <v>100.00000000000001</v>
      </c>
      <c r="EH37" s="34">
        <f t="shared" si="34"/>
        <v>100</v>
      </c>
      <c r="EI37" s="34">
        <f t="shared" si="35"/>
        <v>100</v>
      </c>
      <c r="EJ37" s="34">
        <f t="shared" si="36"/>
        <v>100</v>
      </c>
      <c r="EK37" s="34">
        <f>+AO37+BC37+CE37+CS37+DJ37</f>
        <v>100.00000000000003</v>
      </c>
      <c r="EL37" s="34">
        <f t="shared" si="22"/>
        <v>100</v>
      </c>
    </row>
    <row r="38" spans="1:142">
      <c r="A38" s="66" t="str">
        <f>+DATA!A38</f>
        <v>Washington</v>
      </c>
      <c r="B38" s="56">
        <f>(DATA!AF38/DATA!B38)*100</f>
        <v>74.925149700598809</v>
      </c>
      <c r="C38" s="56">
        <f>(DATA!AG38/DATA!C38)*100</f>
        <v>72.194100192005578</v>
      </c>
      <c r="D38" s="56">
        <f>(DATA!AH38/DATA!D38)*100</f>
        <v>70.116495019415837</v>
      </c>
      <c r="E38" s="56">
        <f>(DATA!AI38/DATA!E38)*100</f>
        <v>67.196098049024513</v>
      </c>
      <c r="F38" s="56">
        <f>(DATA!AJ38/DATA!F38)*100</f>
        <v>63.622203341829511</v>
      </c>
      <c r="G38" s="56">
        <f>(DATA!AK38/DATA!G38)*100</f>
        <v>62.658555526792647</v>
      </c>
      <c r="H38" s="56">
        <f>(DATA!AL38/DATA!H38)*100</f>
        <v>60.322212717422296</v>
      </c>
      <c r="I38" s="56">
        <f>(DATA!AM38/DATA!I38)*100</f>
        <v>59.460203800605896</v>
      </c>
      <c r="J38" s="56">
        <f>(DATA!AN38/DATA!J38)*100</f>
        <v>58.958479943701612</v>
      </c>
      <c r="K38" s="56">
        <f>(DATA!AP38/DATA!L38)*100</f>
        <v>55.540370058873002</v>
      </c>
      <c r="L38" s="56">
        <f>(DATA!AQ38/DATA!M38)*100</f>
        <v>54.558247060006025</v>
      </c>
      <c r="M38" s="56">
        <f>(DATA!AR38/DATA!N38)*100</f>
        <v>53.126191383911546</v>
      </c>
      <c r="N38" s="56">
        <f>(DATA!AS38/DATA!O38)*100</f>
        <v>51.645946419191034</v>
      </c>
      <c r="O38" s="56">
        <f>(DATA!AT38/DATA!P38)*100</f>
        <v>49.654895128325407</v>
      </c>
      <c r="P38" s="58">
        <f>(DATA!AU38/DATA!B38)*100</f>
        <v>25.074850299401199</v>
      </c>
      <c r="Q38" s="56">
        <f>(DATA!AV38/DATA!C38)*100</f>
        <v>27.805899807994415</v>
      </c>
      <c r="R38" s="56">
        <f>(DATA!AW38/DATA!D38)*100</f>
        <v>29.883504980584163</v>
      </c>
      <c r="S38" s="56">
        <f>(DATA!AX38/DATA!E38)*100</f>
        <v>32.803901950975487</v>
      </c>
      <c r="T38" s="56">
        <f>(DATA!AY38/DATA!F38)*100</f>
        <v>36.377796658170489</v>
      </c>
      <c r="U38" s="56">
        <f>(DATA!AZ38/DATA!G38)*100</f>
        <v>37.341444473207353</v>
      </c>
      <c r="V38" s="56">
        <f>(DATA!BA38/DATA!H38)*100</f>
        <v>39.677787282577704</v>
      </c>
      <c r="W38" s="56">
        <f>(DATA!BB38/DATA!I38)*100</f>
        <v>40.539796199394104</v>
      </c>
      <c r="X38" s="56">
        <f>(DATA!BC38/DATA!J38)*100</f>
        <v>41.041520056298381</v>
      </c>
      <c r="Y38" s="56">
        <f>(DATA!BE38/DATA!L38)*100</f>
        <v>44.459629941126998</v>
      </c>
      <c r="Z38" s="56">
        <f>(DATA!BF38/DATA!M38)*100</f>
        <v>45.441752939993968</v>
      </c>
      <c r="AA38" s="56">
        <f>(DATA!BG38/DATA!N38)*100</f>
        <v>46.873808616088446</v>
      </c>
      <c r="AB38" s="56">
        <f>(DATA!BH38/DATA!O38)*100</f>
        <v>48.354053580808966</v>
      </c>
      <c r="AC38" s="200">
        <f>(DATA!BI38/DATA!P38)*100</f>
        <v>50.345104871674593</v>
      </c>
      <c r="AD38" s="56">
        <f>(DATA!BK38/DATA!R38)*100</f>
        <v>89.881710646041853</v>
      </c>
      <c r="AE38" s="56">
        <f>(DATA!BL38/DATA!S38)*100</f>
        <v>90.24825861761029</v>
      </c>
      <c r="AF38" s="56">
        <f>(DATA!BM38/DATA!T38)*100</f>
        <v>86.949316392763436</v>
      </c>
      <c r="AG38" s="56">
        <f>(DATA!BN38/DATA!U38)*100</f>
        <v>86.238825031928485</v>
      </c>
      <c r="AH38" s="56">
        <f>(DATA!BO38/DATA!V38)*100</f>
        <v>85.541256623769868</v>
      </c>
      <c r="AI38" s="56">
        <f>(DATA!BP38/DATA!W38)*100</f>
        <v>83.436582980110856</v>
      </c>
      <c r="AJ38" s="56">
        <f>(DATA!BQ38/DATA!X38)*100</f>
        <v>82.160725453408375</v>
      </c>
      <c r="AK38" s="56">
        <f>(DATA!BR38/DATA!Y38)*100</f>
        <v>81.163883935808073</v>
      </c>
      <c r="AL38" s="56">
        <f>(DATA!BT38/DATA!AA38)*100</f>
        <v>77.427342630001306</v>
      </c>
      <c r="AM38" s="56">
        <f>(DATA!BU38/DATA!AB38)*100</f>
        <v>80.013395847287342</v>
      </c>
      <c r="AN38" s="56">
        <f>(DATA!BV38/DATA!AC38)*100</f>
        <v>75.716108083033745</v>
      </c>
      <c r="AO38" s="56">
        <f>(DATA!BW38/DATA!AD38)*100</f>
        <v>73.526600828289261</v>
      </c>
      <c r="AP38" s="56">
        <f>(DATA!BX38/DATA!AE38)*100</f>
        <v>74.758642167549056</v>
      </c>
      <c r="AQ38" s="58">
        <f>(DATA!BY38/DATA!Q38)*100</f>
        <v>1.3847305389221556</v>
      </c>
      <c r="AR38" s="56">
        <f>(DATA!BZ38/DATA!R38)*100</f>
        <v>1.5468607825295724</v>
      </c>
      <c r="AS38" s="56">
        <f>(DATA!CA38/DATA!S38)*100</f>
        <v>1.6967315592070011</v>
      </c>
      <c r="AT38" s="56">
        <f>(DATA!CB38/DATA!T38)*100</f>
        <v>1.8229526308520922</v>
      </c>
      <c r="AU38" s="56">
        <f>(DATA!CC38/DATA!U38)*100</f>
        <v>1.9316730523627077</v>
      </c>
      <c r="AV38" s="56">
        <f>(DATA!CD38/DATA!V38)*100</f>
        <v>1.6351249053747161</v>
      </c>
      <c r="AW38" s="56">
        <f>(DATA!CE38/DATA!W38)*100</f>
        <v>1.9074013694163678</v>
      </c>
      <c r="AX38" s="56">
        <f>(DATA!CF38/DATA!X38)*100</f>
        <v>1.8918073796122579</v>
      </c>
      <c r="AY38" s="56">
        <f>(DATA!CG38/DATA!Y38)*100</f>
        <v>1.7831090938563787</v>
      </c>
      <c r="AZ38" s="56">
        <f>(DATA!CI38/DATA!AA38)*100</f>
        <v>1.8767105434640947</v>
      </c>
      <c r="BA38" s="56">
        <f>(DATA!CJ38/DATA!AB38)*100</f>
        <v>1.8888144675150702</v>
      </c>
      <c r="BB38" s="56">
        <f>(DATA!CK38/DATA!AC38)*100</f>
        <v>1.8670996173025631</v>
      </c>
      <c r="BC38" s="56">
        <f>(DATA!CL38/DATA!AD38)*100</f>
        <v>1.9963895083359879</v>
      </c>
      <c r="BD38" s="56">
        <f>(DATA!CM38/DATA!AE38)*100</f>
        <v>2.3357209592027406</v>
      </c>
      <c r="BE38" s="82" t="str">
        <f>IF(DATA!DC38&gt;0,((DATA!DC38/DATA!BY38)*100),"NA")</f>
        <v>NA</v>
      </c>
      <c r="BF38" s="85" t="str">
        <f>IF(DATA!DD38&gt;0,((DATA!DD38/DATA!BZ38)*100),"NA")</f>
        <v>NA</v>
      </c>
      <c r="BG38" s="85" t="str">
        <f>IF(DATA!DE38&gt;0,((DATA!DE38/DATA!CA38)*100),"NA")</f>
        <v>NA</v>
      </c>
      <c r="BH38" s="85" t="str">
        <f>IF(DATA!DF38&gt;0,((DATA!DF38/DATA!CB38)*100),"NA")</f>
        <v>NA</v>
      </c>
      <c r="BI38" s="85" t="str">
        <f>IF(DATA!DG38&gt;0,((DATA!DG38/DATA!CC38)*100),"NA")</f>
        <v>NA</v>
      </c>
      <c r="BJ38" s="85" t="str">
        <f>IF(DATA!DH38&gt;0,((DATA!DH38/DATA!CD38)*100),"NA")</f>
        <v>NA</v>
      </c>
      <c r="BK38" s="85" t="str">
        <f>IF(DATA!DI38&gt;0,((DATA!DI38/DATA!CE38)*100),"NA")</f>
        <v>NA</v>
      </c>
      <c r="BL38" s="85" t="str">
        <f>IF(DATA!DJ38&gt;0,((DATA!DJ38/DATA!CF38)*100),"NA")</f>
        <v>NA</v>
      </c>
      <c r="BM38" s="85" t="str">
        <f>IF(DATA!DK38&gt;0,((DATA!DK38/DATA!CG38)*100),"NA")</f>
        <v>NA</v>
      </c>
      <c r="BN38" s="85" t="str">
        <f>IF(DATA!DM38&gt;0,((DATA!DM38/DATA!CI38)*100),"NA")</f>
        <v>NA</v>
      </c>
      <c r="BO38" s="85" t="str">
        <f>IF(DATA!DN38&gt;0,((DATA!DN38/DATA!CJ38)*100),"NA")</f>
        <v>NA</v>
      </c>
      <c r="BP38" s="85" t="str">
        <f>IF(DATA!DO38&gt;0,((DATA!DO38/DATA!CK38)*100),"NA")</f>
        <v>NA</v>
      </c>
      <c r="BQ38" s="85" t="str">
        <f>IF(DATA!DP38&gt;0,((DATA!DP38/DATA!CL38)*100),"NA")</f>
        <v>NA</v>
      </c>
      <c r="BR38" s="85" t="str">
        <f>IF(DATA!DQ38&gt;0,((DATA!DQ38/DATA!CM38)*100),"NA")</f>
        <v>NA</v>
      </c>
      <c r="BS38" s="58">
        <f>(DATA!DR38/DATA!Q38)*100</f>
        <v>1.4595808383233533</v>
      </c>
      <c r="BT38" s="56">
        <f>(DATA!DS38/DATA!R38)*100</f>
        <v>1.8744313011828935</v>
      </c>
      <c r="BU38" s="56">
        <f>(DATA!DT38/DATA!S38)*100</f>
        <v>1.5538489015895696</v>
      </c>
      <c r="BV38" s="56">
        <f>(DATA!DU38/DATA!T38)*100</f>
        <v>2.1129678221240162</v>
      </c>
      <c r="BW38" s="56">
        <f>(DATA!DV38/DATA!U38)*100</f>
        <v>2.490421455938697</v>
      </c>
      <c r="BX38" s="56">
        <f>(DATA!DW38/DATA!V38)*100</f>
        <v>2.7706283118849355</v>
      </c>
      <c r="BY38" s="56">
        <f>(DATA!DX38/DATA!W38)*100</f>
        <v>3.3257254646234107</v>
      </c>
      <c r="BZ38" s="56">
        <f>(DATA!DY38/DATA!X38)*100</f>
        <v>3.6272670419011881</v>
      </c>
      <c r="CA38" s="56">
        <f>(DATA!DZ38/DATA!Y38)*100</f>
        <v>3.971470254498298</v>
      </c>
      <c r="CB38" s="56">
        <f>(DATA!EB38/DATA!AA38)*100</f>
        <v>4.6396455102306788</v>
      </c>
      <c r="CC38" s="56">
        <f>(DATA!EC38/DATA!AB38)*100</f>
        <v>4.5144005358338912</v>
      </c>
      <c r="CD38" s="56">
        <f>(DATA!ED38/DATA!AC38)*100</f>
        <v>5.0562449263597351</v>
      </c>
      <c r="CE38" s="56">
        <f>(DATA!EE38/DATA!AD38)*100</f>
        <v>5.7343102899012424</v>
      </c>
      <c r="CF38" s="56">
        <f>(DATA!EF38/DATA!AE38)*100</f>
        <v>5.5045157271877923</v>
      </c>
      <c r="CG38" s="58">
        <f>(DATA!EG38/DATA!Q38)*100</f>
        <v>0</v>
      </c>
      <c r="CH38" s="56">
        <f>(DATA!EH38/DATA!R38)*100</f>
        <v>0</v>
      </c>
      <c r="CI38" s="56">
        <f>(DATA!EI38/DATA!S38)*100</f>
        <v>0</v>
      </c>
      <c r="CJ38" s="56">
        <f>(DATA!EJ38/DATA!T38)*100</f>
        <v>0</v>
      </c>
      <c r="CK38" s="56">
        <f>(DATA!EK38/DATA!U38)*100</f>
        <v>0</v>
      </c>
      <c r="CL38" s="56">
        <f>(DATA!EL38/DATA!V38)*100</f>
        <v>0</v>
      </c>
      <c r="CM38" s="56">
        <f>(DATA!EM38/DATA!W38)*100</f>
        <v>0</v>
      </c>
      <c r="CN38" s="56">
        <f>(DATA!EN38/DATA!X38)*100</f>
        <v>0.73483427141963731</v>
      </c>
      <c r="CO38" s="56">
        <f>(DATA!EO38/DATA!Y38)*100</f>
        <v>1.1509158696709354</v>
      </c>
      <c r="CP38" s="56">
        <f>(DATA!EQ38/DATA!AA38)*100</f>
        <v>1.7463834223901995</v>
      </c>
      <c r="CQ38" s="56">
        <f>(DATA!ER38/DATA!AB38)*100</f>
        <v>2.2371064969859344</v>
      </c>
      <c r="CR38" s="56">
        <f>(DATA!ES38/DATA!AC38)*100</f>
        <v>2.4353473269163866</v>
      </c>
      <c r="CS38" s="56">
        <f>(DATA!ET38/DATA!AD38)*100</f>
        <v>2.6547732823616865</v>
      </c>
      <c r="CT38" s="56">
        <f>(DATA!EU38/DATA!AE38)*100</f>
        <v>2.7172220492058545</v>
      </c>
      <c r="CU38" s="231">
        <f>(DATA!EV38/DATA!AE38)*100</f>
        <v>0.62285892245406416</v>
      </c>
      <c r="CV38" s="222">
        <f>(DATA!EW38/DATA!AE38)*100</f>
        <v>13.81968234194955</v>
      </c>
      <c r="CW38" s="53">
        <f>(DATA!EX38/DATA!AE38)*100</f>
        <v>0.24135783245094988</v>
      </c>
      <c r="CX38" s="58">
        <f>(DATA!EY38/DATA!Q38)*100</f>
        <v>6.8488023952095816</v>
      </c>
      <c r="CY38" s="56">
        <f>(DATA!EZ38/DATA!R38)*100</f>
        <v>6.6969972702456779</v>
      </c>
      <c r="CZ38" s="56">
        <f>(DATA!FA38/DATA!S38)*100</f>
        <v>6.501160921593141</v>
      </c>
      <c r="DA38" s="56">
        <f>(DATA!FB38/DATA!T38)*100</f>
        <v>9.1147631542604604</v>
      </c>
      <c r="DB38" s="56">
        <f>(DATA!FC38/DATA!U38)*100</f>
        <v>9.3390804597701145</v>
      </c>
      <c r="DC38" s="56">
        <f>(DATA!FD38/DATA!V38)*100</f>
        <v>10.052990158970477</v>
      </c>
      <c r="DD38" s="56">
        <f>(DATA!FE38/DATA!W38)*100</f>
        <v>11.330290185849364</v>
      </c>
      <c r="DE38" s="56">
        <f>(DATA!FF38/DATA!X38)*100</f>
        <v>11.585365853658537</v>
      </c>
      <c r="DF38" s="56">
        <f>(DATA!FG38/DATA!Y38)*100</f>
        <v>11.930620846166315</v>
      </c>
      <c r="DG38" s="56">
        <f>(DATA!FI38/DATA!AA38)*100</f>
        <v>14.309917893913724</v>
      </c>
      <c r="DH38" s="56">
        <f>(DATA!FJ38/DATA!AB38)*100</f>
        <v>11.346282652377763</v>
      </c>
      <c r="DI38" s="56">
        <f>(DATA!FK38/DATA!AC38)*100</f>
        <v>14.925200046387568</v>
      </c>
      <c r="DJ38" s="56">
        <f>(DATA!FL38/DATA!AD38)*100</f>
        <v>16.087926091111818</v>
      </c>
      <c r="DK38" s="33">
        <f t="shared" si="0"/>
        <v>100</v>
      </c>
      <c r="DL38" s="34">
        <f t="shared" si="1"/>
        <v>100</v>
      </c>
      <c r="DM38" s="34">
        <f t="shared" si="2"/>
        <v>100</v>
      </c>
      <c r="DN38" s="34">
        <f t="shared" si="3"/>
        <v>100</v>
      </c>
      <c r="DO38" s="34">
        <f t="shared" si="4"/>
        <v>100</v>
      </c>
      <c r="DP38" s="34">
        <f t="shared" si="5"/>
        <v>100</v>
      </c>
      <c r="DQ38" s="34">
        <f t="shared" si="6"/>
        <v>100</v>
      </c>
      <c r="DR38" s="34">
        <f t="shared" si="37"/>
        <v>100</v>
      </c>
      <c r="DS38" s="34">
        <f t="shared" si="38"/>
        <v>100</v>
      </c>
      <c r="DT38" s="34">
        <f t="shared" si="39"/>
        <v>100</v>
      </c>
      <c r="DU38" s="34">
        <f t="shared" si="7"/>
        <v>100</v>
      </c>
      <c r="DV38" s="34">
        <f t="shared" si="8"/>
        <v>100</v>
      </c>
      <c r="DW38" s="34">
        <f t="shared" si="9"/>
        <v>100</v>
      </c>
      <c r="DX38" s="34">
        <f t="shared" si="9"/>
        <v>100</v>
      </c>
      <c r="DY38" s="33">
        <f t="shared" si="10"/>
        <v>60.038218644129685</v>
      </c>
      <c r="DZ38" s="34">
        <f t="shared" si="26"/>
        <v>100</v>
      </c>
      <c r="EA38" s="34">
        <f t="shared" si="27"/>
        <v>100</v>
      </c>
      <c r="EB38" s="34">
        <f t="shared" si="28"/>
        <v>100</v>
      </c>
      <c r="EC38" s="34">
        <f t="shared" si="29"/>
        <v>100.00000000000001</v>
      </c>
      <c r="ED38" s="34">
        <f t="shared" si="30"/>
        <v>99.999999999999986</v>
      </c>
      <c r="EE38" s="34">
        <f t="shared" si="31"/>
        <v>100</v>
      </c>
      <c r="EF38" s="34">
        <f t="shared" si="32"/>
        <v>100</v>
      </c>
      <c r="EG38" s="34">
        <f t="shared" si="33"/>
        <v>100.00000000000001</v>
      </c>
      <c r="EH38" s="34">
        <f t="shared" si="34"/>
        <v>100</v>
      </c>
      <c r="EI38" s="34">
        <f t="shared" si="35"/>
        <v>100</v>
      </c>
      <c r="EJ38" s="34">
        <f t="shared" si="36"/>
        <v>100</v>
      </c>
      <c r="EK38" s="34">
        <f>+AO38+BC38+CE38+CS38+DJ38</f>
        <v>100</v>
      </c>
      <c r="EL38" s="34">
        <f t="shared" si="22"/>
        <v>100</v>
      </c>
    </row>
    <row r="39" spans="1:142">
      <c r="A39" s="64" t="str">
        <f>+DATA!A39</f>
        <v>Wyoming</v>
      </c>
      <c r="B39" s="68">
        <f>(DATA!AF39/DATA!B39)*100</f>
        <v>73.350923482849609</v>
      </c>
      <c r="C39" s="68">
        <f>(DATA!AG39/DATA!C39)*100</f>
        <v>72.692793931731984</v>
      </c>
      <c r="D39" s="68">
        <f>(DATA!AH39/DATA!D39)*100</f>
        <v>70.361445783132524</v>
      </c>
      <c r="E39" s="68">
        <f>(DATA!AI39/DATA!E39)*100</f>
        <v>69.940828402366861</v>
      </c>
      <c r="F39" s="68">
        <f>(DATA!AJ39/DATA!F39)*100</f>
        <v>66.256983240223462</v>
      </c>
      <c r="G39" s="68">
        <f>(DATA!AK39/DATA!G39)*100</f>
        <v>65.567010309278345</v>
      </c>
      <c r="H39" s="68">
        <f>(DATA!AL39/DATA!H39)*100</f>
        <v>62.661370407149953</v>
      </c>
      <c r="I39" s="68">
        <f>(DATA!AM39/DATA!I39)*100</f>
        <v>60.09345794392523</v>
      </c>
      <c r="J39" s="68">
        <f>(DATA!AN39/DATA!J39)*100</f>
        <v>59.817351598173516</v>
      </c>
      <c r="K39" s="68">
        <f>(DATA!AP39/DATA!L39)*100</f>
        <v>60.818713450292393</v>
      </c>
      <c r="L39" s="68">
        <f>(DATA!AQ39/DATA!M39)*100</f>
        <v>59.464816650148663</v>
      </c>
      <c r="M39" s="68">
        <f>(DATA!AR39/DATA!N39)*100</f>
        <v>60.244648318042813</v>
      </c>
      <c r="N39" s="68">
        <f>(DATA!AS39/DATA!O39)*100</f>
        <v>57.199999999999996</v>
      </c>
      <c r="O39" s="68">
        <f>(DATA!AT39/DATA!P39)*100</f>
        <v>53.338968723584109</v>
      </c>
      <c r="P39" s="71">
        <f>(DATA!AU39/DATA!B39)*100</f>
        <v>26.649076517150394</v>
      </c>
      <c r="Q39" s="68">
        <f>(DATA!AV39/DATA!C39)*100</f>
        <v>27.307206068268012</v>
      </c>
      <c r="R39" s="68">
        <f>(DATA!AW39/DATA!D39)*100</f>
        <v>29.638554216867469</v>
      </c>
      <c r="S39" s="68">
        <f>(DATA!AX39/DATA!E39)*100</f>
        <v>30.059171597633139</v>
      </c>
      <c r="T39" s="68">
        <f>(DATA!AY39/DATA!F39)*100</f>
        <v>33.743016759776538</v>
      </c>
      <c r="U39" s="68">
        <f>(DATA!AZ39/DATA!G39)*100</f>
        <v>34.432989690721648</v>
      </c>
      <c r="V39" s="68">
        <f>(DATA!BA39/DATA!H39)*100</f>
        <v>37.338629592850047</v>
      </c>
      <c r="W39" s="68">
        <f>(DATA!BB39/DATA!I39)*100</f>
        <v>39.90654205607477</v>
      </c>
      <c r="X39" s="68">
        <f>(DATA!BC39/DATA!J39)*100</f>
        <v>40.182648401826484</v>
      </c>
      <c r="Y39" s="68">
        <f>(DATA!BE39/DATA!L39)*100</f>
        <v>39.1812865497076</v>
      </c>
      <c r="Z39" s="68">
        <f>(DATA!BF39/DATA!M39)*100</f>
        <v>40.535183349851337</v>
      </c>
      <c r="AA39" s="68">
        <f>(DATA!BG39/DATA!N39)*100</f>
        <v>39.755351681957187</v>
      </c>
      <c r="AB39" s="68">
        <f>(DATA!BH39/DATA!O39)*100</f>
        <v>42.8</v>
      </c>
      <c r="AC39" s="199">
        <f>(DATA!BI39/DATA!P39)*100</f>
        <v>46.661031276415891</v>
      </c>
      <c r="AD39" s="68">
        <f>(DATA!BK39/DATA!R39)*100</f>
        <v>96.875</v>
      </c>
      <c r="AE39" s="68">
        <f>(DATA!BL39/DATA!S39)*100</f>
        <v>96.596858638743456</v>
      </c>
      <c r="AF39" s="68">
        <f>(DATA!BM39/DATA!T39)*100</f>
        <v>97.293814432989691</v>
      </c>
      <c r="AG39" s="68">
        <f>(DATA!BN39/DATA!U39)*100</f>
        <v>96.214099216710181</v>
      </c>
      <c r="AH39" s="68">
        <f>(DATA!BO39/DATA!V39)*100</f>
        <v>95.518565941101159</v>
      </c>
      <c r="AI39" s="68">
        <f>(DATA!BP39/DATA!W39)*100</f>
        <v>89.786223277909741</v>
      </c>
      <c r="AJ39" s="68">
        <f>(DATA!BQ39/DATA!X39)*100</f>
        <v>91.116173120728931</v>
      </c>
      <c r="AK39" s="68">
        <f>(DATA!BR39/DATA!Y39)*100</f>
        <v>89.473684210526315</v>
      </c>
      <c r="AL39" s="68">
        <f>(DATA!BT39/DATA!AA39)*100</f>
        <v>88.004750593824227</v>
      </c>
      <c r="AM39" s="68">
        <f>(DATA!BU39/DATA!AB39)*100</f>
        <v>88.456375838926178</v>
      </c>
      <c r="AN39" s="68">
        <f>(DATA!BV39/DATA!AC39)*100</f>
        <v>87.748851454823892</v>
      </c>
      <c r="AO39" s="68">
        <f>(DATA!BW39/DATA!AD39)*100</f>
        <v>86.695906432748544</v>
      </c>
      <c r="AP39" s="68">
        <f>(DATA!BX39/DATA!AE39)*100</f>
        <v>89.230769230769241</v>
      </c>
      <c r="AQ39" s="71">
        <f>(DATA!BY39/DATA!Q39)*100</f>
        <v>0.79155672823219003</v>
      </c>
      <c r="AR39" s="68">
        <f>(DATA!BZ39/DATA!R39)*100</f>
        <v>0.54347826086956519</v>
      </c>
      <c r="AS39" s="68">
        <f>(DATA!CA39/DATA!S39)*100</f>
        <v>0.78534031413612559</v>
      </c>
      <c r="AT39" s="68">
        <f>(DATA!CB39/DATA!T39)*100</f>
        <v>0.38659793814432991</v>
      </c>
      <c r="AU39" s="68">
        <f>(DATA!CC39/DATA!U39)*100</f>
        <v>0.91383812010443866</v>
      </c>
      <c r="AV39" s="68">
        <f>(DATA!CD39/DATA!V39)*100</f>
        <v>0.76824583866837381</v>
      </c>
      <c r="AW39" s="68">
        <f>(DATA!CE39/DATA!W39)*100</f>
        <v>1.0688836104513064</v>
      </c>
      <c r="AX39" s="68">
        <f>(DATA!CF39/DATA!X39)*100</f>
        <v>0.91116173120728927</v>
      </c>
      <c r="AY39" s="68">
        <f>(DATA!CG39/DATA!Y39)*100</f>
        <v>1.2318029115341544</v>
      </c>
      <c r="AZ39" s="68">
        <f>(DATA!CI39/DATA!AA39)*100</f>
        <v>1.1876484560570071</v>
      </c>
      <c r="BA39" s="68">
        <f>(DATA!CJ39/DATA!AB39)*100</f>
        <v>1.2080536912751678</v>
      </c>
      <c r="BB39" s="68">
        <f>(DATA!CK39/DATA!AC39)*100</f>
        <v>1.5313935681470139</v>
      </c>
      <c r="BC39" s="68">
        <f>(DATA!CL39/DATA!AD39)*100</f>
        <v>1.4619883040935671</v>
      </c>
      <c r="BD39" s="68">
        <f>(DATA!CM39/DATA!AE39)*100</f>
        <v>1.3017751479289941</v>
      </c>
      <c r="BE39" s="81" t="str">
        <f>IF(DATA!DC39&gt;0,((DATA!DC39/DATA!BY39)*100),"NA")</f>
        <v>NA</v>
      </c>
      <c r="BF39" s="84" t="str">
        <f>IF(DATA!DD39&gt;0,((DATA!DD39/DATA!BZ39)*100),"NA")</f>
        <v>NA</v>
      </c>
      <c r="BG39" s="84" t="str">
        <f>IF(DATA!DE39&gt;0,((DATA!DE39/DATA!CA39)*100),"NA")</f>
        <v>NA</v>
      </c>
      <c r="BH39" s="84" t="str">
        <f>IF(DATA!DF39&gt;0,((DATA!DF39/DATA!CB39)*100),"NA")</f>
        <v>NA</v>
      </c>
      <c r="BI39" s="84" t="str">
        <f>IF(DATA!DG39&gt;0,((DATA!DG39/DATA!CC39)*100),"NA")</f>
        <v>NA</v>
      </c>
      <c r="BJ39" s="84" t="str">
        <f>IF(DATA!DH39&gt;0,((DATA!DH39/DATA!CD39)*100),"NA")</f>
        <v>NA</v>
      </c>
      <c r="BK39" s="84" t="str">
        <f>IF(DATA!DI39&gt;0,((DATA!DI39/DATA!CE39)*100),"NA")</f>
        <v>NA</v>
      </c>
      <c r="BL39" s="84" t="str">
        <f>IF(DATA!DJ39&gt;0,((DATA!DJ39/DATA!CF39)*100),"NA")</f>
        <v>NA</v>
      </c>
      <c r="BM39" s="84" t="str">
        <f>IF(DATA!DK39&gt;0,((DATA!DK39/DATA!CG39)*100),"NA")</f>
        <v>NA</v>
      </c>
      <c r="BN39" s="84" t="str">
        <f>IF(DATA!DM39&gt;0,((DATA!DM39/DATA!CI39)*100),"NA")</f>
        <v>NA</v>
      </c>
      <c r="BO39" s="84" t="str">
        <f>IF(DATA!DN39&gt;0,((DATA!DN39/DATA!CJ39)*100),"NA")</f>
        <v>NA</v>
      </c>
      <c r="BP39" s="84" t="str">
        <f>IF(DATA!DO39&gt;0,((DATA!DO39/DATA!CK39)*100),"NA")</f>
        <v>NA</v>
      </c>
      <c r="BQ39" s="84" t="str">
        <f>IF(DATA!DP39&gt;0,((DATA!DP39/DATA!CL39)*100),"NA")</f>
        <v>NA</v>
      </c>
      <c r="BR39" s="84" t="str">
        <f>IF(DATA!DQ39&gt;0,((DATA!DQ39/DATA!CM39)*100),"NA")</f>
        <v>NA</v>
      </c>
      <c r="BS39" s="71">
        <f>(DATA!DR39/DATA!Q39)*100</f>
        <v>0.65963060686015829</v>
      </c>
      <c r="BT39" s="68">
        <f>(DATA!DS39/DATA!R39)*100</f>
        <v>0.40760869565217389</v>
      </c>
      <c r="BU39" s="68">
        <f>(DATA!DT39/DATA!S39)*100</f>
        <v>0.65445026178010468</v>
      </c>
      <c r="BV39" s="68">
        <f>(DATA!DU39/DATA!T39)*100</f>
        <v>0.51546391752577314</v>
      </c>
      <c r="BW39" s="68">
        <f>(DATA!DV39/DATA!U39)*100</f>
        <v>0.91383812010443866</v>
      </c>
      <c r="BX39" s="68">
        <f>(DATA!DW39/DATA!V39)*100</f>
        <v>1.6645326504481435</v>
      </c>
      <c r="BY39" s="68">
        <f>(DATA!DX39/DATA!W39)*100</f>
        <v>1.66270783847981</v>
      </c>
      <c r="BZ39" s="68">
        <f>(DATA!DY39/DATA!X39)*100</f>
        <v>2.0501138952164011</v>
      </c>
      <c r="CA39" s="68">
        <f>(DATA!DZ39/DATA!Y39)*100</f>
        <v>1.6797312430011198</v>
      </c>
      <c r="CB39" s="68">
        <f>(DATA!EB39/DATA!AA39)*100</f>
        <v>1.9002375296912115</v>
      </c>
      <c r="CC39" s="68">
        <f>(DATA!EC39/DATA!AB39)*100</f>
        <v>1.6107382550335572</v>
      </c>
      <c r="CD39" s="68">
        <f>(DATA!ED39/DATA!AC39)*100</f>
        <v>2.1439509954058193</v>
      </c>
      <c r="CE39" s="68">
        <f>(DATA!EE39/DATA!AD39)*100</f>
        <v>2.0467836257309941</v>
      </c>
      <c r="CF39" s="68">
        <f>(DATA!EF39/DATA!AE39)*100</f>
        <v>2.4852071005917158</v>
      </c>
      <c r="CG39" s="71">
        <f>(DATA!EG39/DATA!Q39)*100</f>
        <v>0</v>
      </c>
      <c r="CH39" s="68">
        <f>(DATA!EH39/DATA!R39)*100</f>
        <v>0</v>
      </c>
      <c r="CI39" s="68">
        <f>(DATA!EI39/DATA!S39)*100</f>
        <v>0</v>
      </c>
      <c r="CJ39" s="68">
        <f>(DATA!EJ39/DATA!T39)*100</f>
        <v>0</v>
      </c>
      <c r="CK39" s="68">
        <f>(DATA!EK39/DATA!U39)*100</f>
        <v>0</v>
      </c>
      <c r="CL39" s="68">
        <f>(DATA!EL39/DATA!V39)*100</f>
        <v>0</v>
      </c>
      <c r="CM39" s="68">
        <f>(DATA!EM39/DATA!W39)*100</f>
        <v>0</v>
      </c>
      <c r="CN39" s="68">
        <f>(DATA!EN39/DATA!X39)*100</f>
        <v>0</v>
      </c>
      <c r="CO39" s="68">
        <f>(DATA!EO39/DATA!Y39)*100</f>
        <v>0.22396416573348266</v>
      </c>
      <c r="CP39" s="68">
        <f>(DATA!EQ39/DATA!AA39)*100</f>
        <v>0.11876484560570072</v>
      </c>
      <c r="CQ39" s="68">
        <f>(DATA!ER39/DATA!AB39)*100</f>
        <v>0</v>
      </c>
      <c r="CR39" s="68">
        <f>(DATA!ES39/DATA!AC39)*100</f>
        <v>0.45941807044410415</v>
      </c>
      <c r="CS39" s="242">
        <f>(DATA!ET39/DATA!AD39)*100</f>
        <v>1.3157894736842104</v>
      </c>
      <c r="CT39" s="242">
        <f>(DATA!EU39/DATA!AE39)*100</f>
        <v>0.82840236686390534</v>
      </c>
      <c r="CU39" s="250">
        <f>(DATA!EV39/DATA!AE39)*100</f>
        <v>0.35502958579881655</v>
      </c>
      <c r="CV39" s="246">
        <f>(DATA!EW39/DATA!AE39)*100</f>
        <v>5.6804733727810648</v>
      </c>
      <c r="CW39" s="243">
        <f>(DATA!EX39/DATA!AE39)*100</f>
        <v>0.1183431952662722</v>
      </c>
      <c r="CX39" s="71">
        <f>(DATA!EY39/DATA!Q39)*100</f>
        <v>3.6939313984168867</v>
      </c>
      <c r="CY39" s="68">
        <f>(DATA!EZ39/DATA!R39)*100</f>
        <v>2.1739130434782608</v>
      </c>
      <c r="CZ39" s="68">
        <f>(DATA!FA39/DATA!S39)*100</f>
        <v>1.963350785340314</v>
      </c>
      <c r="DA39" s="68">
        <f>(DATA!FB39/DATA!T39)*100</f>
        <v>1.804123711340206</v>
      </c>
      <c r="DB39" s="68">
        <f>(DATA!FC39/DATA!U39)*100</f>
        <v>1.95822454308094</v>
      </c>
      <c r="DC39" s="68">
        <f>(DATA!FD39/DATA!V39)*100</f>
        <v>2.0486555697823303</v>
      </c>
      <c r="DD39" s="68">
        <f>(DATA!FE39/DATA!W39)*100</f>
        <v>7.4821852731591445</v>
      </c>
      <c r="DE39" s="68">
        <f>(DATA!FF39/DATA!X39)*100</f>
        <v>5.9225512528473807</v>
      </c>
      <c r="DF39" s="68">
        <f>(DATA!FG39/DATA!Y39)*100</f>
        <v>7.3908174692049275</v>
      </c>
      <c r="DG39" s="68">
        <f>(DATA!FI39/DATA!AA39)*100</f>
        <v>8.7885985748218527</v>
      </c>
      <c r="DH39" s="68">
        <f>(DATA!FJ39/DATA!AB39)*100</f>
        <v>8.724832214765101</v>
      </c>
      <c r="DI39" s="68">
        <f>(DATA!FK39/DATA!AC39)*100</f>
        <v>8.1163859111791741</v>
      </c>
      <c r="DJ39" s="68">
        <f>(DATA!FL39/DATA!AD39)*100</f>
        <v>8.4795321637426895</v>
      </c>
      <c r="DK39" s="35">
        <f t="shared" si="0"/>
        <v>100</v>
      </c>
      <c r="DL39" s="36">
        <f t="shared" si="1"/>
        <v>100</v>
      </c>
      <c r="DM39" s="36">
        <f t="shared" si="2"/>
        <v>100</v>
      </c>
      <c r="DN39" s="36">
        <f t="shared" si="3"/>
        <v>100</v>
      </c>
      <c r="DO39" s="36">
        <f t="shared" si="4"/>
        <v>100</v>
      </c>
      <c r="DP39" s="36">
        <f t="shared" si="5"/>
        <v>100</v>
      </c>
      <c r="DQ39" s="36">
        <f t="shared" si="6"/>
        <v>100</v>
      </c>
      <c r="DR39" s="36">
        <f t="shared" si="37"/>
        <v>100</v>
      </c>
      <c r="DS39" s="36">
        <f t="shared" si="38"/>
        <v>100</v>
      </c>
      <c r="DT39" s="36">
        <f t="shared" si="39"/>
        <v>100</v>
      </c>
      <c r="DU39" s="34">
        <f t="shared" si="7"/>
        <v>100</v>
      </c>
      <c r="DV39" s="34">
        <f t="shared" si="8"/>
        <v>100</v>
      </c>
      <c r="DW39" s="34">
        <f t="shared" si="9"/>
        <v>100</v>
      </c>
      <c r="DX39" s="34">
        <f t="shared" si="9"/>
        <v>100</v>
      </c>
      <c r="DY39" s="35">
        <f t="shared" si="10"/>
        <v>51.806150009925119</v>
      </c>
      <c r="DZ39" s="36">
        <f t="shared" si="26"/>
        <v>100</v>
      </c>
      <c r="EA39" s="36">
        <f t="shared" si="27"/>
        <v>99.999999999999986</v>
      </c>
      <c r="EB39" s="36">
        <f t="shared" si="28"/>
        <v>100.00000000000001</v>
      </c>
      <c r="EC39" s="36">
        <f t="shared" si="29"/>
        <v>100.00000000000001</v>
      </c>
      <c r="ED39" s="36">
        <f t="shared" si="30"/>
        <v>100</v>
      </c>
      <c r="EE39" s="36">
        <f t="shared" si="31"/>
        <v>100</v>
      </c>
      <c r="EF39" s="36">
        <f t="shared" si="32"/>
        <v>100</v>
      </c>
      <c r="EG39" s="36">
        <f t="shared" si="33"/>
        <v>100</v>
      </c>
      <c r="EH39" s="36">
        <f t="shared" si="34"/>
        <v>99.999999999999986</v>
      </c>
      <c r="EI39" s="36">
        <f t="shared" si="35"/>
        <v>100</v>
      </c>
      <c r="EJ39" s="36">
        <f t="shared" si="36"/>
        <v>100</v>
      </c>
      <c r="EK39" s="34">
        <f>+AO39+BC39+CE39+CS39+DJ39</f>
        <v>100</v>
      </c>
      <c r="EL39" s="34">
        <f t="shared" si="22"/>
        <v>100.00000000000003</v>
      </c>
    </row>
    <row r="40" spans="1:142">
      <c r="A40" s="65" t="str">
        <f>+DATA!A40</f>
        <v>Midwest</v>
      </c>
      <c r="B40" s="59">
        <f>(DATA!AF40/DATA!B40)*100</f>
        <v>72.678667422162164</v>
      </c>
      <c r="C40" s="59">
        <f>(DATA!AG40/DATA!C40)*100</f>
        <v>71.061946902654867</v>
      </c>
      <c r="D40" s="59">
        <f>(DATA!AH40/DATA!D40)*100</f>
        <v>69.650291423813499</v>
      </c>
      <c r="E40" s="59">
        <f>(DATA!AI40/DATA!E40)*100</f>
        <v>68.126748684721349</v>
      </c>
      <c r="F40" s="59">
        <f>(DATA!AJ40/DATA!F40)*100</f>
        <v>64.718535295382935</v>
      </c>
      <c r="G40" s="59">
        <f>(DATA!AK40/DATA!G40)*100</f>
        <v>63.086085279832069</v>
      </c>
      <c r="H40" s="59">
        <f>(DATA!AL40/DATA!H40)*100</f>
        <v>61.830071443531686</v>
      </c>
      <c r="I40" s="59">
        <f>(DATA!AM40/DATA!I40)*100</f>
        <v>60.461737886644016</v>
      </c>
      <c r="J40" s="59">
        <f>(DATA!AN40/DATA!J40)*100</f>
        <v>59.453036047886989</v>
      </c>
      <c r="K40" s="59">
        <f>(DATA!AP40/DATA!L40)*100</f>
        <v>58.190695984785343</v>
      </c>
      <c r="L40" s="59">
        <f>(DATA!AQ40/DATA!M40)*100</f>
        <v>57.119477974440755</v>
      </c>
      <c r="M40" s="59">
        <f>(DATA!AR40/DATA!N40)*100</f>
        <v>56.335156083555681</v>
      </c>
      <c r="N40" s="59">
        <f>(DATA!AS40/DATA!O40)*100</f>
        <v>55.352941176470594</v>
      </c>
      <c r="O40" s="59">
        <f>(DATA!AT40/DATA!P40)*100</f>
        <v>54.844426939740053</v>
      </c>
      <c r="P40" s="57">
        <f>(DATA!AU40/DATA!B40)*100</f>
        <v>27.321332577837833</v>
      </c>
      <c r="Q40" s="59">
        <f>(DATA!AV40/DATA!C40)*100</f>
        <v>28.938053097345133</v>
      </c>
      <c r="R40" s="59">
        <f>(DATA!AW40/DATA!D40)*100</f>
        <v>30.349708576186512</v>
      </c>
      <c r="S40" s="59">
        <f>(DATA!AX40/DATA!E40)*100</f>
        <v>31.873251315278651</v>
      </c>
      <c r="T40" s="59">
        <f>(DATA!AY40/DATA!F40)*100</f>
        <v>35.281464704617058</v>
      </c>
      <c r="U40" s="59">
        <f>(DATA!AZ40/DATA!G40)*100</f>
        <v>36.913914720167924</v>
      </c>
      <c r="V40" s="59">
        <f>(DATA!BA40/DATA!H40)*100</f>
        <v>38.169928556468314</v>
      </c>
      <c r="W40" s="59">
        <f>(DATA!BB40/DATA!I40)*100</f>
        <v>39.538262113355984</v>
      </c>
      <c r="X40" s="59">
        <f>(DATA!BC40/DATA!J40)*100</f>
        <v>40.546963952113018</v>
      </c>
      <c r="Y40" s="59">
        <f>(DATA!BE40/DATA!L40)*100</f>
        <v>41.80930401521465</v>
      </c>
      <c r="Z40" s="59">
        <f>(DATA!BF40/DATA!M40)*100</f>
        <v>42.880522025559237</v>
      </c>
      <c r="AA40" s="59">
        <f>(DATA!BG40/DATA!N40)*100</f>
        <v>43.664843916444319</v>
      </c>
      <c r="AB40" s="59">
        <f>(DATA!BH40/DATA!O40)*100</f>
        <v>44.647058823529413</v>
      </c>
      <c r="AC40" s="201">
        <f>(DATA!BI40/DATA!P40)*100</f>
        <v>45.155573060259947</v>
      </c>
      <c r="AD40" s="59">
        <f>(DATA!BK40/DATA!R40)*100</f>
        <v>89.529529251851642</v>
      </c>
      <c r="AE40" s="59">
        <f>(DATA!BL40/DATA!S40)*100</f>
        <v>88.681336954714268</v>
      </c>
      <c r="AF40" s="59">
        <f>(DATA!BM40/DATA!T40)*100</f>
        <v>88.080974141774405</v>
      </c>
      <c r="AG40" s="59">
        <f>(DATA!BN40/DATA!U40)*100</f>
        <v>85.224482169549432</v>
      </c>
      <c r="AH40" s="59">
        <f>(DATA!BO40/DATA!V40)*100</f>
        <v>84.280775629028909</v>
      </c>
      <c r="AI40" s="59">
        <f>(DATA!BP40/DATA!W40)*100</f>
        <v>83.493636329166719</v>
      </c>
      <c r="AJ40" s="59">
        <f>(DATA!BQ40/DATA!X40)*100</f>
        <v>82.26315340666838</v>
      </c>
      <c r="AK40" s="59">
        <f>(DATA!BR40/DATA!Y40)*100</f>
        <v>80.750656105072679</v>
      </c>
      <c r="AL40" s="59">
        <f>(DATA!BT40/DATA!AA40)*100</f>
        <v>79.995095978702537</v>
      </c>
      <c r="AM40" s="59">
        <f>(DATA!BU40/DATA!AB40)*100</f>
        <v>79.045235936226632</v>
      </c>
      <c r="AN40" s="59">
        <f>(DATA!BV40/DATA!AC40)*100</f>
        <v>78.118791991250191</v>
      </c>
      <c r="AO40" s="59">
        <f>(DATA!BW40/DATA!AD40)*100</f>
        <v>77.304697451347423</v>
      </c>
      <c r="AP40" s="59">
        <f>(DATA!BX40/DATA!AE40)*100</f>
        <v>76.834894907341763</v>
      </c>
      <c r="AQ40" s="57">
        <f>(DATA!BY40/DATA!Q40)*100</f>
        <v>3.0030946258117943</v>
      </c>
      <c r="AR40" s="59">
        <f>(DATA!BZ40/DATA!R40)*100</f>
        <v>2.9903742128769175</v>
      </c>
      <c r="AS40" s="59">
        <f>(DATA!CA40/DATA!S40)*100</f>
        <v>3.1774846183692702</v>
      </c>
      <c r="AT40" s="59">
        <f>(DATA!CB40/DATA!T40)*100</f>
        <v>3.4133972358448506</v>
      </c>
      <c r="AU40" s="59">
        <f>(DATA!CC40/DATA!U40)*100</f>
        <v>3.7022207986333546</v>
      </c>
      <c r="AV40" s="59">
        <f>(DATA!CD40/DATA!V40)*100</f>
        <v>3.7221875649823244</v>
      </c>
      <c r="AW40" s="59">
        <f>(DATA!CE40/DATA!W40)*100</f>
        <v>3.827049708674056</v>
      </c>
      <c r="AX40" s="59">
        <f>(DATA!CF40/DATA!X40)*100</f>
        <v>3.8214620716539369</v>
      </c>
      <c r="AY40" s="59">
        <f>(DATA!CG40/DATA!Y40)*100</f>
        <v>3.8599350485937185</v>
      </c>
      <c r="AZ40" s="59">
        <f>(DATA!CI40/DATA!AA40)*100</f>
        <v>3.9570781374060058</v>
      </c>
      <c r="BA40" s="59">
        <f>(DATA!CJ40/DATA!AB40)*100</f>
        <v>4.0001836526210672</v>
      </c>
      <c r="BB40" s="59">
        <f>(DATA!CK40/DATA!AC40)*100</f>
        <v>3.9530367625722636</v>
      </c>
      <c r="BC40" s="59">
        <f>(DATA!CL40/DATA!AD40)*100</f>
        <v>4.0328744060343586</v>
      </c>
      <c r="BD40" s="59">
        <f>(DATA!CM40/DATA!AE40)*100</f>
        <v>4.2026155910166771</v>
      </c>
      <c r="BE40" s="83">
        <f>IF(DATA!DC40&gt;0,((DATA!DC40/DATA!BY40)*100),"NA")</f>
        <v>7.7406869859700054</v>
      </c>
      <c r="BF40" s="86">
        <f>IF(DATA!DD40&gt;0,((DATA!DD40/DATA!BZ40)*100),"NA")</f>
        <v>9.0445269016697587</v>
      </c>
      <c r="BG40" s="86">
        <f>IF(DATA!DE40&gt;0,((DATA!DE40/DATA!CA40)*100),"NA")</f>
        <v>8.8094199738334051</v>
      </c>
      <c r="BH40" s="86">
        <f>IF(DATA!DF40&gt;0,((DATA!DF40/DATA!CB40)*100),"NA")</f>
        <v>9.8367346938775508</v>
      </c>
      <c r="BI40" s="86">
        <f>IF(DATA!DG40&gt;0,((DATA!DG40/DATA!CC40)*100),"NA")</f>
        <v>9.1925018024513339</v>
      </c>
      <c r="BJ40" s="86">
        <f>IF(DATA!DH40&gt;0,((DATA!DH40/DATA!CD40)*100),"NA")</f>
        <v>8.2402234636871512</v>
      </c>
      <c r="BK40" s="86">
        <f>IF(DATA!DI40&gt;0,((DATA!DI40/DATA!CE40)*100),"NA")</f>
        <v>8.8507265521796565</v>
      </c>
      <c r="BL40" s="86">
        <f>IF(DATA!DJ40&gt;0,((DATA!DJ40/DATA!CF40)*100),"NA")</f>
        <v>8.0331526936563584</v>
      </c>
      <c r="BM40" s="86">
        <f>IF(DATA!DK40&gt;0,((DATA!DK40/DATA!CG40)*100),"NA")</f>
        <v>7.8547035082272592</v>
      </c>
      <c r="BN40" s="86">
        <f>IF(DATA!DM40&gt;0,((DATA!DM40/DATA!CI40)*100),"NA")</f>
        <v>7.3177928592505159</v>
      </c>
      <c r="BO40" s="86">
        <f>IF(DATA!DN40&gt;0,((DATA!DN40/DATA!CJ40)*100),"NA")</f>
        <v>2.9555236728837877</v>
      </c>
      <c r="BP40" s="86">
        <f>IF(DATA!DO40&gt;0,((DATA!DO40/DATA!CK40)*100),"NA")</f>
        <v>4.7430830039525684</v>
      </c>
      <c r="BQ40" s="86">
        <f>IF(DATA!DP40&gt;0,((DATA!DP40/DATA!CL40)*100),"NA")</f>
        <v>4.778906893710519</v>
      </c>
      <c r="BR40" s="86">
        <f>IF(DATA!DQ40&gt;0,((DATA!DQ40/DATA!CM40)*100),"NA")</f>
        <v>4.3602387749805347</v>
      </c>
      <c r="BS40" s="57">
        <f>(DATA!DR40/DATA!Q40)*100</f>
        <v>1.436894332330849</v>
      </c>
      <c r="BT40" s="59">
        <f>(DATA!DS40/DATA!R40)*100</f>
        <v>1.44248106743599</v>
      </c>
      <c r="BU40" s="59">
        <f>(DATA!DT40/DATA!S40)*100</f>
        <v>1.5672634554625575</v>
      </c>
      <c r="BV40" s="59">
        <f>(DATA!DU40/DATA!T40)*100</f>
        <v>1.7178444048149797</v>
      </c>
      <c r="BW40" s="59">
        <f>(DATA!DV40/DATA!U40)*100</f>
        <v>2.2675101430706812</v>
      </c>
      <c r="BX40" s="59">
        <f>(DATA!DW40/DATA!V40)*100</f>
        <v>2.3679559159908505</v>
      </c>
      <c r="BY40" s="59">
        <f>(DATA!DX40/DATA!W40)*100</f>
        <v>2.5492599941861203</v>
      </c>
      <c r="BZ40" s="59">
        <f>(DATA!DY40/DATA!X40)*100</f>
        <v>2.682454409238753</v>
      </c>
      <c r="CA40" s="59">
        <f>(DATA!DZ40/DATA!Y40)*100</f>
        <v>2.974342996153247</v>
      </c>
      <c r="CB40" s="59">
        <f>(DATA!EB40/DATA!AA40)*100</f>
        <v>3.0650133109149502</v>
      </c>
      <c r="CC40" s="59">
        <f>(DATA!EC40/DATA!AB40)*100</f>
        <v>3.3264080990805889</v>
      </c>
      <c r="CD40" s="59">
        <f>(DATA!ED40/DATA!AC40)*100</f>
        <v>3.434075132251512</v>
      </c>
      <c r="CE40" s="59">
        <f>(DATA!EE40/DATA!AD40)*100</f>
        <v>3.6994783071010047</v>
      </c>
      <c r="CF40" s="59">
        <f>(DATA!EF40/DATA!AE40)*100</f>
        <v>3.8393996575080989</v>
      </c>
      <c r="CG40" s="57">
        <f>(DATA!EG40/DATA!Q40)*100</f>
        <v>0</v>
      </c>
      <c r="CH40" s="59">
        <f>(DATA!EH40/DATA!R40)*100</f>
        <v>0</v>
      </c>
      <c r="CI40" s="59">
        <f>(DATA!EI40/DATA!S40)*100</f>
        <v>0</v>
      </c>
      <c r="CJ40" s="59">
        <f>(DATA!EJ40/DATA!T40)*100</f>
        <v>0</v>
      </c>
      <c r="CK40" s="59">
        <f>(DATA!EK40/DATA!U40)*100</f>
        <v>0</v>
      </c>
      <c r="CL40" s="59">
        <f>(DATA!EL40/DATA!V40)*100</f>
        <v>0</v>
      </c>
      <c r="CM40" s="59">
        <f>(DATA!EM40/DATA!W40)*100</f>
        <v>0</v>
      </c>
      <c r="CN40" s="59">
        <f>(DATA!EN40/DATA!X40)*100</f>
        <v>7.7964160849809352E-2</v>
      </c>
      <c r="CO40" s="59">
        <f>(DATA!EO40/DATA!Y40)*100</f>
        <v>0.52967751986290701</v>
      </c>
      <c r="CP40" s="59">
        <f>(DATA!EQ40/DATA!AA40)*100</f>
        <v>0.67838961281584231</v>
      </c>
      <c r="CQ40" s="59">
        <f>(DATA!ER40/DATA!AB40)*100</f>
        <v>0.78052363953581805</v>
      </c>
      <c r="CR40" s="59">
        <f>(DATA!ES40/DATA!AC40)*100</f>
        <v>0.93859512064462858</v>
      </c>
      <c r="CS40" s="59">
        <f>(DATA!ET40/DATA!AD40)*100</f>
        <v>1.0345247721054904</v>
      </c>
      <c r="CT40" s="59">
        <f>(DATA!EU40/DATA!AE40)*100</f>
        <v>1.0765589380569585</v>
      </c>
      <c r="CU40" s="231">
        <f>(DATA!EV40/DATA!AE40)*100</f>
        <v>0.45701944786815152</v>
      </c>
      <c r="CV40" s="222">
        <f>(DATA!EW40/DATA!AE40)*100</f>
        <v>13.492435728231586</v>
      </c>
      <c r="CW40" s="53">
        <f>(DATA!EX40/DATA!AE40)*100</f>
        <v>9.7075729976767264E-2</v>
      </c>
      <c r="CX40" s="57">
        <f>(DATA!EY40/DATA!Q40)*100</f>
        <v>6.7108340960932171</v>
      </c>
      <c r="CY40" s="59">
        <f>(DATA!EZ40/DATA!R40)*100</f>
        <v>6.0376154678354466</v>
      </c>
      <c r="CZ40" s="59">
        <f>(DATA!FA40/DATA!S40)*100</f>
        <v>6.5739149714539105</v>
      </c>
      <c r="DA40" s="59">
        <f>(DATA!FB40/DATA!T40)*100</f>
        <v>6.7877842175657603</v>
      </c>
      <c r="DB40" s="59">
        <f>(DATA!FC40/DATA!U40)*100</f>
        <v>8.80578688874653</v>
      </c>
      <c r="DC40" s="59">
        <f>(DATA!FD40/DATA!V40)*100</f>
        <v>9.6290808899979208</v>
      </c>
      <c r="DD40" s="59">
        <f>(DATA!FE40/DATA!W40)*100</f>
        <v>10.130053967973105</v>
      </c>
      <c r="DE40" s="59">
        <f>(DATA!FF40/DATA!X40)*100</f>
        <v>11.154965951589128</v>
      </c>
      <c r="DF40" s="59">
        <f>(DATA!FG40/DATA!Y40)*100</f>
        <v>11.885388330317447</v>
      </c>
      <c r="DG40" s="59">
        <f>(DATA!FI40/DATA!AA40)*100</f>
        <v>12.304422960160665</v>
      </c>
      <c r="DH40" s="59">
        <f>(DATA!FJ40/DATA!AB40)*100</f>
        <v>12.8476486725359</v>
      </c>
      <c r="DI40" s="59">
        <f>(DATA!FK40/DATA!AC40)*100</f>
        <v>13.555500993281399</v>
      </c>
      <c r="DJ40" s="59">
        <f>(DATA!FL40/DATA!AD40)*100</f>
        <v>13.928425063411717</v>
      </c>
      <c r="DK40" s="33">
        <f t="shared" si="0"/>
        <v>100</v>
      </c>
      <c r="DL40" s="34">
        <f t="shared" si="1"/>
        <v>100</v>
      </c>
      <c r="DM40" s="34">
        <f t="shared" si="2"/>
        <v>100.00000000000001</v>
      </c>
      <c r="DN40" s="34">
        <f t="shared" si="3"/>
        <v>100</v>
      </c>
      <c r="DO40" s="34">
        <f t="shared" si="4"/>
        <v>100</v>
      </c>
      <c r="DP40" s="34">
        <f t="shared" si="5"/>
        <v>100</v>
      </c>
      <c r="DQ40" s="34">
        <f t="shared" si="6"/>
        <v>100</v>
      </c>
      <c r="DR40" s="34">
        <f t="shared" si="37"/>
        <v>100</v>
      </c>
      <c r="DS40" s="34">
        <f t="shared" si="38"/>
        <v>100</v>
      </c>
      <c r="DT40" s="34">
        <f t="shared" si="39"/>
        <v>100</v>
      </c>
      <c r="DU40" s="34">
        <f t="shared" si="7"/>
        <v>100</v>
      </c>
      <c r="DV40" s="34">
        <f t="shared" si="8"/>
        <v>100</v>
      </c>
      <c r="DW40" s="34">
        <f t="shared" si="9"/>
        <v>100</v>
      </c>
      <c r="DX40" s="34">
        <f t="shared" si="9"/>
        <v>100</v>
      </c>
      <c r="DY40" s="33">
        <f t="shared" si="10"/>
        <v>56.306396114495804</v>
      </c>
      <c r="DZ40" s="34">
        <f t="shared" si="26"/>
        <v>100</v>
      </c>
      <c r="EA40" s="34">
        <f t="shared" si="27"/>
        <v>100</v>
      </c>
      <c r="EB40" s="34">
        <f t="shared" si="28"/>
        <v>100</v>
      </c>
      <c r="EC40" s="34">
        <f t="shared" si="29"/>
        <v>99.999999999999986</v>
      </c>
      <c r="ED40" s="34">
        <f t="shared" si="30"/>
        <v>100</v>
      </c>
      <c r="EE40" s="34">
        <f t="shared" si="31"/>
        <v>100</v>
      </c>
      <c r="EF40" s="34">
        <f t="shared" si="32"/>
        <v>100.00000000000001</v>
      </c>
      <c r="EG40" s="34">
        <f t="shared" si="33"/>
        <v>100</v>
      </c>
      <c r="EH40" s="34">
        <f t="shared" si="34"/>
        <v>100</v>
      </c>
      <c r="EI40" s="34">
        <f t="shared" si="35"/>
        <v>100</v>
      </c>
      <c r="EJ40" s="34">
        <f t="shared" si="36"/>
        <v>100</v>
      </c>
      <c r="EK40" s="34">
        <f>+AO40+BC40+CE40+CS40+DJ40</f>
        <v>99.999999999999986</v>
      </c>
      <c r="EL40" s="34">
        <f t="shared" si="22"/>
        <v>100</v>
      </c>
    </row>
    <row r="41" spans="1:142">
      <c r="A41" s="65"/>
      <c r="B41" s="53"/>
      <c r="C41" s="53"/>
      <c r="D41" s="53"/>
      <c r="E41" s="53"/>
      <c r="F41" s="53"/>
      <c r="G41" s="53"/>
      <c r="H41" s="53"/>
      <c r="I41" s="53"/>
      <c r="J41" s="53"/>
      <c r="K41" s="53"/>
      <c r="L41" s="53"/>
      <c r="M41" s="53"/>
      <c r="N41" s="53"/>
      <c r="O41" s="53"/>
      <c r="P41" s="54"/>
      <c r="Q41" s="53"/>
      <c r="R41" s="53"/>
      <c r="S41" s="53"/>
      <c r="T41" s="53"/>
      <c r="U41" s="53"/>
      <c r="V41" s="53"/>
      <c r="W41" s="53"/>
      <c r="X41" s="53"/>
      <c r="Y41" s="53"/>
      <c r="Z41" s="53"/>
      <c r="AA41" s="53"/>
      <c r="AB41" s="53"/>
      <c r="AC41" s="197"/>
      <c r="AD41" s="53"/>
      <c r="AE41" s="53"/>
      <c r="AF41" s="53"/>
      <c r="AG41" s="53"/>
      <c r="AH41" s="53"/>
      <c r="AI41" s="53"/>
      <c r="AJ41" s="53"/>
      <c r="AK41" s="53"/>
      <c r="AL41" s="53"/>
      <c r="AM41" s="53"/>
      <c r="AN41" s="53"/>
      <c r="AO41" s="53"/>
      <c r="AP41" s="53"/>
      <c r="AQ41" s="54"/>
      <c r="AR41" s="53"/>
      <c r="AS41" s="53"/>
      <c r="AT41" s="53"/>
      <c r="AU41" s="53"/>
      <c r="AV41" s="53"/>
      <c r="AW41" s="53"/>
      <c r="AX41" s="53"/>
      <c r="AY41" s="53"/>
      <c r="AZ41" s="53"/>
      <c r="BA41" s="53"/>
      <c r="BB41" s="53"/>
      <c r="BC41" s="53"/>
      <c r="BD41" s="53"/>
      <c r="BE41" s="54"/>
      <c r="BF41" s="53"/>
      <c r="BG41" s="53"/>
      <c r="BH41" s="53"/>
      <c r="BI41" s="53"/>
      <c r="BJ41" s="53"/>
      <c r="BK41" s="53"/>
      <c r="BL41" s="53"/>
      <c r="BM41" s="53"/>
      <c r="BN41" s="53"/>
      <c r="BO41" s="53"/>
      <c r="BP41" s="53"/>
      <c r="BQ41" s="53"/>
      <c r="BR41" s="53"/>
      <c r="BS41" s="54"/>
      <c r="BT41" s="53"/>
      <c r="BU41" s="53"/>
      <c r="BV41" s="53"/>
      <c r="BW41" s="53"/>
      <c r="BX41" s="53"/>
      <c r="BY41" s="53"/>
      <c r="BZ41" s="53"/>
      <c r="CA41" s="53"/>
      <c r="CB41" s="53"/>
      <c r="CC41" s="53"/>
      <c r="CD41" s="53"/>
      <c r="CE41" s="53"/>
      <c r="CF41" s="53"/>
      <c r="CG41" s="54"/>
      <c r="CH41" s="53"/>
      <c r="CI41" s="53"/>
      <c r="CJ41" s="53"/>
      <c r="CK41" s="53"/>
      <c r="CL41" s="53"/>
      <c r="CM41" s="53"/>
      <c r="CN41" s="53"/>
      <c r="CO41" s="53"/>
      <c r="CP41" s="53"/>
      <c r="CQ41" s="53"/>
      <c r="CR41" s="53"/>
      <c r="CS41" s="53"/>
      <c r="CT41" s="53"/>
      <c r="CU41" s="231"/>
      <c r="CV41" s="222"/>
      <c r="CW41" s="53"/>
      <c r="CX41" s="54"/>
      <c r="CY41" s="53"/>
      <c r="CZ41" s="53"/>
      <c r="DA41" s="53"/>
      <c r="DB41" s="53"/>
      <c r="DC41" s="53"/>
      <c r="DD41" s="53"/>
      <c r="DE41" s="53"/>
      <c r="DF41" s="53"/>
      <c r="DG41" s="53"/>
      <c r="DH41" s="53"/>
      <c r="DI41" s="53"/>
      <c r="DJ41" s="53"/>
      <c r="DK41" s="33"/>
      <c r="DL41" s="34"/>
      <c r="DM41" s="34"/>
      <c r="DN41" s="34"/>
      <c r="DO41" s="34"/>
      <c r="DP41" s="34"/>
      <c r="DQ41" s="34"/>
      <c r="DR41" s="34"/>
      <c r="DS41" s="34"/>
      <c r="DT41" s="34"/>
      <c r="DU41" s="34">
        <f t="shared" si="7"/>
        <v>0</v>
      </c>
      <c r="DV41" s="34">
        <f t="shared" si="8"/>
        <v>0</v>
      </c>
      <c r="DW41" s="34">
        <f t="shared" si="9"/>
        <v>0</v>
      </c>
      <c r="DX41" s="34">
        <f t="shared" si="9"/>
        <v>0</v>
      </c>
      <c r="DY41" s="33">
        <f t="shared" si="10"/>
        <v>0</v>
      </c>
      <c r="DZ41" s="34">
        <f t="shared" si="26"/>
        <v>0</v>
      </c>
      <c r="EA41" s="34">
        <f t="shared" si="27"/>
        <v>0</v>
      </c>
      <c r="EB41" s="34">
        <f t="shared" si="28"/>
        <v>0</v>
      </c>
      <c r="EC41" s="34">
        <f t="shared" si="29"/>
        <v>0</v>
      </c>
      <c r="ED41" s="34">
        <f t="shared" si="30"/>
        <v>0</v>
      </c>
      <c r="EE41" s="34">
        <f t="shared" si="31"/>
        <v>0</v>
      </c>
      <c r="EF41" s="34">
        <f t="shared" si="32"/>
        <v>0</v>
      </c>
      <c r="EG41" s="34">
        <f t="shared" si="33"/>
        <v>0</v>
      </c>
      <c r="EH41" s="34">
        <f t="shared" si="34"/>
        <v>0</v>
      </c>
      <c r="EI41" s="34">
        <f t="shared" si="35"/>
        <v>0</v>
      </c>
      <c r="EJ41" s="34">
        <f t="shared" si="36"/>
        <v>0</v>
      </c>
      <c r="EK41" s="34">
        <f>+AO41+BC41+CE41+CS41+DJ41</f>
        <v>0</v>
      </c>
      <c r="EL41" s="34">
        <f t="shared" si="22"/>
        <v>0</v>
      </c>
    </row>
    <row r="42" spans="1:142">
      <c r="A42" s="66" t="str">
        <f>+DATA!A42</f>
        <v>Illinois</v>
      </c>
      <c r="B42" s="56">
        <f>(DATA!AF42/DATA!B42)*100</f>
        <v>69.926236044657102</v>
      </c>
      <c r="C42" s="56">
        <f>(DATA!AG42/DATA!C42)*100</f>
        <v>68.583492510304609</v>
      </c>
      <c r="D42" s="56">
        <f>(DATA!AH42/DATA!D42)*100</f>
        <v>67.028156402348031</v>
      </c>
      <c r="E42" s="56">
        <f>(DATA!AI42/DATA!E42)*100</f>
        <v>65.391097452166164</v>
      </c>
      <c r="F42" s="56">
        <f>(DATA!AJ42/DATA!F42)*100</f>
        <v>61.533135509396644</v>
      </c>
      <c r="G42" s="56">
        <f>(DATA!AK42/DATA!G42)*100</f>
        <v>60.617492306164998</v>
      </c>
      <c r="H42" s="56">
        <f>(DATA!AL42/DATA!H42)*100</f>
        <v>59.186616671473899</v>
      </c>
      <c r="I42" s="56">
        <f>(DATA!AM42/DATA!I42)*100</f>
        <v>57.894736842105267</v>
      </c>
      <c r="J42" s="56">
        <f>(DATA!AN42/DATA!J42)*100</f>
        <v>56.787109375</v>
      </c>
      <c r="K42" s="56">
        <f>(DATA!AP42/DATA!L42)*100</f>
        <v>55.632917512813073</v>
      </c>
      <c r="L42" s="56">
        <f>(DATA!AQ42/DATA!M42)*100</f>
        <v>54.551623848763938</v>
      </c>
      <c r="M42" s="56">
        <f>(DATA!AR42/DATA!N42)*100</f>
        <v>54.257228315054839</v>
      </c>
      <c r="N42" s="56">
        <f>(DATA!AS42/DATA!O42)*100</f>
        <v>53.183892084903796</v>
      </c>
      <c r="O42" s="56">
        <f>(DATA!AT42/DATA!P42)*100</f>
        <v>53.847671665351228</v>
      </c>
      <c r="P42" s="58">
        <f>(DATA!AU42/DATA!B42)*100</f>
        <v>30.073763955342901</v>
      </c>
      <c r="Q42" s="56">
        <f>(DATA!AV42/DATA!C42)*100</f>
        <v>31.416507489695384</v>
      </c>
      <c r="R42" s="56">
        <f>(DATA!AW42/DATA!D42)*100</f>
        <v>32.971843597651976</v>
      </c>
      <c r="S42" s="56">
        <f>(DATA!AX42/DATA!E42)*100</f>
        <v>34.60890254783385</v>
      </c>
      <c r="T42" s="56">
        <f>(DATA!AY42/DATA!F42)*100</f>
        <v>38.466864490603363</v>
      </c>
      <c r="U42" s="56">
        <f>(DATA!AZ42/DATA!G42)*100</f>
        <v>39.382507693835009</v>
      </c>
      <c r="V42" s="56">
        <f>(DATA!BA42/DATA!H42)*100</f>
        <v>40.813383328526101</v>
      </c>
      <c r="W42" s="56">
        <f>(DATA!BB42/DATA!I42)*100</f>
        <v>42.105263157894733</v>
      </c>
      <c r="X42" s="56">
        <f>(DATA!BC42/DATA!J42)*100</f>
        <v>43.212890625</v>
      </c>
      <c r="Y42" s="56">
        <f>(DATA!BE42/DATA!L42)*100</f>
        <v>44.367082487186927</v>
      </c>
      <c r="Z42" s="56">
        <f>(DATA!BF42/DATA!M42)*100</f>
        <v>45.448376151236062</v>
      </c>
      <c r="AA42" s="56">
        <f>(DATA!BG42/DATA!N42)*100</f>
        <v>45.742771684945168</v>
      </c>
      <c r="AB42" s="56">
        <f>(DATA!BH42/DATA!O42)*100</f>
        <v>46.816107915096211</v>
      </c>
      <c r="AC42" s="200">
        <f>(DATA!BI42/DATA!P42)*100</f>
        <v>46.152328334648779</v>
      </c>
      <c r="AD42" s="56">
        <f>(DATA!BK42/DATA!R42)*100</f>
        <v>86.587506453278266</v>
      </c>
      <c r="AE42" s="56">
        <f>(DATA!BL42/DATA!S42)*100</f>
        <v>85.241393359136282</v>
      </c>
      <c r="AF42" s="56">
        <f>(DATA!BM42/DATA!T42)*100</f>
        <v>84.696892511462053</v>
      </c>
      <c r="AG42" s="56">
        <f>(DATA!BN42/DATA!U42)*100</f>
        <v>80.989715914876285</v>
      </c>
      <c r="AH42" s="56">
        <f>(DATA!BO42/DATA!V42)*100</f>
        <v>80.861850443599494</v>
      </c>
      <c r="AI42" s="56">
        <f>(DATA!BP42/DATA!W42)*100</f>
        <v>79.940518921136288</v>
      </c>
      <c r="AJ42" s="56">
        <f>(DATA!BQ42/DATA!X42)*100</f>
        <v>78.457119409109566</v>
      </c>
      <c r="AK42" s="56">
        <f>(DATA!BR42/DATA!Y42)*100</f>
        <v>76.288128606760097</v>
      </c>
      <c r="AL42" s="56">
        <f>(DATA!BT42/DATA!AA42)*100</f>
        <v>75.508298755186715</v>
      </c>
      <c r="AM42" s="56">
        <f>(DATA!BU42/DATA!AB42)*100</f>
        <v>74.213313947450416</v>
      </c>
      <c r="AN42" s="56">
        <f>(DATA!BV42/DATA!AC42)*100</f>
        <v>73.129140871076359</v>
      </c>
      <c r="AO42" s="56">
        <f>(DATA!BW42/DATA!AD42)*100</f>
        <v>71.871623081910528</v>
      </c>
      <c r="AP42" s="56">
        <f>(DATA!BX42/DATA!AE42)*100</f>
        <v>71.071698929382492</v>
      </c>
      <c r="AQ42" s="58">
        <f>(DATA!BY42/DATA!Q42)*100</f>
        <v>3.7181020733652312</v>
      </c>
      <c r="AR42" s="56">
        <f>(DATA!BZ42/DATA!R42)*100</f>
        <v>4.3882292204439857</v>
      </c>
      <c r="AS42" s="56">
        <f>(DATA!CA42/DATA!S42)*100</f>
        <v>4.8889794255449175</v>
      </c>
      <c r="AT42" s="56">
        <f>(DATA!CB42/DATA!T42)*100</f>
        <v>5.0025471217524196</v>
      </c>
      <c r="AU42" s="56">
        <f>(DATA!CC42/DATA!U42)*100</f>
        <v>5.3864168618266977</v>
      </c>
      <c r="AV42" s="56">
        <f>(DATA!CD42/DATA!V42)*100</f>
        <v>5.7773553020701307</v>
      </c>
      <c r="AW42" s="56">
        <f>(DATA!CE42/DATA!W42)*100</f>
        <v>5.9993846784945131</v>
      </c>
      <c r="AX42" s="56">
        <f>(DATA!CF42/DATA!X42)*100</f>
        <v>5.9704554780467785</v>
      </c>
      <c r="AY42" s="56">
        <f>(DATA!CG42/DATA!Y42)*100</f>
        <v>6.4921681780708989</v>
      </c>
      <c r="AZ42" s="56">
        <f>(DATA!CI42/DATA!AA42)*100</f>
        <v>6.5248962655601668</v>
      </c>
      <c r="BA42" s="56">
        <f>(DATA!CJ42/DATA!AB42)*100</f>
        <v>6.4388825423200746</v>
      </c>
      <c r="BB42" s="56">
        <f>(DATA!CK42/DATA!AC42)*100</f>
        <v>6.1149125665254696</v>
      </c>
      <c r="BC42" s="56">
        <f>(DATA!CL42/DATA!AD42)*100</f>
        <v>5.9325696995893669</v>
      </c>
      <c r="BD42" s="56">
        <f>(DATA!CM42/DATA!AE42)*100</f>
        <v>6.0452038498972644</v>
      </c>
      <c r="BE42" s="82">
        <f>IF(DATA!DC42&gt;0,((DATA!DC42/DATA!BY42)*100),"NA")</f>
        <v>24.664879356568363</v>
      </c>
      <c r="BF42" s="85">
        <f>IF(DATA!DD42&gt;0,((DATA!DD42/DATA!BZ42)*100),"NA")</f>
        <v>32.470588235294116</v>
      </c>
      <c r="BG42" s="85">
        <f>IF(DATA!DE42&gt;0,((DATA!DE42/DATA!CA42)*100),"NA")</f>
        <v>29.583333333333332</v>
      </c>
      <c r="BH42" s="85">
        <f>IF(DATA!DF42&gt;0,((DATA!DF42/DATA!CB42)*100),"NA")</f>
        <v>31.568228105906314</v>
      </c>
      <c r="BI42" s="85">
        <f>IF(DATA!DG42&gt;0,((DATA!DG42/DATA!CC42)*100),"NA")</f>
        <v>24.952741020793951</v>
      </c>
      <c r="BJ42" s="85">
        <f>IF(DATA!DH42&gt;0,((DATA!DH42/DATA!CD42)*100),"NA")</f>
        <v>24.680073126142595</v>
      </c>
      <c r="BK42" s="85">
        <f>IF(DATA!DI42&gt;0,((DATA!DI42/DATA!CE42)*100),"NA")</f>
        <v>25.470085470085468</v>
      </c>
      <c r="BL42" s="85">
        <f>IF(DATA!DJ42&gt;0,((DATA!DJ42/DATA!CF42)*100),"NA")</f>
        <v>23.195876288659793</v>
      </c>
      <c r="BM42" s="85">
        <f>IF(DATA!DK42&gt;0,((DATA!DK42/DATA!CG42)*100),"NA")</f>
        <v>21.587301587301589</v>
      </c>
      <c r="BN42" s="85">
        <f>IF(DATA!DM42&gt;0,((DATA!DM42/DATA!CI42)*100),"NA")</f>
        <v>21.939586645468996</v>
      </c>
      <c r="BO42" s="85" t="str">
        <f>IF(DATA!DN42&gt;0,((DATA!DN42/DATA!CJ42)*100),"NA")</f>
        <v>NA</v>
      </c>
      <c r="BP42" s="85">
        <f>IF(DATA!DO42&gt;0,((DATA!DO42/DATA!CK42)*100),"NA")</f>
        <v>14.031971580817052</v>
      </c>
      <c r="BQ42" s="85">
        <f>IF(DATA!DP42&gt;0,((DATA!DP42/DATA!CL42)*100),"NA")</f>
        <v>16.029143897996356</v>
      </c>
      <c r="BR42" s="85">
        <f>IF(DATA!DQ42&gt;0,((DATA!DQ42/DATA!CM42)*100),"NA")</f>
        <v>15.205724508050089</v>
      </c>
      <c r="BS42" s="58">
        <f>(DATA!DR42/DATA!Q42)*100</f>
        <v>1.9138755980861244</v>
      </c>
      <c r="BT42" s="56">
        <f>(DATA!DS42/DATA!R42)*100</f>
        <v>1.8791946308724832</v>
      </c>
      <c r="BU42" s="56">
        <f>(DATA!DT42/DATA!S42)*100</f>
        <v>2.2204114891016502</v>
      </c>
      <c r="BV42" s="56">
        <f>(DATA!DU42/DATA!T42)*100</f>
        <v>2.3433520122261844</v>
      </c>
      <c r="BW42" s="56">
        <f>(DATA!DV42/DATA!U42)*100</f>
        <v>3.1768658996028916</v>
      </c>
      <c r="BX42" s="56">
        <f>(DATA!DW42/DATA!V42)*100</f>
        <v>3.4643008027038444</v>
      </c>
      <c r="BY42" s="56">
        <f>(DATA!DX42/DATA!W42)*100</f>
        <v>3.6714183160701461</v>
      </c>
      <c r="BZ42" s="56">
        <f>(DATA!DY42/DATA!X42)*100</f>
        <v>3.8879770209273699</v>
      </c>
      <c r="CA42" s="56">
        <f>(DATA!DZ42/DATA!Y42)*100</f>
        <v>4.3590272052761749</v>
      </c>
      <c r="CB42" s="56">
        <f>(DATA!EB42/DATA!AA42)*100</f>
        <v>4.491701244813278</v>
      </c>
      <c r="CC42" s="56">
        <f>(DATA!EC42/DATA!AB42)*100</f>
        <v>4.6422266071243117</v>
      </c>
      <c r="CD42" s="56">
        <f>(DATA!ED42/DATA!AC42)*100</f>
        <v>4.6920821114369504</v>
      </c>
      <c r="CE42" s="56">
        <f>(DATA!EE42/DATA!AD42)*100</f>
        <v>5.0680786686838131</v>
      </c>
      <c r="CF42" s="56">
        <f>(DATA!EF42/DATA!AE42)*100</f>
        <v>5.3963447604628527</v>
      </c>
      <c r="CG42" s="58">
        <f>(DATA!EG42/DATA!Q42)*100</f>
        <v>0</v>
      </c>
      <c r="CH42" s="56">
        <f>(DATA!EH42/DATA!R42)*100</f>
        <v>0</v>
      </c>
      <c r="CI42" s="56">
        <f>(DATA!EI42/DATA!S42)*100</f>
        <v>0</v>
      </c>
      <c r="CJ42" s="56">
        <f>(DATA!EJ42/DATA!T42)*100</f>
        <v>0</v>
      </c>
      <c r="CK42" s="56">
        <f>(DATA!EK42/DATA!U42)*100</f>
        <v>0</v>
      </c>
      <c r="CL42" s="56">
        <f>(DATA!EL42/DATA!V42)*100</f>
        <v>0</v>
      </c>
      <c r="CM42" s="56">
        <f>(DATA!EM42/DATA!W42)*100</f>
        <v>0</v>
      </c>
      <c r="CN42" s="56">
        <f>(DATA!EN42/DATA!X42)*100</f>
        <v>7.180960196963479E-2</v>
      </c>
      <c r="CO42" s="56">
        <f>(DATA!EO42/DATA!Y42)*100</f>
        <v>0.56677658697444355</v>
      </c>
      <c r="CP42" s="56">
        <f>(DATA!EQ42/DATA!AA42)*100</f>
        <v>0.71576763485477179</v>
      </c>
      <c r="CQ42" s="56">
        <f>(DATA!ER42/DATA!AB42)*100</f>
        <v>0.75812649288607326</v>
      </c>
      <c r="CR42" s="56">
        <f>(DATA!ES42/DATA!AC42)*100</f>
        <v>1.0318236124687736</v>
      </c>
      <c r="CS42" s="56">
        <f>(DATA!ET42/DATA!AD42)*100</f>
        <v>1.1346444780635401</v>
      </c>
      <c r="CT42" s="56">
        <f>(DATA!EU42/DATA!AE42)*100</f>
        <v>1.1138747701957392</v>
      </c>
      <c r="CU42" s="231">
        <f>(DATA!EV42/DATA!AE42)*100</f>
        <v>0.14058613604412243</v>
      </c>
      <c r="CV42" s="222">
        <f>(DATA!EW42/DATA!AE42)*100</f>
        <v>16.156591326916839</v>
      </c>
      <c r="CW42" s="53">
        <f>(DATA!EX42/DATA!AE42)*100</f>
        <v>7.5700227100681305E-2</v>
      </c>
      <c r="CX42" s="58">
        <f>(DATA!EY42/DATA!Q42)*100</f>
        <v>7.6654704944178631</v>
      </c>
      <c r="CY42" s="56">
        <f>(DATA!EZ42/DATA!R42)*100</f>
        <v>7.1450696954052662</v>
      </c>
      <c r="CZ42" s="56">
        <f>(DATA!FA42/DATA!S42)*100</f>
        <v>7.649215726217153</v>
      </c>
      <c r="DA42" s="56">
        <f>(DATA!FB42/DATA!T42)*100</f>
        <v>7.9572083545593477</v>
      </c>
      <c r="DB42" s="56">
        <f>(DATA!FC42/DATA!U42)*100</f>
        <v>10.447001323694124</v>
      </c>
      <c r="DC42" s="56">
        <f>(DATA!FD42/DATA!V42)*100</f>
        <v>9.8964934516265313</v>
      </c>
      <c r="DD42" s="56">
        <f>(DATA!FE42/DATA!W42)*100</f>
        <v>10.388678084299046</v>
      </c>
      <c r="DE42" s="56">
        <f>(DATA!FF42/DATA!X42)*100</f>
        <v>11.612638489946656</v>
      </c>
      <c r="DF42" s="56">
        <f>(DATA!FG42/DATA!Y42)*100</f>
        <v>12.293899422918384</v>
      </c>
      <c r="DG42" s="56">
        <f>(DATA!FI42/DATA!AA42)*100</f>
        <v>12.759336099585061</v>
      </c>
      <c r="DH42" s="56">
        <f>(DATA!FJ42/DATA!AB42)*100</f>
        <v>13.947450410219131</v>
      </c>
      <c r="DI42" s="56">
        <f>(DATA!FK42/DATA!AC42)*100</f>
        <v>15.032040838492453</v>
      </c>
      <c r="DJ42" s="56">
        <f>(DATA!FL42/DATA!AD42)*100</f>
        <v>15.993084071752756</v>
      </c>
      <c r="DK42" s="33">
        <f t="shared" si="0"/>
        <v>100</v>
      </c>
      <c r="DL42" s="34">
        <f t="shared" si="1"/>
        <v>100</v>
      </c>
      <c r="DM42" s="34">
        <f t="shared" si="2"/>
        <v>100</v>
      </c>
      <c r="DN42" s="34">
        <f t="shared" si="3"/>
        <v>100.00000000000001</v>
      </c>
      <c r="DO42" s="34">
        <f t="shared" si="4"/>
        <v>100</v>
      </c>
      <c r="DP42" s="34">
        <f t="shared" si="5"/>
        <v>100</v>
      </c>
      <c r="DQ42" s="34">
        <f t="shared" si="6"/>
        <v>100</v>
      </c>
      <c r="DR42" s="34">
        <f t="shared" ref="DR42:DR54" si="40">+W42+I42</f>
        <v>100</v>
      </c>
      <c r="DS42" s="34">
        <f t="shared" ref="DS42:DS54" si="41">+X42+J42</f>
        <v>100</v>
      </c>
      <c r="DT42" s="34">
        <f t="shared" ref="DT42:DT54" si="42">+Y42+K42</f>
        <v>100</v>
      </c>
      <c r="DU42" s="34">
        <f t="shared" si="7"/>
        <v>100</v>
      </c>
      <c r="DV42" s="34">
        <f t="shared" si="8"/>
        <v>100</v>
      </c>
      <c r="DW42" s="34">
        <f t="shared" si="9"/>
        <v>100</v>
      </c>
      <c r="DX42" s="34">
        <f t="shared" si="9"/>
        <v>100</v>
      </c>
      <c r="DY42" s="33">
        <f t="shared" si="10"/>
        <v>59.449776500517991</v>
      </c>
      <c r="DZ42" s="34">
        <f t="shared" si="26"/>
        <v>100.00000000000001</v>
      </c>
      <c r="EA42" s="34">
        <f t="shared" si="27"/>
        <v>100</v>
      </c>
      <c r="EB42" s="34">
        <f t="shared" si="28"/>
        <v>100</v>
      </c>
      <c r="EC42" s="34">
        <f t="shared" si="29"/>
        <v>100</v>
      </c>
      <c r="ED42" s="34">
        <f t="shared" si="30"/>
        <v>100</v>
      </c>
      <c r="EE42" s="34">
        <f t="shared" si="31"/>
        <v>99.999999999999986</v>
      </c>
      <c r="EF42" s="34">
        <f t="shared" si="32"/>
        <v>100</v>
      </c>
      <c r="EG42" s="34">
        <f t="shared" si="33"/>
        <v>100</v>
      </c>
      <c r="EH42" s="34">
        <f t="shared" si="34"/>
        <v>99.999999999999986</v>
      </c>
      <c r="EI42" s="34">
        <f t="shared" si="35"/>
        <v>100.00000000000001</v>
      </c>
      <c r="EJ42" s="34">
        <f t="shared" si="36"/>
        <v>100</v>
      </c>
      <c r="EK42" s="34">
        <f>+AO42+BC42+CE42+CS42+DJ42</f>
        <v>100</v>
      </c>
      <c r="EL42" s="34">
        <f t="shared" si="22"/>
        <v>99.999999999999986</v>
      </c>
    </row>
    <row r="43" spans="1:142">
      <c r="A43" s="66" t="str">
        <f>+DATA!A43</f>
        <v>Indiana</v>
      </c>
      <c r="B43" s="56">
        <f>(DATA!AF43/DATA!B43)*100</f>
        <v>71.215253847920977</v>
      </c>
      <c r="C43" s="56">
        <f>(DATA!AG43/DATA!C43)*100</f>
        <v>69.335823508812894</v>
      </c>
      <c r="D43" s="56">
        <f>(DATA!AH43/DATA!D43)*100</f>
        <v>68.585546633724519</v>
      </c>
      <c r="E43" s="56">
        <f>(DATA!AI43/DATA!E43)*100</f>
        <v>66.942651893339828</v>
      </c>
      <c r="F43" s="56">
        <f>(DATA!AJ43/DATA!F43)*100</f>
        <v>63.956422018348626</v>
      </c>
      <c r="G43" s="56">
        <f>(DATA!AK43/DATA!G43)*100</f>
        <v>63.166345536287736</v>
      </c>
      <c r="H43" s="56">
        <f>(DATA!AL43/DATA!H43)*100</f>
        <v>61.860267572733065</v>
      </c>
      <c r="I43" s="56">
        <f>(DATA!AM43/DATA!I43)*100</f>
        <v>60.63979047797212</v>
      </c>
      <c r="J43" s="56">
        <f>(DATA!AN43/DATA!J43)*100</f>
        <v>59.262287635141277</v>
      </c>
      <c r="K43" s="56">
        <f>(DATA!AP43/DATA!L43)*100</f>
        <v>58.415749206941591</v>
      </c>
      <c r="L43" s="56">
        <f>(DATA!AQ43/DATA!M43)*100</f>
        <v>57.906997580861926</v>
      </c>
      <c r="M43" s="56">
        <f>(DATA!AR43/DATA!N43)*100</f>
        <v>57.123050259965339</v>
      </c>
      <c r="N43" s="56">
        <f>(DATA!AS43/DATA!O43)*100</f>
        <v>55.672609400324149</v>
      </c>
      <c r="O43" s="56">
        <f>(DATA!AT43/DATA!P43)*100</f>
        <v>55.636860726921846</v>
      </c>
      <c r="P43" s="58">
        <f>(DATA!AU43/DATA!B43)*100</f>
        <v>28.784746152079027</v>
      </c>
      <c r="Q43" s="56">
        <f>(DATA!AV43/DATA!C43)*100</f>
        <v>30.664176491187114</v>
      </c>
      <c r="R43" s="56">
        <f>(DATA!AW43/DATA!D43)*100</f>
        <v>31.414453366275481</v>
      </c>
      <c r="S43" s="56">
        <f>(DATA!AX43/DATA!E43)*100</f>
        <v>33.057348106660172</v>
      </c>
      <c r="T43" s="56">
        <f>(DATA!AY43/DATA!F43)*100</f>
        <v>36.043577981651374</v>
      </c>
      <c r="U43" s="56">
        <f>(DATA!AZ43/DATA!G43)*100</f>
        <v>36.833654463712264</v>
      </c>
      <c r="V43" s="56">
        <f>(DATA!BA43/DATA!H43)*100</f>
        <v>38.139732427266935</v>
      </c>
      <c r="W43" s="56">
        <f>(DATA!BB43/DATA!I43)*100</f>
        <v>39.360209522027873</v>
      </c>
      <c r="X43" s="56">
        <f>(DATA!BC43/DATA!J43)*100</f>
        <v>40.737712364858723</v>
      </c>
      <c r="Y43" s="56">
        <f>(DATA!BE43/DATA!L43)*100</f>
        <v>41.584250793058409</v>
      </c>
      <c r="Z43" s="56">
        <f>(DATA!BF43/DATA!M43)*100</f>
        <v>42.093002419138074</v>
      </c>
      <c r="AA43" s="56">
        <f>(DATA!BG43/DATA!N43)*100</f>
        <v>42.876949740034661</v>
      </c>
      <c r="AB43" s="56">
        <f>(DATA!BH43/DATA!O43)*100</f>
        <v>44.327390599675851</v>
      </c>
      <c r="AC43" s="200">
        <f>(DATA!BI43/DATA!P43)*100</f>
        <v>44.363139273078161</v>
      </c>
      <c r="AD43" s="56">
        <f>(DATA!BK43/DATA!R43)*100</f>
        <v>89.919304779639972</v>
      </c>
      <c r="AE43" s="56">
        <f>(DATA!BL43/DATA!S43)*100</f>
        <v>89.29390772368086</v>
      </c>
      <c r="AF43" s="56">
        <f>(DATA!BM43/DATA!T43)*100</f>
        <v>90.234680573663624</v>
      </c>
      <c r="AG43" s="56">
        <f>(DATA!BN43/DATA!U43)*100</f>
        <v>85.848828785317551</v>
      </c>
      <c r="AH43" s="56">
        <f>(DATA!BO43/DATA!V43)*100</f>
        <v>85.253351511020227</v>
      </c>
      <c r="AI43" s="56">
        <f>(DATA!BP43/DATA!W43)*100</f>
        <v>83.475719424460422</v>
      </c>
      <c r="AJ43" s="56">
        <f>(DATA!BQ43/DATA!X43)*100</f>
        <v>79.000098222178565</v>
      </c>
      <c r="AK43" s="56">
        <f>(DATA!BR43/DATA!Y43)*100</f>
        <v>78.032509630743206</v>
      </c>
      <c r="AL43" s="56">
        <f>(DATA!BT43/DATA!AA43)*100</f>
        <v>77.720003924261746</v>
      </c>
      <c r="AM43" s="56">
        <f>(DATA!BU43/DATA!AB43)*100</f>
        <v>76.671085021776179</v>
      </c>
      <c r="AN43" s="56">
        <f>(DATA!BV43/DATA!AC43)*100</f>
        <v>76.063976468425409</v>
      </c>
      <c r="AO43" s="56">
        <f>(DATA!BW43/DATA!AD43)*100</f>
        <v>77.027519591762356</v>
      </c>
      <c r="AP43" s="56">
        <f>(DATA!BX43/DATA!AE43)*100</f>
        <v>76.141490705648792</v>
      </c>
      <c r="AQ43" s="58">
        <f>(DATA!BY43/DATA!Q43)*100</f>
        <v>1.9297036526533424</v>
      </c>
      <c r="AR43" s="56">
        <f>(DATA!BZ43/DATA!R43)*100</f>
        <v>2.3587833643699563</v>
      </c>
      <c r="AS43" s="56">
        <f>(DATA!CA43/DATA!S43)*100</f>
        <v>2.3961254142238082</v>
      </c>
      <c r="AT43" s="56">
        <f>(DATA!CB43/DATA!T43)*100</f>
        <v>2.42503259452412</v>
      </c>
      <c r="AU43" s="56">
        <f>(DATA!CC43/DATA!U43)*100</f>
        <v>2.9702970297029703</v>
      </c>
      <c r="AV43" s="56">
        <f>(DATA!CD43/DATA!V43)*100</f>
        <v>3.0106793910474892</v>
      </c>
      <c r="AW43" s="56">
        <f>(DATA!CE43/DATA!W43)*100</f>
        <v>3.1137589928057556</v>
      </c>
      <c r="AX43" s="56">
        <f>(DATA!CF43/DATA!X43)*100</f>
        <v>3.3002651998821331</v>
      </c>
      <c r="AY43" s="56">
        <f>(DATA!CG43/DATA!Y43)*100</f>
        <v>3.2039838391430986</v>
      </c>
      <c r="AZ43" s="56">
        <f>(DATA!CI43/DATA!AA43)*100</f>
        <v>3.5220249190621016</v>
      </c>
      <c r="BA43" s="56">
        <f>(DATA!CJ43/DATA!AB43)*100</f>
        <v>3.7966294262450297</v>
      </c>
      <c r="BB43" s="56">
        <f>(DATA!CK43/DATA!AC43)*100</f>
        <v>3.7871127861016638</v>
      </c>
      <c r="BC43" s="56">
        <f>(DATA!CL43/DATA!AD43)*100</f>
        <v>4.1552761071623836</v>
      </c>
      <c r="BD43" s="56">
        <f>(DATA!CM43/DATA!AE43)*100</f>
        <v>4.4396318354087709</v>
      </c>
      <c r="BE43" s="82" t="str">
        <f>IF(DATA!DC43&gt;0,((DATA!DC43/DATA!BY43)*100),"NA")</f>
        <v>NA</v>
      </c>
      <c r="BF43" s="85" t="str">
        <f>IF(DATA!DD43&gt;0,((DATA!DD43/DATA!BZ43)*100),"NA")</f>
        <v>NA</v>
      </c>
      <c r="BG43" s="85" t="str">
        <f>IF(DATA!DE43&gt;0,((DATA!DE43/DATA!CA43)*100),"NA")</f>
        <v>NA</v>
      </c>
      <c r="BH43" s="85" t="str">
        <f>IF(DATA!DF43&gt;0,((DATA!DF43/DATA!CB43)*100),"NA")</f>
        <v>NA</v>
      </c>
      <c r="BI43" s="85" t="str">
        <f>IF(DATA!DG43&gt;0,((DATA!DG43/DATA!CC43)*100),"NA")</f>
        <v>NA</v>
      </c>
      <c r="BJ43" s="85" t="str">
        <f>IF(DATA!DH43&gt;0,((DATA!DH43/DATA!CD43)*100),"NA")</f>
        <v>NA</v>
      </c>
      <c r="BK43" s="85" t="str">
        <f>IF(DATA!DI43&gt;0,((DATA!DI43/DATA!CE43)*100),"NA")</f>
        <v>NA</v>
      </c>
      <c r="BL43" s="85" t="str">
        <f>IF(DATA!DJ43&gt;0,((DATA!DJ43/DATA!CF43)*100),"NA")</f>
        <v>NA</v>
      </c>
      <c r="BM43" s="85" t="str">
        <f>IF(DATA!DK43&gt;0,((DATA!DK43/DATA!CG43)*100),"NA")</f>
        <v>NA</v>
      </c>
      <c r="BN43" s="85" t="str">
        <f>IF(DATA!DM43&gt;0,((DATA!DM43/DATA!CI43)*100),"NA")</f>
        <v>NA</v>
      </c>
      <c r="BO43" s="85" t="str">
        <f>IF(DATA!DN43&gt;0,((DATA!DN43/DATA!CJ43)*100),"NA")</f>
        <v>NA</v>
      </c>
      <c r="BP43" s="85" t="str">
        <f>IF(DATA!DO43&gt;0,((DATA!DO43/DATA!CK43)*100),"NA")</f>
        <v>NA</v>
      </c>
      <c r="BQ43" s="85" t="str">
        <f>IF(DATA!DP43&gt;0,((DATA!DP43/DATA!CL43)*100),"NA")</f>
        <v>NA</v>
      </c>
      <c r="BR43" s="85" t="str">
        <f>IF(DATA!DQ43&gt;0,((DATA!DQ43/DATA!CM43)*100),"NA")</f>
        <v>NA</v>
      </c>
      <c r="BS43" s="58">
        <f>(DATA!DR43/DATA!Q43)*100</f>
        <v>1.286469101768895</v>
      </c>
      <c r="BT43" s="56">
        <f>(DATA!DS43/DATA!R43)*100</f>
        <v>1.4649286157666046</v>
      </c>
      <c r="BU43" s="56">
        <f>(DATA!DT43/DATA!S43)*100</f>
        <v>1.5931684934998727</v>
      </c>
      <c r="BV43" s="56">
        <f>(DATA!DU43/DATA!T43)*100</f>
        <v>1.7601043024771839</v>
      </c>
      <c r="BW43" s="56">
        <f>(DATA!DV43/DATA!U43)*100</f>
        <v>2.4752475247524752</v>
      </c>
      <c r="BX43" s="56">
        <f>(DATA!DW43/DATA!V43)*100</f>
        <v>2.3403771870029537</v>
      </c>
      <c r="BY43" s="56">
        <f>(DATA!DX43/DATA!W43)*100</f>
        <v>2.9001798561151078</v>
      </c>
      <c r="BZ43" s="56">
        <f>(DATA!DY43/DATA!X43)*100</f>
        <v>2.936843139180827</v>
      </c>
      <c r="CA43" s="56">
        <f>(DATA!DZ43/DATA!Y43)*100</f>
        <v>3.0818378276801655</v>
      </c>
      <c r="CB43" s="56">
        <f>(DATA!EB43/DATA!AA43)*100</f>
        <v>3.1786520160894733</v>
      </c>
      <c r="CC43" s="56">
        <f>(DATA!EC43/DATA!AB43)*100</f>
        <v>3.5031244082560122</v>
      </c>
      <c r="CD43" s="56">
        <f>(DATA!ED43/DATA!AC43)*100</f>
        <v>3.8146888500781322</v>
      </c>
      <c r="CE43" s="56">
        <f>(DATA!EE43/DATA!AD43)*100</f>
        <v>4.1006014215418256</v>
      </c>
      <c r="CF43" s="56">
        <f>(DATA!EF43/DATA!AE43)*100</f>
        <v>4.2320880707453528</v>
      </c>
      <c r="CG43" s="58">
        <f>(DATA!EG43/DATA!Q43)*100</f>
        <v>0</v>
      </c>
      <c r="CH43" s="56">
        <f>(DATA!EH43/DATA!R43)*100</f>
        <v>0</v>
      </c>
      <c r="CI43" s="56">
        <f>(DATA!EI43/DATA!S43)*100</f>
        <v>0</v>
      </c>
      <c r="CJ43" s="56">
        <f>(DATA!EJ43/DATA!T43)*100</f>
        <v>0</v>
      </c>
      <c r="CK43" s="56">
        <f>(DATA!EK43/DATA!U43)*100</f>
        <v>0</v>
      </c>
      <c r="CL43" s="56">
        <f>(DATA!EL43/DATA!V43)*100</f>
        <v>0</v>
      </c>
      <c r="CM43" s="56">
        <f>(DATA!EM43/DATA!W43)*100</f>
        <v>0</v>
      </c>
      <c r="CN43" s="56">
        <f>(DATA!EN43/DATA!X43)*100</f>
        <v>0.14733326785188097</v>
      </c>
      <c r="CO43" s="56">
        <f>(DATA!EO43/DATA!Y43)*100</f>
        <v>0.75166776284882075</v>
      </c>
      <c r="CP43" s="56">
        <f>(DATA!EQ43/DATA!AA43)*100</f>
        <v>0.92220151084077306</v>
      </c>
      <c r="CQ43" s="56">
        <f>(DATA!ER43/DATA!AB43)*100</f>
        <v>0.95625828441583038</v>
      </c>
      <c r="CR43" s="56">
        <f>(DATA!ES43/DATA!AC43)*100</f>
        <v>0.96516223917639499</v>
      </c>
      <c r="CS43" s="56">
        <f>(DATA!ET43/DATA!AD43)*100</f>
        <v>1.0297065791871696</v>
      </c>
      <c r="CT43" s="56">
        <f>(DATA!EU43/DATA!AE43)*100</f>
        <v>1.1460025266197438</v>
      </c>
      <c r="CU43" s="231">
        <f>(DATA!EV43/DATA!AE43)*100</f>
        <v>0.17144919689586718</v>
      </c>
      <c r="CV43" s="222">
        <f>(DATA!EW43/DATA!AE43)*100</f>
        <v>13.81519581303014</v>
      </c>
      <c r="CW43" s="53">
        <f>(DATA!EX43/DATA!AE43)*100</f>
        <v>5.4141851651326477E-2</v>
      </c>
      <c r="CX43" s="58">
        <f>(DATA!EY43/DATA!Q43)*100</f>
        <v>9.0052837123822655</v>
      </c>
      <c r="CY43" s="56">
        <f>(DATA!EZ43/DATA!R43)*100</f>
        <v>6.2569832402234642</v>
      </c>
      <c r="CZ43" s="56">
        <f>(DATA!FA43/DATA!S43)*100</f>
        <v>6.7167983685954624</v>
      </c>
      <c r="DA43" s="56">
        <f>(DATA!FB43/DATA!T43)*100</f>
        <v>5.5801825293350715</v>
      </c>
      <c r="DB43" s="56">
        <f>(DATA!FC43/DATA!U43)*100</f>
        <v>8.7056266602269972</v>
      </c>
      <c r="DC43" s="56">
        <f>(DATA!FD43/DATA!V43)*100</f>
        <v>9.3955919109293333</v>
      </c>
      <c r="DD43" s="56">
        <f>(DATA!FE43/DATA!W43)*100</f>
        <v>10.510341726618705</v>
      </c>
      <c r="DE43" s="56">
        <f>(DATA!FF43/DATA!X43)*100</f>
        <v>14.615460170906591</v>
      </c>
      <c r="DF43" s="56">
        <f>(DATA!FG43/DATA!Y43)*100</f>
        <v>14.930000939584703</v>
      </c>
      <c r="DG43" s="56">
        <f>(DATA!FI43/DATA!AA43)*100</f>
        <v>14.657117629745903</v>
      </c>
      <c r="DH43" s="56">
        <f>(DATA!FJ43/DATA!AB43)*100</f>
        <v>15.07290285930695</v>
      </c>
      <c r="DI43" s="56">
        <f>(DATA!FK43/DATA!AC43)*100</f>
        <v>15.369059656218404</v>
      </c>
      <c r="DJ43" s="56">
        <f>(DATA!FL43/DATA!AD43)*100</f>
        <v>13.686896300346273</v>
      </c>
      <c r="DK43" s="33">
        <f t="shared" si="0"/>
        <v>100</v>
      </c>
      <c r="DL43" s="34">
        <f t="shared" si="1"/>
        <v>100</v>
      </c>
      <c r="DM43" s="34">
        <f t="shared" si="2"/>
        <v>100</v>
      </c>
      <c r="DN43" s="34">
        <f t="shared" si="3"/>
        <v>100</v>
      </c>
      <c r="DO43" s="34">
        <f t="shared" si="4"/>
        <v>100</v>
      </c>
      <c r="DP43" s="34">
        <f t="shared" si="5"/>
        <v>100</v>
      </c>
      <c r="DQ43" s="34">
        <f t="shared" si="6"/>
        <v>100</v>
      </c>
      <c r="DR43" s="34">
        <f t="shared" si="40"/>
        <v>100</v>
      </c>
      <c r="DS43" s="34">
        <f t="shared" si="41"/>
        <v>100</v>
      </c>
      <c r="DT43" s="34">
        <f t="shared" si="42"/>
        <v>100</v>
      </c>
      <c r="DU43" s="34">
        <f t="shared" si="7"/>
        <v>100</v>
      </c>
      <c r="DV43" s="34">
        <f t="shared" si="8"/>
        <v>100</v>
      </c>
      <c r="DW43" s="34">
        <f t="shared" si="9"/>
        <v>100</v>
      </c>
      <c r="DX43" s="34">
        <f t="shared" si="9"/>
        <v>100</v>
      </c>
      <c r="DY43" s="33">
        <f t="shared" si="10"/>
        <v>56.584595739882666</v>
      </c>
      <c r="DZ43" s="34">
        <f t="shared" si="26"/>
        <v>100</v>
      </c>
      <c r="EA43" s="34">
        <f t="shared" si="27"/>
        <v>100</v>
      </c>
      <c r="EB43" s="34">
        <f t="shared" si="28"/>
        <v>100.00000000000001</v>
      </c>
      <c r="EC43" s="34">
        <f t="shared" si="29"/>
        <v>100</v>
      </c>
      <c r="ED43" s="34">
        <f t="shared" si="30"/>
        <v>100</v>
      </c>
      <c r="EE43" s="34">
        <f t="shared" si="31"/>
        <v>99.999999999999986</v>
      </c>
      <c r="EF43" s="34">
        <f t="shared" si="32"/>
        <v>99.999999999999986</v>
      </c>
      <c r="EG43" s="34">
        <f t="shared" si="33"/>
        <v>99.999999999999986</v>
      </c>
      <c r="EH43" s="34">
        <f t="shared" si="34"/>
        <v>100</v>
      </c>
      <c r="EI43" s="34">
        <f t="shared" si="35"/>
        <v>100</v>
      </c>
      <c r="EJ43" s="34">
        <f t="shared" si="36"/>
        <v>100</v>
      </c>
      <c r="EK43" s="34">
        <f>+AO43+BC43+CE43+CS43+DJ43</f>
        <v>100</v>
      </c>
      <c r="EL43" s="34">
        <f t="shared" si="22"/>
        <v>99.999999999999986</v>
      </c>
    </row>
    <row r="44" spans="1:142">
      <c r="A44" s="66" t="str">
        <f>+DATA!A44</f>
        <v>Iowa</v>
      </c>
      <c r="B44" s="56">
        <f>(DATA!AF44/DATA!B44)*100</f>
        <v>75.907150480256135</v>
      </c>
      <c r="C44" s="56">
        <f>(DATA!AG44/DATA!C44)*100</f>
        <v>73.918811355797303</v>
      </c>
      <c r="D44" s="56">
        <f>(DATA!AH44/DATA!D44)*100</f>
        <v>72.834645669291348</v>
      </c>
      <c r="E44" s="56">
        <f>(DATA!AI44/DATA!E44)*100</f>
        <v>71.523708044752269</v>
      </c>
      <c r="F44" s="56">
        <f>(DATA!AJ44/DATA!F44)*100</f>
        <v>67.712674675165488</v>
      </c>
      <c r="G44" s="56">
        <f>(DATA!AK44/DATA!G44)*100</f>
        <v>66.487381050889539</v>
      </c>
      <c r="H44" s="56">
        <f>(DATA!AL44/DATA!H44)*100</f>
        <v>64.90228013029315</v>
      </c>
      <c r="I44" s="56">
        <f>(DATA!AM44/DATA!I44)*100</f>
        <v>63.559488692232058</v>
      </c>
      <c r="J44" s="56">
        <f>(DATA!AN44/DATA!J44)*100</f>
        <v>62.695501061981076</v>
      </c>
      <c r="K44" s="56">
        <f>(DATA!AP44/DATA!L44)*100</f>
        <v>62.582141476613842</v>
      </c>
      <c r="L44" s="56">
        <f>(DATA!AQ44/DATA!M44)*100</f>
        <v>61.327694005148949</v>
      </c>
      <c r="M44" s="56">
        <f>(DATA!AR44/DATA!N44)*100</f>
        <v>60.454959053685165</v>
      </c>
      <c r="N44" s="56">
        <f>(DATA!AS44/DATA!O44)*100</f>
        <v>58.776792313377676</v>
      </c>
      <c r="O44" s="56">
        <f>(DATA!AT44/DATA!P44)*100</f>
        <v>59.175409534327258</v>
      </c>
      <c r="P44" s="58">
        <f>(DATA!AU44/DATA!B44)*100</f>
        <v>24.092849519743865</v>
      </c>
      <c r="Q44" s="56">
        <f>(DATA!AV44/DATA!C44)*100</f>
        <v>26.081188644202708</v>
      </c>
      <c r="R44" s="56">
        <f>(DATA!AW44/DATA!D44)*100</f>
        <v>27.165354330708663</v>
      </c>
      <c r="S44" s="56">
        <f>(DATA!AX44/DATA!E44)*100</f>
        <v>28.476291955247735</v>
      </c>
      <c r="T44" s="56">
        <f>(DATA!AY44/DATA!F44)*100</f>
        <v>32.287325324834519</v>
      </c>
      <c r="U44" s="56">
        <f>(DATA!AZ44/DATA!G44)*100</f>
        <v>33.512618949110468</v>
      </c>
      <c r="V44" s="56">
        <f>(DATA!BA44/DATA!H44)*100</f>
        <v>35.097719869706836</v>
      </c>
      <c r="W44" s="56">
        <f>(DATA!BB44/DATA!I44)*100</f>
        <v>36.440511307767949</v>
      </c>
      <c r="X44" s="56">
        <f>(DATA!BC44/DATA!J44)*100</f>
        <v>37.304498938018924</v>
      </c>
      <c r="Y44" s="56">
        <f>(DATA!BE44/DATA!L44)*100</f>
        <v>37.417858523386158</v>
      </c>
      <c r="Z44" s="56">
        <f>(DATA!BF44/DATA!M44)*100</f>
        <v>38.672305994851044</v>
      </c>
      <c r="AA44" s="56">
        <f>(DATA!BG44/DATA!N44)*100</f>
        <v>39.545040946314828</v>
      </c>
      <c r="AB44" s="56">
        <f>(DATA!BH44/DATA!O44)*100</f>
        <v>41.223207686622324</v>
      </c>
      <c r="AC44" s="200">
        <f>(DATA!BI44/DATA!P44)*100</f>
        <v>40.824590465672742</v>
      </c>
      <c r="AD44" s="56">
        <f>(DATA!BK44/DATA!R44)*100</f>
        <v>90.893617021276597</v>
      </c>
      <c r="AE44" s="56">
        <f>(DATA!BL44/DATA!S44)*100</f>
        <v>89.986206896551721</v>
      </c>
      <c r="AF44" s="56">
        <f>(DATA!BM44/DATA!T44)*100</f>
        <v>88.627450980392155</v>
      </c>
      <c r="AG44" s="56">
        <f>(DATA!BN44/DATA!U44)*100</f>
        <v>87.239868565169758</v>
      </c>
      <c r="AH44" s="56">
        <f>(DATA!BO44/DATA!V44)*100</f>
        <v>83.194413156116241</v>
      </c>
      <c r="AI44" s="56">
        <f>(DATA!BP44/DATA!W44)*100</f>
        <v>85.528152629129835</v>
      </c>
      <c r="AJ44" s="56">
        <f>(DATA!BQ44/DATA!X44)*100</f>
        <v>83.858622242233224</v>
      </c>
      <c r="AK44" s="56">
        <f>(DATA!BR44/DATA!Y44)*100</f>
        <v>82.536886148425452</v>
      </c>
      <c r="AL44" s="56">
        <f>(DATA!BT44/DATA!AA44)*100</f>
        <v>81.455654826759641</v>
      </c>
      <c r="AM44" s="56">
        <f>(DATA!BU44/DATA!AB44)*100</f>
        <v>79.975098568167667</v>
      </c>
      <c r="AN44" s="56">
        <f>(DATA!BV44/DATA!AC44)*100</f>
        <v>78.974571015091996</v>
      </c>
      <c r="AO44" s="56">
        <f>(DATA!BW44/DATA!AD44)*100</f>
        <v>77.852631578947367</v>
      </c>
      <c r="AP44" s="56">
        <f>(DATA!BX44/DATA!AE44)*100</f>
        <v>77.001244296972217</v>
      </c>
      <c r="AQ44" s="58">
        <f>(DATA!BY44/DATA!Q44)*100</f>
        <v>1.9210245464247599</v>
      </c>
      <c r="AR44" s="56">
        <f>(DATA!BZ44/DATA!R44)*100</f>
        <v>1.9858156028368796</v>
      </c>
      <c r="AS44" s="56">
        <f>(DATA!CA44/DATA!S44)*100</f>
        <v>1.8482758620689654</v>
      </c>
      <c r="AT44" s="56">
        <f>(DATA!CB44/DATA!T44)*100</f>
        <v>2.0448179271708682</v>
      </c>
      <c r="AU44" s="56">
        <f>(DATA!CC44/DATA!U44)*100</f>
        <v>2.1358159912376782</v>
      </c>
      <c r="AV44" s="56">
        <f>(DATA!CD44/DATA!V44)*100</f>
        <v>2.2077044379364721</v>
      </c>
      <c r="AW44" s="56">
        <f>(DATA!CE44/DATA!W44)*100</f>
        <v>2.2801302931596092</v>
      </c>
      <c r="AX44" s="56">
        <f>(DATA!CF44/DATA!X44)*100</f>
        <v>2.3412877082395318</v>
      </c>
      <c r="AY44" s="56">
        <f>(DATA!CG44/DATA!Y44)*100</f>
        <v>2.4884386698964986</v>
      </c>
      <c r="AZ44" s="56">
        <f>(DATA!CI44/DATA!AA44)*100</f>
        <v>2.5059925909784266</v>
      </c>
      <c r="BA44" s="56">
        <f>(DATA!CJ44/DATA!AB44)*100</f>
        <v>2.6769039219755135</v>
      </c>
      <c r="BB44" s="56">
        <f>(DATA!CK44/DATA!AC44)*100</f>
        <v>2.4602026049204051</v>
      </c>
      <c r="BC44" s="56">
        <f>(DATA!CL44/DATA!AD44)*100</f>
        <v>2.5052631578947366</v>
      </c>
      <c r="BD44" s="56">
        <f>(DATA!CM44/DATA!AE44)*100</f>
        <v>2.6752384902530073</v>
      </c>
      <c r="BE44" s="82" t="str">
        <f>IF(DATA!DC44&gt;0,((DATA!DC44/DATA!BY44)*100),"NA")</f>
        <v>NA</v>
      </c>
      <c r="BF44" s="85" t="str">
        <f>IF(DATA!DD44&gt;0,((DATA!DD44/DATA!BZ44)*100),"NA")</f>
        <v>NA</v>
      </c>
      <c r="BG44" s="85" t="str">
        <f>IF(DATA!DE44&gt;0,((DATA!DE44/DATA!CA44)*100),"NA")</f>
        <v>NA</v>
      </c>
      <c r="BH44" s="85" t="str">
        <f>IF(DATA!DF44&gt;0,((DATA!DF44/DATA!CB44)*100),"NA")</f>
        <v>NA</v>
      </c>
      <c r="BI44" s="85" t="str">
        <f>IF(DATA!DG44&gt;0,((DATA!DG44/DATA!CC44)*100),"NA")</f>
        <v>NA</v>
      </c>
      <c r="BJ44" s="85" t="str">
        <f>IF(DATA!DH44&gt;0,((DATA!DH44/DATA!CD44)*100),"NA")</f>
        <v>NA</v>
      </c>
      <c r="BK44" s="85" t="str">
        <f>IF(DATA!DI44&gt;0,((DATA!DI44/DATA!CE44)*100),"NA")</f>
        <v>NA</v>
      </c>
      <c r="BL44" s="85" t="str">
        <f>IF(DATA!DJ44&gt;0,((DATA!DJ44/DATA!CF44)*100),"NA")</f>
        <v>NA</v>
      </c>
      <c r="BM44" s="85" t="str">
        <f>IF(DATA!DK44&gt;0,((DATA!DK44/DATA!CG44)*100),"NA")</f>
        <v>NA</v>
      </c>
      <c r="BN44" s="85" t="str">
        <f>IF(DATA!DM44&gt;0,((DATA!DM44/DATA!CI44)*100),"NA")</f>
        <v>NA</v>
      </c>
      <c r="BO44" s="85" t="str">
        <f>IF(DATA!DN44&gt;0,((DATA!DN44/DATA!CJ44)*100),"NA")</f>
        <v>NA</v>
      </c>
      <c r="BP44" s="85" t="str">
        <f>IF(DATA!DO44&gt;0,((DATA!DO44/DATA!CK44)*100),"NA")</f>
        <v>NA</v>
      </c>
      <c r="BQ44" s="85" t="str">
        <f>IF(DATA!DP44&gt;0,((DATA!DP44/DATA!CL44)*100),"NA")</f>
        <v>NA</v>
      </c>
      <c r="BR44" s="85" t="str">
        <f>IF(DATA!DQ44&gt;0,((DATA!DQ44/DATA!CM44)*100),"NA")</f>
        <v>NA</v>
      </c>
      <c r="BS44" s="58">
        <f>(DATA!DR44/DATA!Q44)*100</f>
        <v>1.6542155816435433</v>
      </c>
      <c r="BT44" s="56">
        <f>(DATA!DS44/DATA!R44)*100</f>
        <v>1.7021276595744681</v>
      </c>
      <c r="BU44" s="56">
        <f>(DATA!DT44/DATA!S44)*100</f>
        <v>1.7379310344827585</v>
      </c>
      <c r="BV44" s="56">
        <f>(DATA!DU44/DATA!T44)*100</f>
        <v>2.1008403361344539</v>
      </c>
      <c r="BW44" s="56">
        <f>(DATA!DV44/DATA!U44)*100</f>
        <v>2.2453450164293538</v>
      </c>
      <c r="BX44" s="56">
        <f>(DATA!DW44/DATA!V44)*100</f>
        <v>2.4104528046857401</v>
      </c>
      <c r="BY44" s="56">
        <f>(DATA!DX44/DATA!W44)*100</f>
        <v>2.3964634713820385</v>
      </c>
      <c r="BZ44" s="56">
        <f>(DATA!DY44/DATA!X44)*100</f>
        <v>2.7239981990094551</v>
      </c>
      <c r="CA44" s="56">
        <f>(DATA!DZ44/DATA!Y44)*100</f>
        <v>2.9068487117375028</v>
      </c>
      <c r="CB44" s="56">
        <f>(DATA!EB44/DATA!AA44)*100</f>
        <v>3.246894748311179</v>
      </c>
      <c r="CC44" s="56">
        <f>(DATA!EC44/DATA!AB44)*100</f>
        <v>3.3616932973645985</v>
      </c>
      <c r="CD44" s="56">
        <f>(DATA!ED44/DATA!AC44)*100</f>
        <v>3.907380607814761</v>
      </c>
      <c r="CE44" s="56">
        <f>(DATA!EE44/DATA!AD44)*100</f>
        <v>4.2526315789473683</v>
      </c>
      <c r="CF44" s="56">
        <f>(DATA!EF44/DATA!AE44)*100</f>
        <v>4.5002073828287017</v>
      </c>
      <c r="CG44" s="58">
        <f>(DATA!EG44/DATA!Q44)*100</f>
        <v>0</v>
      </c>
      <c r="CH44" s="56">
        <f>(DATA!EH44/DATA!R44)*100</f>
        <v>0</v>
      </c>
      <c r="CI44" s="56">
        <f>(DATA!EI44/DATA!S44)*100</f>
        <v>0</v>
      </c>
      <c r="CJ44" s="56">
        <f>(DATA!EJ44/DATA!T44)*100</f>
        <v>0</v>
      </c>
      <c r="CK44" s="56">
        <f>(DATA!EK44/DATA!U44)*100</f>
        <v>0</v>
      </c>
      <c r="CL44" s="56">
        <f>(DATA!EL44/DATA!V44)*100</f>
        <v>0</v>
      </c>
      <c r="CM44" s="56">
        <f>(DATA!EM44/DATA!W44)*100</f>
        <v>0</v>
      </c>
      <c r="CN44" s="56">
        <f>(DATA!EN44/DATA!X44)*100</f>
        <v>0.18009905447996397</v>
      </c>
      <c r="CO44" s="56">
        <f>(DATA!EO44/DATA!Y44)*100</f>
        <v>0.50649636643911033</v>
      </c>
      <c r="CP44" s="56">
        <f>(DATA!EQ44/DATA!AA44)*100</f>
        <v>0.37045107866637611</v>
      </c>
      <c r="CQ44" s="56">
        <f>(DATA!ER44/DATA!AB44)*100</f>
        <v>0.47727744345299855</v>
      </c>
      <c r="CR44" s="56">
        <f>(DATA!ES44/DATA!AC44)*100</f>
        <v>0.6408931155675005</v>
      </c>
      <c r="CS44" s="56">
        <f>(DATA!ET44/DATA!AD44)*100</f>
        <v>0.8</v>
      </c>
      <c r="CT44" s="56">
        <f>(DATA!EU44/DATA!AE44)*100</f>
        <v>0.78805474906677719</v>
      </c>
      <c r="CU44" s="231">
        <f>(DATA!EV44/DATA!AE44)*100</f>
        <v>0.26959767731231854</v>
      </c>
      <c r="CV44" s="222">
        <f>(DATA!EW44/DATA!AE44)*100</f>
        <v>14.682704272086273</v>
      </c>
      <c r="CW44" s="53">
        <f>(DATA!EX44/DATA!AE44)*100</f>
        <v>8.2953131480713385E-2</v>
      </c>
      <c r="CX44" s="58">
        <f>(DATA!EY44/DATA!Q44)*100</f>
        <v>8.0042689434364984</v>
      </c>
      <c r="CY44" s="56">
        <f>(DATA!EZ44/DATA!R44)*100</f>
        <v>5.418439716312057</v>
      </c>
      <c r="CZ44" s="56">
        <f>(DATA!FA44/DATA!S44)*100</f>
        <v>6.4275862068965512</v>
      </c>
      <c r="DA44" s="56">
        <f>(DATA!FB44/DATA!T44)*100</f>
        <v>7.226890756302522</v>
      </c>
      <c r="DB44" s="56">
        <f>(DATA!FC44/DATA!U44)*100</f>
        <v>8.378970427163198</v>
      </c>
      <c r="DC44" s="56">
        <f>(DATA!FD44/DATA!V44)*100</f>
        <v>12.187429601261545</v>
      </c>
      <c r="DD44" s="56">
        <f>(DATA!FE44/DATA!W44)*100</f>
        <v>9.795253606328524</v>
      </c>
      <c r="DE44" s="56">
        <f>(DATA!FF44/DATA!X44)*100</f>
        <v>10.89599279603782</v>
      </c>
      <c r="DF44" s="56">
        <f>(DATA!FG44/DATA!Y44)*100</f>
        <v>11.561330103501431</v>
      </c>
      <c r="DG44" s="56">
        <f>(DATA!FI44/DATA!AA44)*100</f>
        <v>12.421006755284376</v>
      </c>
      <c r="DH44" s="56">
        <f>(DATA!FJ44/DATA!AB44)*100</f>
        <v>13.50902676903922</v>
      </c>
      <c r="DI44" s="56">
        <f>(DATA!FK44/DATA!AC44)*100</f>
        <v>14.016952656605334</v>
      </c>
      <c r="DJ44" s="56">
        <f>(DATA!FL44/DATA!AD44)*100</f>
        <v>14.589473684210526</v>
      </c>
      <c r="DK44" s="33">
        <f t="shared" si="0"/>
        <v>100</v>
      </c>
      <c r="DL44" s="34">
        <f t="shared" si="1"/>
        <v>100.00000000000001</v>
      </c>
      <c r="DM44" s="34">
        <f t="shared" si="2"/>
        <v>100.00000000000001</v>
      </c>
      <c r="DN44" s="34">
        <f t="shared" si="3"/>
        <v>100</v>
      </c>
      <c r="DO44" s="34">
        <f t="shared" si="4"/>
        <v>100</v>
      </c>
      <c r="DP44" s="34">
        <f t="shared" si="5"/>
        <v>100</v>
      </c>
      <c r="DQ44" s="34">
        <f t="shared" si="6"/>
        <v>99.999999999999986</v>
      </c>
      <c r="DR44" s="34">
        <f t="shared" si="40"/>
        <v>100</v>
      </c>
      <c r="DS44" s="34">
        <f t="shared" si="41"/>
        <v>100</v>
      </c>
      <c r="DT44" s="34">
        <f t="shared" si="42"/>
        <v>100</v>
      </c>
      <c r="DU44" s="34">
        <f t="shared" si="7"/>
        <v>100</v>
      </c>
      <c r="DV44" s="34">
        <f t="shared" si="8"/>
        <v>100</v>
      </c>
      <c r="DW44" s="34">
        <f t="shared" si="9"/>
        <v>100</v>
      </c>
      <c r="DX44" s="34">
        <f t="shared" si="9"/>
        <v>100</v>
      </c>
      <c r="DY44" s="33">
        <f t="shared" si="10"/>
        <v>52.404099537177544</v>
      </c>
      <c r="DZ44" s="34">
        <f t="shared" si="26"/>
        <v>100</v>
      </c>
      <c r="EA44" s="34">
        <f t="shared" si="27"/>
        <v>99.999999999999986</v>
      </c>
      <c r="EB44" s="34">
        <f t="shared" si="28"/>
        <v>100</v>
      </c>
      <c r="EC44" s="34">
        <f t="shared" si="29"/>
        <v>99.999999999999986</v>
      </c>
      <c r="ED44" s="34">
        <f t="shared" si="30"/>
        <v>100</v>
      </c>
      <c r="EE44" s="34">
        <f t="shared" si="31"/>
        <v>100.00000000000001</v>
      </c>
      <c r="EF44" s="34">
        <f t="shared" si="32"/>
        <v>100</v>
      </c>
      <c r="EG44" s="34">
        <f t="shared" si="33"/>
        <v>100</v>
      </c>
      <c r="EH44" s="34">
        <f t="shared" si="34"/>
        <v>100</v>
      </c>
      <c r="EI44" s="34">
        <f t="shared" si="35"/>
        <v>100</v>
      </c>
      <c r="EJ44" s="34">
        <f t="shared" si="36"/>
        <v>100</v>
      </c>
      <c r="EK44" s="34">
        <f>+AO44+BC44+CE44+CS44+DJ44</f>
        <v>100</v>
      </c>
      <c r="EL44" s="34">
        <f t="shared" si="22"/>
        <v>100</v>
      </c>
    </row>
    <row r="45" spans="1:142">
      <c r="A45" s="66" t="str">
        <f>+DATA!A45</f>
        <v>Kansas</v>
      </c>
      <c r="B45" s="56">
        <f>(DATA!AF45/DATA!B45)*100</f>
        <v>74.958356468628537</v>
      </c>
      <c r="C45" s="56">
        <f>(DATA!AG45/DATA!C45)*100</f>
        <v>73.456629330554833</v>
      </c>
      <c r="D45" s="56">
        <f>(DATA!AH45/DATA!D45)*100</f>
        <v>71.942257217847768</v>
      </c>
      <c r="E45" s="56">
        <f>(DATA!AI45/DATA!E45)*100</f>
        <v>70.133538777606574</v>
      </c>
      <c r="F45" s="56">
        <f>(DATA!AJ45/DATA!F45)*100</f>
        <v>67.084639498432594</v>
      </c>
      <c r="G45" s="56">
        <f>(DATA!AK45/DATA!G45)*100</f>
        <v>62.655693950177934</v>
      </c>
      <c r="H45" s="56">
        <f>(DATA!AL45/DATA!H45)*100</f>
        <v>60.989425981873111</v>
      </c>
      <c r="I45" s="56">
        <f>(DATA!AM45/DATA!I45)*100</f>
        <v>59.790979097909791</v>
      </c>
      <c r="J45" s="56">
        <f>(DATA!AN45/DATA!J45)*100</f>
        <v>58.809149642046442</v>
      </c>
      <c r="K45" s="56">
        <f>(DATA!AP45/DATA!L45)*100</f>
        <v>56.542757126187695</v>
      </c>
      <c r="L45" s="56">
        <f>(DATA!AQ45/DATA!M45)*100</f>
        <v>54.841232598154235</v>
      </c>
      <c r="M45" s="56">
        <f>(DATA!AR45/DATA!N45)*100</f>
        <v>54.258284298544446</v>
      </c>
      <c r="N45" s="56">
        <f>(DATA!AS45/DATA!O45)*100</f>
        <v>54.560994560994558</v>
      </c>
      <c r="O45" s="56">
        <f>(DATA!AT45/DATA!P45)*100</f>
        <v>54.850982878883961</v>
      </c>
      <c r="P45" s="58">
        <f>(DATA!AU45/DATA!B45)*100</f>
        <v>25.041643531371459</v>
      </c>
      <c r="Q45" s="56">
        <f>(DATA!AV45/DATA!C45)*100</f>
        <v>26.543370669445167</v>
      </c>
      <c r="R45" s="56">
        <f>(DATA!AW45/DATA!D45)*100</f>
        <v>28.057742782152229</v>
      </c>
      <c r="S45" s="56">
        <f>(DATA!AX45/DATA!E45)*100</f>
        <v>29.866461222393426</v>
      </c>
      <c r="T45" s="56">
        <f>(DATA!AY45/DATA!F45)*100</f>
        <v>32.915360501567399</v>
      </c>
      <c r="U45" s="56">
        <f>(DATA!AZ45/DATA!G45)*100</f>
        <v>37.344306049822066</v>
      </c>
      <c r="V45" s="56">
        <f>(DATA!BA45/DATA!H45)*100</f>
        <v>39.010574018126889</v>
      </c>
      <c r="W45" s="56">
        <f>(DATA!BB45/DATA!I45)*100</f>
        <v>40.209020902090209</v>
      </c>
      <c r="X45" s="56">
        <f>(DATA!BC45/DATA!J45)*100</f>
        <v>41.190850357953551</v>
      </c>
      <c r="Y45" s="56">
        <f>(DATA!BE45/DATA!L45)*100</f>
        <v>43.457242873812305</v>
      </c>
      <c r="Z45" s="56">
        <f>(DATA!BF45/DATA!M45)*100</f>
        <v>45.158767401845765</v>
      </c>
      <c r="AA45" s="56">
        <f>(DATA!BG45/DATA!N45)*100</f>
        <v>45.741715701455561</v>
      </c>
      <c r="AB45" s="56">
        <f>(DATA!BH45/DATA!O45)*100</f>
        <v>45.439005439005435</v>
      </c>
      <c r="AC45" s="200">
        <f>(DATA!BI45/DATA!P45)*100</f>
        <v>45.149017121116039</v>
      </c>
      <c r="AD45" s="56">
        <f>(DATA!BK45/DATA!R45)*100</f>
        <v>91.739016048408317</v>
      </c>
      <c r="AE45" s="56">
        <f>(DATA!BL45/DATA!S45)*100</f>
        <v>90.844138661021432</v>
      </c>
      <c r="AF45" s="56">
        <f>(DATA!BM45/DATA!T45)*100</f>
        <v>88.782134510516755</v>
      </c>
      <c r="AG45" s="56">
        <f>(DATA!BN45/DATA!U45)*100</f>
        <v>88.55897575592482</v>
      </c>
      <c r="AH45" s="56">
        <f>(DATA!BO45/DATA!V45)*100</f>
        <v>87.691204588910125</v>
      </c>
      <c r="AI45" s="56">
        <f>(DATA!BP45/DATA!W45)*100</f>
        <v>86.749899315344337</v>
      </c>
      <c r="AJ45" s="56">
        <f>(DATA!BQ45/DATA!X45)*100</f>
        <v>85.00484966052376</v>
      </c>
      <c r="AK45" s="56">
        <f>(DATA!BR45/DATA!Y45)*100</f>
        <v>82.762514113662021</v>
      </c>
      <c r="AL45" s="56">
        <f>(DATA!BT45/DATA!AA45)*100</f>
        <v>82.999271137026241</v>
      </c>
      <c r="AM45" s="56">
        <f>(DATA!BU45/DATA!AB45)*100</f>
        <v>82.032324621733153</v>
      </c>
      <c r="AN45" s="56">
        <f>(DATA!BV45/DATA!AC45)*100</f>
        <v>80.48986486486487</v>
      </c>
      <c r="AO45" s="56">
        <f>(DATA!BW45/DATA!AD45)*100</f>
        <v>78.774542992552483</v>
      </c>
      <c r="AP45" s="56">
        <f>(DATA!BX45/DATA!AE45)*100</f>
        <v>78.095072261884042</v>
      </c>
      <c r="AQ45" s="58">
        <f>(DATA!BY45/DATA!Q45)*100</f>
        <v>1.2770682953914492</v>
      </c>
      <c r="AR45" s="56">
        <f>(DATA!BZ45/DATA!R45)*100</f>
        <v>1.2365167061299658</v>
      </c>
      <c r="AS45" s="56">
        <f>(DATA!CA45/DATA!S45)*100</f>
        <v>1.5347975654935169</v>
      </c>
      <c r="AT45" s="56">
        <f>(DATA!CB45/DATA!T45)*100</f>
        <v>1.8177096857958972</v>
      </c>
      <c r="AU45" s="56">
        <f>(DATA!CC45/DATA!U45)*100</f>
        <v>1.9340779079269954</v>
      </c>
      <c r="AV45" s="56">
        <f>(DATA!CD45/DATA!V45)*100</f>
        <v>2.1988527724665392</v>
      </c>
      <c r="AW45" s="56">
        <f>(DATA!CE45/DATA!W45)*100</f>
        <v>2.3560209424083771</v>
      </c>
      <c r="AX45" s="56">
        <f>(DATA!CF45/DATA!X45)*100</f>
        <v>2.580019398642095</v>
      </c>
      <c r="AY45" s="56">
        <f>(DATA!CG45/DATA!Y45)*100</f>
        <v>2.4651863003387278</v>
      </c>
      <c r="AZ45" s="56">
        <f>(DATA!CI45/DATA!AA45)*100</f>
        <v>2.6056851311953353</v>
      </c>
      <c r="BA45" s="56">
        <f>(DATA!CJ45/DATA!AB45)*100</f>
        <v>2.6822558459422283</v>
      </c>
      <c r="BB45" s="56">
        <f>(DATA!CK45/DATA!AC45)*100</f>
        <v>2.8716216216216219</v>
      </c>
      <c r="BC45" s="56">
        <f>(DATA!CL45/DATA!AD45)*100</f>
        <v>3.0974949221394721</v>
      </c>
      <c r="BD45" s="56">
        <f>(DATA!CM45/DATA!AE45)*100</f>
        <v>3.0820128852516104</v>
      </c>
      <c r="BE45" s="82" t="str">
        <f>IF(DATA!DC45&gt;0,((DATA!DC45/DATA!BY45)*100),"NA")</f>
        <v>NA</v>
      </c>
      <c r="BF45" s="85" t="str">
        <f>IF(DATA!DD45&gt;0,((DATA!DD45/DATA!BZ45)*100),"NA")</f>
        <v>NA</v>
      </c>
      <c r="BG45" s="85" t="str">
        <f>IF(DATA!DE45&gt;0,((DATA!DE45/DATA!CA45)*100),"NA")</f>
        <v>NA</v>
      </c>
      <c r="BH45" s="85" t="str">
        <f>IF(DATA!DF45&gt;0,((DATA!DF45/DATA!CB45)*100),"NA")</f>
        <v>NA</v>
      </c>
      <c r="BI45" s="85" t="str">
        <f>IF(DATA!DG45&gt;0,((DATA!DG45/DATA!CC45)*100),"NA")</f>
        <v>NA</v>
      </c>
      <c r="BJ45" s="85" t="str">
        <f>IF(DATA!DH45&gt;0,((DATA!DH45/DATA!CD45)*100),"NA")</f>
        <v>NA</v>
      </c>
      <c r="BK45" s="85" t="str">
        <f>IF(DATA!DI45&gt;0,((DATA!DI45/DATA!CE45)*100),"NA")</f>
        <v>NA</v>
      </c>
      <c r="BL45" s="85" t="str">
        <f>IF(DATA!DJ45&gt;0,((DATA!DJ45/DATA!CF45)*100),"NA")</f>
        <v>NA</v>
      </c>
      <c r="BM45" s="85" t="str">
        <f>IF(DATA!DK45&gt;0,((DATA!DK45/DATA!CG45)*100),"NA")</f>
        <v>NA</v>
      </c>
      <c r="BN45" s="85" t="str">
        <f>IF(DATA!DM45&gt;0,((DATA!DM45/DATA!CI45)*100),"NA")</f>
        <v>NA</v>
      </c>
      <c r="BO45" s="85" t="str">
        <f>IF(DATA!DN45&gt;0,((DATA!DN45/DATA!CJ45)*100),"NA")</f>
        <v>NA</v>
      </c>
      <c r="BP45" s="85" t="str">
        <f>IF(DATA!DO45&gt;0,((DATA!DO45/DATA!CK45)*100),"NA")</f>
        <v>NA</v>
      </c>
      <c r="BQ45" s="85" t="str">
        <f>IF(DATA!DP45&gt;0,((DATA!DP45/DATA!CL45)*100),"NA")</f>
        <v>NA</v>
      </c>
      <c r="BR45" s="85" t="str">
        <f>IF(DATA!DQ45&gt;0,((DATA!DQ45/DATA!CM45)*100),"NA")</f>
        <v>NA</v>
      </c>
      <c r="BS45" s="58">
        <f>(DATA!DR45/DATA!Q45)*100</f>
        <v>1.2770682953914492</v>
      </c>
      <c r="BT45" s="56">
        <f>(DATA!DS45/DATA!R45)*100</f>
        <v>1.3154433043935807</v>
      </c>
      <c r="BU45" s="56">
        <f>(DATA!DT45/DATA!S45)*100</f>
        <v>1.3231013495633765</v>
      </c>
      <c r="BV45" s="56">
        <f>(DATA!DU45/DATA!T45)*100</f>
        <v>1.7398078421189302</v>
      </c>
      <c r="BW45" s="56">
        <f>(DATA!DV45/DATA!U45)*100</f>
        <v>2.4244075183873606</v>
      </c>
      <c r="BX45" s="56">
        <f>(DATA!DW45/DATA!V45)*100</f>
        <v>2.2944550669216062</v>
      </c>
      <c r="BY45" s="56">
        <f>(DATA!DX45/DATA!W45)*100</f>
        <v>2.4164317358034633</v>
      </c>
      <c r="BZ45" s="56">
        <f>(DATA!DY45/DATA!X45)*100</f>
        <v>2.7352085354025215</v>
      </c>
      <c r="CA45" s="56">
        <f>(DATA!DZ45/DATA!Y45)*100</f>
        <v>3.0109145652992093</v>
      </c>
      <c r="CB45" s="56">
        <f>(DATA!EB45/DATA!AA45)*100</f>
        <v>2.8425655976676385</v>
      </c>
      <c r="CC45" s="56">
        <f>(DATA!EC45/DATA!AB45)*100</f>
        <v>3.5247592847317746</v>
      </c>
      <c r="CD45" s="56">
        <f>(DATA!ED45/DATA!AC45)*100</f>
        <v>3.1587837837837833</v>
      </c>
      <c r="CE45" s="56">
        <f>(DATA!EE45/DATA!AD45)*100</f>
        <v>3.9607312119160456</v>
      </c>
      <c r="CF45" s="56">
        <f>(DATA!EF45/DATA!AE45)*100</f>
        <v>4.1441755180219397</v>
      </c>
      <c r="CG45" s="58">
        <f>(DATA!EG45/DATA!Q45)*100</f>
        <v>0</v>
      </c>
      <c r="CH45" s="56">
        <f>(DATA!EH45/DATA!R45)*100</f>
        <v>0</v>
      </c>
      <c r="CI45" s="56">
        <f>(DATA!EI45/DATA!S45)*100</f>
        <v>0</v>
      </c>
      <c r="CJ45" s="56">
        <f>(DATA!EJ45/DATA!T45)*100</f>
        <v>0</v>
      </c>
      <c r="CK45" s="56">
        <f>(DATA!EK45/DATA!U45)*100</f>
        <v>0</v>
      </c>
      <c r="CL45" s="56">
        <f>(DATA!EL45/DATA!V45)*100</f>
        <v>0</v>
      </c>
      <c r="CM45" s="56">
        <f>(DATA!EM45/DATA!W45)*100</f>
        <v>0</v>
      </c>
      <c r="CN45" s="56">
        <f>(DATA!EN45/DATA!X45)*100</f>
        <v>7.7594568380213377E-2</v>
      </c>
      <c r="CO45" s="56">
        <f>(DATA!EO45/DATA!Y45)*100</f>
        <v>0.75272864132480233</v>
      </c>
      <c r="CP45" s="56">
        <f>(DATA!EQ45/DATA!AA45)*100</f>
        <v>1.1479591836734695</v>
      </c>
      <c r="CQ45" s="56">
        <f>(DATA!ER45/DATA!AB45)*100</f>
        <v>1.0488308115543328</v>
      </c>
      <c r="CR45" s="56">
        <f>(DATA!ES45/DATA!AC45)*100</f>
        <v>1.6216216216216217</v>
      </c>
      <c r="CS45" s="56">
        <f>(DATA!ET45/DATA!AD45)*100</f>
        <v>1.8111035883547733</v>
      </c>
      <c r="CT45" s="56">
        <f>(DATA!EU45/DATA!AE45)*100</f>
        <v>1.8109002263625285</v>
      </c>
      <c r="CU45" s="231">
        <f>(DATA!EV45/DATA!AE45)*100</f>
        <v>0.99251262406407792</v>
      </c>
      <c r="CV45" s="222">
        <f>(DATA!EW45/DATA!AE45)*100</f>
        <v>11.823088977886123</v>
      </c>
      <c r="CW45" s="53">
        <f>(DATA!EX45/DATA!AE45)*100</f>
        <v>5.2237506529688317E-2</v>
      </c>
      <c r="CX45" s="58">
        <f>(DATA!EY45/DATA!Q45)*100</f>
        <v>5.2748473070516377</v>
      </c>
      <c r="CY45" s="56">
        <f>(DATA!EZ45/DATA!R45)*100</f>
        <v>5.70902394106814</v>
      </c>
      <c r="CZ45" s="56">
        <f>(DATA!FA45/DATA!S45)*100</f>
        <v>6.2979624239216729</v>
      </c>
      <c r="DA45" s="56">
        <f>(DATA!FB45/DATA!T45)*100</f>
        <v>7.6603479615684238</v>
      </c>
      <c r="DB45" s="56">
        <f>(DATA!FC45/DATA!U45)*100</f>
        <v>7.0825388177608275</v>
      </c>
      <c r="DC45" s="56">
        <f>(DATA!FD45/DATA!V45)*100</f>
        <v>7.8154875717017207</v>
      </c>
      <c r="DD45" s="56">
        <f>(DATA!FE45/DATA!W45)*100</f>
        <v>8.4776480064438182</v>
      </c>
      <c r="DE45" s="56">
        <f>(DATA!FF45/DATA!X45)*100</f>
        <v>9.6023278370514067</v>
      </c>
      <c r="DF45" s="56">
        <f>(DATA!FG45/DATA!Y45)*100</f>
        <v>11.008656379375235</v>
      </c>
      <c r="DG45" s="56">
        <f>(DATA!FI45/DATA!AA45)*100</f>
        <v>10.404518950437318</v>
      </c>
      <c r="DH45" s="56">
        <f>(DATA!FJ45/DATA!AB45)*100</f>
        <v>10.711829436038514</v>
      </c>
      <c r="DI45" s="56">
        <f>(DATA!FK45/DATA!AC45)*100</f>
        <v>11.858108108108107</v>
      </c>
      <c r="DJ45" s="56">
        <f>(DATA!FL45/DATA!AD45)*100</f>
        <v>12.356127285037237</v>
      </c>
      <c r="DK45" s="33">
        <f t="shared" si="0"/>
        <v>100</v>
      </c>
      <c r="DL45" s="34">
        <f t="shared" si="1"/>
        <v>100</v>
      </c>
      <c r="DM45" s="34">
        <f t="shared" si="2"/>
        <v>100</v>
      </c>
      <c r="DN45" s="34">
        <f t="shared" si="3"/>
        <v>100</v>
      </c>
      <c r="DO45" s="34">
        <f t="shared" si="4"/>
        <v>100</v>
      </c>
      <c r="DP45" s="34">
        <f t="shared" si="5"/>
        <v>100</v>
      </c>
      <c r="DQ45" s="34">
        <f t="shared" si="6"/>
        <v>100</v>
      </c>
      <c r="DR45" s="34">
        <f t="shared" si="40"/>
        <v>100</v>
      </c>
      <c r="DS45" s="34">
        <f t="shared" si="41"/>
        <v>100</v>
      </c>
      <c r="DT45" s="34">
        <f t="shared" si="42"/>
        <v>100</v>
      </c>
      <c r="DU45" s="34">
        <f t="shared" si="7"/>
        <v>100</v>
      </c>
      <c r="DV45" s="34">
        <f t="shared" si="8"/>
        <v>100</v>
      </c>
      <c r="DW45" s="34">
        <f t="shared" si="9"/>
        <v>100</v>
      </c>
      <c r="DX45" s="34">
        <f t="shared" si="9"/>
        <v>100</v>
      </c>
      <c r="DY45" s="33">
        <f t="shared" si="10"/>
        <v>52.978001018950579</v>
      </c>
      <c r="DZ45" s="34">
        <f t="shared" si="26"/>
        <v>100</v>
      </c>
      <c r="EA45" s="34">
        <f t="shared" si="27"/>
        <v>100</v>
      </c>
      <c r="EB45" s="34">
        <f t="shared" si="28"/>
        <v>100.00000000000001</v>
      </c>
      <c r="EC45" s="34">
        <f t="shared" si="29"/>
        <v>100</v>
      </c>
      <c r="ED45" s="34">
        <f t="shared" si="30"/>
        <v>99.999999999999986</v>
      </c>
      <c r="EE45" s="34">
        <f t="shared" si="31"/>
        <v>99.999999999999986</v>
      </c>
      <c r="EF45" s="34">
        <f t="shared" si="32"/>
        <v>99.999999999999986</v>
      </c>
      <c r="EG45" s="34">
        <f t="shared" si="33"/>
        <v>100</v>
      </c>
      <c r="EH45" s="34">
        <f t="shared" si="34"/>
        <v>100</v>
      </c>
      <c r="EI45" s="34">
        <f t="shared" si="35"/>
        <v>100</v>
      </c>
      <c r="EJ45" s="34">
        <f t="shared" si="36"/>
        <v>100.00000000000003</v>
      </c>
      <c r="EK45" s="34">
        <f>+AO45+BC45+CE45+CS45+DJ45</f>
        <v>100</v>
      </c>
      <c r="EL45" s="34">
        <f t="shared" si="22"/>
        <v>100.00000000000001</v>
      </c>
    </row>
    <row r="46" spans="1:142">
      <c r="A46" s="66" t="str">
        <f>+DATA!A46</f>
        <v>Michigan</v>
      </c>
      <c r="B46" s="56">
        <f>(DATA!AF46/DATA!B46)*100</f>
        <v>71.965223097112869</v>
      </c>
      <c r="C46" s="56">
        <f>(DATA!AG46/DATA!C46)*100</f>
        <v>70.516814442048087</v>
      </c>
      <c r="D46" s="56">
        <f>(DATA!AH46/DATA!D46)*100</f>
        <v>69.240466435549948</v>
      </c>
      <c r="E46" s="56">
        <f>(DATA!AI46/DATA!E46)*100</f>
        <v>67.631578947368425</v>
      </c>
      <c r="F46" s="56">
        <f>(DATA!AJ46/DATA!F46)*100</f>
        <v>64.828235976228441</v>
      </c>
      <c r="G46" s="56">
        <f>(DATA!AK46/DATA!G46)*100</f>
        <v>63.577189755200223</v>
      </c>
      <c r="H46" s="56">
        <f>(DATA!AL46/DATA!H46)*100</f>
        <v>62.798327436474757</v>
      </c>
      <c r="I46" s="56">
        <f>(DATA!AM46/DATA!I46)*100</f>
        <v>61.746361746361742</v>
      </c>
      <c r="J46" s="56">
        <f>(DATA!AN46/DATA!J46)*100</f>
        <v>61.081794195250659</v>
      </c>
      <c r="K46" s="56">
        <f>(DATA!AP46/DATA!L46)*100</f>
        <v>58.18426000537201</v>
      </c>
      <c r="L46" s="56">
        <f>(DATA!AQ46/DATA!M46)*100</f>
        <v>57.209375326985459</v>
      </c>
      <c r="M46" s="56">
        <f>(DATA!AR46/DATA!N46)*100</f>
        <v>56.425383470989587</v>
      </c>
      <c r="N46" s="56">
        <f>(DATA!AS46/DATA!O46)*100</f>
        <v>55.433678651228924</v>
      </c>
      <c r="O46" s="56">
        <f>(DATA!AT46/DATA!P46)*100</f>
        <v>55.11247443762781</v>
      </c>
      <c r="P46" s="58">
        <f>(DATA!AU46/DATA!B46)*100</f>
        <v>28.034776902887138</v>
      </c>
      <c r="Q46" s="56">
        <f>(DATA!AV46/DATA!C46)*100</f>
        <v>29.483185557951913</v>
      </c>
      <c r="R46" s="56">
        <f>(DATA!AW46/DATA!D46)*100</f>
        <v>30.759533564450049</v>
      </c>
      <c r="S46" s="56">
        <f>(DATA!AX46/DATA!E46)*100</f>
        <v>32.368421052631582</v>
      </c>
      <c r="T46" s="56">
        <f>(DATA!AY46/DATA!F46)*100</f>
        <v>35.171764023771566</v>
      </c>
      <c r="U46" s="56">
        <f>(DATA!AZ46/DATA!G46)*100</f>
        <v>36.422810244799777</v>
      </c>
      <c r="V46" s="56">
        <f>(DATA!BA46/DATA!H46)*100</f>
        <v>37.20167256352525</v>
      </c>
      <c r="W46" s="56">
        <f>(DATA!BB46/DATA!I46)*100</f>
        <v>38.253638253638258</v>
      </c>
      <c r="X46" s="56">
        <f>(DATA!BC46/DATA!J46)*100</f>
        <v>38.918205804749341</v>
      </c>
      <c r="Y46" s="56">
        <f>(DATA!BE46/DATA!L46)*100</f>
        <v>41.81573999462799</v>
      </c>
      <c r="Z46" s="56">
        <f>(DATA!BF46/DATA!M46)*100</f>
        <v>42.790624673014541</v>
      </c>
      <c r="AA46" s="56">
        <f>(DATA!BG46/DATA!N46)*100</f>
        <v>43.574616529010413</v>
      </c>
      <c r="AB46" s="56">
        <f>(DATA!BH46/DATA!O46)*100</f>
        <v>44.566321348771076</v>
      </c>
      <c r="AC46" s="200">
        <f>(DATA!BI46/DATA!P46)*100</f>
        <v>44.88752556237219</v>
      </c>
      <c r="AD46" s="56">
        <f>(DATA!BK46/DATA!R46)*100</f>
        <v>85.831193838254165</v>
      </c>
      <c r="AE46" s="56">
        <f>(DATA!BL46/DATA!S46)*100</f>
        <v>85.934047950249564</v>
      </c>
      <c r="AF46" s="56">
        <f>(DATA!BM46/DATA!T46)*100</f>
        <v>85.255889520714874</v>
      </c>
      <c r="AG46" s="56">
        <f>(DATA!BN46/DATA!U46)*100</f>
        <v>82.501549907005582</v>
      </c>
      <c r="AH46" s="56">
        <f>(DATA!BO46/DATA!V46)*100</f>
        <v>81.575139005255537</v>
      </c>
      <c r="AI46" s="56">
        <f>(DATA!BP46/DATA!W46)*100</f>
        <v>80.335507921714822</v>
      </c>
      <c r="AJ46" s="56">
        <f>(DATA!BQ46/DATA!X46)*100</f>
        <v>79.723597359735976</v>
      </c>
      <c r="AK46" s="56">
        <f>(DATA!BR46/DATA!Y46)*100</f>
        <v>78.191631130063968</v>
      </c>
      <c r="AL46" s="56">
        <f>(DATA!BT46/DATA!AA46)*100</f>
        <v>77.059986816084376</v>
      </c>
      <c r="AM46" s="56">
        <f>(DATA!BU46/DATA!AB46)*100</f>
        <v>76.309489051094886</v>
      </c>
      <c r="AN46" s="56">
        <f>(DATA!BV46/DATA!AC46)*100</f>
        <v>75.909509555606718</v>
      </c>
      <c r="AO46" s="56">
        <f>(DATA!BW46/DATA!AD46)*100</f>
        <v>75.238530537622111</v>
      </c>
      <c r="AP46" s="56">
        <f>(DATA!BX46/DATA!AE46)*100</f>
        <v>75.198810000572109</v>
      </c>
      <c r="AQ46" s="58">
        <f>(DATA!BY46/DATA!Q46)*100</f>
        <v>4.5685695538057747</v>
      </c>
      <c r="AR46" s="56">
        <f>(DATA!BZ46/DATA!R46)*100</f>
        <v>4.6614249037227218</v>
      </c>
      <c r="AS46" s="56">
        <f>(DATA!CA46/DATA!S46)*100</f>
        <v>4.8113902299320843</v>
      </c>
      <c r="AT46" s="56">
        <f>(DATA!CB46/DATA!T46)*100</f>
        <v>4.9390739236393175</v>
      </c>
      <c r="AU46" s="56">
        <f>(DATA!CC46/DATA!U46)*100</f>
        <v>4.8202107873527593</v>
      </c>
      <c r="AV46" s="56">
        <f>(DATA!CD46/DATA!V46)*100</f>
        <v>4.7452205042272828</v>
      </c>
      <c r="AW46" s="56">
        <f>(DATA!CE46/DATA!W46)*100</f>
        <v>4.7386909455874973</v>
      </c>
      <c r="AX46" s="56">
        <f>(DATA!CF46/DATA!X46)*100</f>
        <v>4.5792079207920793</v>
      </c>
      <c r="AY46" s="56">
        <f>(DATA!CG46/DATA!Y46)*100</f>
        <v>4.3576759061833688</v>
      </c>
      <c r="AZ46" s="56">
        <f>(DATA!CI46/DATA!AA46)*100</f>
        <v>4.8420926469706957</v>
      </c>
      <c r="BA46" s="56">
        <f>(DATA!CJ46/DATA!AB46)*100</f>
        <v>4.9226277372262777</v>
      </c>
      <c r="BB46" s="56">
        <f>(DATA!CK46/DATA!AC46)*100</f>
        <v>4.9274694911351595</v>
      </c>
      <c r="BC46" s="56">
        <f>(DATA!CL46/DATA!AD46)*100</f>
        <v>5.0162829229274983</v>
      </c>
      <c r="BD46" s="56">
        <f>(DATA!CM46/DATA!AE46)*100</f>
        <v>5.0689398707019846</v>
      </c>
      <c r="BE46" s="82" t="str">
        <f>IF(DATA!DC46&gt;0,((DATA!DC46/DATA!BY46)*100),"NA")</f>
        <v>NA</v>
      </c>
      <c r="BF46" s="85" t="str">
        <f>IF(DATA!DD46&gt;0,((DATA!DD46/DATA!BZ46)*100),"NA")</f>
        <v>NA</v>
      </c>
      <c r="BG46" s="85" t="str">
        <f>IF(DATA!DE46&gt;0,((DATA!DE46/DATA!CA46)*100),"NA")</f>
        <v>NA</v>
      </c>
      <c r="BH46" s="85" t="str">
        <f>IF(DATA!DF46&gt;0,((DATA!DF46/DATA!CB46)*100),"NA")</f>
        <v>NA</v>
      </c>
      <c r="BI46" s="85" t="str">
        <f>IF(DATA!DG46&gt;0,((DATA!DG46/DATA!CC46)*100),"NA")</f>
        <v>NA</v>
      </c>
      <c r="BJ46" s="85" t="str">
        <f>IF(DATA!DH46&gt;0,((DATA!DH46/DATA!CD46)*100),"NA")</f>
        <v>NA</v>
      </c>
      <c r="BK46" s="85" t="str">
        <f>IF(DATA!DI46&gt;0,((DATA!DI46/DATA!CE46)*100),"NA")</f>
        <v>NA</v>
      </c>
      <c r="BL46" s="85" t="str">
        <f>IF(DATA!DJ46&gt;0,((DATA!DJ46/DATA!CF46)*100),"NA")</f>
        <v>NA</v>
      </c>
      <c r="BM46" s="85" t="str">
        <f>IF(DATA!DK46&gt;0,((DATA!DK46/DATA!CG46)*100),"NA")</f>
        <v>NA</v>
      </c>
      <c r="BN46" s="85" t="str">
        <f>IF(DATA!DM46&gt;0,((DATA!DM46/DATA!CI46)*100),"NA")</f>
        <v>NA</v>
      </c>
      <c r="BO46" s="85" t="str">
        <f>IF(DATA!DN46&gt;0,((DATA!DN46/DATA!CJ46)*100),"NA")</f>
        <v>NA</v>
      </c>
      <c r="BP46" s="85" t="str">
        <f>IF(DATA!DO46&gt;0,((DATA!DO46/DATA!CK46)*100),"NA")</f>
        <v>NA</v>
      </c>
      <c r="BQ46" s="85" t="str">
        <f>IF(DATA!DP46&gt;0,((DATA!DP46/DATA!CL46)*100),"NA")</f>
        <v>NA</v>
      </c>
      <c r="BR46" s="85" t="str">
        <f>IF(DATA!DQ46&gt;0,((DATA!DQ46/DATA!CM46)*100),"NA")</f>
        <v>NA</v>
      </c>
      <c r="BS46" s="58">
        <f>(DATA!DR46/DATA!Q46)*100</f>
        <v>1.6240157480314958</v>
      </c>
      <c r="BT46" s="56">
        <f>(DATA!DS46/DATA!R46)*100</f>
        <v>1.7891527599486521</v>
      </c>
      <c r="BU46" s="56">
        <f>(DATA!DT46/DATA!S46)*100</f>
        <v>1.7838147451108746</v>
      </c>
      <c r="BV46" s="56">
        <f>(DATA!DU46/DATA!T46)*100</f>
        <v>1.9577579203899269</v>
      </c>
      <c r="BW46" s="56">
        <f>(DATA!DV46/DATA!U46)*100</f>
        <v>2.1621202727836328</v>
      </c>
      <c r="BX46" s="56">
        <f>(DATA!DW46/DATA!V46)*100</f>
        <v>2.4068855206032449</v>
      </c>
      <c r="BY46" s="56">
        <f>(DATA!DX46/DATA!W46)*100</f>
        <v>2.5593232489784215</v>
      </c>
      <c r="BZ46" s="56">
        <f>(DATA!DY46/DATA!X46)*100</f>
        <v>2.715896589658966</v>
      </c>
      <c r="CA46" s="56">
        <f>(DATA!DZ46/DATA!Y46)*100</f>
        <v>3.1050106609808101</v>
      </c>
      <c r="CB46" s="56">
        <f>(DATA!EB46/DATA!AA46)*100</f>
        <v>3.2600227722178943</v>
      </c>
      <c r="CC46" s="56">
        <f>(DATA!EC46/DATA!AB46)*100</f>
        <v>3.5562043795620437</v>
      </c>
      <c r="CD46" s="56">
        <f>(DATA!ED46/DATA!AC46)*100</f>
        <v>3.5056412618005988</v>
      </c>
      <c r="CE46" s="56">
        <f>(DATA!EE46/DATA!AD46)*100</f>
        <v>3.5993829629206422</v>
      </c>
      <c r="CF46" s="56">
        <f>(DATA!EF46/DATA!AE46)*100</f>
        <v>3.6558155500886778</v>
      </c>
      <c r="CG46" s="58">
        <f>(DATA!EG46/DATA!Q46)*100</f>
        <v>0</v>
      </c>
      <c r="CH46" s="56">
        <f>(DATA!EH46/DATA!R46)*100</f>
        <v>0</v>
      </c>
      <c r="CI46" s="56">
        <f>(DATA!EI46/DATA!S46)*100</f>
        <v>0</v>
      </c>
      <c r="CJ46" s="56">
        <f>(DATA!EJ46/DATA!T46)*100</f>
        <v>0</v>
      </c>
      <c r="CK46" s="56">
        <f>(DATA!EK46/DATA!U46)*100</f>
        <v>0</v>
      </c>
      <c r="CL46" s="56">
        <f>(DATA!EL46/DATA!V46)*100</f>
        <v>0</v>
      </c>
      <c r="CM46" s="56">
        <f>(DATA!EM46/DATA!W46)*100</f>
        <v>0</v>
      </c>
      <c r="CN46" s="56">
        <f>(DATA!EN46/DATA!X46)*100</f>
        <v>4.1254125412541254E-2</v>
      </c>
      <c r="CO46" s="56">
        <f>(DATA!EO46/DATA!Y46)*100</f>
        <v>0.70628997867803844</v>
      </c>
      <c r="CP46" s="56">
        <f>(DATA!EQ46/DATA!AA46)*100</f>
        <v>0.7550788038592916</v>
      </c>
      <c r="CQ46" s="56">
        <f>(DATA!ER46/DATA!AB46)*100</f>
        <v>0.75912408759124084</v>
      </c>
      <c r="CR46" s="56">
        <f>(DATA!ES46/DATA!AC46)*100</f>
        <v>0.88072760764448532</v>
      </c>
      <c r="CS46" s="56">
        <f>(DATA!ET46/DATA!AD46)*100</f>
        <v>0.94269553790778726</v>
      </c>
      <c r="CT46" s="56">
        <f>(DATA!EU46/DATA!AE46)*100</f>
        <v>0.99548029063447563</v>
      </c>
      <c r="CU46" s="231">
        <f>(DATA!EV46/DATA!AE46)*100</f>
        <v>0.40620172778763092</v>
      </c>
      <c r="CV46" s="222">
        <f>(DATA!EW46/DATA!AE46)*100</f>
        <v>14.606098747067911</v>
      </c>
      <c r="CW46" s="53">
        <f>(DATA!EX46/DATA!AE46)*100</f>
        <v>6.8653813147205214E-2</v>
      </c>
      <c r="CX46" s="58">
        <f>(DATA!EY46/DATA!Q46)*100</f>
        <v>7.4557086614173231</v>
      </c>
      <c r="CY46" s="56">
        <f>(DATA!EZ46/DATA!R46)*100</f>
        <v>7.7182284980744544</v>
      </c>
      <c r="CZ46" s="56">
        <f>(DATA!FA46/DATA!S46)*100</f>
        <v>7.4707470747074707</v>
      </c>
      <c r="DA46" s="56">
        <f>(DATA!FB46/DATA!T46)*100</f>
        <v>7.8472786352558899</v>
      </c>
      <c r="DB46" s="56">
        <f>(DATA!FC46/DATA!U46)*100</f>
        <v>10.516119032858029</v>
      </c>
      <c r="DC46" s="56">
        <f>(DATA!FD46/DATA!V46)*100</f>
        <v>11.272754969913931</v>
      </c>
      <c r="DD46" s="56">
        <f>(DATA!FE46/DATA!W46)*100</f>
        <v>12.366477883719263</v>
      </c>
      <c r="DE46" s="56">
        <f>(DATA!FF46/DATA!X46)*100</f>
        <v>12.940044004400439</v>
      </c>
      <c r="DF46" s="56">
        <f>(DATA!FG46/DATA!Y46)*100</f>
        <v>13.639392324093816</v>
      </c>
      <c r="DG46" s="56">
        <f>(DATA!FI46/DATA!AA46)*100</f>
        <v>14.082818960867741</v>
      </c>
      <c r="DH46" s="56">
        <f>(DATA!FJ46/DATA!AB46)*100</f>
        <v>14.452554744525548</v>
      </c>
      <c r="DI46" s="56">
        <f>(DATA!FK46/DATA!AC46)*100</f>
        <v>14.776652083813033</v>
      </c>
      <c r="DJ46" s="56">
        <f>(DATA!FL46/DATA!AD46)*100</f>
        <v>15.203108038621952</v>
      </c>
      <c r="DK46" s="33">
        <f t="shared" si="0"/>
        <v>100</v>
      </c>
      <c r="DL46" s="34">
        <f t="shared" si="1"/>
        <v>100</v>
      </c>
      <c r="DM46" s="34">
        <f t="shared" si="2"/>
        <v>100</v>
      </c>
      <c r="DN46" s="34">
        <f t="shared" si="3"/>
        <v>100</v>
      </c>
      <c r="DO46" s="34">
        <f t="shared" si="4"/>
        <v>100</v>
      </c>
      <c r="DP46" s="34">
        <f t="shared" si="5"/>
        <v>100</v>
      </c>
      <c r="DQ46" s="34">
        <f t="shared" si="6"/>
        <v>100</v>
      </c>
      <c r="DR46" s="34">
        <f t="shared" si="40"/>
        <v>100</v>
      </c>
      <c r="DS46" s="34">
        <f t="shared" si="41"/>
        <v>100</v>
      </c>
      <c r="DT46" s="34">
        <f t="shared" si="42"/>
        <v>100</v>
      </c>
      <c r="DU46" s="34">
        <f t="shared" si="7"/>
        <v>100</v>
      </c>
      <c r="DV46" s="34">
        <f t="shared" si="8"/>
        <v>100</v>
      </c>
      <c r="DW46" s="34">
        <f t="shared" si="9"/>
        <v>100</v>
      </c>
      <c r="DX46" s="34">
        <f t="shared" si="9"/>
        <v>100</v>
      </c>
      <c r="DY46" s="33">
        <f t="shared" si="10"/>
        <v>58.535819525626785</v>
      </c>
      <c r="DZ46" s="34">
        <f t="shared" si="26"/>
        <v>99.999999999999986</v>
      </c>
      <c r="EA46" s="34">
        <f t="shared" si="27"/>
        <v>100</v>
      </c>
      <c r="EB46" s="34">
        <f t="shared" si="28"/>
        <v>100</v>
      </c>
      <c r="EC46" s="34">
        <f t="shared" si="29"/>
        <v>100.00000000000001</v>
      </c>
      <c r="ED46" s="34">
        <f t="shared" si="30"/>
        <v>99.999999999999986</v>
      </c>
      <c r="EE46" s="34">
        <f t="shared" si="31"/>
        <v>100</v>
      </c>
      <c r="EF46" s="34">
        <f t="shared" si="32"/>
        <v>99.999999999999986</v>
      </c>
      <c r="EG46" s="34">
        <f t="shared" si="33"/>
        <v>100.00000000000001</v>
      </c>
      <c r="EH46" s="34">
        <f t="shared" si="34"/>
        <v>100</v>
      </c>
      <c r="EI46" s="34">
        <f t="shared" si="35"/>
        <v>100</v>
      </c>
      <c r="EJ46" s="34">
        <f t="shared" si="36"/>
        <v>100</v>
      </c>
      <c r="EK46" s="34">
        <f>+AO46+BC46+CE46+CS46+DJ46</f>
        <v>99.999999999999986</v>
      </c>
      <c r="EL46" s="34">
        <f t="shared" si="22"/>
        <v>99.999999999999986</v>
      </c>
    </row>
    <row r="47" spans="1:142">
      <c r="A47" s="66" t="str">
        <f>+DATA!A47</f>
        <v>Minnesota</v>
      </c>
      <c r="B47" s="56">
        <f>(DATA!AF47/DATA!B47)*100</f>
        <v>73.848777714610563</v>
      </c>
      <c r="C47" s="56">
        <f>(DATA!AG47/DATA!C47)*100</f>
        <v>72.69281788895205</v>
      </c>
      <c r="D47" s="56">
        <f>(DATA!AH47/DATA!D47)*100</f>
        <v>72.007992007992002</v>
      </c>
      <c r="E47" s="56">
        <f>(DATA!AI47/DATA!E47)*100</f>
        <v>69.785614105389698</v>
      </c>
      <c r="F47" s="56">
        <f>(DATA!AJ47/DATA!F47)*100</f>
        <v>65.755780622969624</v>
      </c>
      <c r="G47" s="56">
        <f>(DATA!AK47/DATA!G47)*100</f>
        <v>64.61395348837209</v>
      </c>
      <c r="H47" s="56">
        <f>(DATA!AL47/DATA!H47)*100</f>
        <v>61.661746098692539</v>
      </c>
      <c r="I47" s="56">
        <f>(DATA!AM47/DATA!I47)*100</f>
        <v>59.54097395909961</v>
      </c>
      <c r="J47" s="56">
        <f>(DATA!AN47/DATA!J47)*100</f>
        <v>58.993879683534857</v>
      </c>
      <c r="K47" s="56">
        <f>(DATA!AP47/DATA!L47)*100</f>
        <v>58.608157221698754</v>
      </c>
      <c r="L47" s="56">
        <f>(DATA!AQ47/DATA!M47)*100</f>
        <v>56.681968885488402</v>
      </c>
      <c r="M47" s="56">
        <f>(DATA!AR47/DATA!N47)*100</f>
        <v>55.836600480586817</v>
      </c>
      <c r="N47" s="56">
        <f>(DATA!AS47/DATA!O47)*100</f>
        <v>55.174129353233837</v>
      </c>
      <c r="O47" s="56">
        <f>(DATA!AT47/DATA!P47)*100</f>
        <v>54.225085259568019</v>
      </c>
      <c r="P47" s="58">
        <f>(DATA!AU47/DATA!B47)*100</f>
        <v>26.151222285389427</v>
      </c>
      <c r="Q47" s="56">
        <f>(DATA!AV47/DATA!C47)*100</f>
        <v>27.307182111047943</v>
      </c>
      <c r="R47" s="56">
        <f>(DATA!AW47/DATA!D47)*100</f>
        <v>27.992007992007995</v>
      </c>
      <c r="S47" s="56">
        <f>(DATA!AX47/DATA!E47)*100</f>
        <v>30.214385894610295</v>
      </c>
      <c r="T47" s="56">
        <f>(DATA!AY47/DATA!F47)*100</f>
        <v>34.244219377030383</v>
      </c>
      <c r="U47" s="56">
        <f>(DATA!AZ47/DATA!G47)*100</f>
        <v>35.386046511627903</v>
      </c>
      <c r="V47" s="56">
        <f>(DATA!BA47/DATA!H47)*100</f>
        <v>38.338253901307468</v>
      </c>
      <c r="W47" s="56">
        <f>(DATA!BB47/DATA!I47)*100</f>
        <v>40.459026040900397</v>
      </c>
      <c r="X47" s="56">
        <f>(DATA!BC47/DATA!J47)*100</f>
        <v>41.006120316465143</v>
      </c>
      <c r="Y47" s="56">
        <f>(DATA!BE47/DATA!L47)*100</f>
        <v>41.391842778301253</v>
      </c>
      <c r="Z47" s="56">
        <f>(DATA!BF47/DATA!M47)*100</f>
        <v>43.318031114511598</v>
      </c>
      <c r="AA47" s="56">
        <f>(DATA!BG47/DATA!N47)*100</f>
        <v>44.163399519413176</v>
      </c>
      <c r="AB47" s="56">
        <f>(DATA!BH47/DATA!O47)*100</f>
        <v>44.82587064676617</v>
      </c>
      <c r="AC47" s="200">
        <f>(DATA!BI47/DATA!P47)*100</f>
        <v>45.774914740431981</v>
      </c>
      <c r="AD47" s="56">
        <f>(DATA!BK47/DATA!R47)*100</f>
        <v>93.369028006589787</v>
      </c>
      <c r="AE47" s="56">
        <f>(DATA!BL47/DATA!S47)*100</f>
        <v>91.562238930659973</v>
      </c>
      <c r="AF47" s="56">
        <f>(DATA!BM47/DATA!T47)*100</f>
        <v>91.897609477469857</v>
      </c>
      <c r="AG47" s="56">
        <f>(DATA!BN47/DATA!U47)*100</f>
        <v>88.449596356861932</v>
      </c>
      <c r="AH47" s="56">
        <f>(DATA!BO47/DATA!V47)*100</f>
        <v>87.568003223856536</v>
      </c>
      <c r="AI47" s="56">
        <f>(DATA!BP47/DATA!W47)*100</f>
        <v>86.396141692998512</v>
      </c>
      <c r="AJ47" s="56">
        <f>(DATA!BQ47/DATA!X47)*100</f>
        <v>85.00336247478144</v>
      </c>
      <c r="AK47" s="56">
        <f>(DATA!BR47/DATA!Y47)*100</f>
        <v>82.547876769358865</v>
      </c>
      <c r="AL47" s="56">
        <f>(DATA!BT47/DATA!AA47)*100</f>
        <v>80.710736334889319</v>
      </c>
      <c r="AM47" s="56">
        <f>(DATA!BU47/DATA!AB47)*100</f>
        <v>80.190174326465922</v>
      </c>
      <c r="AN47" s="56">
        <f>(DATA!BV47/DATA!AC47)*100</f>
        <v>79.295654643567175</v>
      </c>
      <c r="AO47" s="56">
        <f>(DATA!BW47/DATA!AD47)*100</f>
        <v>78.04636697766469</v>
      </c>
      <c r="AP47" s="56">
        <f>(DATA!BX47/DATA!AE47)*100</f>
        <v>77.282499641679806</v>
      </c>
      <c r="AQ47" s="58">
        <f>(DATA!BY47/DATA!Q47)*100</f>
        <v>1.4023119196513172</v>
      </c>
      <c r="AR47" s="56">
        <f>(DATA!BZ47/DATA!R47)*100</f>
        <v>1.4827018121911038</v>
      </c>
      <c r="AS47" s="56">
        <f>(DATA!CA47/DATA!S47)*100</f>
        <v>1.6290726817042605</v>
      </c>
      <c r="AT47" s="56">
        <f>(DATA!CB47/DATA!T47)*100</f>
        <v>1.5654749312460334</v>
      </c>
      <c r="AU47" s="56">
        <f>(DATA!CC47/DATA!U47)*100</f>
        <v>2.090664458704202</v>
      </c>
      <c r="AV47" s="56">
        <f>(DATA!CD47/DATA!V47)*100</f>
        <v>2.0350594398549267</v>
      </c>
      <c r="AW47" s="56">
        <f>(DATA!CE47/DATA!W47)*100</f>
        <v>2.1287211042740726</v>
      </c>
      <c r="AX47" s="56">
        <f>(DATA!CF47/DATA!X47)*100</f>
        <v>2.2528581035642232</v>
      </c>
      <c r="AY47" s="56">
        <f>(DATA!CG47/DATA!Y47)*100</f>
        <v>2.7310574521232307</v>
      </c>
      <c r="AZ47" s="56">
        <f>(DATA!CI47/DATA!AA47)*100</f>
        <v>2.4845655774732722</v>
      </c>
      <c r="BA47" s="56">
        <f>(DATA!CJ47/DATA!AB47)*100</f>
        <v>2.4348076646016423</v>
      </c>
      <c r="BB47" s="56">
        <f>(DATA!CK47/DATA!AC47)*100</f>
        <v>2.5276909968758874</v>
      </c>
      <c r="BC47" s="56">
        <f>(DATA!CL47/DATA!AD47)*100</f>
        <v>2.7848459146169069</v>
      </c>
      <c r="BD47" s="56">
        <f>(DATA!CM47/DATA!AE47)*100</f>
        <v>3.0385552529740578</v>
      </c>
      <c r="BE47" s="82" t="str">
        <f>IF(DATA!DC47&gt;0,((DATA!DC47/DATA!BY47)*100),"NA")</f>
        <v>NA</v>
      </c>
      <c r="BF47" s="85" t="str">
        <f>IF(DATA!DD47&gt;0,((DATA!DD47/DATA!BZ47)*100),"NA")</f>
        <v>NA</v>
      </c>
      <c r="BG47" s="85" t="str">
        <f>IF(DATA!DE47&gt;0,((DATA!DE47/DATA!CA47)*100),"NA")</f>
        <v>NA</v>
      </c>
      <c r="BH47" s="85" t="str">
        <f>IF(DATA!DF47&gt;0,((DATA!DF47/DATA!CB47)*100),"NA")</f>
        <v>NA</v>
      </c>
      <c r="BI47" s="85" t="str">
        <f>IF(DATA!DG47&gt;0,((DATA!DG47/DATA!CC47)*100),"NA")</f>
        <v>NA</v>
      </c>
      <c r="BJ47" s="85" t="str">
        <f>IF(DATA!DH47&gt;0,((DATA!DH47/DATA!CD47)*100),"NA")</f>
        <v>NA</v>
      </c>
      <c r="BK47" s="85" t="str">
        <f>IF(DATA!DI47&gt;0,((DATA!DI47/DATA!CE47)*100),"NA")</f>
        <v>NA</v>
      </c>
      <c r="BL47" s="85" t="str">
        <f>IF(DATA!DJ47&gt;0,((DATA!DJ47/DATA!CF47)*100),"NA")</f>
        <v>NA</v>
      </c>
      <c r="BM47" s="85" t="str">
        <f>IF(DATA!DK47&gt;0,((DATA!DK47/DATA!CG47)*100),"NA")</f>
        <v>NA</v>
      </c>
      <c r="BN47" s="85" t="str">
        <f>IF(DATA!DM47&gt;0,((DATA!DM47/DATA!CI47)*100),"NA")</f>
        <v>NA</v>
      </c>
      <c r="BO47" s="85" t="str">
        <f>IF(DATA!DN47&gt;0,((DATA!DN47/DATA!CJ47)*100),"NA")</f>
        <v>NA</v>
      </c>
      <c r="BP47" s="85" t="str">
        <f>IF(DATA!DO47&gt;0,((DATA!DO47/DATA!CK47)*100),"NA")</f>
        <v>NA</v>
      </c>
      <c r="BQ47" s="85" t="str">
        <f>IF(DATA!DP47&gt;0,((DATA!DP47/DATA!CL47)*100),"NA")</f>
        <v>NA</v>
      </c>
      <c r="BR47" s="85" t="str">
        <f>IF(DATA!DQ47&gt;0,((DATA!DQ47/DATA!CM47)*100),"NA")</f>
        <v>NA</v>
      </c>
      <c r="BS47" s="58">
        <f>(DATA!DR47/DATA!Q47)*100</f>
        <v>1.1559598256585182</v>
      </c>
      <c r="BT47" s="56">
        <f>(DATA!DS47/DATA!R47)*100</f>
        <v>0.92668863261943979</v>
      </c>
      <c r="BU47" s="56">
        <f>(DATA!DT47/DATA!S47)*100</f>
        <v>1.1904761904761905</v>
      </c>
      <c r="BV47" s="56">
        <f>(DATA!DU47/DATA!T47)*100</f>
        <v>1.205838798392215</v>
      </c>
      <c r="BW47" s="56">
        <f>(DATA!DV47/DATA!U47)*100</f>
        <v>1.8422686814324156</v>
      </c>
      <c r="BX47" s="56">
        <f>(DATA!DW47/DATA!V47)*100</f>
        <v>1.8738666129357244</v>
      </c>
      <c r="BY47" s="56">
        <f>(DATA!DX47/DATA!W47)*100</f>
        <v>1.9125228671212371</v>
      </c>
      <c r="BZ47" s="56">
        <f>(DATA!DY47/DATA!X47)*100</f>
        <v>2.3873570948217888</v>
      </c>
      <c r="CA47" s="56">
        <f>(DATA!DZ47/DATA!Y47)*100</f>
        <v>2.6311407160699418</v>
      </c>
      <c r="CB47" s="56">
        <f>(DATA!EB47/DATA!AA47)*100</f>
        <v>2.8911308537870806</v>
      </c>
      <c r="CC47" s="56">
        <f>(DATA!EC47/DATA!AB47)*100</f>
        <v>3.0687220861547329</v>
      </c>
      <c r="CD47" s="56">
        <f>(DATA!ED47/DATA!AC47)*100</f>
        <v>3.2093155353592731</v>
      </c>
      <c r="CE47" s="56">
        <f>(DATA!EE47/DATA!AD47)*100</f>
        <v>3.5623409669211195</v>
      </c>
      <c r="CF47" s="56">
        <f>(DATA!EF47/DATA!AE47)*100</f>
        <v>3.3825426401031962</v>
      </c>
      <c r="CG47" s="58">
        <f>(DATA!EG47/DATA!Q47)*100</f>
        <v>0</v>
      </c>
      <c r="CH47" s="56">
        <f>(DATA!EH47/DATA!R47)*100</f>
        <v>0</v>
      </c>
      <c r="CI47" s="56">
        <f>(DATA!EI47/DATA!S47)*100</f>
        <v>0</v>
      </c>
      <c r="CJ47" s="56">
        <f>(DATA!EJ47/DATA!T47)*100</f>
        <v>0</v>
      </c>
      <c r="CK47" s="56">
        <f>(DATA!EK47/DATA!U47)*100</f>
        <v>0</v>
      </c>
      <c r="CL47" s="56">
        <f>(DATA!EL47/DATA!V47)*100</f>
        <v>0</v>
      </c>
      <c r="CM47" s="56">
        <f>(DATA!EM47/DATA!W47)*100</f>
        <v>0</v>
      </c>
      <c r="CN47" s="56">
        <f>(DATA!EN47/DATA!X47)*100</f>
        <v>0.31943510423671823</v>
      </c>
      <c r="CO47" s="56">
        <f>(DATA!EO47/DATA!Y47)*100</f>
        <v>0.56619483763530387</v>
      </c>
      <c r="CP47" s="56">
        <f>(DATA!EQ47/DATA!AA47)*100</f>
        <v>0.82818852582442393</v>
      </c>
      <c r="CQ47" s="56">
        <f>(DATA!ER47/DATA!AB47)*100</f>
        <v>1.0517216539403544</v>
      </c>
      <c r="CR47" s="56">
        <f>(DATA!ES47/DATA!AC47)*100</f>
        <v>1.235444476001136</v>
      </c>
      <c r="CS47" s="56">
        <f>(DATA!ET47/DATA!AD47)*100</f>
        <v>1.3712185467910658</v>
      </c>
      <c r="CT47" s="56">
        <f>(DATA!EU47/DATA!AE47)*100</f>
        <v>1.4332807797047442</v>
      </c>
      <c r="CU47" s="231">
        <f>(DATA!EV47/DATA!AE47)*100</f>
        <v>0.84563566002579904</v>
      </c>
      <c r="CV47" s="222">
        <f>(DATA!EW47/DATA!AE47)*100</f>
        <v>13.931489178730114</v>
      </c>
      <c r="CW47" s="53">
        <f>(DATA!EX47/DATA!AE47)*100</f>
        <v>8.5996846782284642E-2</v>
      </c>
      <c r="CX47" s="58">
        <f>(DATA!EY47/DATA!Q47)*100</f>
        <v>5.7608489672162211</v>
      </c>
      <c r="CY47" s="56">
        <f>(DATA!EZ47/DATA!R47)*100</f>
        <v>4.2215815485996702</v>
      </c>
      <c r="CZ47" s="56">
        <f>(DATA!FA47/DATA!S47)*100</f>
        <v>5.6182121971595649</v>
      </c>
      <c r="DA47" s="56">
        <f>(DATA!FB47/DATA!T47)*100</f>
        <v>5.3310767928918974</v>
      </c>
      <c r="DB47" s="56">
        <f>(DATA!FC47/DATA!U47)*100</f>
        <v>7.6174705030014485</v>
      </c>
      <c r="DC47" s="56">
        <f>(DATA!FD47/DATA!V47)*100</f>
        <v>8.5230707233528094</v>
      </c>
      <c r="DD47" s="56">
        <f>(DATA!FE47/DATA!W47)*100</f>
        <v>9.5626143356061863</v>
      </c>
      <c r="DE47" s="56">
        <f>(DATA!FF47/DATA!X47)*100</f>
        <v>10.036987222595831</v>
      </c>
      <c r="DF47" s="56">
        <f>(DATA!FG47/DATA!Y47)*100</f>
        <v>11.523730224812656</v>
      </c>
      <c r="DG47" s="56">
        <f>(DATA!FI47/DATA!AA47)*100</f>
        <v>13.0853787080259</v>
      </c>
      <c r="DH47" s="56">
        <f>(DATA!FJ47/DATA!AB47)*100</f>
        <v>13.254574268837343</v>
      </c>
      <c r="DI47" s="56">
        <f>(DATA!FK47/DATA!AC47)*100</f>
        <v>13.731894348196535</v>
      </c>
      <c r="DJ47" s="56">
        <f>(DATA!FL47/DATA!AD47)*100</f>
        <v>14.23522759400622</v>
      </c>
      <c r="DK47" s="33">
        <f t="shared" si="0"/>
        <v>99.999999999999986</v>
      </c>
      <c r="DL47" s="34">
        <f t="shared" si="1"/>
        <v>100</v>
      </c>
      <c r="DM47" s="34">
        <f t="shared" si="2"/>
        <v>100</v>
      </c>
      <c r="DN47" s="34">
        <f t="shared" si="3"/>
        <v>100</v>
      </c>
      <c r="DO47" s="34">
        <f t="shared" si="4"/>
        <v>100</v>
      </c>
      <c r="DP47" s="34">
        <f t="shared" si="5"/>
        <v>100</v>
      </c>
      <c r="DQ47" s="34">
        <f t="shared" si="6"/>
        <v>100</v>
      </c>
      <c r="DR47" s="34">
        <f t="shared" si="40"/>
        <v>100</v>
      </c>
      <c r="DS47" s="34">
        <f t="shared" si="41"/>
        <v>100</v>
      </c>
      <c r="DT47" s="34">
        <f t="shared" si="42"/>
        <v>100</v>
      </c>
      <c r="DU47" s="34">
        <f t="shared" si="7"/>
        <v>100</v>
      </c>
      <c r="DV47" s="34">
        <f t="shared" si="8"/>
        <v>100</v>
      </c>
      <c r="DW47" s="34">
        <f t="shared" si="9"/>
        <v>100</v>
      </c>
      <c r="DX47" s="34">
        <f t="shared" si="9"/>
        <v>100</v>
      </c>
      <c r="DY47" s="33">
        <f t="shared" si="10"/>
        <v>54.094035452958039</v>
      </c>
      <c r="DZ47" s="34">
        <f t="shared" si="26"/>
        <v>100.00000000000001</v>
      </c>
      <c r="EA47" s="34">
        <f t="shared" si="27"/>
        <v>99.999999999999986</v>
      </c>
      <c r="EB47" s="34">
        <f t="shared" si="28"/>
        <v>100</v>
      </c>
      <c r="EC47" s="34">
        <f t="shared" si="29"/>
        <v>99.999999999999986</v>
      </c>
      <c r="ED47" s="34">
        <f t="shared" si="30"/>
        <v>100</v>
      </c>
      <c r="EE47" s="34">
        <f t="shared" si="31"/>
        <v>100.00000000000001</v>
      </c>
      <c r="EF47" s="34">
        <f t="shared" si="32"/>
        <v>100</v>
      </c>
      <c r="EG47" s="34">
        <f t="shared" si="33"/>
        <v>99.999999999999986</v>
      </c>
      <c r="EH47" s="34">
        <f t="shared" si="34"/>
        <v>100</v>
      </c>
      <c r="EI47" s="34">
        <f t="shared" si="35"/>
        <v>99.999999999999986</v>
      </c>
      <c r="EJ47" s="34">
        <f t="shared" si="36"/>
        <v>100</v>
      </c>
      <c r="EK47" s="34">
        <f>+AO47+BC47+CE47+CS47+DJ47</f>
        <v>100</v>
      </c>
      <c r="EL47" s="34">
        <f t="shared" si="22"/>
        <v>100</v>
      </c>
    </row>
    <row r="48" spans="1:142" ht="12.75" customHeight="1">
      <c r="A48" s="66" t="str">
        <f>+DATA!A48</f>
        <v>Missouri</v>
      </c>
      <c r="B48" s="56">
        <f>(DATA!AF48/DATA!B48)*100</f>
        <v>71.946677122132911</v>
      </c>
      <c r="C48" s="56">
        <f>(DATA!AG48/DATA!C48)*100</f>
        <v>70.104728657569026</v>
      </c>
      <c r="D48" s="56">
        <f>(DATA!AH48/DATA!D48)*100</f>
        <v>68.280723260802944</v>
      </c>
      <c r="E48" s="56">
        <f>(DATA!AI48/DATA!E48)*100</f>
        <v>67.29362591431557</v>
      </c>
      <c r="F48" s="56">
        <f>(DATA!AJ48/DATA!F48)*100</f>
        <v>62.592644385400639</v>
      </c>
      <c r="G48" s="56">
        <f>(DATA!AK48/DATA!G48)*100</f>
        <v>61.203924688411561</v>
      </c>
      <c r="H48" s="56">
        <f>(DATA!AL48/DATA!H48)*100</f>
        <v>60.410295616717633</v>
      </c>
      <c r="I48" s="56">
        <f>(DATA!AM48/DATA!I48)*100</f>
        <v>59.237023139462167</v>
      </c>
      <c r="J48" s="56">
        <f>(DATA!AN48/DATA!J48)*100</f>
        <v>58.032949337297168</v>
      </c>
      <c r="K48" s="56">
        <f>(DATA!AP48/DATA!L48)*100</f>
        <v>57.635246515809982</v>
      </c>
      <c r="L48" s="56">
        <f>(DATA!AQ48/DATA!M48)*100</f>
        <v>56.739065754239817</v>
      </c>
      <c r="M48" s="56">
        <f>(DATA!AR48/DATA!N48)*100</f>
        <v>55.338777979431342</v>
      </c>
      <c r="N48" s="56">
        <f>(DATA!AS48/DATA!O48)*100</f>
        <v>54.629484568384768</v>
      </c>
      <c r="O48" s="56">
        <f>(DATA!AT48/DATA!P48)*100</f>
        <v>53.820870994248146</v>
      </c>
      <c r="P48" s="58">
        <f>(DATA!AU48/DATA!B48)*100</f>
        <v>28.053322877867089</v>
      </c>
      <c r="Q48" s="56">
        <f>(DATA!AV48/DATA!C48)*100</f>
        <v>29.895271342430974</v>
      </c>
      <c r="R48" s="56">
        <f>(DATA!AW48/DATA!D48)*100</f>
        <v>31.719276739197056</v>
      </c>
      <c r="S48" s="56">
        <f>(DATA!AX48/DATA!E48)*100</f>
        <v>32.70637408568443</v>
      </c>
      <c r="T48" s="56">
        <f>(DATA!AY48/DATA!F48)*100</f>
        <v>37.407355614599361</v>
      </c>
      <c r="U48" s="56">
        <f>(DATA!AZ48/DATA!G48)*100</f>
        <v>38.796075311588439</v>
      </c>
      <c r="V48" s="56">
        <f>(DATA!BA48/DATA!H48)*100</f>
        <v>39.589704383282367</v>
      </c>
      <c r="W48" s="56">
        <f>(DATA!BB48/DATA!I48)*100</f>
        <v>40.762976860537833</v>
      </c>
      <c r="X48" s="56">
        <f>(DATA!BC48/DATA!J48)*100</f>
        <v>41.967050662702839</v>
      </c>
      <c r="Y48" s="56">
        <f>(DATA!BE48/DATA!L48)*100</f>
        <v>42.364753484190018</v>
      </c>
      <c r="Z48" s="56">
        <f>(DATA!BF48/DATA!M48)*100</f>
        <v>43.26093424576019</v>
      </c>
      <c r="AA48" s="56">
        <f>(DATA!BG48/DATA!N48)*100</f>
        <v>44.661222020568665</v>
      </c>
      <c r="AB48" s="56">
        <f>(DATA!BH48/DATA!O48)*100</f>
        <v>45.370515431615225</v>
      </c>
      <c r="AC48" s="200">
        <f>(DATA!BI48/DATA!P48)*100</f>
        <v>46.179129005751854</v>
      </c>
      <c r="AD48" s="56">
        <f>(DATA!BK48/DATA!R48)*100</f>
        <v>90.439834024896271</v>
      </c>
      <c r="AE48" s="56">
        <f>(DATA!BL48/DATA!S48)*100</f>
        <v>89.182692307692307</v>
      </c>
      <c r="AF48" s="56">
        <f>(DATA!BM48/DATA!T48)*100</f>
        <v>88.711943793911004</v>
      </c>
      <c r="AG48" s="56">
        <f>(DATA!BN48/DATA!U48)*100</f>
        <v>86.052830188679238</v>
      </c>
      <c r="AH48" s="56">
        <f>(DATA!BO48/DATA!V48)*100</f>
        <v>85.807310936806275</v>
      </c>
      <c r="AI48" s="56">
        <f>(DATA!BP48/DATA!W48)*100</f>
        <v>84.563475326866296</v>
      </c>
      <c r="AJ48" s="56">
        <f>(DATA!BQ48/DATA!X48)*100</f>
        <v>84.462424574876579</v>
      </c>
      <c r="AK48" s="56">
        <f>(DATA!BR48/DATA!Y48)*100</f>
        <v>82.888349514563103</v>
      </c>
      <c r="AL48" s="56">
        <f>(DATA!BT48/DATA!AA48)*100</f>
        <v>82.582197273456288</v>
      </c>
      <c r="AM48" s="56">
        <f>(DATA!BU48/DATA!AB48)*100</f>
        <v>81.960341770111228</v>
      </c>
      <c r="AN48" s="56">
        <f>(DATA!BV48/DATA!AC48)*100</f>
        <v>80.517980864401181</v>
      </c>
      <c r="AO48" s="56">
        <f>(DATA!BW48/DATA!AD48)*100</f>
        <v>78.530484627410118</v>
      </c>
      <c r="AP48" s="56">
        <f>(DATA!BX48/DATA!AE48)*100</f>
        <v>77.844842890111849</v>
      </c>
      <c r="AQ48" s="58">
        <f>(DATA!BY48/DATA!Q48)*100</f>
        <v>2.9602038815918448</v>
      </c>
      <c r="AR48" s="56">
        <f>(DATA!BZ48/DATA!R48)*100</f>
        <v>3.004149377593361</v>
      </c>
      <c r="AS48" s="56">
        <f>(DATA!CA48/DATA!S48)*100</f>
        <v>3.2532051282051286</v>
      </c>
      <c r="AT48" s="56">
        <f>(DATA!CB48/DATA!T48)*100</f>
        <v>3.3879781420765025</v>
      </c>
      <c r="AU48" s="56">
        <f>(DATA!CC48/DATA!U48)*100</f>
        <v>4.0150943396226415</v>
      </c>
      <c r="AV48" s="56">
        <f>(DATA!CD48/DATA!V48)*100</f>
        <v>3.9662572147402693</v>
      </c>
      <c r="AW48" s="56">
        <f>(DATA!CE48/DATA!W48)*100</f>
        <v>4.2457472233937859</v>
      </c>
      <c r="AX48" s="56">
        <f>(DATA!CF48/DATA!X48)*100</f>
        <v>4.1278113000548542</v>
      </c>
      <c r="AY48" s="56">
        <f>(DATA!CG48/DATA!Y48)*100</f>
        <v>4.0318230852211441</v>
      </c>
      <c r="AZ48" s="56">
        <f>(DATA!CI48/DATA!AA48)*100</f>
        <v>4.3785084202085001</v>
      </c>
      <c r="BA48" s="56">
        <f>(DATA!CJ48/DATA!AB48)*100</f>
        <v>4.3688537804288243</v>
      </c>
      <c r="BB48" s="56">
        <f>(DATA!CK48/DATA!AC48)*100</f>
        <v>4.503464203233257</v>
      </c>
      <c r="BC48" s="56">
        <f>(DATA!CL48/DATA!AD48)*100</f>
        <v>4.9852353656418273</v>
      </c>
      <c r="BD48" s="56">
        <f>(DATA!CM48/DATA!AE48)*100</f>
        <v>5.2547488017042427</v>
      </c>
      <c r="BE48" s="82" t="str">
        <f>IF(DATA!DC48&gt;0,((DATA!DC48/DATA!BY48)*100),"NA")</f>
        <v>NA</v>
      </c>
      <c r="BF48" s="85">
        <f>IF(DATA!DD48&gt;0,((DATA!DD48/DATA!BZ48)*100),"NA")</f>
        <v>26.519337016574585</v>
      </c>
      <c r="BG48" s="85">
        <f>IF(DATA!DE48&gt;0,((DATA!DE48/DATA!CA48)*100),"NA")</f>
        <v>25.123152709359609</v>
      </c>
      <c r="BH48" s="85">
        <f>IF(DATA!DF48&gt;0,((DATA!DF48/DATA!CB48)*100),"NA")</f>
        <v>22.58064516129032</v>
      </c>
      <c r="BI48" s="85">
        <f>IF(DATA!DG48&gt;0,((DATA!DG48/DATA!CC48)*100),"NA")</f>
        <v>27.819548872180448</v>
      </c>
      <c r="BJ48" s="85">
        <f>IF(DATA!DH48&gt;0,((DATA!DH48/DATA!CD48)*100),"NA")</f>
        <v>18.28358208955224</v>
      </c>
      <c r="BK48" s="85">
        <f>IF(DATA!DI48&gt;0,((DATA!DI48/DATA!CE48)*100),"NA")</f>
        <v>19.867549668874172</v>
      </c>
      <c r="BL48" s="85">
        <f>IF(DATA!DJ48&gt;0,((DATA!DJ48/DATA!CF48)*100),"NA")</f>
        <v>18.93687707641196</v>
      </c>
      <c r="BM48" s="85">
        <f>IF(DATA!DK48&gt;0,((DATA!DK48/DATA!CG48)*100),"NA")</f>
        <v>19.397993311036789</v>
      </c>
      <c r="BN48" s="85">
        <f>IF(DATA!DM48&gt;0,((DATA!DM48/DATA!CI48)*100),"NA")</f>
        <v>20.512820512820511</v>
      </c>
      <c r="BO48" s="85">
        <f>IF(DATA!DN48&gt;0,((DATA!DN48/DATA!CJ48)*100),"NA")</f>
        <v>20.29520295202952</v>
      </c>
      <c r="BP48" s="85">
        <f>IF(DATA!DO48&gt;0,((DATA!DO48/DATA!CK48)*100),"NA")</f>
        <v>15.384615384615385</v>
      </c>
      <c r="BQ48" s="85">
        <f>IF(DATA!DP48&gt;0,((DATA!DP48/DATA!CL48)*100),"NA")</f>
        <v>17.073170731707318</v>
      </c>
      <c r="BR48" s="85">
        <f>IF(DATA!DQ48&gt;0,((DATA!DQ48/DATA!CM48)*100),"NA")</f>
        <v>15.878378378378377</v>
      </c>
      <c r="BS48" s="58">
        <f>(DATA!DR48/DATA!Q48)*100</f>
        <v>1.313467947461282</v>
      </c>
      <c r="BT48" s="56">
        <f>(DATA!DS48/DATA!R48)*100</f>
        <v>1.1784232365145229</v>
      </c>
      <c r="BU48" s="56">
        <f>(DATA!DT48/DATA!S48)*100</f>
        <v>1.1217948717948718</v>
      </c>
      <c r="BV48" s="56">
        <f>(DATA!DU48/DATA!T48)*100</f>
        <v>1.1709601873536302</v>
      </c>
      <c r="BW48" s="56">
        <f>(DATA!DV48/DATA!U48)*100</f>
        <v>1.6301886792452831</v>
      </c>
      <c r="BX48" s="56">
        <f>(DATA!DW48/DATA!V48)*100</f>
        <v>1.627941394109812</v>
      </c>
      <c r="BY48" s="56">
        <f>(DATA!DX48/DATA!W48)*100</f>
        <v>1.8698158301701111</v>
      </c>
      <c r="BZ48" s="56">
        <f>(DATA!DY48/DATA!X48)*100</f>
        <v>1.9199122325836533</v>
      </c>
      <c r="CA48" s="56">
        <f>(DATA!DZ48/DATA!Y48)*100</f>
        <v>2.3462783171521036</v>
      </c>
      <c r="CB48" s="56">
        <f>(DATA!EB48/DATA!AA48)*100</f>
        <v>2.2614274258219726</v>
      </c>
      <c r="CC48" s="56">
        <f>(DATA!EC48/DATA!AB48)*100</f>
        <v>2.6438819925842334</v>
      </c>
      <c r="CD48" s="56">
        <f>(DATA!ED48/DATA!AC48)*100</f>
        <v>3.0682942923127681</v>
      </c>
      <c r="CE48" s="56">
        <f>(DATA!EE48/DATA!AD48)*100</f>
        <v>3.0918881361820394</v>
      </c>
      <c r="CF48" s="56">
        <f>(DATA!EF48/DATA!AE48)*100</f>
        <v>3.2309604118586894</v>
      </c>
      <c r="CG48" s="58">
        <f>(DATA!EG48/DATA!Q48)*100</f>
        <v>0</v>
      </c>
      <c r="CH48" s="56">
        <f>(DATA!EH48/DATA!R48)*100</f>
        <v>0</v>
      </c>
      <c r="CI48" s="56">
        <f>(DATA!EI48/DATA!S48)*100</f>
        <v>0</v>
      </c>
      <c r="CJ48" s="56">
        <f>(DATA!EJ48/DATA!T48)*100</f>
        <v>0</v>
      </c>
      <c r="CK48" s="56">
        <f>(DATA!EK48/DATA!U48)*100</f>
        <v>0</v>
      </c>
      <c r="CL48" s="56">
        <f>(DATA!EL48/DATA!V48)*100</f>
        <v>0</v>
      </c>
      <c r="CM48" s="56">
        <f>(DATA!EM48/DATA!W48)*100</f>
        <v>0</v>
      </c>
      <c r="CN48" s="56">
        <f>(DATA!EN48/DATA!X48)*100</f>
        <v>6.8568294020844758E-2</v>
      </c>
      <c r="CO48" s="56">
        <f>(DATA!EO48/DATA!Y48)*100</f>
        <v>0.45846817691477881</v>
      </c>
      <c r="CP48" s="56">
        <f>(DATA!EQ48/DATA!AA48)*100</f>
        <v>0.64153969526864474</v>
      </c>
      <c r="CQ48" s="56">
        <f>(DATA!ER48/DATA!AB48)*100</f>
        <v>0.69321296147025635</v>
      </c>
      <c r="CR48" s="56">
        <f>(DATA!ES48/DATA!AC48)*100</f>
        <v>0.85780270537776315</v>
      </c>
      <c r="CS48" s="56">
        <f>(DATA!ET48/DATA!AD48)*100</f>
        <v>1.024839326037867</v>
      </c>
      <c r="CT48" s="56">
        <f>(DATA!EU48/DATA!AE48)*100</f>
        <v>1.1716669625421623</v>
      </c>
      <c r="CU48" s="231">
        <f>(DATA!EV48/DATA!AE48)*100</f>
        <v>0.4793183028581573</v>
      </c>
      <c r="CV48" s="222">
        <f>(DATA!EW48/DATA!AE48)*100</f>
        <v>11.521391798331262</v>
      </c>
      <c r="CW48" s="53">
        <f>(DATA!EX48/DATA!AE48)*100</f>
        <v>0.4970708325936446</v>
      </c>
      <c r="CX48" s="58">
        <f>(DATA!EY48/DATA!Q48)*100</f>
        <v>6.7045677318172903</v>
      </c>
      <c r="CY48" s="56">
        <f>(DATA!EZ48/DATA!R48)*100</f>
        <v>5.3775933609958502</v>
      </c>
      <c r="CZ48" s="56">
        <f>(DATA!FA48/DATA!S48)*100</f>
        <v>6.4423076923076916</v>
      </c>
      <c r="DA48" s="56">
        <f>(DATA!FB48/DATA!T48)*100</f>
        <v>6.7291178766588606</v>
      </c>
      <c r="DB48" s="56">
        <f>(DATA!FC48/DATA!U48)*100</f>
        <v>8.3018867924528301</v>
      </c>
      <c r="DC48" s="56">
        <f>(DATA!FD48/DATA!V48)*100</f>
        <v>8.5984904543436436</v>
      </c>
      <c r="DD48" s="56">
        <f>(DATA!FE48/DATA!W48)*100</f>
        <v>9.3209616195698022</v>
      </c>
      <c r="DE48" s="56">
        <f>(DATA!FF48/DATA!X48)*100</f>
        <v>9.4212835984640702</v>
      </c>
      <c r="DF48" s="56">
        <f>(DATA!FG48/DATA!Y48)*100</f>
        <v>10.275080906148867</v>
      </c>
      <c r="DG48" s="56">
        <f>(DATA!FI48/DATA!AA48)*100</f>
        <v>10.136327185244587</v>
      </c>
      <c r="DH48" s="56">
        <f>(DATA!FJ48/DATA!AB48)*100</f>
        <v>10.333709495405449</v>
      </c>
      <c r="DI48" s="56">
        <f>(DATA!FK48/DATA!AC48)*100</f>
        <v>11.052457934675026</v>
      </c>
      <c r="DJ48" s="56">
        <f>(DATA!FL48/DATA!AD48)*100</f>
        <v>12.367552544728158</v>
      </c>
      <c r="DK48" s="33">
        <f t="shared" si="0"/>
        <v>100</v>
      </c>
      <c r="DL48" s="34">
        <f t="shared" si="1"/>
        <v>100</v>
      </c>
      <c r="DM48" s="34">
        <f t="shared" si="2"/>
        <v>100</v>
      </c>
      <c r="DN48" s="34">
        <f t="shared" si="3"/>
        <v>100</v>
      </c>
      <c r="DO48" s="34">
        <f t="shared" si="4"/>
        <v>100</v>
      </c>
      <c r="DP48" s="34">
        <f t="shared" si="5"/>
        <v>100</v>
      </c>
      <c r="DQ48" s="34">
        <f t="shared" si="6"/>
        <v>100</v>
      </c>
      <c r="DR48" s="34">
        <f t="shared" si="40"/>
        <v>100</v>
      </c>
      <c r="DS48" s="34">
        <f t="shared" si="41"/>
        <v>100</v>
      </c>
      <c r="DT48" s="34">
        <f t="shared" si="42"/>
        <v>100</v>
      </c>
      <c r="DU48" s="34">
        <f t="shared" si="7"/>
        <v>100</v>
      </c>
      <c r="DV48" s="34">
        <f t="shared" si="8"/>
        <v>100</v>
      </c>
      <c r="DW48" s="34">
        <f t="shared" si="9"/>
        <v>100</v>
      </c>
      <c r="DX48" s="34">
        <f t="shared" si="9"/>
        <v>100</v>
      </c>
      <c r="DY48" s="33">
        <f t="shared" si="10"/>
        <v>57.157368566622274</v>
      </c>
      <c r="DZ48" s="34">
        <f t="shared" si="26"/>
        <v>100</v>
      </c>
      <c r="EA48" s="34">
        <f t="shared" si="27"/>
        <v>100</v>
      </c>
      <c r="EB48" s="34">
        <f t="shared" si="28"/>
        <v>100</v>
      </c>
      <c r="EC48" s="34">
        <f t="shared" si="29"/>
        <v>99.999999999999986</v>
      </c>
      <c r="ED48" s="34">
        <f t="shared" si="30"/>
        <v>100</v>
      </c>
      <c r="EE48" s="34">
        <f t="shared" si="31"/>
        <v>100</v>
      </c>
      <c r="EF48" s="34">
        <f t="shared" si="32"/>
        <v>100.00000000000001</v>
      </c>
      <c r="EG48" s="34">
        <f t="shared" si="33"/>
        <v>100</v>
      </c>
      <c r="EH48" s="34">
        <f t="shared" si="34"/>
        <v>100</v>
      </c>
      <c r="EI48" s="34">
        <f t="shared" si="35"/>
        <v>99.999999999999972</v>
      </c>
      <c r="EJ48" s="34">
        <f t="shared" si="36"/>
        <v>100</v>
      </c>
      <c r="EK48" s="34">
        <f>+AO48+BC48+CE48+CS48+DJ48</f>
        <v>100</v>
      </c>
      <c r="EL48" s="34">
        <f t="shared" si="22"/>
        <v>100.00000000000001</v>
      </c>
    </row>
    <row r="49" spans="1:142" ht="12.75" customHeight="1">
      <c r="A49" s="66" t="str">
        <f>+DATA!A49</f>
        <v>Nebraska</v>
      </c>
      <c r="B49" s="56">
        <f>(DATA!AF49/DATA!B49)*100</f>
        <v>75.270157938487117</v>
      </c>
      <c r="C49" s="56">
        <f>(DATA!AG49/DATA!C49)*100</f>
        <v>73.73366013071896</v>
      </c>
      <c r="D49" s="56">
        <f>(DATA!AH49/DATA!D49)*100</f>
        <v>72.112341772151893</v>
      </c>
      <c r="E49" s="56">
        <f>(DATA!AI49/DATA!E49)*100</f>
        <v>70.471660721363463</v>
      </c>
      <c r="F49" s="56">
        <f>(DATA!AJ49/DATA!F49)*100</f>
        <v>66.639967961553864</v>
      </c>
      <c r="G49" s="56">
        <f>(DATA!AK49/DATA!G49)*100</f>
        <v>64.748753356348288</v>
      </c>
      <c r="H49" s="56">
        <f>(DATA!AL49/DATA!H49)*100</f>
        <v>63.085188027628547</v>
      </c>
      <c r="I49" s="56">
        <f>(DATA!AM49/DATA!I49)*100</f>
        <v>61.810730253353206</v>
      </c>
      <c r="J49" s="56">
        <f>(DATA!AN49/DATA!J49)*100</f>
        <v>60.955269143290366</v>
      </c>
      <c r="K49" s="56">
        <f>(DATA!AP49/DATA!L49)*100</f>
        <v>59.807760768956918</v>
      </c>
      <c r="L49" s="56">
        <f>(DATA!AQ49/DATA!M49)*100</f>
        <v>59.699405802167071</v>
      </c>
      <c r="M49" s="56">
        <f>(DATA!AR49/DATA!N49)*100</f>
        <v>57.771959057367297</v>
      </c>
      <c r="N49" s="56">
        <f>(DATA!AS49/DATA!O49)*100</f>
        <v>55.881683731513085</v>
      </c>
      <c r="O49" s="56">
        <f>(DATA!AT49/DATA!P49)*100</f>
        <v>55.285484980509061</v>
      </c>
      <c r="P49" s="58">
        <f>(DATA!AU49/DATA!B49)*100</f>
        <v>24.729842061512887</v>
      </c>
      <c r="Q49" s="56">
        <f>(DATA!AV49/DATA!C49)*100</f>
        <v>26.266339869281047</v>
      </c>
      <c r="R49" s="56">
        <f>(DATA!AW49/DATA!D49)*100</f>
        <v>27.8876582278481</v>
      </c>
      <c r="S49" s="56">
        <f>(DATA!AX49/DATA!E49)*100</f>
        <v>29.528339278636544</v>
      </c>
      <c r="T49" s="56">
        <f>(DATA!AY49/DATA!F49)*100</f>
        <v>33.360032038446136</v>
      </c>
      <c r="U49" s="56">
        <f>(DATA!AZ49/DATA!G49)*100</f>
        <v>35.251246643651704</v>
      </c>
      <c r="V49" s="56">
        <f>(DATA!BA49/DATA!H49)*100</f>
        <v>36.914811972371453</v>
      </c>
      <c r="W49" s="56">
        <f>(DATA!BB49/DATA!I49)*100</f>
        <v>38.189269746646801</v>
      </c>
      <c r="X49" s="56">
        <f>(DATA!BC49/DATA!J49)*100</f>
        <v>39.044730856709634</v>
      </c>
      <c r="Y49" s="56">
        <f>(DATA!BE49/DATA!L49)*100</f>
        <v>40.192239231043075</v>
      </c>
      <c r="Z49" s="56">
        <f>(DATA!BF49/DATA!M49)*100</f>
        <v>40.300594197832922</v>
      </c>
      <c r="AA49" s="56">
        <f>(DATA!BG49/DATA!N49)*100</f>
        <v>42.228040942632703</v>
      </c>
      <c r="AB49" s="56">
        <f>(DATA!BH49/DATA!O49)*100</f>
        <v>44.118316268486915</v>
      </c>
      <c r="AC49" s="200">
        <f>(DATA!BI49/DATA!P49)*100</f>
        <v>44.714515019490939</v>
      </c>
      <c r="AD49" s="56">
        <f>(DATA!BK49/DATA!R49)*100</f>
        <v>94.782608695652172</v>
      </c>
      <c r="AE49" s="56">
        <f>(DATA!BL49/DATA!S49)*100</f>
        <v>92.21949221949221</v>
      </c>
      <c r="AF49" s="56">
        <f>(DATA!BM49/DATA!T49)*100</f>
        <v>91.471914719147193</v>
      </c>
      <c r="AG49" s="56">
        <f>(DATA!BN49/DATA!U49)*100</f>
        <v>88.525305410122172</v>
      </c>
      <c r="AH49" s="56">
        <f>(DATA!BO49/DATA!V49)*100</f>
        <v>87.782426778242666</v>
      </c>
      <c r="AI49" s="56">
        <f>(DATA!BP49/DATA!W49)*100</f>
        <v>87.515553712152638</v>
      </c>
      <c r="AJ49" s="56">
        <f>(DATA!BQ49/DATA!X49)*100</f>
        <v>86.653144016227174</v>
      </c>
      <c r="AK49" s="56">
        <f>(DATA!BR49/DATA!Y49)*100</f>
        <v>85.151763740771131</v>
      </c>
      <c r="AL49" s="56">
        <f>(DATA!BT49/DATA!AA49)*100</f>
        <v>84.900611620795104</v>
      </c>
      <c r="AM49" s="56">
        <f>(DATA!BU49/DATA!AB49)*100</f>
        <v>84.027512418800157</v>
      </c>
      <c r="AN49" s="56">
        <f>(DATA!BV49/DATA!AC49)*100</f>
        <v>81.144781144781149</v>
      </c>
      <c r="AO49" s="56">
        <f>(DATA!BW49/DATA!AD49)*100</f>
        <v>81.064356435643575</v>
      </c>
      <c r="AP49" s="56">
        <f>(DATA!BX49/DATA!AE49)*100</f>
        <v>78.835849975645402</v>
      </c>
      <c r="AQ49" s="58">
        <f>(DATA!BY49/DATA!Q49)*100</f>
        <v>1.1221945137157108</v>
      </c>
      <c r="AR49" s="56">
        <f>(DATA!BZ49/DATA!R49)*100</f>
        <v>1.2173913043478262</v>
      </c>
      <c r="AS49" s="56">
        <f>(DATA!CA49/DATA!S49)*100</f>
        <v>1.3104013104013106</v>
      </c>
      <c r="AT49" s="56">
        <f>(DATA!CB49/DATA!T49)*100</f>
        <v>1.8860188601886021</v>
      </c>
      <c r="AU49" s="56">
        <f>(DATA!CC49/DATA!U49)*100</f>
        <v>2.4869109947643979</v>
      </c>
      <c r="AV49" s="56">
        <f>(DATA!CD49/DATA!V49)*100</f>
        <v>2.510460251046025</v>
      </c>
      <c r="AW49" s="56">
        <f>(DATA!CE49/DATA!W49)*100</f>
        <v>2.3641642472003319</v>
      </c>
      <c r="AX49" s="56">
        <f>(DATA!CF49/DATA!X49)*100</f>
        <v>2.5152129817444218</v>
      </c>
      <c r="AY49" s="56">
        <f>(DATA!CG49/DATA!Y49)*100</f>
        <v>2.4200164068908943</v>
      </c>
      <c r="AZ49" s="56">
        <f>(DATA!CI49/DATA!AA49)*100</f>
        <v>2.4847094801223242</v>
      </c>
      <c r="BA49" s="56">
        <f>(DATA!CJ49/DATA!AB49)*100</f>
        <v>2.4455483377913643</v>
      </c>
      <c r="BB49" s="56">
        <f>(DATA!CK49/DATA!AC49)*100</f>
        <v>2.2533022533022531</v>
      </c>
      <c r="BC49" s="56">
        <f>(DATA!CL49/DATA!AD49)*100</f>
        <v>2.1782178217821779</v>
      </c>
      <c r="BD49" s="56">
        <f>(DATA!CM49/DATA!AE49)*100</f>
        <v>2.2406234778373113</v>
      </c>
      <c r="BE49" s="82" t="str">
        <f>IF(DATA!DC49&gt;0,((DATA!DC49/DATA!BY49)*100),"NA")</f>
        <v>NA</v>
      </c>
      <c r="BF49" s="85" t="str">
        <f>IF(DATA!DD49&gt;0,((DATA!DD49/DATA!BZ49)*100),"NA")</f>
        <v>NA</v>
      </c>
      <c r="BG49" s="85" t="str">
        <f>IF(DATA!DE49&gt;0,((DATA!DE49/DATA!CA49)*100),"NA")</f>
        <v>NA</v>
      </c>
      <c r="BH49" s="85" t="str">
        <f>IF(DATA!DF49&gt;0,((DATA!DF49/DATA!CB49)*100),"NA")</f>
        <v>NA</v>
      </c>
      <c r="BI49" s="85" t="str">
        <f>IF(DATA!DG49&gt;0,((DATA!DG49/DATA!CC49)*100),"NA")</f>
        <v>NA</v>
      </c>
      <c r="BJ49" s="85" t="str">
        <f>IF(DATA!DH49&gt;0,((DATA!DH49/DATA!CD49)*100),"NA")</f>
        <v>NA</v>
      </c>
      <c r="BK49" s="85" t="str">
        <f>IF(DATA!DI49&gt;0,((DATA!DI49/DATA!CE49)*100),"NA")</f>
        <v>NA</v>
      </c>
      <c r="BL49" s="85" t="str">
        <f>IF(DATA!DJ49&gt;0,((DATA!DJ49/DATA!CF49)*100),"NA")</f>
        <v>NA</v>
      </c>
      <c r="BM49" s="85" t="str">
        <f>IF(DATA!DK49&gt;0,((DATA!DK49/DATA!CG49)*100),"NA")</f>
        <v>NA</v>
      </c>
      <c r="BN49" s="85" t="str">
        <f>IF(DATA!DM49&gt;0,((DATA!DM49/DATA!CI49)*100),"NA")</f>
        <v>NA</v>
      </c>
      <c r="BO49" s="85" t="str">
        <f>IF(DATA!DN49&gt;0,((DATA!DN49/DATA!CJ49)*100),"NA")</f>
        <v>NA</v>
      </c>
      <c r="BP49" s="85" t="str">
        <f>IF(DATA!DO49&gt;0,((DATA!DO49/DATA!CK49)*100),"NA")</f>
        <v>NA</v>
      </c>
      <c r="BQ49" s="85" t="str">
        <f>IF(DATA!DP49&gt;0,((DATA!DP49/DATA!CL49)*100),"NA")</f>
        <v>NA</v>
      </c>
      <c r="BR49" s="85" t="str">
        <f>IF(DATA!DQ49&gt;0,((DATA!DQ49/DATA!CM49)*100),"NA")</f>
        <v>NA</v>
      </c>
      <c r="BS49" s="58">
        <f>(DATA!DR49/DATA!Q49)*100</f>
        <v>1.0390689941812137</v>
      </c>
      <c r="BT49" s="56">
        <f>(DATA!DS49/DATA!R49)*100</f>
        <v>1.0434782608695654</v>
      </c>
      <c r="BU49" s="56">
        <f>(DATA!DT49/DATA!S49)*100</f>
        <v>1.5151515151515151</v>
      </c>
      <c r="BV49" s="56">
        <f>(DATA!DU49/DATA!T49)*100</f>
        <v>1.6810168101681018</v>
      </c>
      <c r="BW49" s="56">
        <f>(DATA!DV49/DATA!U49)*100</f>
        <v>2.7923211169284468</v>
      </c>
      <c r="BX49" s="56">
        <f>(DATA!DW49/DATA!V49)*100</f>
        <v>2.6359832635983262</v>
      </c>
      <c r="BY49" s="56">
        <f>(DATA!DX49/DATA!W49)*100</f>
        <v>2.6130236416424717</v>
      </c>
      <c r="BZ49" s="56">
        <f>(DATA!DY49/DATA!X49)*100</f>
        <v>2.7991886409736306</v>
      </c>
      <c r="CA49" s="56">
        <f>(DATA!DZ49/DATA!Y49)*100</f>
        <v>3.1173092698933553</v>
      </c>
      <c r="CB49" s="56">
        <f>(DATA!EB49/DATA!AA49)*100</f>
        <v>3.2492354740061158</v>
      </c>
      <c r="CC49" s="56">
        <f>(DATA!EC49/DATA!AB49)*100</f>
        <v>3.3244172716851357</v>
      </c>
      <c r="CD49" s="56">
        <f>(DATA!ED49/DATA!AC49)*100</f>
        <v>3.1080031080031079</v>
      </c>
      <c r="CE49" s="56">
        <f>(DATA!EE49/DATA!AD49)*100</f>
        <v>3.8366336633663365</v>
      </c>
      <c r="CF49" s="56">
        <f>(DATA!EF49/DATA!AE49)*100</f>
        <v>4.2620555284948853</v>
      </c>
      <c r="CG49" s="58">
        <f>(DATA!EG49/DATA!Q49)*100</f>
        <v>0</v>
      </c>
      <c r="CH49" s="56">
        <f>(DATA!EH49/DATA!R49)*100</f>
        <v>0</v>
      </c>
      <c r="CI49" s="56">
        <f>(DATA!EI49/DATA!S49)*100</f>
        <v>0</v>
      </c>
      <c r="CJ49" s="56">
        <f>(DATA!EJ49/DATA!T49)*100</f>
        <v>0</v>
      </c>
      <c r="CK49" s="56">
        <f>(DATA!EK49/DATA!U49)*100</f>
        <v>0</v>
      </c>
      <c r="CL49" s="56">
        <f>(DATA!EL49/DATA!V49)*100</f>
        <v>0</v>
      </c>
      <c r="CM49" s="56">
        <f>(DATA!EM49/DATA!W49)*100</f>
        <v>0</v>
      </c>
      <c r="CN49" s="56">
        <f>(DATA!EN49/DATA!X49)*100</f>
        <v>0</v>
      </c>
      <c r="CO49" s="56">
        <f>(DATA!EO49/DATA!Y49)*100</f>
        <v>0.20508613617719443</v>
      </c>
      <c r="CP49" s="56">
        <f>(DATA!EQ49/DATA!AA49)*100</f>
        <v>0.22935779816513763</v>
      </c>
      <c r="CQ49" s="56">
        <f>(DATA!ER49/DATA!AB49)*100</f>
        <v>0.26748184944593045</v>
      </c>
      <c r="CR49" s="56">
        <f>(DATA!ES49/DATA!AC49)*100</f>
        <v>0.41440041440041442</v>
      </c>
      <c r="CS49" s="56">
        <f>(DATA!ET49/DATA!AD49)*100</f>
        <v>0.54455445544554448</v>
      </c>
      <c r="CT49" s="56">
        <f>(DATA!EU49/DATA!AE49)*100</f>
        <v>0.65757428153921083</v>
      </c>
      <c r="CU49" s="231">
        <f>(DATA!EV49/DATA!AE49)*100</f>
        <v>0.36531904529956161</v>
      </c>
      <c r="CV49" s="222">
        <f>(DATA!EW49/DATA!AE49)*100</f>
        <v>13.51680467608378</v>
      </c>
      <c r="CW49" s="53">
        <f>(DATA!EX49/DATA!AE49)*100</f>
        <v>0.12177301509985387</v>
      </c>
      <c r="CX49" s="58">
        <f>(DATA!EY49/DATA!Q49)*100</f>
        <v>5.5694098088113053</v>
      </c>
      <c r="CY49" s="56">
        <f>(DATA!EZ49/DATA!R49)*100</f>
        <v>2.9565217391304346</v>
      </c>
      <c r="CZ49" s="56">
        <f>(DATA!FA49/DATA!S49)*100</f>
        <v>4.954954954954955</v>
      </c>
      <c r="DA49" s="56">
        <f>(DATA!FB49/DATA!T49)*100</f>
        <v>4.9610496104961053</v>
      </c>
      <c r="DB49" s="56">
        <f>(DATA!FC49/DATA!U49)*100</f>
        <v>6.1954624781849912</v>
      </c>
      <c r="DC49" s="56">
        <f>(DATA!FD49/DATA!V49)*100</f>
        <v>7.0711297071129708</v>
      </c>
      <c r="DD49" s="56">
        <f>(DATA!FE49/DATA!W49)*100</f>
        <v>7.5072583990045629</v>
      </c>
      <c r="DE49" s="56">
        <f>(DATA!FF49/DATA!X49)*100</f>
        <v>8.0324543610547661</v>
      </c>
      <c r="DF49" s="56">
        <f>(DATA!FG49/DATA!Y49)*100</f>
        <v>9.105824446267432</v>
      </c>
      <c r="DG49" s="56">
        <f>(DATA!FI49/DATA!AA49)*100</f>
        <v>9.1360856269113153</v>
      </c>
      <c r="DH49" s="56">
        <f>(DATA!FJ49/DATA!AB49)*100</f>
        <v>9.9350401222774174</v>
      </c>
      <c r="DI49" s="56">
        <f>(DATA!FK49/DATA!AC49)*100</f>
        <v>13.079513079513081</v>
      </c>
      <c r="DJ49" s="56">
        <f>(DATA!FL49/DATA!AD49)*100</f>
        <v>12.376237623762377</v>
      </c>
      <c r="DK49" s="33">
        <f t="shared" si="0"/>
        <v>100</v>
      </c>
      <c r="DL49" s="34">
        <f t="shared" si="1"/>
        <v>100</v>
      </c>
      <c r="DM49" s="34">
        <f t="shared" si="2"/>
        <v>100</v>
      </c>
      <c r="DN49" s="34">
        <f t="shared" si="3"/>
        <v>100</v>
      </c>
      <c r="DO49" s="34">
        <f t="shared" si="4"/>
        <v>100</v>
      </c>
      <c r="DP49" s="34">
        <f t="shared" si="5"/>
        <v>100</v>
      </c>
      <c r="DQ49" s="34">
        <f t="shared" si="6"/>
        <v>100</v>
      </c>
      <c r="DR49" s="34">
        <f t="shared" si="40"/>
        <v>100</v>
      </c>
      <c r="DS49" s="34">
        <f t="shared" si="41"/>
        <v>100</v>
      </c>
      <c r="DT49" s="34">
        <f t="shared" si="42"/>
        <v>100</v>
      </c>
      <c r="DU49" s="34">
        <f t="shared" si="7"/>
        <v>100</v>
      </c>
      <c r="DV49" s="34">
        <f t="shared" si="8"/>
        <v>100</v>
      </c>
      <c r="DW49" s="34">
        <f t="shared" si="9"/>
        <v>100</v>
      </c>
      <c r="DX49" s="34">
        <f t="shared" si="9"/>
        <v>100</v>
      </c>
      <c r="DY49" s="33">
        <f t="shared" si="10"/>
        <v>52.445188336199173</v>
      </c>
      <c r="DZ49" s="34">
        <f t="shared" si="26"/>
        <v>100</v>
      </c>
      <c r="EA49" s="34">
        <f t="shared" si="27"/>
        <v>99.999999999999986</v>
      </c>
      <c r="EB49" s="34">
        <f t="shared" si="28"/>
        <v>100</v>
      </c>
      <c r="EC49" s="34">
        <f t="shared" si="29"/>
        <v>100.00000000000001</v>
      </c>
      <c r="ED49" s="34">
        <f t="shared" si="30"/>
        <v>99.999999999999986</v>
      </c>
      <c r="EE49" s="34">
        <f t="shared" si="31"/>
        <v>100</v>
      </c>
      <c r="EF49" s="34">
        <f t="shared" si="32"/>
        <v>99.999999999999986</v>
      </c>
      <c r="EG49" s="34">
        <f t="shared" si="33"/>
        <v>100.00000000000001</v>
      </c>
      <c r="EH49" s="34">
        <f t="shared" si="34"/>
        <v>99.999999999999986</v>
      </c>
      <c r="EI49" s="34">
        <f t="shared" si="35"/>
        <v>100</v>
      </c>
      <c r="EJ49" s="34">
        <f t="shared" si="36"/>
        <v>100</v>
      </c>
      <c r="EK49" s="34">
        <f>+AO49+BC49+CE49+CS49+DJ49</f>
        <v>100.00000000000003</v>
      </c>
      <c r="EL49" s="34">
        <f t="shared" si="22"/>
        <v>100</v>
      </c>
    </row>
    <row r="50" spans="1:142" ht="12.75" customHeight="1">
      <c r="A50" s="66" t="str">
        <f>+DATA!A50</f>
        <v>North Dakota</v>
      </c>
      <c r="B50" s="56">
        <f>(DATA!AF50/DATA!B50)*100</f>
        <v>74.284077892325314</v>
      </c>
      <c r="C50" s="56">
        <f>(DATA!AG50/DATA!C50)*100</f>
        <v>73.381696428571431</v>
      </c>
      <c r="D50" s="56">
        <f>(DATA!AH50/DATA!D50)*100</f>
        <v>71.346704871060169</v>
      </c>
      <c r="E50" s="56">
        <f>(DATA!AI50/DATA!E50)*100</f>
        <v>72.026300059772865</v>
      </c>
      <c r="F50" s="56">
        <f>(DATA!AJ50/DATA!F50)*100</f>
        <v>66.738082485270496</v>
      </c>
      <c r="G50" s="56">
        <f>(DATA!AK50/DATA!G50)*100</f>
        <v>64.069037656903774</v>
      </c>
      <c r="H50" s="56">
        <f>(DATA!AL50/DATA!H50)*100</f>
        <v>61.780973451327434</v>
      </c>
      <c r="I50" s="56">
        <f>(DATA!AM50/DATA!I50)*100</f>
        <v>59.877175025588535</v>
      </c>
      <c r="J50" s="56">
        <f>(DATA!AN50/DATA!J50)*100</f>
        <v>58.957816377171213</v>
      </c>
      <c r="K50" s="56">
        <f>(DATA!AP50/DATA!L50)*100</f>
        <v>56.470004957858201</v>
      </c>
      <c r="L50" s="56">
        <f>(DATA!AQ50/DATA!M50)*100</f>
        <v>55.24038461538462</v>
      </c>
      <c r="M50" s="56">
        <f>(DATA!AR50/DATA!N50)*100</f>
        <v>55.227613806903456</v>
      </c>
      <c r="N50" s="56">
        <f>(DATA!AS50/DATA!O50)*100</f>
        <v>54.087403598971719</v>
      </c>
      <c r="O50" s="56">
        <f>(DATA!AT50/DATA!P50)*100</f>
        <v>54.700854700854705</v>
      </c>
      <c r="P50" s="58">
        <f>(DATA!AU50/DATA!B50)*100</f>
        <v>25.715922107674682</v>
      </c>
      <c r="Q50" s="56">
        <f>(DATA!AV50/DATA!C50)*100</f>
        <v>26.618303571428569</v>
      </c>
      <c r="R50" s="56">
        <f>(DATA!AW50/DATA!D50)*100</f>
        <v>28.653295128939828</v>
      </c>
      <c r="S50" s="56">
        <f>(DATA!AX50/DATA!E50)*100</f>
        <v>27.973699940227135</v>
      </c>
      <c r="T50" s="56">
        <f>(DATA!AY50/DATA!F50)*100</f>
        <v>33.261917514729511</v>
      </c>
      <c r="U50" s="56">
        <f>(DATA!AZ50/DATA!G50)*100</f>
        <v>35.930962343096233</v>
      </c>
      <c r="V50" s="56">
        <f>(DATA!BA50/DATA!H50)*100</f>
        <v>38.219026548672566</v>
      </c>
      <c r="W50" s="56">
        <f>(DATA!BB50/DATA!I50)*100</f>
        <v>40.122824974411465</v>
      </c>
      <c r="X50" s="56">
        <f>(DATA!BC50/DATA!J50)*100</f>
        <v>41.04218362282878</v>
      </c>
      <c r="Y50" s="56">
        <f>(DATA!BE50/DATA!L50)*100</f>
        <v>43.529995042141792</v>
      </c>
      <c r="Z50" s="56">
        <f>(DATA!BF50/DATA!M50)*100</f>
        <v>44.759615384615387</v>
      </c>
      <c r="AA50" s="56">
        <f>(DATA!BG50/DATA!N50)*100</f>
        <v>44.772386193096544</v>
      </c>
      <c r="AB50" s="56">
        <f>(DATA!BH50/DATA!O50)*100</f>
        <v>45.912596401028274</v>
      </c>
      <c r="AC50" s="200">
        <f>(DATA!BI50/DATA!P50)*100</f>
        <v>45.299145299145302</v>
      </c>
      <c r="AD50" s="56">
        <f>(DATA!BK50/DATA!R50)*100</f>
        <v>94.100801832760595</v>
      </c>
      <c r="AE50" s="56">
        <f>(DATA!BL50/DATA!S50)*100</f>
        <v>95.379146919431278</v>
      </c>
      <c r="AF50" s="56">
        <f>(DATA!BM50/DATA!T50)*100</f>
        <v>95.350278983261006</v>
      </c>
      <c r="AG50" s="56">
        <f>(DATA!BN50/DATA!U50)*100</f>
        <v>92.990654205607484</v>
      </c>
      <c r="AH50" s="56">
        <f>(DATA!BO50/DATA!V50)*100</f>
        <v>87.907972177635102</v>
      </c>
      <c r="AI50" s="56">
        <f>(DATA!BP50/DATA!W50)*100</f>
        <v>91.269841269841265</v>
      </c>
      <c r="AJ50" s="56">
        <f>(DATA!BQ50/DATA!X50)*100</f>
        <v>90.872789503707935</v>
      </c>
      <c r="AK50" s="56">
        <f>(DATA!BR50/DATA!Y50)*100</f>
        <v>87.68421052631578</v>
      </c>
      <c r="AL50" s="56">
        <f>(DATA!BT50/DATA!AA50)*100</f>
        <v>88.198103266596419</v>
      </c>
      <c r="AM50" s="56">
        <f>(DATA!BU50/DATA!AB50)*100</f>
        <v>87.982832618025753</v>
      </c>
      <c r="AN50" s="56">
        <f>(DATA!BV50/DATA!AC50)*100</f>
        <v>87.817258883248726</v>
      </c>
      <c r="AO50" s="56">
        <f>(DATA!BW50/DATA!AD50)*100</f>
        <v>86.722488038277518</v>
      </c>
      <c r="AP50" s="56">
        <f>(DATA!BX50/DATA!AE50)*100</f>
        <v>85.698689956331876</v>
      </c>
      <c r="AQ50" s="58">
        <f>(DATA!BY50/DATA!Q50)*100</f>
        <v>0.22909507445589922</v>
      </c>
      <c r="AR50" s="56">
        <f>(DATA!BZ50/DATA!R50)*100</f>
        <v>0.22909507445589922</v>
      </c>
      <c r="AS50" s="56">
        <f>(DATA!CA50/DATA!S50)*100</f>
        <v>0.29620853080568721</v>
      </c>
      <c r="AT50" s="56">
        <f>(DATA!CB50/DATA!T50)*100</f>
        <v>0.18598884066955984</v>
      </c>
      <c r="AU50" s="56">
        <f>(DATA!CC50/DATA!U50)*100</f>
        <v>1.1682242990654206</v>
      </c>
      <c r="AV50" s="56">
        <f>(DATA!CD50/DATA!V50)*100</f>
        <v>1.4446227929373996</v>
      </c>
      <c r="AW50" s="56">
        <f>(DATA!CE50/DATA!W50)*100</f>
        <v>1.0378510378510377</v>
      </c>
      <c r="AX50" s="56">
        <f>(DATA!CF50/DATA!X50)*100</f>
        <v>1.3120365088419852</v>
      </c>
      <c r="AY50" s="56">
        <f>(DATA!CG50/DATA!Y50)*100</f>
        <v>1.2105263157894737</v>
      </c>
      <c r="AZ50" s="56">
        <f>(DATA!CI50/DATA!AA50)*100</f>
        <v>1.2644889357218125</v>
      </c>
      <c r="BA50" s="56">
        <f>(DATA!CJ50/DATA!AB50)*100</f>
        <v>1.2875536480686696</v>
      </c>
      <c r="BB50" s="56">
        <f>(DATA!CK50/DATA!AC50)*100</f>
        <v>1.3536379018612521</v>
      </c>
      <c r="BC50" s="56">
        <f>(DATA!CL50/DATA!AD50)*100</f>
        <v>1.3755980861244019</v>
      </c>
      <c r="BD50" s="56">
        <f>(DATA!CM50/DATA!AE50)*100</f>
        <v>1.5283842794759825</v>
      </c>
      <c r="BE50" s="82" t="str">
        <f>IF(DATA!DC50&gt;0,((DATA!DC50/DATA!BY50)*100),"NA")</f>
        <v>NA</v>
      </c>
      <c r="BF50" s="85" t="str">
        <f>IF(DATA!DD50&gt;0,((DATA!DD50/DATA!BZ50)*100),"NA")</f>
        <v>NA</v>
      </c>
      <c r="BG50" s="85" t="str">
        <f>IF(DATA!DE50&gt;0,((DATA!DE50/DATA!CA50)*100),"NA")</f>
        <v>NA</v>
      </c>
      <c r="BH50" s="85" t="str">
        <f>IF(DATA!DF50&gt;0,((DATA!DF50/DATA!CB50)*100),"NA")</f>
        <v>NA</v>
      </c>
      <c r="BI50" s="85" t="str">
        <f>IF(DATA!DG50&gt;0,((DATA!DG50/DATA!CC50)*100),"NA")</f>
        <v>NA</v>
      </c>
      <c r="BJ50" s="85" t="str">
        <f>IF(DATA!DH50&gt;0,((DATA!DH50/DATA!CD50)*100),"NA")</f>
        <v>NA</v>
      </c>
      <c r="BK50" s="85" t="str">
        <f>IF(DATA!DI50&gt;0,((DATA!DI50/DATA!CE50)*100),"NA")</f>
        <v>NA</v>
      </c>
      <c r="BL50" s="85" t="str">
        <f>IF(DATA!DJ50&gt;0,((DATA!DJ50/DATA!CF50)*100),"NA")</f>
        <v>NA</v>
      </c>
      <c r="BM50" s="85" t="str">
        <f>IF(DATA!DK50&gt;0,((DATA!DK50/DATA!CG50)*100),"NA")</f>
        <v>NA</v>
      </c>
      <c r="BN50" s="85" t="str">
        <f>IF(DATA!DM50&gt;0,((DATA!DM50/DATA!CI50)*100),"NA")</f>
        <v>NA</v>
      </c>
      <c r="BO50" s="85" t="str">
        <f>IF(DATA!DN50&gt;0,((DATA!DN50/DATA!CJ50)*100),"NA")</f>
        <v>NA</v>
      </c>
      <c r="BP50" s="85" t="str">
        <f>IF(DATA!DO50&gt;0,((DATA!DO50/DATA!CK50)*100),"NA")</f>
        <v>NA</v>
      </c>
      <c r="BQ50" s="85" t="str">
        <f>IF(DATA!DP50&gt;0,((DATA!DP50/DATA!CL50)*100),"NA")</f>
        <v>NA</v>
      </c>
      <c r="BR50" s="85" t="str">
        <f>IF(DATA!DQ50&gt;0,((DATA!DQ50/DATA!CM50)*100),"NA")</f>
        <v>NA</v>
      </c>
      <c r="BS50" s="58">
        <f>(DATA!DR50/DATA!Q50)*100</f>
        <v>0.7445589919816723</v>
      </c>
      <c r="BT50" s="56">
        <f>(DATA!DS50/DATA!R50)*100</f>
        <v>0.51546391752577314</v>
      </c>
      <c r="BU50" s="56">
        <f>(DATA!DT50/DATA!S50)*100</f>
        <v>0.35545023696682465</v>
      </c>
      <c r="BV50" s="56">
        <f>(DATA!DU50/DATA!T50)*100</f>
        <v>0.49597024178549287</v>
      </c>
      <c r="BW50" s="56">
        <f>(DATA!DV50/DATA!U50)*100</f>
        <v>0.64252336448598124</v>
      </c>
      <c r="BX50" s="56">
        <f>(DATA!DW50/DATA!V50)*100</f>
        <v>1.1771000535045479</v>
      </c>
      <c r="BY50" s="56">
        <f>(DATA!DX50/DATA!W50)*100</f>
        <v>0.85470085470085477</v>
      </c>
      <c r="BZ50" s="56">
        <f>(DATA!DY50/DATA!X50)*100</f>
        <v>0.96976611523103251</v>
      </c>
      <c r="CA50" s="56">
        <f>(DATA!DZ50/DATA!Y50)*100</f>
        <v>1.1052631578947367</v>
      </c>
      <c r="CB50" s="56">
        <f>(DATA!EB50/DATA!AA50)*100</f>
        <v>1.053740779768177</v>
      </c>
      <c r="CC50" s="56">
        <f>(DATA!EC50/DATA!AB50)*100</f>
        <v>1.1802575107296138</v>
      </c>
      <c r="CD50" s="56">
        <f>(DATA!ED50/DATA!AC50)*100</f>
        <v>1.1844331641285957</v>
      </c>
      <c r="CE50" s="56">
        <f>(DATA!EE50/DATA!AD50)*100</f>
        <v>1.1961722488038278</v>
      </c>
      <c r="CF50" s="56">
        <f>(DATA!EF50/DATA!AE50)*100</f>
        <v>0.98253275109170313</v>
      </c>
      <c r="CG50" s="58">
        <f>(DATA!EG50/DATA!Q50)*100</f>
        <v>0</v>
      </c>
      <c r="CH50" s="56">
        <f>(DATA!EH50/DATA!R50)*100</f>
        <v>0</v>
      </c>
      <c r="CI50" s="56">
        <f>(DATA!EI50/DATA!S50)*100</f>
        <v>0</v>
      </c>
      <c r="CJ50" s="56">
        <f>(DATA!EJ50/DATA!T50)*100</f>
        <v>0</v>
      </c>
      <c r="CK50" s="56">
        <f>(DATA!EK50/DATA!U50)*100</f>
        <v>0</v>
      </c>
      <c r="CL50" s="56">
        <f>(DATA!EL50/DATA!V50)*100</f>
        <v>0</v>
      </c>
      <c r="CM50" s="56">
        <f>(DATA!EM50/DATA!W50)*100</f>
        <v>0</v>
      </c>
      <c r="CN50" s="56">
        <f>(DATA!EN50/DATA!X50)*100</f>
        <v>0</v>
      </c>
      <c r="CO50" s="56">
        <f>(DATA!EO50/DATA!Y50)*100</f>
        <v>0.26315789473684209</v>
      </c>
      <c r="CP50" s="56">
        <f>(DATA!EQ50/DATA!AA50)*100</f>
        <v>0.4741833508956797</v>
      </c>
      <c r="CQ50" s="56">
        <f>(DATA!ER50/DATA!AB50)*100</f>
        <v>0.80472103004291839</v>
      </c>
      <c r="CR50" s="56">
        <f>(DATA!ES50/DATA!AC50)*100</f>
        <v>0.90242526790750155</v>
      </c>
      <c r="CS50" s="56">
        <f>(DATA!ET50/DATA!AD50)*100</f>
        <v>0.89712918660287078</v>
      </c>
      <c r="CT50" s="56">
        <f>(DATA!EU50/DATA!AE50)*100</f>
        <v>1.1462882096069871</v>
      </c>
      <c r="CU50" s="231">
        <f>(DATA!EV50/DATA!AE50)*100</f>
        <v>1.7467248908296942</v>
      </c>
      <c r="CV50" s="222">
        <f>(DATA!EW50/DATA!AE50)*100</f>
        <v>8.6790393013100431</v>
      </c>
      <c r="CW50" s="53">
        <f>(DATA!EX50/DATA!AE50)*100</f>
        <v>0.21834061135371177</v>
      </c>
      <c r="CX50" s="58">
        <f>(DATA!EY50/DATA!Q50)*100</f>
        <v>5.5555555555555554</v>
      </c>
      <c r="CY50" s="56">
        <f>(DATA!EZ50/DATA!R50)*100</f>
        <v>5.1546391752577314</v>
      </c>
      <c r="CZ50" s="56">
        <f>(DATA!FA50/DATA!S50)*100</f>
        <v>3.9691943127962084</v>
      </c>
      <c r="DA50" s="56">
        <f>(DATA!FB50/DATA!T50)*100</f>
        <v>3.967761934283943</v>
      </c>
      <c r="DB50" s="56">
        <f>(DATA!FC50/DATA!U50)*100</f>
        <v>5.1985981308411215</v>
      </c>
      <c r="DC50" s="56">
        <f>(DATA!FD50/DATA!V50)*100</f>
        <v>9.4703049759229536</v>
      </c>
      <c r="DD50" s="56">
        <f>(DATA!FE50/DATA!W50)*100</f>
        <v>6.8376068376068382</v>
      </c>
      <c r="DE50" s="56">
        <f>(DATA!FF50/DATA!X50)*100</f>
        <v>6.8454078722190532</v>
      </c>
      <c r="DF50" s="56">
        <f>(DATA!FG50/DATA!Y50)*100</f>
        <v>9.7368421052631575</v>
      </c>
      <c r="DG50" s="56">
        <f>(DATA!FI50/DATA!AA50)*100</f>
        <v>9.0094836670179124</v>
      </c>
      <c r="DH50" s="56">
        <f>(DATA!FJ50/DATA!AB50)*100</f>
        <v>8.7446351931330479</v>
      </c>
      <c r="DI50" s="56">
        <f>(DATA!FK50/DATA!AC50)*100</f>
        <v>8.7422447828539198</v>
      </c>
      <c r="DJ50" s="56">
        <f>(DATA!FL50/DATA!AD50)*100</f>
        <v>9.8086124401913874</v>
      </c>
      <c r="DK50" s="33">
        <f t="shared" si="0"/>
        <v>100</v>
      </c>
      <c r="DL50" s="34">
        <f t="shared" si="1"/>
        <v>100</v>
      </c>
      <c r="DM50" s="34">
        <f t="shared" si="2"/>
        <v>100</v>
      </c>
      <c r="DN50" s="34">
        <f t="shared" si="3"/>
        <v>100</v>
      </c>
      <c r="DO50" s="34">
        <f t="shared" si="4"/>
        <v>100</v>
      </c>
      <c r="DP50" s="34">
        <f t="shared" si="5"/>
        <v>100</v>
      </c>
      <c r="DQ50" s="34">
        <f t="shared" si="6"/>
        <v>100</v>
      </c>
      <c r="DR50" s="34">
        <f t="shared" si="40"/>
        <v>100</v>
      </c>
      <c r="DS50" s="34">
        <f t="shared" si="41"/>
        <v>100</v>
      </c>
      <c r="DT50" s="34">
        <f t="shared" si="42"/>
        <v>100</v>
      </c>
      <c r="DU50" s="34">
        <f t="shared" si="7"/>
        <v>100</v>
      </c>
      <c r="DV50" s="34">
        <f t="shared" si="8"/>
        <v>100</v>
      </c>
      <c r="DW50" s="34">
        <f t="shared" si="9"/>
        <v>100</v>
      </c>
      <c r="DX50" s="34">
        <f t="shared" si="9"/>
        <v>100</v>
      </c>
      <c r="DY50" s="33">
        <f t="shared" si="10"/>
        <v>51.828354921138427</v>
      </c>
      <c r="DZ50" s="34">
        <f t="shared" si="26"/>
        <v>100</v>
      </c>
      <c r="EA50" s="34">
        <f t="shared" si="27"/>
        <v>100</v>
      </c>
      <c r="EB50" s="34">
        <f t="shared" si="28"/>
        <v>100.00000000000001</v>
      </c>
      <c r="EC50" s="34">
        <f t="shared" si="29"/>
        <v>100</v>
      </c>
      <c r="ED50" s="34">
        <f t="shared" si="30"/>
        <v>100</v>
      </c>
      <c r="EE50" s="34">
        <f t="shared" si="31"/>
        <v>100</v>
      </c>
      <c r="EF50" s="34">
        <f t="shared" si="32"/>
        <v>100.00000000000001</v>
      </c>
      <c r="EG50" s="34">
        <f t="shared" si="33"/>
        <v>100</v>
      </c>
      <c r="EH50" s="34">
        <f t="shared" si="34"/>
        <v>100.00000000000001</v>
      </c>
      <c r="EI50" s="34">
        <f t="shared" si="35"/>
        <v>100</v>
      </c>
      <c r="EJ50" s="34">
        <f t="shared" si="36"/>
        <v>99.999999999999986</v>
      </c>
      <c r="EK50" s="34">
        <f>+AO50+BC50+CE50+CS50+DJ50</f>
        <v>100</v>
      </c>
      <c r="EL50" s="34">
        <f t="shared" si="22"/>
        <v>100</v>
      </c>
    </row>
    <row r="51" spans="1:142" ht="12.75" customHeight="1">
      <c r="A51" s="66" t="str">
        <f>+DATA!A51</f>
        <v>Ohio</v>
      </c>
      <c r="B51" s="56">
        <f>(DATA!AF51/DATA!B51)*100</f>
        <v>72.965634280865515</v>
      </c>
      <c r="C51" s="56">
        <f>(DATA!AG51/DATA!C51)*100</f>
        <v>71.560984060984055</v>
      </c>
      <c r="D51" s="56">
        <f>(DATA!AH51/DATA!D51)*100</f>
        <v>69.732937685459945</v>
      </c>
      <c r="E51" s="56">
        <f>(DATA!AI51/DATA!E51)*100</f>
        <v>68.482723229558673</v>
      </c>
      <c r="F51" s="56">
        <f>(DATA!AJ51/DATA!F51)*100</f>
        <v>65.208965284799461</v>
      </c>
      <c r="G51" s="56">
        <f>(DATA!AK51/DATA!G51)*100</f>
        <v>63.120184899845924</v>
      </c>
      <c r="H51" s="56">
        <f>(DATA!AL51/DATA!H51)*100</f>
        <v>62.907248009009734</v>
      </c>
      <c r="I51" s="56">
        <f>(DATA!AM51/DATA!I51)*100</f>
        <v>61.139298892988926</v>
      </c>
      <c r="J51" s="56">
        <f>(DATA!AN51/DATA!J51)*100</f>
        <v>60.161104718066738</v>
      </c>
      <c r="K51" s="56">
        <f>(DATA!AP51/DATA!L51)*100</f>
        <v>58.868618733711486</v>
      </c>
      <c r="L51" s="56">
        <f>(DATA!AQ51/DATA!M51)*100</f>
        <v>57.554011179936552</v>
      </c>
      <c r="M51" s="56">
        <f>(DATA!AR51/DATA!N51)*100</f>
        <v>56.247782587099984</v>
      </c>
      <c r="N51" s="56">
        <f>(DATA!AS51/DATA!O51)*100</f>
        <v>55.537776540976772</v>
      </c>
      <c r="O51" s="56">
        <f>(DATA!AT51/DATA!P51)*100</f>
        <v>53.620402409329749</v>
      </c>
      <c r="P51" s="58">
        <f>(DATA!AU51/DATA!B51)*100</f>
        <v>27.034365719134495</v>
      </c>
      <c r="Q51" s="56">
        <f>(DATA!AV51/DATA!C51)*100</f>
        <v>28.439015939015938</v>
      </c>
      <c r="R51" s="56">
        <f>(DATA!AW51/DATA!D51)*100</f>
        <v>30.267062314540063</v>
      </c>
      <c r="S51" s="56">
        <f>(DATA!AX51/DATA!E51)*100</f>
        <v>31.517276770441327</v>
      </c>
      <c r="T51" s="56">
        <f>(DATA!AY51/DATA!F51)*100</f>
        <v>34.791034715200539</v>
      </c>
      <c r="U51" s="56">
        <f>(DATA!AZ51/DATA!G51)*100</f>
        <v>36.879815100154083</v>
      </c>
      <c r="V51" s="56">
        <f>(DATA!BA51/DATA!H51)*100</f>
        <v>37.092751990990266</v>
      </c>
      <c r="W51" s="56">
        <f>(DATA!BB51/DATA!I51)*100</f>
        <v>38.860701107011067</v>
      </c>
      <c r="X51" s="56">
        <f>(DATA!BC51/DATA!J51)*100</f>
        <v>39.838895281933254</v>
      </c>
      <c r="Y51" s="56">
        <f>(DATA!BE51/DATA!L51)*100</f>
        <v>41.131381266288521</v>
      </c>
      <c r="Z51" s="56">
        <f>(DATA!BF51/DATA!M51)*100</f>
        <v>42.445988820063448</v>
      </c>
      <c r="AA51" s="56">
        <f>(DATA!BG51/DATA!N51)*100</f>
        <v>43.752217412900016</v>
      </c>
      <c r="AB51" s="56">
        <f>(DATA!BH51/DATA!O51)*100</f>
        <v>44.462223459023235</v>
      </c>
      <c r="AC51" s="200">
        <f>(DATA!BI51/DATA!P51)*100</f>
        <v>46.379597590670258</v>
      </c>
      <c r="AD51" s="56">
        <f>(DATA!BK51/DATA!R51)*100</f>
        <v>88.790272477145649</v>
      </c>
      <c r="AE51" s="56">
        <f>(DATA!BL51/DATA!S51)*100</f>
        <v>88.262168335969065</v>
      </c>
      <c r="AF51" s="56">
        <f>(DATA!BM51/DATA!T51)*100</f>
        <v>86.695698542481338</v>
      </c>
      <c r="AG51" s="56">
        <f>(DATA!BN51/DATA!U51)*100</f>
        <v>84.454593360266998</v>
      </c>
      <c r="AH51" s="56">
        <f>(DATA!BO51/DATA!V51)*100</f>
        <v>83.661131710462683</v>
      </c>
      <c r="AI51" s="56">
        <f>(DATA!BP51/DATA!W51)*100</f>
        <v>82.505788525855422</v>
      </c>
      <c r="AJ51" s="56">
        <f>(DATA!BQ51/DATA!X51)*100</f>
        <v>81.76754240106419</v>
      </c>
      <c r="AK51" s="56">
        <f>(DATA!BR51/DATA!Y51)*100</f>
        <v>81.356504133625791</v>
      </c>
      <c r="AL51" s="56">
        <f>(DATA!BT51/DATA!AA51)*100</f>
        <v>80.253271422541161</v>
      </c>
      <c r="AM51" s="56">
        <f>(DATA!BU51/DATA!AB51)*100</f>
        <v>79.189189189189193</v>
      </c>
      <c r="AN51" s="56">
        <f>(DATA!BV51/DATA!AC51)*100</f>
        <v>77.757253905949355</v>
      </c>
      <c r="AO51" s="56">
        <f>(DATA!BW51/DATA!AD51)*100</f>
        <v>76.783683372507397</v>
      </c>
      <c r="AP51" s="56">
        <f>(DATA!BX51/DATA!AE51)*100</f>
        <v>76.893649579188988</v>
      </c>
      <c r="AQ51" s="58">
        <f>(DATA!BY51/DATA!Q51)*100</f>
        <v>4.3954179041154005</v>
      </c>
      <c r="AR51" s="56">
        <f>(DATA!BZ51/DATA!R51)*100</f>
        <v>3.7632022721221263</v>
      </c>
      <c r="AS51" s="56">
        <f>(DATA!CA51/DATA!S51)*100</f>
        <v>3.909681953962397</v>
      </c>
      <c r="AT51" s="56">
        <f>(DATA!CB51/DATA!T51)*100</f>
        <v>4.6658371845005338</v>
      </c>
      <c r="AU51" s="56">
        <f>(DATA!CC51/DATA!U51)*100</f>
        <v>4.8568417354646058</v>
      </c>
      <c r="AV51" s="56">
        <f>(DATA!CD51/DATA!V51)*100</f>
        <v>4.8283088827986456</v>
      </c>
      <c r="AW51" s="56">
        <f>(DATA!CE51/DATA!W51)*100</f>
        <v>5.1024783466255039</v>
      </c>
      <c r="AX51" s="56">
        <f>(DATA!CF51/DATA!X51)*100</f>
        <v>5.029930162953109</v>
      </c>
      <c r="AY51" s="56">
        <f>(DATA!CG51/DATA!Y51)*100</f>
        <v>4.9687869073730386</v>
      </c>
      <c r="AZ51" s="56">
        <f>(DATA!CI51/DATA!AA51)*100</f>
        <v>4.947235120303926</v>
      </c>
      <c r="BA51" s="56">
        <f>(DATA!CJ51/DATA!AB51)*100</f>
        <v>4.9831081081081079</v>
      </c>
      <c r="BB51" s="56">
        <f>(DATA!CK51/DATA!AC51)*100</f>
        <v>4.9949973062418227</v>
      </c>
      <c r="BC51" s="56">
        <f>(DATA!CL51/DATA!AD51)*100</f>
        <v>4.776707862612783</v>
      </c>
      <c r="BD51" s="56">
        <f>(DATA!CM51/DATA!AE51)*100</f>
        <v>4.994087779091605</v>
      </c>
      <c r="BE51" s="82">
        <f>IF(DATA!DC51&gt;0,((DATA!DC51/DATA!BY51)*100),"NA")</f>
        <v>13.127413127413126</v>
      </c>
      <c r="BF51" s="85">
        <f>IF(DATA!DD51&gt;0,((DATA!DD51/DATA!BZ51)*100),"NA")</f>
        <v>2.1226415094339623</v>
      </c>
      <c r="BG51" s="85">
        <f>IF(DATA!DE51&gt;0,((DATA!DE51/DATA!CA51)*100),"NA")</f>
        <v>2.0224719101123596</v>
      </c>
      <c r="BH51" s="85">
        <f>IF(DATA!DF51&gt;0,((DATA!DF51/DATA!CB51)*100),"NA")</f>
        <v>7.0476190476190474</v>
      </c>
      <c r="BI51" s="85">
        <f>IF(DATA!DG51&gt;0,((DATA!DG51/DATA!CC51)*100),"NA")</f>
        <v>8.8607594936708853</v>
      </c>
      <c r="BJ51" s="85">
        <f>IF(DATA!DH51&gt;0,((DATA!DH51/DATA!CD51)*100),"NA")</f>
        <v>8.6811352253756269</v>
      </c>
      <c r="BK51" s="85">
        <f>IF(DATA!DI51&gt;0,((DATA!DI51/DATA!CE51)*100),"NA")</f>
        <v>9.9159663865546221</v>
      </c>
      <c r="BL51" s="85">
        <f>IF(DATA!DJ51&gt;0,((DATA!DJ51/DATA!CF51)*100),"NA")</f>
        <v>9.9173553719008272</v>
      </c>
      <c r="BM51" s="85">
        <f>IF(DATA!DK51&gt;0,((DATA!DK51/DATA!CG51)*100),"NA")</f>
        <v>10.0169779286927</v>
      </c>
      <c r="BN51" s="85">
        <f>IF(DATA!DM51&gt;0,((DATA!DM51/DATA!CI51)*100),"NA")</f>
        <v>9.2150170648464158</v>
      </c>
      <c r="BO51" s="85">
        <f>IF(DATA!DN51&gt;0,((DATA!DN51/DATA!CJ51)*100),"NA")</f>
        <v>8.1355932203389827</v>
      </c>
      <c r="BP51" s="85">
        <f>IF(DATA!DO51&gt;0,((DATA!DO51/DATA!CK51)*100),"NA")</f>
        <v>7.2419106317411401</v>
      </c>
      <c r="BQ51" s="85">
        <f>IF(DATA!DP51&gt;0,((DATA!DP51/DATA!CL51)*100),"NA")</f>
        <v>5.8730158730158726</v>
      </c>
      <c r="BR51" s="85">
        <f>IF(DATA!DQ51&gt;0,((DATA!DQ51/DATA!CM51)*100),"NA")</f>
        <v>5.0139275766016711</v>
      </c>
      <c r="BS51" s="58">
        <f>(DATA!DR51/DATA!Q51)*100</f>
        <v>1.1624946966482819</v>
      </c>
      <c r="BT51" s="56">
        <f>(DATA!DS51/DATA!R51)*100</f>
        <v>1.1981894026803941</v>
      </c>
      <c r="BU51" s="56">
        <f>(DATA!DT51/DATA!S51)*100</f>
        <v>1.3530135301353015</v>
      </c>
      <c r="BV51" s="56">
        <f>(DATA!DU51/DATA!T51)*100</f>
        <v>1.4486313544258798</v>
      </c>
      <c r="BW51" s="56">
        <f>(DATA!DV51/DATA!U51)*100</f>
        <v>1.9585455822940454</v>
      </c>
      <c r="BX51" s="56">
        <f>(DATA!DW51/DATA!V51)*100</f>
        <v>2.0715782685797195</v>
      </c>
      <c r="BY51" s="56">
        <f>(DATA!DX51/DATA!W51)*100</f>
        <v>2.272532372866821</v>
      </c>
      <c r="BZ51" s="56">
        <f>(DATA!DY51/DATA!X51)*100</f>
        <v>2.3279015630196209</v>
      </c>
      <c r="CA51" s="56">
        <f>(DATA!DZ51/DATA!Y51)*100</f>
        <v>2.6151510038805466</v>
      </c>
      <c r="CB51" s="56">
        <f>(DATA!EB51/DATA!AA51)*100</f>
        <v>2.7437737441958632</v>
      </c>
      <c r="CC51" s="56">
        <f>(DATA!EC51/DATA!AB51)*100</f>
        <v>2.8547297297297298</v>
      </c>
      <c r="CD51" s="56">
        <f>(DATA!ED51/DATA!AC51)*100</f>
        <v>3.147848841683984</v>
      </c>
      <c r="CE51" s="56">
        <f>(DATA!EE51/DATA!AD51)*100</f>
        <v>3.2527105921601338</v>
      </c>
      <c r="CF51" s="56">
        <f>(DATA!EF51/DATA!AE51)*100</f>
        <v>3.4082214648396745</v>
      </c>
      <c r="CG51" s="58">
        <f>(DATA!EG51/DATA!Q51)*100</f>
        <v>0</v>
      </c>
      <c r="CH51" s="56">
        <f>(DATA!EH51/DATA!R51)*100</f>
        <v>0</v>
      </c>
      <c r="CI51" s="56">
        <f>(DATA!EI51/DATA!S51)*100</f>
        <v>0</v>
      </c>
      <c r="CJ51" s="56">
        <f>(DATA!EJ51/DATA!T51)*100</f>
        <v>0</v>
      </c>
      <c r="CK51" s="56">
        <f>(DATA!EK51/DATA!U51)*100</f>
        <v>0</v>
      </c>
      <c r="CL51" s="56">
        <f>(DATA!EL51/DATA!V51)*100</f>
        <v>0</v>
      </c>
      <c r="CM51" s="56">
        <f>(DATA!EM51/DATA!W51)*100</f>
        <v>0</v>
      </c>
      <c r="CN51" s="56">
        <f>(DATA!EN51/DATA!X51)*100</f>
        <v>0</v>
      </c>
      <c r="CO51" s="56">
        <f>(DATA!EO51/DATA!Y51)*100</f>
        <v>0.31213092626961364</v>
      </c>
      <c r="CP51" s="56">
        <f>(DATA!EQ51/DATA!AA51)*100</f>
        <v>0.48121570282819759</v>
      </c>
      <c r="CQ51" s="56">
        <f>(DATA!ER51/DATA!AB51)*100</f>
        <v>0.66722972972972971</v>
      </c>
      <c r="CR51" s="56">
        <f>(DATA!ES51/DATA!AC51)*100</f>
        <v>0.80812745324405444</v>
      </c>
      <c r="CS51" s="56">
        <f>(DATA!ET51/DATA!AD51)*100</f>
        <v>0.80370005307453185</v>
      </c>
      <c r="CT51" s="56">
        <f>(DATA!EU51/DATA!AE51)*100</f>
        <v>0.87639980524448768</v>
      </c>
      <c r="CU51" s="231">
        <f>(DATA!EV51/DATA!AE51)*100</f>
        <v>0.17388885024692216</v>
      </c>
      <c r="CV51" s="222">
        <f>(DATA!EW51/DATA!AE51)*100</f>
        <v>13.584196981289558</v>
      </c>
      <c r="CW51" s="53">
        <f>(DATA!EX51/DATA!AE51)*100</f>
        <v>6.9555540098768867E-2</v>
      </c>
      <c r="CX51" s="58">
        <f>(DATA!EY51/DATA!Q51)*100</f>
        <v>6.3979635129401791</v>
      </c>
      <c r="CY51" s="56">
        <f>(DATA!EZ51/DATA!R51)*100</f>
        <v>6.2483358480518332</v>
      </c>
      <c r="CZ51" s="56">
        <f>(DATA!FA51/DATA!S51)*100</f>
        <v>6.4751361799332274</v>
      </c>
      <c r="DA51" s="56">
        <f>(DATA!FB51/DATA!T51)*100</f>
        <v>7.1898329185922494</v>
      </c>
      <c r="DB51" s="56">
        <f>(DATA!FC51/DATA!U51)*100</f>
        <v>8.7300193219743534</v>
      </c>
      <c r="DC51" s="56">
        <f>(DATA!FD51/DATA!V51)*100</f>
        <v>9.4389811381589563</v>
      </c>
      <c r="DD51" s="56">
        <f>(DATA!FE51/DATA!W51)*100</f>
        <v>10.11920075465226</v>
      </c>
      <c r="DE51" s="56">
        <f>(DATA!FF51/DATA!X51)*100</f>
        <v>10.874625872963087</v>
      </c>
      <c r="DF51" s="56">
        <f>(DATA!FG51/DATA!Y51)*100</f>
        <v>10.747427028851021</v>
      </c>
      <c r="DG51" s="56">
        <f>(DATA!FI51/DATA!AA51)*100</f>
        <v>11.574504010130857</v>
      </c>
      <c r="DH51" s="56">
        <f>(DATA!FJ51/DATA!AB51)*100</f>
        <v>12.305743243243244</v>
      </c>
      <c r="DI51" s="56">
        <f>(DATA!FK51/DATA!AC51)*100</f>
        <v>13.291772492880781</v>
      </c>
      <c r="DJ51" s="56">
        <f>(DATA!FL51/DATA!AD51)*100</f>
        <v>14.383198119645158</v>
      </c>
      <c r="DK51" s="33">
        <f t="shared" si="0"/>
        <v>100.00000000000001</v>
      </c>
      <c r="DL51" s="34">
        <f t="shared" si="1"/>
        <v>100</v>
      </c>
      <c r="DM51" s="34">
        <f t="shared" si="2"/>
        <v>100</v>
      </c>
      <c r="DN51" s="34">
        <f t="shared" si="3"/>
        <v>100</v>
      </c>
      <c r="DO51" s="34">
        <f t="shared" si="4"/>
        <v>100</v>
      </c>
      <c r="DP51" s="34">
        <f t="shared" si="5"/>
        <v>100</v>
      </c>
      <c r="DQ51" s="34">
        <f t="shared" si="6"/>
        <v>100</v>
      </c>
      <c r="DR51" s="34">
        <f t="shared" si="40"/>
        <v>100</v>
      </c>
      <c r="DS51" s="34">
        <f t="shared" si="41"/>
        <v>100</v>
      </c>
      <c r="DT51" s="34">
        <f t="shared" si="42"/>
        <v>100</v>
      </c>
      <c r="DU51" s="34">
        <f t="shared" si="7"/>
        <v>100</v>
      </c>
      <c r="DV51" s="34">
        <f t="shared" si="8"/>
        <v>100</v>
      </c>
      <c r="DW51" s="34">
        <f t="shared" si="9"/>
        <v>100</v>
      </c>
      <c r="DX51" s="34">
        <f t="shared" si="9"/>
        <v>100</v>
      </c>
      <c r="DY51" s="33">
        <f t="shared" si="10"/>
        <v>58.335473704374117</v>
      </c>
      <c r="DZ51" s="34">
        <f t="shared" si="26"/>
        <v>100.00000000000001</v>
      </c>
      <c r="EA51" s="34">
        <f t="shared" si="27"/>
        <v>99.999999999999986</v>
      </c>
      <c r="EB51" s="34">
        <f t="shared" si="28"/>
        <v>100</v>
      </c>
      <c r="EC51" s="34">
        <f t="shared" si="29"/>
        <v>100.00000000000001</v>
      </c>
      <c r="ED51" s="34">
        <f t="shared" si="30"/>
        <v>100</v>
      </c>
      <c r="EE51" s="34">
        <f t="shared" si="31"/>
        <v>100</v>
      </c>
      <c r="EF51" s="34">
        <f t="shared" si="32"/>
        <v>100</v>
      </c>
      <c r="EG51" s="34">
        <f t="shared" si="33"/>
        <v>100.00000000000001</v>
      </c>
      <c r="EH51" s="34">
        <f t="shared" si="34"/>
        <v>100</v>
      </c>
      <c r="EI51" s="34">
        <f t="shared" si="35"/>
        <v>100</v>
      </c>
      <c r="EJ51" s="34">
        <f t="shared" si="36"/>
        <v>100</v>
      </c>
      <c r="EK51" s="34">
        <f>+AO51+BC51+CE51+CS51+DJ51</f>
        <v>100</v>
      </c>
      <c r="EL51" s="34">
        <f t="shared" si="22"/>
        <v>100</v>
      </c>
    </row>
    <row r="52" spans="1:142">
      <c r="A52" s="66" t="str">
        <f>+DATA!A52</f>
        <v>South Dakota</v>
      </c>
      <c r="B52" s="56">
        <f>(DATA!AF52/DATA!B52)*100</f>
        <v>72.824427480916029</v>
      </c>
      <c r="C52" s="56">
        <f>(DATA!AG52/DATA!C52)*100</f>
        <v>70</v>
      </c>
      <c r="D52" s="56">
        <f>(DATA!AH52/DATA!D52)*100</f>
        <v>68.047752808988761</v>
      </c>
      <c r="E52" s="56">
        <f>(DATA!AI52/DATA!E52)*100</f>
        <v>67.452471482889734</v>
      </c>
      <c r="F52" s="56">
        <f>(DATA!AJ52/DATA!F52)*100</f>
        <v>63.763066202090592</v>
      </c>
      <c r="G52" s="56">
        <f>(DATA!AK52/DATA!G52)*100</f>
        <v>62.272089761570825</v>
      </c>
      <c r="H52" s="56">
        <f>(DATA!AL52/DATA!H52)*100</f>
        <v>59.225700164744644</v>
      </c>
      <c r="I52" s="56">
        <f>(DATA!AM52/DATA!I52)*100</f>
        <v>57.875457875457883</v>
      </c>
      <c r="J52" s="56">
        <f>(DATA!AN52/DATA!J52)*100</f>
        <v>55.932203389830505</v>
      </c>
      <c r="K52" s="56">
        <f>(DATA!AP52/DATA!L52)*100</f>
        <v>54.509803921568626</v>
      </c>
      <c r="L52" s="56">
        <f>(DATA!AQ52/DATA!M52)*100</f>
        <v>54.318488529014843</v>
      </c>
      <c r="M52" s="56">
        <f>(DATA!AR52/DATA!N52)*100</f>
        <v>55.588762701733415</v>
      </c>
      <c r="N52" s="56">
        <f>(DATA!AS52/DATA!O52)*100</f>
        <v>54.90554539914686</v>
      </c>
      <c r="O52" s="56">
        <f>(DATA!AT52/DATA!P52)*100</f>
        <v>54.825090470446327</v>
      </c>
      <c r="P52" s="58">
        <f>(DATA!AU52/DATA!B52)*100</f>
        <v>27.175572519083968</v>
      </c>
      <c r="Q52" s="56">
        <f>(DATA!AV52/DATA!C52)*100</f>
        <v>30</v>
      </c>
      <c r="R52" s="56">
        <f>(DATA!AW52/DATA!D52)*100</f>
        <v>31.952247191011235</v>
      </c>
      <c r="S52" s="56">
        <f>(DATA!AX52/DATA!E52)*100</f>
        <v>32.547528517110266</v>
      </c>
      <c r="T52" s="56">
        <f>(DATA!AY52/DATA!F52)*100</f>
        <v>36.236933797909408</v>
      </c>
      <c r="U52" s="56">
        <f>(DATA!AZ52/DATA!G52)*100</f>
        <v>37.727910238429175</v>
      </c>
      <c r="V52" s="56">
        <f>(DATA!BA52/DATA!H52)*100</f>
        <v>40.774299835255356</v>
      </c>
      <c r="W52" s="56">
        <f>(DATA!BB52/DATA!I52)*100</f>
        <v>42.124542124542124</v>
      </c>
      <c r="X52" s="56">
        <f>(DATA!BC52/DATA!J52)*100</f>
        <v>44.067796610169488</v>
      </c>
      <c r="Y52" s="56">
        <f>(DATA!BE52/DATA!L52)*100</f>
        <v>45.490196078431374</v>
      </c>
      <c r="Z52" s="56">
        <f>(DATA!BF52/DATA!M52)*100</f>
        <v>45.68151147098515</v>
      </c>
      <c r="AA52" s="56">
        <f>(DATA!BG52/DATA!N52)*100</f>
        <v>44.411237298266585</v>
      </c>
      <c r="AB52" s="56">
        <f>(DATA!BH52/DATA!O52)*100</f>
        <v>45.09445460085314</v>
      </c>
      <c r="AC52" s="200">
        <f>(DATA!BI52/DATA!P52)*100</f>
        <v>45.17490952955368</v>
      </c>
      <c r="AD52" s="56">
        <f>(DATA!BK52/DATA!R52)*100</f>
        <v>93.198263386396533</v>
      </c>
      <c r="AE52" s="56">
        <f>(DATA!BL52/DATA!S52)*100</f>
        <v>91.848208011243855</v>
      </c>
      <c r="AF52" s="56">
        <f>(DATA!BM52/DATA!T52)*100</f>
        <v>92.966360856269119</v>
      </c>
      <c r="AG52" s="56">
        <f>(DATA!BN52/DATA!U52)*100</f>
        <v>90.909090909090907</v>
      </c>
      <c r="AH52" s="56">
        <f>(DATA!BO52/DATA!V52)*100</f>
        <v>89.545782263878877</v>
      </c>
      <c r="AI52" s="56">
        <f>(DATA!BP52/DATA!W52)*100</f>
        <v>90.619621342512914</v>
      </c>
      <c r="AJ52" s="56">
        <f>(DATA!BQ52/DATA!X52)*100</f>
        <v>89.166666666666671</v>
      </c>
      <c r="AK52" s="56">
        <f>(DATA!BR52/DATA!Y52)*100</f>
        <v>85.042735042735046</v>
      </c>
      <c r="AL52" s="56">
        <f>(DATA!BT52/DATA!AA52)*100</f>
        <v>88.013698630136986</v>
      </c>
      <c r="AM52" s="56">
        <f>(DATA!BU52/DATA!AB52)*100</f>
        <v>87.454938716654652</v>
      </c>
      <c r="AN52" s="56">
        <f>(DATA!BV52/DATA!AC52)*100</f>
        <v>85.795814838300572</v>
      </c>
      <c r="AO52" s="56">
        <f>(DATA!BW52/DATA!AD52)*100</f>
        <v>87.052700065061799</v>
      </c>
      <c r="AP52" s="56">
        <f>(DATA!BX52/DATA!AE52)*100</f>
        <v>83.870967741935488</v>
      </c>
      <c r="AQ52" s="58">
        <f>(DATA!BY52/DATA!Q52)*100</f>
        <v>0.38167938931297707</v>
      </c>
      <c r="AR52" s="56">
        <f>(DATA!BZ52/DATA!R52)*100</f>
        <v>0.36179450072358899</v>
      </c>
      <c r="AS52" s="56">
        <f>(DATA!CA52/DATA!S52)*100</f>
        <v>0.4216444132115249</v>
      </c>
      <c r="AT52" s="56">
        <f>(DATA!CB52/DATA!T52)*100</f>
        <v>0.38226299694189603</v>
      </c>
      <c r="AU52" s="56">
        <f>(DATA!CC52/DATA!U52)*100</f>
        <v>0.72150072150072153</v>
      </c>
      <c r="AV52" s="56">
        <f>(DATA!CD52/DATA!V52)*100</f>
        <v>0.86517664023071372</v>
      </c>
      <c r="AW52" s="56">
        <f>(DATA!CE52/DATA!W52)*100</f>
        <v>0.6884681583476765</v>
      </c>
      <c r="AX52" s="56">
        <f>(DATA!CF52/DATA!X52)*100</f>
        <v>0.60606060606060608</v>
      </c>
      <c r="AY52" s="56">
        <f>(DATA!CG52/DATA!Y52)*100</f>
        <v>1.2108262108262107</v>
      </c>
      <c r="AZ52" s="56">
        <f>(DATA!CI52/DATA!AA52)*100</f>
        <v>0.68493150684931503</v>
      </c>
      <c r="BA52" s="56">
        <f>(DATA!CJ52/DATA!AB52)*100</f>
        <v>1.0093727469358327</v>
      </c>
      <c r="BB52" s="56">
        <f>(DATA!CK52/DATA!AC52)*100</f>
        <v>1.4584654407102093</v>
      </c>
      <c r="BC52" s="56">
        <f>(DATA!CL52/DATA!AD52)*100</f>
        <v>1.1060507482108002</v>
      </c>
      <c r="BD52" s="56">
        <f>(DATA!CM52/DATA!AE52)*100</f>
        <v>1.0752688172043012</v>
      </c>
      <c r="BE52" s="82" t="str">
        <f>IF(DATA!DC52&gt;0,((DATA!DC52/DATA!BY52)*100),"NA")</f>
        <v>NA</v>
      </c>
      <c r="BF52" s="85" t="str">
        <f>IF(DATA!DD52&gt;0,((DATA!DD52/DATA!BZ52)*100),"NA")</f>
        <v>NA</v>
      </c>
      <c r="BG52" s="85" t="str">
        <f>IF(DATA!DE52&gt;0,((DATA!DE52/DATA!CA52)*100),"NA")</f>
        <v>NA</v>
      </c>
      <c r="BH52" s="85" t="str">
        <f>IF(DATA!DF52&gt;0,((DATA!DF52/DATA!CB52)*100),"NA")</f>
        <v>NA</v>
      </c>
      <c r="BI52" s="85" t="str">
        <f>IF(DATA!DG52&gt;0,((DATA!DG52/DATA!CC52)*100),"NA")</f>
        <v>NA</v>
      </c>
      <c r="BJ52" s="85" t="str">
        <f>IF(DATA!DH52&gt;0,((DATA!DH52/DATA!CD52)*100),"NA")</f>
        <v>NA</v>
      </c>
      <c r="BK52" s="85" t="str">
        <f>IF(DATA!DI52&gt;0,((DATA!DI52/DATA!CE52)*100),"NA")</f>
        <v>NA</v>
      </c>
      <c r="BL52" s="85" t="str">
        <f>IF(DATA!DJ52&gt;0,((DATA!DJ52/DATA!CF52)*100),"NA")</f>
        <v>NA</v>
      </c>
      <c r="BM52" s="85" t="str">
        <f>IF(DATA!DK52&gt;0,((DATA!DK52/DATA!CG52)*100),"NA")</f>
        <v>NA</v>
      </c>
      <c r="BN52" s="85" t="str">
        <f>IF(DATA!DM52&gt;0,((DATA!DM52/DATA!CI52)*100),"NA")</f>
        <v>NA</v>
      </c>
      <c r="BO52" s="85" t="str">
        <f>IF(DATA!DN52&gt;0,((DATA!DN52/DATA!CJ52)*100),"NA")</f>
        <v>NA</v>
      </c>
      <c r="BP52" s="85" t="str">
        <f>IF(DATA!DO52&gt;0,((DATA!DO52/DATA!CK52)*100),"NA")</f>
        <v>NA</v>
      </c>
      <c r="BQ52" s="85" t="str">
        <f>IF(DATA!DP52&gt;0,((DATA!DP52/DATA!CL52)*100),"NA")</f>
        <v>NA</v>
      </c>
      <c r="BR52" s="85" t="str">
        <f>IF(DATA!DQ52&gt;0,((DATA!DQ52/DATA!CM52)*100),"NA")</f>
        <v>NA</v>
      </c>
      <c r="BS52" s="58">
        <f>(DATA!DR52/DATA!Q52)*100</f>
        <v>0.76335877862595414</v>
      </c>
      <c r="BT52" s="56">
        <f>(DATA!DS52/DATA!R52)*100</f>
        <v>0.86830680173661368</v>
      </c>
      <c r="BU52" s="56">
        <f>(DATA!DT52/DATA!S52)*100</f>
        <v>0.77301475755446236</v>
      </c>
      <c r="BV52" s="56">
        <f>(DATA!DU52/DATA!T52)*100</f>
        <v>0.99388379204892963</v>
      </c>
      <c r="BW52" s="56">
        <f>(DATA!DV52/DATA!U52)*100</f>
        <v>1.3708513708513708</v>
      </c>
      <c r="BX52" s="56">
        <f>(DATA!DW52/DATA!V52)*100</f>
        <v>1.2977649603460706</v>
      </c>
      <c r="BY52" s="56">
        <f>(DATA!DX52/DATA!W52)*100</f>
        <v>1.6351118760757317</v>
      </c>
      <c r="BZ52" s="56">
        <f>(DATA!DY52/DATA!X52)*100</f>
        <v>1.8181818181818181</v>
      </c>
      <c r="CA52" s="56">
        <f>(DATA!DZ52/DATA!Y52)*100</f>
        <v>1.7094017094017095</v>
      </c>
      <c r="CB52" s="56">
        <f>(DATA!EB52/DATA!AA52)*100</f>
        <v>1.7123287671232876</v>
      </c>
      <c r="CC52" s="56">
        <f>(DATA!EC52/DATA!AB52)*100</f>
        <v>1.5861571737563085</v>
      </c>
      <c r="CD52" s="56">
        <f>(DATA!ED52/DATA!AC52)*100</f>
        <v>1.9657577679137603</v>
      </c>
      <c r="CE52" s="56">
        <f>(DATA!EE52/DATA!AD52)*100</f>
        <v>1.9518542615484711</v>
      </c>
      <c r="CF52" s="56">
        <f>(DATA!EF52/DATA!AE52)*100</f>
        <v>2.403542061986085</v>
      </c>
      <c r="CG52" s="58">
        <f>(DATA!EG52/DATA!Q52)*100</f>
        <v>0</v>
      </c>
      <c r="CH52" s="56">
        <f>(DATA!EH52/DATA!R52)*100</f>
        <v>0</v>
      </c>
      <c r="CI52" s="56">
        <f>(DATA!EI52/DATA!S52)*100</f>
        <v>0</v>
      </c>
      <c r="CJ52" s="56">
        <f>(DATA!EJ52/DATA!T52)*100</f>
        <v>0</v>
      </c>
      <c r="CK52" s="56">
        <f>(DATA!EK52/DATA!U52)*100</f>
        <v>0</v>
      </c>
      <c r="CL52" s="56">
        <f>(DATA!EL52/DATA!V52)*100</f>
        <v>0</v>
      </c>
      <c r="CM52" s="56">
        <f>(DATA!EM52/DATA!W52)*100</f>
        <v>0</v>
      </c>
      <c r="CN52" s="56">
        <f>(DATA!EN52/DATA!X52)*100</f>
        <v>0</v>
      </c>
      <c r="CO52" s="56">
        <f>(DATA!EO52/DATA!Y52)*100</f>
        <v>7.1225071225071226E-2</v>
      </c>
      <c r="CP52" s="56">
        <f>(DATA!EQ52/DATA!AA52)*100</f>
        <v>0.13698630136986301</v>
      </c>
      <c r="CQ52" s="56">
        <f>(DATA!ER52/DATA!AB52)*100</f>
        <v>7.2098053352559477E-2</v>
      </c>
      <c r="CR52" s="56">
        <f>(DATA!ES52/DATA!AC52)*100</f>
        <v>0.31705770450221943</v>
      </c>
      <c r="CS52" s="56">
        <f>(DATA!ET52/DATA!AD52)*100</f>
        <v>0.65061808718282366</v>
      </c>
      <c r="CT52" s="56">
        <f>(DATA!EU52/DATA!AE52)*100</f>
        <v>0.82226438962681847</v>
      </c>
      <c r="CU52" s="231">
        <f>(DATA!EV52/DATA!AE52)*100</f>
        <v>2.9728020240354205</v>
      </c>
      <c r="CV52" s="222">
        <f>(DATA!EW52/DATA!AE52)*100</f>
        <v>8.8551549652118915</v>
      </c>
      <c r="CW52" s="53">
        <f>(DATA!EX52/DATA!AE52)*100</f>
        <v>0</v>
      </c>
      <c r="CX52" s="58">
        <f>(DATA!EY52/DATA!Q52)*100</f>
        <v>4.1221374045801529</v>
      </c>
      <c r="CY52" s="56">
        <f>(DATA!EZ52/DATA!R52)*100</f>
        <v>5.5716353111432708</v>
      </c>
      <c r="CZ52" s="56">
        <f>(DATA!FA52/DATA!S52)*100</f>
        <v>6.9571328179901624</v>
      </c>
      <c r="DA52" s="56">
        <f>(DATA!FB52/DATA!T52)*100</f>
        <v>5.6574923547400608</v>
      </c>
      <c r="DB52" s="56">
        <f>(DATA!FC52/DATA!U52)*100</f>
        <v>6.9985569985569986</v>
      </c>
      <c r="DC52" s="56">
        <f>(DATA!FD52/DATA!V52)*100</f>
        <v>8.2912761355443401</v>
      </c>
      <c r="DD52" s="56">
        <f>(DATA!FE52/DATA!W52)*100</f>
        <v>7.056798623063683</v>
      </c>
      <c r="DE52" s="56">
        <f>(DATA!FF52/DATA!X52)*100</f>
        <v>8.4090909090909083</v>
      </c>
      <c r="DF52" s="56">
        <f>(DATA!FG52/DATA!Y52)*100</f>
        <v>11.965811965811966</v>
      </c>
      <c r="DG52" s="56">
        <f>(DATA!FI52/DATA!AA52)*100</f>
        <v>9.4520547945205475</v>
      </c>
      <c r="DH52" s="56">
        <f>(DATA!FJ52/DATA!AB52)*100</f>
        <v>9.877433309300649</v>
      </c>
      <c r="DI52" s="56">
        <f>(DATA!FK52/DATA!AC52)*100</f>
        <v>10.46290424857324</v>
      </c>
      <c r="DJ52" s="56">
        <f>(DATA!FL52/DATA!AD52)*100</f>
        <v>9.2387768379960953</v>
      </c>
      <c r="DK52" s="33">
        <f t="shared" si="0"/>
        <v>100</v>
      </c>
      <c r="DL52" s="34">
        <f t="shared" si="1"/>
        <v>100</v>
      </c>
      <c r="DM52" s="34">
        <f t="shared" si="2"/>
        <v>100</v>
      </c>
      <c r="DN52" s="34">
        <f t="shared" si="3"/>
        <v>100</v>
      </c>
      <c r="DO52" s="34">
        <f t="shared" si="4"/>
        <v>100</v>
      </c>
      <c r="DP52" s="34">
        <f t="shared" si="5"/>
        <v>100</v>
      </c>
      <c r="DQ52" s="34">
        <f t="shared" si="6"/>
        <v>100</v>
      </c>
      <c r="DR52" s="34">
        <f t="shared" si="40"/>
        <v>100</v>
      </c>
      <c r="DS52" s="34">
        <f t="shared" si="41"/>
        <v>100</v>
      </c>
      <c r="DT52" s="34">
        <f t="shared" si="42"/>
        <v>100</v>
      </c>
      <c r="DU52" s="34">
        <f t="shared" si="7"/>
        <v>100</v>
      </c>
      <c r="DV52" s="34">
        <f t="shared" si="8"/>
        <v>100</v>
      </c>
      <c r="DW52" s="34">
        <f t="shared" si="9"/>
        <v>100</v>
      </c>
      <c r="DX52" s="34">
        <f t="shared" si="9"/>
        <v>100</v>
      </c>
      <c r="DY52" s="33">
        <f t="shared" si="10"/>
        <v>50.442085102072767</v>
      </c>
      <c r="DZ52" s="34">
        <f t="shared" si="26"/>
        <v>100</v>
      </c>
      <c r="EA52" s="34">
        <f t="shared" si="27"/>
        <v>100</v>
      </c>
      <c r="EB52" s="34">
        <f t="shared" si="28"/>
        <v>100</v>
      </c>
      <c r="EC52" s="34">
        <f t="shared" si="29"/>
        <v>99.999999999999986</v>
      </c>
      <c r="ED52" s="34">
        <f t="shared" si="30"/>
        <v>100</v>
      </c>
      <c r="EE52" s="34">
        <f t="shared" si="31"/>
        <v>100</v>
      </c>
      <c r="EF52" s="34">
        <f t="shared" si="32"/>
        <v>100</v>
      </c>
      <c r="EG52" s="34">
        <f t="shared" si="33"/>
        <v>100</v>
      </c>
      <c r="EH52" s="34">
        <f t="shared" si="34"/>
        <v>99.999999999999986</v>
      </c>
      <c r="EI52" s="34">
        <f t="shared" si="35"/>
        <v>100</v>
      </c>
      <c r="EJ52" s="34">
        <f t="shared" si="36"/>
        <v>100</v>
      </c>
      <c r="EK52" s="34">
        <f>+AO52+BC52+CE52+CS52+DJ52</f>
        <v>100</v>
      </c>
      <c r="EL52" s="34">
        <f t="shared" si="22"/>
        <v>100.00000000000001</v>
      </c>
    </row>
    <row r="53" spans="1:142">
      <c r="A53" s="64" t="str">
        <f>+DATA!A53</f>
        <v>Wisconsin</v>
      </c>
      <c r="B53" s="68">
        <f>(DATA!AF53/DATA!B53)*100</f>
        <v>73.68421052631578</v>
      </c>
      <c r="C53" s="68">
        <f>(DATA!AG53/DATA!C53)*100</f>
        <v>72.282608695652172</v>
      </c>
      <c r="D53" s="68">
        <f>(DATA!AH53/DATA!D53)*100</f>
        <v>70.878097693740145</v>
      </c>
      <c r="E53" s="68">
        <f>(DATA!AI53/DATA!E53)*100</f>
        <v>68.809455174401847</v>
      </c>
      <c r="F53" s="68">
        <f>(DATA!AJ53/DATA!F53)*100</f>
        <v>66.236533680596665</v>
      </c>
      <c r="G53" s="68">
        <f>(DATA!AK53/DATA!G53)*100</f>
        <v>63.523057748234315</v>
      </c>
      <c r="H53" s="68">
        <f>(DATA!AL53/DATA!H53)*100</f>
        <v>61.89115646258503</v>
      </c>
      <c r="I53" s="68">
        <f>(DATA!AM53/DATA!I53)*100</f>
        <v>60.495127732420329</v>
      </c>
      <c r="J53" s="68">
        <f>(DATA!AN53/DATA!J53)*100</f>
        <v>58.997164217581854</v>
      </c>
      <c r="K53" s="68">
        <f>(DATA!AP53/DATA!L53)*100</f>
        <v>59.017634967002053</v>
      </c>
      <c r="L53" s="68">
        <f>(DATA!AQ53/DATA!M53)*100</f>
        <v>58.042635658914733</v>
      </c>
      <c r="M53" s="68">
        <f>(DATA!AR53/DATA!N53)*100</f>
        <v>57.432730480811642</v>
      </c>
      <c r="N53" s="68">
        <f>(DATA!AS53/DATA!O53)*100</f>
        <v>56.102918104800757</v>
      </c>
      <c r="O53" s="68">
        <f>(DATA!AT53/DATA!P53)*100</f>
        <v>54.852320675105481</v>
      </c>
      <c r="P53" s="71">
        <f>(DATA!AU53/DATA!B53)*100</f>
        <v>26.315789473684209</v>
      </c>
      <c r="Q53" s="68">
        <f>(DATA!AV53/DATA!C53)*100</f>
        <v>27.717391304347828</v>
      </c>
      <c r="R53" s="68">
        <f>(DATA!AW53/DATA!D53)*100</f>
        <v>29.121902306259852</v>
      </c>
      <c r="S53" s="68">
        <f>(DATA!AX53/DATA!E53)*100</f>
        <v>31.190544825598153</v>
      </c>
      <c r="T53" s="68">
        <f>(DATA!AY53/DATA!F53)*100</f>
        <v>33.763466319403342</v>
      </c>
      <c r="U53" s="68">
        <f>(DATA!AZ53/DATA!G53)*100</f>
        <v>36.476942251765685</v>
      </c>
      <c r="V53" s="68">
        <f>(DATA!BA53/DATA!H53)*100</f>
        <v>38.108843537414963</v>
      </c>
      <c r="W53" s="68">
        <f>(DATA!BB53/DATA!I53)*100</f>
        <v>39.504872267579664</v>
      </c>
      <c r="X53" s="68">
        <f>(DATA!BC53/DATA!J53)*100</f>
        <v>41.002835782418153</v>
      </c>
      <c r="Y53" s="68">
        <f>(DATA!BE53/DATA!L53)*100</f>
        <v>40.98236503299794</v>
      </c>
      <c r="Z53" s="68">
        <f>(DATA!BF53/DATA!M53)*100</f>
        <v>41.957364341085274</v>
      </c>
      <c r="AA53" s="68">
        <f>(DATA!BG53/DATA!N53)*100</f>
        <v>42.567269519188358</v>
      </c>
      <c r="AB53" s="68">
        <f>(DATA!BH53/DATA!O53)*100</f>
        <v>43.89708189519925</v>
      </c>
      <c r="AC53" s="199">
        <f>(DATA!BI53/DATA!P53)*100</f>
        <v>45.147679324894511</v>
      </c>
      <c r="AD53" s="68">
        <f>(DATA!BK53/DATA!R53)*100</f>
        <v>92.005148741418765</v>
      </c>
      <c r="AE53" s="68">
        <f>(DATA!BL53/DATA!S53)*100</f>
        <v>90.567129629629633</v>
      </c>
      <c r="AF53" s="68">
        <f>(DATA!BM53/DATA!T53)*100</f>
        <v>90.126173708920192</v>
      </c>
      <c r="AG53" s="68">
        <f>(DATA!BN53/DATA!U53)*100</f>
        <v>86.52880707626106</v>
      </c>
      <c r="AH53" s="68">
        <f>(DATA!BO53/DATA!V53)*100</f>
        <v>85.468531468531467</v>
      </c>
      <c r="AI53" s="68">
        <f>(DATA!BP53/DATA!W53)*100</f>
        <v>84.827206388544667</v>
      </c>
      <c r="AJ53" s="68">
        <f>(DATA!BQ53/DATA!X53)*100</f>
        <v>85.678635796478574</v>
      </c>
      <c r="AK53" s="68">
        <f>(DATA!BR53/DATA!Y53)*100</f>
        <v>84.639889196675895</v>
      </c>
      <c r="AL53" s="68">
        <f>(DATA!BT53/DATA!AA53)*100</f>
        <v>83.369252873563212</v>
      </c>
      <c r="AM53" s="68">
        <f>(DATA!BU53/DATA!AB53)*100</f>
        <v>82.351526809329172</v>
      </c>
      <c r="AN53" s="68">
        <f>(DATA!BV53/DATA!AC53)*100</f>
        <v>81.755167718777074</v>
      </c>
      <c r="AO53" s="68">
        <f>(DATA!BW53/DATA!AD53)*100</f>
        <v>80.417391304347831</v>
      </c>
      <c r="AP53" s="68">
        <f>(DATA!BX53/DATA!AE53)*100</f>
        <v>80.95887298341286</v>
      </c>
      <c r="AQ53" s="71">
        <f>(DATA!BY53/DATA!Q53)*100</f>
        <v>2.14374055242545</v>
      </c>
      <c r="AR53" s="68">
        <f>(DATA!BZ53/DATA!R53)*100</f>
        <v>1.8449656750572081</v>
      </c>
      <c r="AS53" s="68">
        <f>(DATA!CA53/DATA!S53)*100</f>
        <v>2.0688657407407409</v>
      </c>
      <c r="AT53" s="68">
        <f>(DATA!CB53/DATA!T53)*100</f>
        <v>2.2300469483568075</v>
      </c>
      <c r="AU53" s="68">
        <f>(DATA!CC53/DATA!U53)*100</f>
        <v>2.6416447525699258</v>
      </c>
      <c r="AV53" s="68">
        <f>(DATA!CD53/DATA!V53)*100</f>
        <v>2.4055944055944058</v>
      </c>
      <c r="AW53" s="68">
        <f>(DATA!CE53/DATA!W53)*100</f>
        <v>2.5196199917389506</v>
      </c>
      <c r="AX53" s="68">
        <f>(DATA!CF53/DATA!X53)*100</f>
        <v>2.5370858172743658</v>
      </c>
      <c r="AY53" s="68">
        <f>(DATA!CG53/DATA!Y53)*100</f>
        <v>2.78393351800554</v>
      </c>
      <c r="AZ53" s="68">
        <f>(DATA!CI53/DATA!AA53)*100</f>
        <v>2.5383141762452106</v>
      </c>
      <c r="BA53" s="68">
        <f>(DATA!CJ53/DATA!AB53)*100</f>
        <v>2.4525126232267374</v>
      </c>
      <c r="BB53" s="68">
        <f>(DATA!CK53/DATA!AC53)*100</f>
        <v>2.3270206708751084</v>
      </c>
      <c r="BC53" s="68">
        <f>(DATA!CL53/DATA!AD53)*100</f>
        <v>2.4811594202898553</v>
      </c>
      <c r="BD53" s="68">
        <f>(DATA!CM53/DATA!AE53)*100</f>
        <v>2.8061804135423767</v>
      </c>
      <c r="BE53" s="81" t="str">
        <f>IF(DATA!DC53&gt;0,((DATA!DC53/DATA!BY53)*100),"NA")</f>
        <v>NA</v>
      </c>
      <c r="BF53" s="84" t="str">
        <f>IF(DATA!DD53&gt;0,((DATA!DD53/DATA!BZ53)*100),"NA")</f>
        <v>NA</v>
      </c>
      <c r="BG53" s="84" t="str">
        <f>IF(DATA!DE53&gt;0,((DATA!DE53/DATA!CA53)*100),"NA")</f>
        <v>NA</v>
      </c>
      <c r="BH53" s="84" t="str">
        <f>IF(DATA!DF53&gt;0,((DATA!DF53/DATA!CB53)*100),"NA")</f>
        <v>NA</v>
      </c>
      <c r="BI53" s="84" t="str">
        <f>IF(DATA!DG53&gt;0,((DATA!DG53/DATA!CC53)*100),"NA")</f>
        <v>NA</v>
      </c>
      <c r="BJ53" s="84" t="str">
        <f>IF(DATA!DH53&gt;0,((DATA!DH53/DATA!CD53)*100),"NA")</f>
        <v>NA</v>
      </c>
      <c r="BK53" s="84" t="str">
        <f>IF(DATA!DI53&gt;0,((DATA!DI53/DATA!CE53)*100),"NA")</f>
        <v>NA</v>
      </c>
      <c r="BL53" s="84" t="str">
        <f>IF(DATA!DJ53&gt;0,((DATA!DJ53/DATA!CF53)*100),"NA")</f>
        <v>NA</v>
      </c>
      <c r="BM53" s="84" t="str">
        <f>IF(DATA!DK53&gt;0,((DATA!DK53/DATA!CG53)*100),"NA")</f>
        <v>NA</v>
      </c>
      <c r="BN53" s="84" t="str">
        <f>IF(DATA!DM53&gt;0,((DATA!DM53/DATA!CI53)*100),"NA")</f>
        <v>NA</v>
      </c>
      <c r="BO53" s="84" t="str">
        <f>IF(DATA!DN53&gt;0,((DATA!DN53/DATA!CJ53)*100),"NA")</f>
        <v>NA</v>
      </c>
      <c r="BP53" s="84" t="str">
        <f>IF(DATA!DO53&gt;0,((DATA!DO53/DATA!CK53)*100),"NA")</f>
        <v>NA</v>
      </c>
      <c r="BQ53" s="84" t="str">
        <f>IF(DATA!DP53&gt;0,((DATA!DP53/DATA!CL53)*100),"NA")</f>
        <v>NA</v>
      </c>
      <c r="BR53" s="84" t="str">
        <f>IF(DATA!DQ53&gt;0,((DATA!DQ53/DATA!CM53)*100),"NA")</f>
        <v>NA</v>
      </c>
      <c r="BS53" s="71">
        <f>(DATA!DR53/DATA!Q53)*100</f>
        <v>1.6765150474096471</v>
      </c>
      <c r="BT53" s="68">
        <f>(DATA!DS53/DATA!R53)*100</f>
        <v>1.5875286041189933</v>
      </c>
      <c r="BU53" s="68">
        <f>(DATA!DT53/DATA!S53)*100</f>
        <v>1.7650462962962961</v>
      </c>
      <c r="BV53" s="68">
        <f>(DATA!DU53/DATA!T53)*100</f>
        <v>1.8779342723004695</v>
      </c>
      <c r="BW53" s="68">
        <f>(DATA!DV53/DATA!U53)*100</f>
        <v>2.6057853215395648</v>
      </c>
      <c r="BX53" s="68">
        <f>(DATA!DW53/DATA!V53)*100</f>
        <v>2.8811188811188813</v>
      </c>
      <c r="BY53" s="68">
        <f>(DATA!DX53/DATA!W53)*100</f>
        <v>2.9189040341456698</v>
      </c>
      <c r="BZ53" s="68">
        <f>(DATA!DY53/DATA!X53)*100</f>
        <v>2.7034521003743239</v>
      </c>
      <c r="CA53" s="68">
        <f>(DATA!DZ53/DATA!Y53)*100</f>
        <v>2.9085872576177287</v>
      </c>
      <c r="CB53" s="68">
        <f>(DATA!EB53/DATA!AA53)*100</f>
        <v>2.7658045977011496</v>
      </c>
      <c r="CC53" s="68">
        <f>(DATA!EC53/DATA!AB53)*100</f>
        <v>3.1137292618417889</v>
      </c>
      <c r="CD53" s="68">
        <f>(DATA!ED53/DATA!AC53)*100</f>
        <v>3.1191979205347198</v>
      </c>
      <c r="CE53" s="68">
        <f>(DATA!EE53/DATA!AD53)*100</f>
        <v>3.3739130434782614</v>
      </c>
      <c r="CF53" s="68">
        <f>(DATA!EF53/DATA!AE53)*100</f>
        <v>3.6241763235628262</v>
      </c>
      <c r="CG53" s="71">
        <f>(DATA!EG53/DATA!Q53)*100</f>
        <v>0</v>
      </c>
      <c r="CH53" s="68">
        <f>(DATA!EH53/DATA!R53)*100</f>
        <v>0</v>
      </c>
      <c r="CI53" s="68">
        <f>(DATA!EI53/DATA!S53)*100</f>
        <v>0</v>
      </c>
      <c r="CJ53" s="68">
        <f>(DATA!EJ53/DATA!T53)*100</f>
        <v>0</v>
      </c>
      <c r="CK53" s="68">
        <f>(DATA!EK53/DATA!U53)*100</f>
        <v>0</v>
      </c>
      <c r="CL53" s="68">
        <f>(DATA!EL53/DATA!V53)*100</f>
        <v>0</v>
      </c>
      <c r="CM53" s="68">
        <f>(DATA!EM53/DATA!W53)*100</f>
        <v>0</v>
      </c>
      <c r="CN53" s="68">
        <f>(DATA!EN53/DATA!X53)*100</f>
        <v>0</v>
      </c>
      <c r="CO53" s="68">
        <f>(DATA!EO53/DATA!Y53)*100</f>
        <v>0.30470914127423826</v>
      </c>
      <c r="CP53" s="68">
        <f>(DATA!EQ53/DATA!AA53)*100</f>
        <v>0.51484674329501912</v>
      </c>
      <c r="CQ53" s="68">
        <f>(DATA!ER53/DATA!AB53)*100</f>
        <v>0.88963693195479676</v>
      </c>
      <c r="CR53" s="68">
        <f>(DATA!ES53/DATA!AC53)*100</f>
        <v>0.99022156207451417</v>
      </c>
      <c r="CS53" s="68">
        <f>(DATA!ET53/DATA!AD53)*100</f>
        <v>1.1246376811594203</v>
      </c>
      <c r="CT53" s="68">
        <f>(DATA!EU53/DATA!AE53)*100</f>
        <v>0.99977277891388316</v>
      </c>
      <c r="CU53" s="231">
        <f>(DATA!EV53/DATA!AE53)*100</f>
        <v>0.46580322653942285</v>
      </c>
      <c r="CV53" s="222">
        <f>(DATA!EW53/DATA!AE53)*100</f>
        <v>11.099750056805272</v>
      </c>
      <c r="CW53" s="53">
        <f>(DATA!EX53/DATA!AE53)*100</f>
        <v>4.5444217223358327E-2</v>
      </c>
      <c r="CX53" s="71">
        <f>(DATA!EY53/DATA!Q53)*100</f>
        <v>5.1394805551738347</v>
      </c>
      <c r="CY53" s="68">
        <f>(DATA!EZ53/DATA!R53)*100</f>
        <v>4.5623569794050338</v>
      </c>
      <c r="CZ53" s="68">
        <f>(DATA!FA53/DATA!S53)*100</f>
        <v>5.5989583333333339</v>
      </c>
      <c r="DA53" s="68">
        <f>(DATA!FB53/DATA!T53)*100</f>
        <v>5.765845070422535</v>
      </c>
      <c r="DB53" s="68">
        <f>(DATA!FC53/DATA!U53)*100</f>
        <v>8.2237628496294519</v>
      </c>
      <c r="DC53" s="68">
        <f>(DATA!FD53/DATA!V53)*100</f>
        <v>9.244755244755245</v>
      </c>
      <c r="DD53" s="68">
        <f>(DATA!FE53/DATA!W53)*100</f>
        <v>9.7342695855707007</v>
      </c>
      <c r="DE53" s="68">
        <f>(DATA!FF53/DATA!X53)*100</f>
        <v>9.08082628587273</v>
      </c>
      <c r="DF53" s="68">
        <f>(DATA!FG53/DATA!Y53)*100</f>
        <v>9.3628808864265931</v>
      </c>
      <c r="DG53" s="68">
        <f>(DATA!FI53/DATA!AA53)*100</f>
        <v>10.811781609195402</v>
      </c>
      <c r="DH53" s="68">
        <f>(DATA!FJ53/DATA!AB53)*100</f>
        <v>11.192594373647511</v>
      </c>
      <c r="DI53" s="68">
        <f>(DATA!FK53/DATA!AC53)*100</f>
        <v>11.808392127738582</v>
      </c>
      <c r="DJ53" s="68">
        <f>(DATA!FL53/DATA!AD53)*100</f>
        <v>12.602898550724637</v>
      </c>
      <c r="DK53" s="35">
        <f t="shared" si="0"/>
        <v>99.999999999999986</v>
      </c>
      <c r="DL53" s="36">
        <f t="shared" si="1"/>
        <v>100</v>
      </c>
      <c r="DM53" s="36">
        <f t="shared" si="2"/>
        <v>100</v>
      </c>
      <c r="DN53" s="36">
        <f t="shared" si="3"/>
        <v>100</v>
      </c>
      <c r="DO53" s="36">
        <f t="shared" si="4"/>
        <v>100</v>
      </c>
      <c r="DP53" s="36">
        <f t="shared" si="5"/>
        <v>100</v>
      </c>
      <c r="DQ53" s="36">
        <f t="shared" si="6"/>
        <v>100</v>
      </c>
      <c r="DR53" s="36">
        <f t="shared" si="40"/>
        <v>100</v>
      </c>
      <c r="DS53" s="36">
        <f t="shared" si="41"/>
        <v>100</v>
      </c>
      <c r="DT53" s="36">
        <f t="shared" si="42"/>
        <v>100</v>
      </c>
      <c r="DU53" s="34">
        <f t="shared" si="7"/>
        <v>100</v>
      </c>
      <c r="DV53" s="34">
        <f t="shared" si="8"/>
        <v>100</v>
      </c>
      <c r="DW53" s="34">
        <f t="shared" si="9"/>
        <v>100</v>
      </c>
      <c r="DX53" s="34">
        <f t="shared" si="9"/>
        <v>100</v>
      </c>
      <c r="DY53" s="35">
        <f t="shared" si="10"/>
        <v>54.107415479903437</v>
      </c>
      <c r="DZ53" s="36">
        <f t="shared" si="26"/>
        <v>100</v>
      </c>
      <c r="EA53" s="36">
        <f t="shared" si="27"/>
        <v>100</v>
      </c>
      <c r="EB53" s="36">
        <f t="shared" si="28"/>
        <v>99.999999999999986</v>
      </c>
      <c r="EC53" s="36">
        <f t="shared" si="29"/>
        <v>100.00000000000001</v>
      </c>
      <c r="ED53" s="36">
        <f t="shared" si="30"/>
        <v>99.999999999999986</v>
      </c>
      <c r="EE53" s="36">
        <f t="shared" si="31"/>
        <v>99.999999999999986</v>
      </c>
      <c r="EF53" s="36">
        <f t="shared" si="32"/>
        <v>99.999999999999986</v>
      </c>
      <c r="EG53" s="36">
        <f t="shared" si="33"/>
        <v>100</v>
      </c>
      <c r="EH53" s="36">
        <f t="shared" si="34"/>
        <v>100</v>
      </c>
      <c r="EI53" s="36">
        <f t="shared" si="35"/>
        <v>100</v>
      </c>
      <c r="EJ53" s="36">
        <f t="shared" si="36"/>
        <v>100</v>
      </c>
      <c r="EK53" s="34">
        <f>+AO53+BC53+CE53+CS53+DJ53</f>
        <v>100</v>
      </c>
      <c r="EL53" s="34">
        <f t="shared" si="22"/>
        <v>100</v>
      </c>
    </row>
    <row r="54" spans="1:142">
      <c r="A54" s="65" t="str">
        <f>+DATA!A54</f>
        <v>Northeast</v>
      </c>
      <c r="B54" s="59">
        <f>(DATA!AF54/DATA!B54)*100</f>
        <v>70.801230827946469</v>
      </c>
      <c r="C54" s="59">
        <f>(DATA!AG54/DATA!C54)*100</f>
        <v>69.005531364010835</v>
      </c>
      <c r="D54" s="59">
        <f>(DATA!AH54/DATA!D54)*100</f>
        <v>67.955774775418789</v>
      </c>
      <c r="E54" s="59">
        <f>(DATA!AI54/DATA!E54)*100</f>
        <v>66.52979878019498</v>
      </c>
      <c r="F54" s="59">
        <f>(DATA!AJ54/DATA!F54)*100</f>
        <v>62.16875559534467</v>
      </c>
      <c r="G54" s="59">
        <f>(DATA!AK54/DATA!G54)*100</f>
        <v>61.089152393500221</v>
      </c>
      <c r="H54" s="59">
        <f>(DATA!AL54/DATA!H54)*100</f>
        <v>59.824000720201653</v>
      </c>
      <c r="I54" s="59">
        <f>(DATA!AM54/DATA!I54)*100</f>
        <v>58.973979268034697</v>
      </c>
      <c r="J54" s="59">
        <f>(DATA!AN54/DATA!J54)*100</f>
        <v>57.829925176863952</v>
      </c>
      <c r="K54" s="59">
        <f>(DATA!AP54/DATA!L54)*100</f>
        <v>56.789556295700784</v>
      </c>
      <c r="L54" s="59">
        <f>(DATA!AQ54/DATA!M54)*100</f>
        <v>56.073000699023254</v>
      </c>
      <c r="M54" s="59">
        <f>(DATA!AR54/DATA!N54)*100</f>
        <v>55.437473475739139</v>
      </c>
      <c r="N54" s="59">
        <f>(DATA!AS54/DATA!O54)*100</f>
        <v>54.553364269141532</v>
      </c>
      <c r="O54" s="59">
        <f>(DATA!AT54/DATA!P54)*100</f>
        <v>54.011279826464211</v>
      </c>
      <c r="P54" s="57">
        <f>(DATA!AU54/DATA!B54)*100</f>
        <v>29.198769172053531</v>
      </c>
      <c r="Q54" s="59">
        <f>(DATA!AV54/DATA!C54)*100</f>
        <v>30.994468635989175</v>
      </c>
      <c r="R54" s="59">
        <f>(DATA!AW54/DATA!D54)*100</f>
        <v>32.044225224581218</v>
      </c>
      <c r="S54" s="59">
        <f>(DATA!AX54/DATA!E54)*100</f>
        <v>33.470201219805027</v>
      </c>
      <c r="T54" s="59">
        <f>(DATA!AY54/DATA!F54)*100</f>
        <v>37.83124440465533</v>
      </c>
      <c r="U54" s="59">
        <f>(DATA!AZ54/DATA!G54)*100</f>
        <v>38.910847606499779</v>
      </c>
      <c r="V54" s="59">
        <f>(DATA!BA54/DATA!H54)*100</f>
        <v>40.17599927979834</v>
      </c>
      <c r="W54" s="59">
        <f>(DATA!BB54/DATA!I54)*100</f>
        <v>41.026020731965303</v>
      </c>
      <c r="X54" s="59">
        <f>(DATA!BC54/DATA!J54)*100</f>
        <v>42.170074823136048</v>
      </c>
      <c r="Y54" s="59">
        <f>(DATA!BE54/DATA!L54)*100</f>
        <v>43.210443704299223</v>
      </c>
      <c r="Z54" s="59">
        <f>(DATA!BF54/DATA!M54)*100</f>
        <v>43.926999300976746</v>
      </c>
      <c r="AA54" s="59">
        <f>(DATA!BG54/DATA!N54)*100</f>
        <v>44.562526524260861</v>
      </c>
      <c r="AB54" s="59">
        <f>(DATA!BH54/DATA!O54)*100</f>
        <v>45.446635730858468</v>
      </c>
      <c r="AC54" s="201">
        <f>(DATA!BI54/DATA!P54)*100</f>
        <v>45.91409978308026</v>
      </c>
      <c r="AD54" s="59">
        <f>(DATA!BK54/DATA!R54)*100</f>
        <v>87.8227720635834</v>
      </c>
      <c r="AE54" s="59">
        <f>(DATA!BL54/DATA!S54)*100</f>
        <v>86.756553944469999</v>
      </c>
      <c r="AF54" s="59">
        <f>(DATA!BM54/DATA!T54)*100</f>
        <v>86.700666928207141</v>
      </c>
      <c r="AG54" s="59">
        <f>(DATA!BN54/DATA!U54)*100</f>
        <v>84.130244858444897</v>
      </c>
      <c r="AH54" s="59">
        <f>(DATA!BO54/DATA!V54)*100</f>
        <v>83.383629260532899</v>
      </c>
      <c r="AI54" s="59">
        <f>(DATA!BP54/DATA!W54)*100</f>
        <v>82.502046121997026</v>
      </c>
      <c r="AJ54" s="59">
        <f>(DATA!BQ54/DATA!X54)*100</f>
        <v>81.159974792942023</v>
      </c>
      <c r="AK54" s="59">
        <f>(DATA!BR54/DATA!Y54)*100</f>
        <v>80.753324142838082</v>
      </c>
      <c r="AL54" s="59">
        <f>(DATA!BT54/DATA!AA54)*100</f>
        <v>79.342563492737611</v>
      </c>
      <c r="AM54" s="59">
        <f>(DATA!BU54/DATA!AB54)*100</f>
        <v>78.19426811247321</v>
      </c>
      <c r="AN54" s="59">
        <f>(DATA!BV54/DATA!AC54)*100</f>
        <v>76.767557342161268</v>
      </c>
      <c r="AO54" s="59">
        <f>(DATA!BW54/DATA!AD54)*100</f>
        <v>75.831931473209963</v>
      </c>
      <c r="AP54" s="59">
        <f>(DATA!BX54/DATA!AE54)*100</f>
        <v>75.112907997238935</v>
      </c>
      <c r="AQ54" s="57">
        <f>(DATA!BY54/DATA!Q54)*100</f>
        <v>4.3245950910001669</v>
      </c>
      <c r="AR54" s="59">
        <f>(DATA!BZ54/DATA!R54)*100</f>
        <v>4.6201059723321105</v>
      </c>
      <c r="AS54" s="59">
        <f>(DATA!CA54/DATA!S54)*100</f>
        <v>4.662196509404275</v>
      </c>
      <c r="AT54" s="59">
        <f>(DATA!CB54/DATA!T54)*100</f>
        <v>4.7396037661828174</v>
      </c>
      <c r="AU54" s="59">
        <f>(DATA!CC54/DATA!U54)*100</f>
        <v>5.0766215673773933</v>
      </c>
      <c r="AV54" s="59">
        <f>(DATA!CD54/DATA!V54)*100</f>
        <v>5.0927550471378105</v>
      </c>
      <c r="AW54" s="59">
        <f>(DATA!CE54/DATA!W54)*100</f>
        <v>4.9492080304270374</v>
      </c>
      <c r="AX54" s="59">
        <f>(DATA!CF54/DATA!X54)*100</f>
        <v>5.0796723082463089</v>
      </c>
      <c r="AY54" s="59">
        <f>(DATA!CG54/DATA!Y54)*100</f>
        <v>4.7783163605638812</v>
      </c>
      <c r="AZ54" s="59">
        <f>(DATA!CI54/DATA!AA54)*100</f>
        <v>4.8946742546504707</v>
      </c>
      <c r="BA54" s="59">
        <f>(DATA!CJ54/DATA!AB54)*100</f>
        <v>4.9368326846629342</v>
      </c>
      <c r="BB54" s="59">
        <f>(DATA!CK54/DATA!AC54)*100</f>
        <v>4.9125088673445259</v>
      </c>
      <c r="BC54" s="59">
        <f>(DATA!CL54/DATA!AD54)*100</f>
        <v>5.0621652454705419</v>
      </c>
      <c r="BD54" s="59">
        <f>(DATA!CM54/DATA!AE54)*100</f>
        <v>5.1691154718469576</v>
      </c>
      <c r="BE54" s="83">
        <f>IF(DATA!DC54&gt;0,((DATA!DC54/DATA!BY54)*100),"NA")</f>
        <v>11.196911196911197</v>
      </c>
      <c r="BF54" s="86">
        <f>IF(DATA!DD54&gt;0,((DATA!DD54/DATA!BZ54)*100),"NA")</f>
        <v>12.610275038920602</v>
      </c>
      <c r="BG54" s="86">
        <f>IF(DATA!DE54&gt;0,((DATA!DE54/DATA!CA54)*100),"NA")</f>
        <v>10.955347871235722</v>
      </c>
      <c r="BH54" s="86">
        <f>IF(DATA!DF54&gt;0,((DATA!DF54/DATA!CB54)*100),"NA")</f>
        <v>11.226073460941542</v>
      </c>
      <c r="BI54" s="86">
        <f>IF(DATA!DG54&gt;0,((DATA!DG54/DATA!CC54)*100),"NA")</f>
        <v>12</v>
      </c>
      <c r="BJ54" s="86">
        <f>IF(DATA!DH54&gt;0,((DATA!DH54/DATA!CD54)*100),"NA")</f>
        <v>12.126779972439136</v>
      </c>
      <c r="BK54" s="86">
        <f>IF(DATA!DI54&gt;0,((DATA!DI54/DATA!CE54)*100),"NA")</f>
        <v>7.1011673151750969</v>
      </c>
      <c r="BL54" s="86">
        <f>IF(DATA!DJ54&gt;0,((DATA!DJ54/DATA!CF54)*100),"NA")</f>
        <v>12.583074878156845</v>
      </c>
      <c r="BM54" s="86">
        <f>IF(DATA!DK54&gt;0,((DATA!DK54/DATA!CG54)*100),"NA")</f>
        <v>11.540251279664961</v>
      </c>
      <c r="BN54" s="86">
        <f>IF(DATA!DM54&gt;0,((DATA!DM54/DATA!CI54)*100),"NA")</f>
        <v>8.2863340563991326</v>
      </c>
      <c r="BO54" s="86">
        <f>IF(DATA!DN54&gt;0,((DATA!DN54/DATA!CJ54)*100),"NA")</f>
        <v>7.7993254637436769</v>
      </c>
      <c r="BP54" s="86">
        <f>IF(DATA!DO54&gt;0,((DATA!DO54/DATA!CK54)*100),"NA")</f>
        <v>7.2603289209787407</v>
      </c>
      <c r="BQ54" s="86">
        <f>IF(DATA!DP54&gt;0,((DATA!DP54/DATA!CL54)*100),"NA")</f>
        <v>6.6844919786096257</v>
      </c>
      <c r="BR54" s="86">
        <f>IF(DATA!DQ54&gt;0,((DATA!DQ54/DATA!CM54)*100),"NA")</f>
        <v>6.2571537581075916</v>
      </c>
      <c r="BS54" s="57">
        <f>(DATA!DR54/DATA!Q54)*100</f>
        <v>1.9344989623834172</v>
      </c>
      <c r="BT54" s="59">
        <f>(DATA!DS54/DATA!R54)*100</f>
        <v>2.1314344625860127</v>
      </c>
      <c r="BU54" s="59">
        <f>(DATA!DT54/DATA!S54)*100</f>
        <v>2.2294304180484619</v>
      </c>
      <c r="BV54" s="59">
        <f>(DATA!DU54/DATA!T54)*100</f>
        <v>2.3440564927422516</v>
      </c>
      <c r="BW54" s="59">
        <f>(DATA!DV54/DATA!U54)*100</f>
        <v>2.8405468583976767</v>
      </c>
      <c r="BX54" s="59">
        <f>(DATA!DW54/DATA!V54)*100</f>
        <v>2.9896834865604602</v>
      </c>
      <c r="BY54" s="59">
        <f>(DATA!DX54/DATA!W54)*100</f>
        <v>3.1726926965480717</v>
      </c>
      <c r="BZ54" s="59">
        <f>(DATA!DY54/DATA!X54)*100</f>
        <v>3.2814187972632336</v>
      </c>
      <c r="CA54" s="59">
        <f>(DATA!DZ54/DATA!Y54)*100</f>
        <v>3.5398230088495577</v>
      </c>
      <c r="CB54" s="59">
        <f>(DATA!EB54/DATA!AA54)*100</f>
        <v>3.7522296780769557</v>
      </c>
      <c r="CC54" s="59">
        <f>(DATA!EC54/DATA!AB54)*100</f>
        <v>3.9274044165088355</v>
      </c>
      <c r="CD54" s="59">
        <f>(DATA!ED54/DATA!AC54)*100</f>
        <v>4.2917947505320413</v>
      </c>
      <c r="CE54" s="59">
        <f>(DATA!EE54/DATA!AD54)*100</f>
        <v>4.3931395865962832</v>
      </c>
      <c r="CF54" s="59">
        <f>(DATA!EF54/DATA!AE54)*100</f>
        <v>4.6109851099497092</v>
      </c>
      <c r="CG54" s="57">
        <f>(DATA!EG54/DATA!Q54)*100</f>
        <v>0</v>
      </c>
      <c r="CH54" s="59">
        <f>(DATA!EH54/DATA!R54)*100</f>
        <v>0</v>
      </c>
      <c r="CI54" s="59">
        <f>(DATA!EI54/DATA!S54)*100</f>
        <v>0</v>
      </c>
      <c r="CJ54" s="59">
        <f>(DATA!EJ54/DATA!T54)*100</f>
        <v>0</v>
      </c>
      <c r="CK54" s="59">
        <f>(DATA!EK54/DATA!U54)*100</f>
        <v>0</v>
      </c>
      <c r="CL54" s="59">
        <f>(DATA!EL54/DATA!V54)*100</f>
        <v>0</v>
      </c>
      <c r="CM54" s="59">
        <f>(DATA!EM54/DATA!W54)*100</f>
        <v>0</v>
      </c>
      <c r="CN54" s="59">
        <f>(DATA!EN54/DATA!X54)*100</f>
        <v>9.4526467410875045E-2</v>
      </c>
      <c r="CO54" s="59">
        <f>(DATA!EO54/DATA!Y54)*100</f>
        <v>0.3446435718415084</v>
      </c>
      <c r="CP54" s="59">
        <f>(DATA!EQ54/DATA!AA54)*100</f>
        <v>0.47778815934765989</v>
      </c>
      <c r="CQ54" s="59">
        <f>(DATA!ER54/DATA!AB54)*100</f>
        <v>0.60981955168897128</v>
      </c>
      <c r="CR54" s="59">
        <f>(DATA!ES54/DATA!AC54)*100</f>
        <v>0.65618349491605588</v>
      </c>
      <c r="CS54" s="59">
        <f>(DATA!ET54/DATA!AD54)*100</f>
        <v>0.77537366823288278</v>
      </c>
      <c r="CT54" s="59">
        <f>(DATA!EU54/DATA!AE54)*100</f>
        <v>0.81648752588502127</v>
      </c>
      <c r="CU54" s="249">
        <f>(DATA!EV54/DATA!AE54)*100</f>
        <v>0.23469085888965588</v>
      </c>
      <c r="CV54" s="245">
        <f>(DATA!EW54/DATA!AE54)*100</f>
        <v>13.986786312986885</v>
      </c>
      <c r="CW54" s="240">
        <f>(DATA!EX54/DATA!AE54)*100</f>
        <v>6.9026723202839951E-2</v>
      </c>
      <c r="CX54" s="57">
        <f>(DATA!EY54/DATA!Q54)*100</f>
        <v>5.4695513202776516</v>
      </c>
      <c r="CY54" s="59">
        <f>(DATA!EZ54/DATA!R54)*100</f>
        <v>5.4256875014984773</v>
      </c>
      <c r="CZ54" s="59">
        <f>(DATA!FA54/DATA!S54)*100</f>
        <v>6.3518191280772669</v>
      </c>
      <c r="DA54" s="59">
        <f>(DATA!FB54/DATA!T54)*100</f>
        <v>6.2156728128677914</v>
      </c>
      <c r="DB54" s="59">
        <f>(DATA!FC54/DATA!U54)*100</f>
        <v>7.9525867157800283</v>
      </c>
      <c r="DC54" s="59">
        <f>(DATA!FD54/DATA!V54)*100</f>
        <v>8.5339322057688261</v>
      </c>
      <c r="DD54" s="59">
        <f>(DATA!FE54/DATA!W54)*100</f>
        <v>9.3760531510278753</v>
      </c>
      <c r="DE54" s="59">
        <f>(DATA!FF54/DATA!X54)*100</f>
        <v>10.384407634137558</v>
      </c>
      <c r="DF54" s="59">
        <f>(DATA!FG54/DATA!Y54)*100</f>
        <v>10.583892915906969</v>
      </c>
      <c r="DG54" s="59">
        <f>(DATA!FI54/DATA!AA54)*100</f>
        <v>11.532744415187294</v>
      </c>
      <c r="DH54" s="59">
        <f>(DATA!FJ54/DATA!AB54)*100</f>
        <v>12.331675234666056</v>
      </c>
      <c r="DI54" s="59">
        <f>(DATA!FK54/DATA!AC54)*100</f>
        <v>13.371955545046109</v>
      </c>
      <c r="DJ54" s="59">
        <f>(DATA!FL54/DATA!AD54)*100</f>
        <v>13.937390026490323</v>
      </c>
      <c r="DK54" s="33">
        <f t="shared" si="0"/>
        <v>100</v>
      </c>
      <c r="DL54" s="34">
        <f t="shared" si="1"/>
        <v>100.00000000000001</v>
      </c>
      <c r="DM54" s="34">
        <f t="shared" si="2"/>
        <v>100</v>
      </c>
      <c r="DN54" s="34">
        <f t="shared" si="3"/>
        <v>100</v>
      </c>
      <c r="DO54" s="34">
        <f t="shared" si="4"/>
        <v>100</v>
      </c>
      <c r="DP54" s="34">
        <f t="shared" si="5"/>
        <v>100</v>
      </c>
      <c r="DQ54" s="34">
        <f t="shared" si="6"/>
        <v>100</v>
      </c>
      <c r="DR54" s="34">
        <f t="shared" si="40"/>
        <v>100</v>
      </c>
      <c r="DS54" s="34">
        <f t="shared" si="41"/>
        <v>100</v>
      </c>
      <c r="DT54" s="34">
        <f t="shared" si="42"/>
        <v>100</v>
      </c>
      <c r="DU54" s="34">
        <f t="shared" si="7"/>
        <v>100</v>
      </c>
      <c r="DV54" s="34">
        <f t="shared" si="8"/>
        <v>100</v>
      </c>
      <c r="DW54" s="34">
        <f t="shared" si="9"/>
        <v>100</v>
      </c>
      <c r="DX54" s="34">
        <f t="shared" si="9"/>
        <v>99.925379609544478</v>
      </c>
      <c r="DY54" s="33">
        <f t="shared" si="10"/>
        <v>57.642745156741498</v>
      </c>
      <c r="DZ54" s="34">
        <f t="shared" si="26"/>
        <v>100</v>
      </c>
      <c r="EA54" s="34">
        <f t="shared" si="27"/>
        <v>100.00000000000001</v>
      </c>
      <c r="EB54" s="34">
        <f t="shared" si="28"/>
        <v>100.00000000000001</v>
      </c>
      <c r="EC54" s="34">
        <f t="shared" si="29"/>
        <v>99.999999999999986</v>
      </c>
      <c r="ED54" s="34">
        <f t="shared" si="30"/>
        <v>100</v>
      </c>
      <c r="EE54" s="34">
        <f t="shared" si="31"/>
        <v>100.00000000000001</v>
      </c>
      <c r="EF54" s="34">
        <f t="shared" si="32"/>
        <v>99.999999999999986</v>
      </c>
      <c r="EG54" s="34">
        <f t="shared" si="33"/>
        <v>99.999999999999986</v>
      </c>
      <c r="EH54" s="34">
        <f t="shared" si="34"/>
        <v>99.999999999999986</v>
      </c>
      <c r="EI54" s="34">
        <f t="shared" si="35"/>
        <v>100</v>
      </c>
      <c r="EJ54" s="34">
        <f t="shared" si="36"/>
        <v>100</v>
      </c>
      <c r="EK54" s="34">
        <f>+AO54+BC54+CE54+CS54+DJ54</f>
        <v>99.999999999999986</v>
      </c>
      <c r="EL54" s="34">
        <f t="shared" si="22"/>
        <v>99.999999999999986</v>
      </c>
    </row>
    <row r="55" spans="1:142">
      <c r="A55" s="65"/>
      <c r="B55" s="53"/>
      <c r="C55" s="53"/>
      <c r="D55" s="53"/>
      <c r="E55" s="53"/>
      <c r="F55" s="53"/>
      <c r="G55" s="53"/>
      <c r="H55" s="53"/>
      <c r="I55" s="53"/>
      <c r="J55" s="53"/>
      <c r="K55" s="53"/>
      <c r="L55" s="53"/>
      <c r="M55" s="53"/>
      <c r="N55" s="53"/>
      <c r="O55" s="53"/>
      <c r="P55" s="54"/>
      <c r="Q55" s="53"/>
      <c r="R55" s="53"/>
      <c r="S55" s="53"/>
      <c r="T55" s="53"/>
      <c r="U55" s="53"/>
      <c r="V55" s="53"/>
      <c r="W55" s="53"/>
      <c r="X55" s="53"/>
      <c r="Y55" s="53"/>
      <c r="Z55" s="53"/>
      <c r="AA55" s="53"/>
      <c r="AB55" s="53"/>
      <c r="AC55" s="197"/>
      <c r="AD55" s="53"/>
      <c r="AE55" s="53"/>
      <c r="AF55" s="53"/>
      <c r="AG55" s="53"/>
      <c r="AH55" s="53"/>
      <c r="AI55" s="53"/>
      <c r="AJ55" s="53"/>
      <c r="AK55" s="53"/>
      <c r="AL55" s="53"/>
      <c r="AM55" s="53"/>
      <c r="AN55" s="53"/>
      <c r="AO55" s="53"/>
      <c r="AP55" s="53"/>
      <c r="AQ55" s="54"/>
      <c r="AR55" s="53"/>
      <c r="AS55" s="53"/>
      <c r="AT55" s="53"/>
      <c r="AU55" s="53"/>
      <c r="AV55" s="53"/>
      <c r="AW55" s="53"/>
      <c r="AX55" s="53"/>
      <c r="AY55" s="53"/>
      <c r="AZ55" s="53"/>
      <c r="BA55" s="53"/>
      <c r="BB55" s="53"/>
      <c r="BC55" s="53"/>
      <c r="BD55" s="53"/>
      <c r="BE55" s="54"/>
      <c r="BF55" s="53"/>
      <c r="BG55" s="53"/>
      <c r="BH55" s="53"/>
      <c r="BI55" s="53"/>
      <c r="BJ55" s="53"/>
      <c r="BK55" s="53"/>
      <c r="BL55" s="53"/>
      <c r="BM55" s="53"/>
      <c r="BN55" s="53"/>
      <c r="BO55" s="53"/>
      <c r="BP55" s="53"/>
      <c r="BQ55" s="53"/>
      <c r="BR55" s="53"/>
      <c r="BS55" s="54"/>
      <c r="BT55" s="53"/>
      <c r="BU55" s="53"/>
      <c r="BV55" s="53"/>
      <c r="BW55" s="53"/>
      <c r="BX55" s="53"/>
      <c r="BY55" s="53"/>
      <c r="BZ55" s="53"/>
      <c r="CA55" s="53"/>
      <c r="CB55" s="53"/>
      <c r="CC55" s="53"/>
      <c r="CD55" s="53"/>
      <c r="CE55" s="53"/>
      <c r="CF55" s="53"/>
      <c r="CG55" s="54"/>
      <c r="CH55" s="53"/>
      <c r="CI55" s="53"/>
      <c r="CJ55" s="53"/>
      <c r="CK55" s="53"/>
      <c r="CL55" s="53"/>
      <c r="CM55" s="53"/>
      <c r="CN55" s="53"/>
      <c r="CO55" s="53"/>
      <c r="CP55" s="53"/>
      <c r="CQ55" s="53"/>
      <c r="CR55" s="53"/>
      <c r="CS55" s="53"/>
      <c r="CT55" s="53"/>
      <c r="CU55" s="231"/>
      <c r="CV55" s="222"/>
      <c r="CW55" s="53"/>
      <c r="CX55" s="54"/>
      <c r="CY55" s="53"/>
      <c r="CZ55" s="53"/>
      <c r="DA55" s="53"/>
      <c r="DB55" s="53"/>
      <c r="DC55" s="53"/>
      <c r="DD55" s="53"/>
      <c r="DE55" s="53"/>
      <c r="DF55" s="53"/>
      <c r="DG55" s="53"/>
      <c r="DH55" s="53"/>
      <c r="DI55" s="53"/>
      <c r="DJ55" s="53"/>
      <c r="DK55" s="33"/>
      <c r="DL55" s="34"/>
      <c r="DM55" s="34"/>
      <c r="DN55" s="34"/>
      <c r="DO55" s="34"/>
      <c r="DP55" s="34"/>
      <c r="DQ55" s="34"/>
      <c r="DR55" s="34"/>
      <c r="DS55" s="34"/>
      <c r="DT55" s="34"/>
      <c r="DU55" s="34">
        <f t="shared" si="7"/>
        <v>0</v>
      </c>
      <c r="DV55" s="34">
        <f t="shared" si="8"/>
        <v>0</v>
      </c>
      <c r="DW55" s="34">
        <f t="shared" si="9"/>
        <v>0</v>
      </c>
      <c r="DX55" s="34">
        <f t="shared" si="9"/>
        <v>0</v>
      </c>
      <c r="DY55" s="33">
        <f t="shared" si="10"/>
        <v>0</v>
      </c>
      <c r="DZ55" s="34">
        <f t="shared" si="26"/>
        <v>0</v>
      </c>
      <c r="EA55" s="34">
        <f t="shared" si="27"/>
        <v>0</v>
      </c>
      <c r="EB55" s="34">
        <f t="shared" si="28"/>
        <v>0</v>
      </c>
      <c r="EC55" s="34">
        <f t="shared" si="29"/>
        <v>0</v>
      </c>
      <c r="ED55" s="34">
        <f t="shared" si="30"/>
        <v>0</v>
      </c>
      <c r="EE55" s="34">
        <f t="shared" si="31"/>
        <v>0</v>
      </c>
      <c r="EF55" s="34">
        <f t="shared" si="32"/>
        <v>0</v>
      </c>
      <c r="EG55" s="34">
        <f t="shared" si="33"/>
        <v>0</v>
      </c>
      <c r="EH55" s="34">
        <f t="shared" si="34"/>
        <v>0</v>
      </c>
      <c r="EI55" s="34">
        <f t="shared" si="35"/>
        <v>0</v>
      </c>
      <c r="EJ55" s="34">
        <f t="shared" si="36"/>
        <v>0</v>
      </c>
      <c r="EK55" s="34">
        <f>+AO55+BC55+CE55+CS55+DJ55</f>
        <v>0</v>
      </c>
      <c r="EL55" s="34">
        <f t="shared" si="22"/>
        <v>0</v>
      </c>
    </row>
    <row r="56" spans="1:142">
      <c r="A56" s="66" t="str">
        <f>+DATA!A56</f>
        <v>Connecticut</v>
      </c>
      <c r="B56" s="56">
        <f>(DATA!AF56/DATA!B56)*100</f>
        <v>72.202948829141363</v>
      </c>
      <c r="C56" s="56">
        <f>(DATA!AG56/DATA!C56)*100</f>
        <v>69.954128440366972</v>
      </c>
      <c r="D56" s="56">
        <f>(DATA!AH56/DATA!D56)*100</f>
        <v>68.322147651006716</v>
      </c>
      <c r="E56" s="56">
        <f>(DATA!AI56/DATA!E56)*100</f>
        <v>66.731423020883923</v>
      </c>
      <c r="F56" s="56">
        <f>(DATA!AJ56/DATA!F56)*100</f>
        <v>63.271604938271608</v>
      </c>
      <c r="G56" s="56">
        <f>(DATA!AK56/DATA!G56)*100</f>
        <v>61.629327902240327</v>
      </c>
      <c r="H56" s="56">
        <f>(DATA!AL56/DATA!H56)*100</f>
        <v>60.427184466019412</v>
      </c>
      <c r="I56" s="56">
        <f>(DATA!AM56/DATA!I56)*100</f>
        <v>59.44055944055944</v>
      </c>
      <c r="J56" s="56">
        <f>(DATA!AN56/DATA!J56)*100</f>
        <v>58.40229153405474</v>
      </c>
      <c r="K56" s="56">
        <f>(DATA!AP56/DATA!L56)*100</f>
        <v>57.694459988808056</v>
      </c>
      <c r="L56" s="56">
        <f>(DATA!AQ56/DATA!M56)*100</f>
        <v>56.25</v>
      </c>
      <c r="M56" s="56">
        <f>(DATA!AR56/DATA!N56)*100</f>
        <v>56.103609809864977</v>
      </c>
      <c r="N56" s="56">
        <f>(DATA!AS56/DATA!O56)*100</f>
        <v>54.655314474045589</v>
      </c>
      <c r="O56" s="56">
        <f>(DATA!AT56/DATA!P56)*100</f>
        <v>53.516983150575015</v>
      </c>
      <c r="P56" s="58">
        <f>(DATA!AU56/DATA!B56)*100</f>
        <v>27.797051170858627</v>
      </c>
      <c r="Q56" s="56">
        <f>(DATA!AV56/DATA!C56)*100</f>
        <v>30.045871559633024</v>
      </c>
      <c r="R56" s="56">
        <f>(DATA!AW56/DATA!D56)*100</f>
        <v>31.677852348993291</v>
      </c>
      <c r="S56" s="56">
        <f>(DATA!AX56/DATA!E56)*100</f>
        <v>33.268576979116077</v>
      </c>
      <c r="T56" s="56">
        <f>(DATA!AY56/DATA!F56)*100</f>
        <v>36.728395061728399</v>
      </c>
      <c r="U56" s="56">
        <f>(DATA!AZ56/DATA!G56)*100</f>
        <v>38.370672097759673</v>
      </c>
      <c r="V56" s="56">
        <f>(DATA!BA56/DATA!H56)*100</f>
        <v>39.572815533980581</v>
      </c>
      <c r="W56" s="56">
        <f>(DATA!BB56/DATA!I56)*100</f>
        <v>40.55944055944056</v>
      </c>
      <c r="X56" s="56">
        <f>(DATA!BC56/DATA!J56)*100</f>
        <v>41.59770846594526</v>
      </c>
      <c r="Y56" s="56">
        <f>(DATA!BE56/DATA!L56)*100</f>
        <v>42.305540011191944</v>
      </c>
      <c r="Z56" s="56">
        <f>(DATA!BF56/DATA!M56)*100</f>
        <v>43.75</v>
      </c>
      <c r="AA56" s="56">
        <f>(DATA!BG56/DATA!N56)*100</f>
        <v>43.896390190135023</v>
      </c>
      <c r="AB56" s="56">
        <f>(DATA!BH56/DATA!O56)*100</f>
        <v>45.344685525954411</v>
      </c>
      <c r="AC56" s="200">
        <f>(DATA!BI56/DATA!P56)*100</f>
        <v>46.483016849424978</v>
      </c>
      <c r="AD56" s="56">
        <f>(DATA!BK56/DATA!R56)*100</f>
        <v>88.079777365491651</v>
      </c>
      <c r="AE56" s="56">
        <f>(DATA!BL56/DATA!S56)*100</f>
        <v>87.808219178082197</v>
      </c>
      <c r="AF56" s="56">
        <f>(DATA!BM56/DATA!T56)*100</f>
        <v>86.130306021717672</v>
      </c>
      <c r="AG56" s="56">
        <f>(DATA!BN56/DATA!U56)*100</f>
        <v>83.873915029693919</v>
      </c>
      <c r="AH56" s="56">
        <f>(DATA!BO56/DATA!V56)*100</f>
        <v>83.836665248830286</v>
      </c>
      <c r="AI56" s="56">
        <f>(DATA!BP56/DATA!W56)*100</f>
        <v>83.25828898894801</v>
      </c>
      <c r="AJ56" s="56">
        <f>(DATA!BQ56/DATA!X56)*100</f>
        <v>81.808396124865439</v>
      </c>
      <c r="AK56" s="56">
        <f>(DATA!BR56/DATA!Y56)*100</f>
        <v>80.332225913621258</v>
      </c>
      <c r="AL56" s="56">
        <f>(DATA!BT56/DATA!AA56)*100</f>
        <v>78.553921568627445</v>
      </c>
      <c r="AM56" s="56">
        <f>(DATA!BU56/DATA!AB56)*100</f>
        <v>77.70700636942675</v>
      </c>
      <c r="AN56" s="56">
        <f>(DATA!BV56/DATA!AC56)*100</f>
        <v>76.547842401500944</v>
      </c>
      <c r="AO56" s="56">
        <f>(DATA!BW56/DATA!AD56)*100</f>
        <v>74.453280318091458</v>
      </c>
      <c r="AP56" s="56">
        <f>(DATA!BX56/DATA!AE56)*100</f>
        <v>73.638132295719856</v>
      </c>
      <c r="AQ56" s="58">
        <f>(DATA!BY56/DATA!Q56)*100</f>
        <v>3.2090199479618384</v>
      </c>
      <c r="AR56" s="56">
        <f>(DATA!BZ56/DATA!R56)*100</f>
        <v>3.7569573283859001</v>
      </c>
      <c r="AS56" s="56">
        <f>(DATA!CA56/DATA!S56)*100</f>
        <v>3.9269406392694064</v>
      </c>
      <c r="AT56" s="56">
        <f>(DATA!CB56/DATA!T56)*100</f>
        <v>4.1954590325765055</v>
      </c>
      <c r="AU56" s="56">
        <f>(DATA!CC56/DATA!U56)*100</f>
        <v>4.8880767473732298</v>
      </c>
      <c r="AV56" s="56">
        <f>(DATA!CD56/DATA!V56)*100</f>
        <v>4.891535516801361</v>
      </c>
      <c r="AW56" s="56">
        <f>(DATA!CE56/DATA!W56)*100</f>
        <v>4.6663937781416287</v>
      </c>
      <c r="AX56" s="56">
        <f>(DATA!CF56/DATA!X56)*100</f>
        <v>4.8797990670972373</v>
      </c>
      <c r="AY56" s="56">
        <f>(DATA!CG56/DATA!Y56)*100</f>
        <v>4.485049833887043</v>
      </c>
      <c r="AZ56" s="56">
        <f>(DATA!CI56/DATA!AA56)*100</f>
        <v>4.2279411764705888</v>
      </c>
      <c r="BA56" s="56">
        <f>(DATA!CJ56/DATA!AB56)*100</f>
        <v>4.5495905368516834</v>
      </c>
      <c r="BB56" s="56">
        <f>(DATA!CK56/DATA!AC56)*100</f>
        <v>4.2526579111944969</v>
      </c>
      <c r="BC56" s="56">
        <f>(DATA!CL56/DATA!AD56)*100</f>
        <v>4.3737574552683895</v>
      </c>
      <c r="BD56" s="56">
        <f>(DATA!CM56/DATA!AE56)*100</f>
        <v>4.5395590142671853</v>
      </c>
      <c r="BE56" s="82" t="str">
        <f>IF(DATA!DC56&gt;0,((DATA!DC56/DATA!BY56)*100),"NA")</f>
        <v>NA</v>
      </c>
      <c r="BF56" s="85" t="str">
        <f>IF(DATA!DD56&gt;0,((DATA!DD56/DATA!BZ56)*100),"NA")</f>
        <v>NA</v>
      </c>
      <c r="BG56" s="85" t="str">
        <f>IF(DATA!DE56&gt;0,((DATA!DE56/DATA!CA56)*100),"NA")</f>
        <v>NA</v>
      </c>
      <c r="BH56" s="85" t="str">
        <f>IF(DATA!DF56&gt;0,((DATA!DF56/DATA!CB56)*100),"NA")</f>
        <v>NA</v>
      </c>
      <c r="BI56" s="85" t="str">
        <f>IF(DATA!DG56&gt;0,((DATA!DG56/DATA!CC56)*100),"NA")</f>
        <v>NA</v>
      </c>
      <c r="BJ56" s="85" t="str">
        <f>IF(DATA!DH56&gt;0,((DATA!DH56/DATA!CD56)*100),"NA")</f>
        <v>NA</v>
      </c>
      <c r="BK56" s="85" t="str">
        <f>IF(DATA!DI56&gt;0,((DATA!DI56/DATA!CE56)*100),"NA")</f>
        <v>NA</v>
      </c>
      <c r="BL56" s="85" t="str">
        <f>IF(DATA!DJ56&gt;0,((DATA!DJ56/DATA!CF56)*100),"NA")</f>
        <v>NA</v>
      </c>
      <c r="BM56" s="85" t="str">
        <f>IF(DATA!DK56&gt;0,((DATA!DK56/DATA!CG56)*100),"NA")</f>
        <v>NA</v>
      </c>
      <c r="BN56" s="85" t="str">
        <f>IF(DATA!DM56&gt;0,((DATA!DM56/DATA!CI56)*100),"NA")</f>
        <v>NA</v>
      </c>
      <c r="BO56" s="85" t="str">
        <f>IF(DATA!DN56&gt;0,((DATA!DN56/DATA!CJ56)*100),"NA")</f>
        <v>NA</v>
      </c>
      <c r="BP56" s="85" t="str">
        <f>IF(DATA!DO56&gt;0,((DATA!DO56/DATA!CK56)*100),"NA")</f>
        <v>NA</v>
      </c>
      <c r="BQ56" s="85" t="str">
        <f>IF(DATA!DP56&gt;0,((DATA!DP56/DATA!CL56)*100),"NA")</f>
        <v>NA</v>
      </c>
      <c r="BR56" s="85" t="str">
        <f>IF(DATA!DQ56&gt;0,((DATA!DQ56/DATA!CM56)*100),"NA")</f>
        <v>NA</v>
      </c>
      <c r="BS56" s="58">
        <f>(DATA!DR56/DATA!Q56)*100</f>
        <v>2.1682567215958368</v>
      </c>
      <c r="BT56" s="56">
        <f>(DATA!DS56/DATA!R56)*100</f>
        <v>2.5974025974025974</v>
      </c>
      <c r="BU56" s="56">
        <f>(DATA!DT56/DATA!S56)*100</f>
        <v>2.8310502283105023</v>
      </c>
      <c r="BV56" s="56">
        <f>(DATA!DU56/DATA!T56)*100</f>
        <v>3.0602171767028628</v>
      </c>
      <c r="BW56" s="56">
        <f>(DATA!DV56/DATA!U56)*100</f>
        <v>3.6089538602101414</v>
      </c>
      <c r="BX56" s="56">
        <f>(DATA!DW56/DATA!V56)*100</f>
        <v>3.7856231390897492</v>
      </c>
      <c r="BY56" s="56">
        <f>(DATA!DX56/DATA!W56)*100</f>
        <v>3.9705280392959472</v>
      </c>
      <c r="BZ56" s="56">
        <f>(DATA!DY56/DATA!X56)*100</f>
        <v>3.6598493003229282</v>
      </c>
      <c r="CA56" s="56">
        <f>(DATA!DZ56/DATA!Y56)*100</f>
        <v>3.9202657807308974</v>
      </c>
      <c r="CB56" s="56">
        <f>(DATA!EB56/DATA!AA56)*100</f>
        <v>4.2279411764705888</v>
      </c>
      <c r="CC56" s="56">
        <f>(DATA!EC56/DATA!AB56)*100</f>
        <v>4.2159538974825601</v>
      </c>
      <c r="CD56" s="56">
        <f>(DATA!ED56/DATA!AC56)*100</f>
        <v>5.0969355847404625</v>
      </c>
      <c r="CE56" s="56">
        <f>(DATA!EE56/DATA!AD56)*100</f>
        <v>5.1358515573227308</v>
      </c>
      <c r="CF56" s="56">
        <f>(DATA!EF56/DATA!AE56)*100</f>
        <v>5.836575875486381</v>
      </c>
      <c r="CG56" s="58">
        <f>(DATA!EG56/DATA!Q56)*100</f>
        <v>0</v>
      </c>
      <c r="CH56" s="56">
        <f>(DATA!EH56/DATA!R56)*100</f>
        <v>0</v>
      </c>
      <c r="CI56" s="56">
        <f>(DATA!EI56/DATA!S56)*100</f>
        <v>0</v>
      </c>
      <c r="CJ56" s="56">
        <f>(DATA!EJ56/DATA!T56)*100</f>
        <v>0</v>
      </c>
      <c r="CK56" s="56">
        <f>(DATA!EK56/DATA!U56)*100</f>
        <v>0</v>
      </c>
      <c r="CL56" s="56">
        <f>(DATA!EL56/DATA!V56)*100</f>
        <v>0</v>
      </c>
      <c r="CM56" s="56">
        <f>(DATA!EM56/DATA!W56)*100</f>
        <v>0</v>
      </c>
      <c r="CN56" s="56">
        <f>(DATA!EN56/DATA!X56)*100</f>
        <v>0</v>
      </c>
      <c r="CO56" s="56">
        <f>(DATA!EO56/DATA!Y56)*100</f>
        <v>0.3986710963455149</v>
      </c>
      <c r="CP56" s="56">
        <f>(DATA!EQ56/DATA!AA56)*100</f>
        <v>0.82720588235294124</v>
      </c>
      <c r="CQ56" s="56">
        <f>(DATA!ER56/DATA!AB56)*100</f>
        <v>0.84925690021231426</v>
      </c>
      <c r="CR56" s="56">
        <f>(DATA!ES56/DATA!AC56)*100</f>
        <v>0.37523452157598497</v>
      </c>
      <c r="CS56" s="56">
        <f>(DATA!ET56/DATA!AD56)*100</f>
        <v>0.59642147117296218</v>
      </c>
      <c r="CT56" s="56">
        <f>(DATA!EU56/DATA!AE56)*100</f>
        <v>0.68093385214007784</v>
      </c>
      <c r="CU56" s="231">
        <f>(DATA!EV56/DATA!AE56)*100</f>
        <v>0.19455252918287938</v>
      </c>
      <c r="CV56" s="222">
        <f>(DATA!EW56/DATA!AE56)*100</f>
        <v>15.077821011673151</v>
      </c>
      <c r="CW56" s="53">
        <f>(DATA!EX56/DATA!AE56)*100</f>
        <v>3.2425421530479892E-2</v>
      </c>
      <c r="CX56" s="58">
        <f>(DATA!EY56/DATA!Q56)*100</f>
        <v>5.4640069384215089</v>
      </c>
      <c r="CY56" s="56">
        <f>(DATA!EZ56/DATA!R56)*100</f>
        <v>5.5658627087198518</v>
      </c>
      <c r="CZ56" s="56">
        <f>(DATA!FA56/DATA!S56)*100</f>
        <v>5.4337899543378994</v>
      </c>
      <c r="DA56" s="56">
        <f>(DATA!FB56/DATA!T56)*100</f>
        <v>6.6140177690029613</v>
      </c>
      <c r="DB56" s="56">
        <f>(DATA!FC56/DATA!U56)*100</f>
        <v>7.6290543627227052</v>
      </c>
      <c r="DC56" s="56">
        <f>(DATA!FD56/DATA!V56)*100</f>
        <v>7.4861760952786041</v>
      </c>
      <c r="DD56" s="56">
        <f>(DATA!FE56/DATA!W56)*100</f>
        <v>8.1047891936144083</v>
      </c>
      <c r="DE56" s="56">
        <f>(DATA!FF56/DATA!X56)*100</f>
        <v>9.6519555077143888</v>
      </c>
      <c r="DF56" s="56">
        <f>(DATA!FG56/DATA!Y56)*100</f>
        <v>10.863787375415281</v>
      </c>
      <c r="DG56" s="56">
        <f>(DATA!FI56/DATA!AA56)*100</f>
        <v>12.162990196078431</v>
      </c>
      <c r="DH56" s="56">
        <f>(DATA!FJ56/DATA!AB56)*100</f>
        <v>12.67819229602669</v>
      </c>
      <c r="DI56" s="56">
        <f>(DATA!FK56/DATA!AC56)*100</f>
        <v>13.727329580988117</v>
      </c>
      <c r="DJ56" s="56">
        <f>(DATA!FL56/DATA!AD56)*100</f>
        <v>15.440689198144467</v>
      </c>
      <c r="DK56" s="33">
        <f t="shared" si="0"/>
        <v>99.999999999999986</v>
      </c>
      <c r="DL56" s="34">
        <f t="shared" si="1"/>
        <v>100</v>
      </c>
      <c r="DM56" s="34">
        <f t="shared" si="2"/>
        <v>100</v>
      </c>
      <c r="DN56" s="34">
        <f t="shared" si="3"/>
        <v>100</v>
      </c>
      <c r="DO56" s="34">
        <f t="shared" si="4"/>
        <v>100</v>
      </c>
      <c r="DP56" s="34">
        <f t="shared" si="5"/>
        <v>100</v>
      </c>
      <c r="DQ56" s="34">
        <f t="shared" si="6"/>
        <v>100</v>
      </c>
      <c r="DR56" s="34">
        <f t="shared" ref="DR56:DR65" si="43">+W56+I56</f>
        <v>100</v>
      </c>
      <c r="DS56" s="34">
        <f t="shared" ref="DS56:DS65" si="44">+X56+J56</f>
        <v>100</v>
      </c>
      <c r="DT56" s="34">
        <f t="shared" ref="DT56:DT65" si="45">+Y56+K56</f>
        <v>100</v>
      </c>
      <c r="DU56" s="34">
        <f t="shared" si="7"/>
        <v>100</v>
      </c>
      <c r="DV56" s="34">
        <f t="shared" si="8"/>
        <v>100</v>
      </c>
      <c r="DW56" s="34">
        <f t="shared" si="9"/>
        <v>100</v>
      </c>
      <c r="DX56" s="34">
        <f t="shared" si="9"/>
        <v>100</v>
      </c>
      <c r="DY56" s="33">
        <f t="shared" si="10"/>
        <v>57.324300457404163</v>
      </c>
      <c r="DZ56" s="34">
        <f t="shared" si="26"/>
        <v>99.999999999999986</v>
      </c>
      <c r="EA56" s="34">
        <f t="shared" si="27"/>
        <v>100</v>
      </c>
      <c r="EB56" s="34">
        <f t="shared" si="28"/>
        <v>100</v>
      </c>
      <c r="EC56" s="34">
        <f t="shared" si="29"/>
        <v>100</v>
      </c>
      <c r="ED56" s="34">
        <f t="shared" si="30"/>
        <v>100</v>
      </c>
      <c r="EE56" s="34">
        <f t="shared" si="31"/>
        <v>99.999999999999986</v>
      </c>
      <c r="EF56" s="34">
        <f t="shared" si="32"/>
        <v>100</v>
      </c>
      <c r="EG56" s="34">
        <f t="shared" si="33"/>
        <v>100</v>
      </c>
      <c r="EH56" s="34">
        <f t="shared" si="34"/>
        <v>100</v>
      </c>
      <c r="EI56" s="34">
        <f t="shared" si="35"/>
        <v>100</v>
      </c>
      <c r="EJ56" s="34">
        <f t="shared" si="36"/>
        <v>100.00000000000001</v>
      </c>
      <c r="EK56" s="34">
        <f>+AO56+BC56+CE56+CS56+DJ56</f>
        <v>100</v>
      </c>
      <c r="EL56" s="34">
        <f t="shared" si="22"/>
        <v>100</v>
      </c>
    </row>
    <row r="57" spans="1:142">
      <c r="A57" s="66" t="str">
        <f>+DATA!A57</f>
        <v>Maine</v>
      </c>
      <c r="B57" s="56">
        <f>(DATA!AF57/DATA!B57)*100</f>
        <v>70.212765957446805</v>
      </c>
      <c r="C57" s="56">
        <f>(DATA!AG57/DATA!C57)*100</f>
        <v>68.468468468468473</v>
      </c>
      <c r="D57" s="56">
        <f>(DATA!AH57/DATA!D57)*100</f>
        <v>66.886326194398677</v>
      </c>
      <c r="E57" s="56">
        <f>(DATA!AI57/DATA!E57)*100</f>
        <v>66.192468619246853</v>
      </c>
      <c r="F57" s="56">
        <f>(DATA!AJ57/DATA!F57)*100</f>
        <v>60.482654600301657</v>
      </c>
      <c r="G57" s="56">
        <f>(DATA!AK57/DATA!G57)*100</f>
        <v>59.971202303815694</v>
      </c>
      <c r="H57" s="56">
        <f>(DATA!AL57/DATA!H57)*100</f>
        <v>58.618127786032694</v>
      </c>
      <c r="I57" s="56">
        <f>(DATA!AM57/DATA!I57)*100</f>
        <v>58.529188779378316</v>
      </c>
      <c r="J57" s="56">
        <f>(DATA!AN57/DATA!J57)*100</f>
        <v>57.721712538226299</v>
      </c>
      <c r="K57" s="56">
        <f>(DATA!AP57/DATA!L57)*100</f>
        <v>57.327935222672068</v>
      </c>
      <c r="L57" s="56">
        <f>(DATA!AQ57/DATA!M57)*100</f>
        <v>57.546337157987651</v>
      </c>
      <c r="M57" s="56">
        <f>(DATA!AR57/DATA!N57)*100</f>
        <v>55.639730639730644</v>
      </c>
      <c r="N57" s="56">
        <f>(DATA!AS57/DATA!O57)*100</f>
        <v>53.364632237871682</v>
      </c>
      <c r="O57" s="56">
        <f>(DATA!AT57/DATA!P57)*100</f>
        <v>52.927024859663199</v>
      </c>
      <c r="P57" s="58">
        <f>(DATA!AU57/DATA!B57)*100</f>
        <v>29.787234042553191</v>
      </c>
      <c r="Q57" s="56">
        <f>(DATA!AV57/DATA!C57)*100</f>
        <v>31.531531531531531</v>
      </c>
      <c r="R57" s="56">
        <f>(DATA!AW57/DATA!D57)*100</f>
        <v>33.113673805601316</v>
      </c>
      <c r="S57" s="56">
        <f>(DATA!AX57/DATA!E57)*100</f>
        <v>33.807531380753133</v>
      </c>
      <c r="T57" s="56">
        <f>(DATA!AY57/DATA!F57)*100</f>
        <v>39.517345399698343</v>
      </c>
      <c r="U57" s="56">
        <f>(DATA!AZ57/DATA!G57)*100</f>
        <v>40.028797696184306</v>
      </c>
      <c r="V57" s="56">
        <f>(DATA!BA57/DATA!H57)*100</f>
        <v>41.381872213967306</v>
      </c>
      <c r="W57" s="56">
        <f>(DATA!BB57/DATA!I57)*100</f>
        <v>41.470811220621684</v>
      </c>
      <c r="X57" s="56">
        <f>(DATA!BC57/DATA!J57)*100</f>
        <v>42.278287461773701</v>
      </c>
      <c r="Y57" s="56">
        <f>(DATA!BE57/DATA!L57)*100</f>
        <v>42.672064777327932</v>
      </c>
      <c r="Z57" s="56">
        <f>(DATA!BF57/DATA!M57)*100</f>
        <v>42.453662842012356</v>
      </c>
      <c r="AA57" s="56">
        <f>(DATA!BG57/DATA!N57)*100</f>
        <v>44.360269360269363</v>
      </c>
      <c r="AB57" s="56">
        <f>(DATA!BH57/DATA!O57)*100</f>
        <v>46.635367762128325</v>
      </c>
      <c r="AC57" s="200">
        <f>(DATA!BI57/DATA!P57)*100</f>
        <v>47.072975140336808</v>
      </c>
      <c r="AD57" s="56">
        <f>(DATA!BK57/DATA!R57)*100</f>
        <v>98.083333333333329</v>
      </c>
      <c r="AE57" s="56">
        <f>(DATA!BL57/DATA!S57)*100</f>
        <v>97.971259509721051</v>
      </c>
      <c r="AF57" s="56">
        <f>(DATA!BM57/DATA!T57)*100</f>
        <v>98.434782608695642</v>
      </c>
      <c r="AG57" s="56">
        <f>(DATA!BN57/DATA!U57)*100</f>
        <v>95.8041958041958</v>
      </c>
      <c r="AH57" s="56">
        <f>(DATA!BO57/DATA!V57)*100</f>
        <v>95.440956651718992</v>
      </c>
      <c r="AI57" s="56">
        <f>(DATA!BP57/DATA!W57)*100</f>
        <v>95.047169811320757</v>
      </c>
      <c r="AJ57" s="56">
        <f>(DATA!BQ57/DATA!X57)*100</f>
        <v>94.894651539708263</v>
      </c>
      <c r="AK57" s="56">
        <f>(DATA!BR57/DATA!Y57)*100</f>
        <v>93.941908713692939</v>
      </c>
      <c r="AL57" s="56">
        <f>(DATA!BT57/DATA!AA57)*100</f>
        <v>92.893835616438352</v>
      </c>
      <c r="AM57" s="56">
        <f>(DATA!BU57/DATA!AB57)*100</f>
        <v>92.943361188486534</v>
      </c>
      <c r="AN57" s="56">
        <f>(DATA!BV57/DATA!AC57)*100</f>
        <v>93.000958772770858</v>
      </c>
      <c r="AO57" s="56">
        <f>(DATA!BW57/DATA!AD57)*100</f>
        <v>92.568807339449549</v>
      </c>
      <c r="AP57" s="56">
        <f>(DATA!BX57/DATA!AE57)*100</f>
        <v>92.599620493358643</v>
      </c>
      <c r="AQ57" s="58">
        <f>(DATA!BY57/DATA!Q57)*100</f>
        <v>0.15760441292356187</v>
      </c>
      <c r="AR57" s="56">
        <f>(DATA!BZ57/DATA!R57)*100</f>
        <v>0.16666666666666669</v>
      </c>
      <c r="AS57" s="56">
        <f>(DATA!CA57/DATA!S57)*100</f>
        <v>8.453085376162299E-2</v>
      </c>
      <c r="AT57" s="56">
        <f>(DATA!CB57/DATA!T57)*100</f>
        <v>0.26086956521739135</v>
      </c>
      <c r="AU57" s="56">
        <f>(DATA!CC57/DATA!U57)*100</f>
        <v>0.77700077700077697</v>
      </c>
      <c r="AV57" s="56">
        <f>(DATA!CD57/DATA!V57)*100</f>
        <v>0.59790732436472349</v>
      </c>
      <c r="AW57" s="56">
        <f>(DATA!CE57/DATA!W57)*100</f>
        <v>0.55031446540880502</v>
      </c>
      <c r="AX57" s="56">
        <f>(DATA!CF57/DATA!X57)*100</f>
        <v>0.5672609400324149</v>
      </c>
      <c r="AY57" s="56">
        <f>(DATA!CG57/DATA!Y57)*100</f>
        <v>0.33195020746887965</v>
      </c>
      <c r="AZ57" s="56">
        <f>(DATA!CI57/DATA!AA57)*100</f>
        <v>0.59931506849315064</v>
      </c>
      <c r="BA57" s="56">
        <f>(DATA!CJ57/DATA!AB57)*100</f>
        <v>0.64995357474466109</v>
      </c>
      <c r="BB57" s="56">
        <f>(DATA!CK57/DATA!AC57)*100</f>
        <v>1.0546500479386385</v>
      </c>
      <c r="BC57" s="56">
        <f>(DATA!CL57/DATA!AD57)*100</f>
        <v>1.0091743119266057</v>
      </c>
      <c r="BD57" s="56">
        <f>(DATA!CM57/DATA!AE57)*100</f>
        <v>0.94876660341555974</v>
      </c>
      <c r="BE57" s="82" t="str">
        <f>IF(DATA!DC57&gt;0,((DATA!DC57/DATA!BY57)*100),"NA")</f>
        <v>NA</v>
      </c>
      <c r="BF57" s="85" t="str">
        <f>IF(DATA!DD57&gt;0,((DATA!DD57/DATA!BZ57)*100),"NA")</f>
        <v>NA</v>
      </c>
      <c r="BG57" s="85" t="str">
        <f>IF(DATA!DE57&gt;0,((DATA!DE57/DATA!CA57)*100),"NA")</f>
        <v>NA</v>
      </c>
      <c r="BH57" s="85" t="str">
        <f>IF(DATA!DF57&gt;0,((DATA!DF57/DATA!CB57)*100),"NA")</f>
        <v>NA</v>
      </c>
      <c r="BI57" s="85" t="str">
        <f>IF(DATA!DG57&gt;0,((DATA!DG57/DATA!CC57)*100),"NA")</f>
        <v>NA</v>
      </c>
      <c r="BJ57" s="85" t="str">
        <f>IF(DATA!DH57&gt;0,((DATA!DH57/DATA!CD57)*100),"NA")</f>
        <v>NA</v>
      </c>
      <c r="BK57" s="85" t="str">
        <f>IF(DATA!DI57&gt;0,((DATA!DI57/DATA!CE57)*100),"NA")</f>
        <v>NA</v>
      </c>
      <c r="BL57" s="85" t="str">
        <f>IF(DATA!DJ57&gt;0,((DATA!DJ57/DATA!CF57)*100),"NA")</f>
        <v>NA</v>
      </c>
      <c r="BM57" s="85" t="str">
        <f>IF(DATA!DK57&gt;0,((DATA!DK57/DATA!CG57)*100),"NA")</f>
        <v>NA</v>
      </c>
      <c r="BN57" s="85" t="str">
        <f>IF(DATA!DM57&gt;0,((DATA!DM57/DATA!CI57)*100),"NA")</f>
        <v>NA</v>
      </c>
      <c r="BO57" s="85" t="str">
        <f>IF(DATA!DN57&gt;0,((DATA!DN57/DATA!CJ57)*100),"NA")</f>
        <v>NA</v>
      </c>
      <c r="BP57" s="85" t="str">
        <f>IF(DATA!DO57&gt;0,((DATA!DO57/DATA!CK57)*100),"NA")</f>
        <v>NA</v>
      </c>
      <c r="BQ57" s="85" t="str">
        <f>IF(DATA!DP57&gt;0,((DATA!DP57/DATA!CL57)*100),"NA")</f>
        <v>NA</v>
      </c>
      <c r="BR57" s="85" t="str">
        <f>IF(DATA!DQ57&gt;0,((DATA!DQ57/DATA!CM57)*100),"NA")</f>
        <v>NA</v>
      </c>
      <c r="BS57" s="58">
        <f>(DATA!DR57/DATA!Q57)*100</f>
        <v>7.8802206461780933E-2</v>
      </c>
      <c r="BT57" s="56">
        <f>(DATA!DS57/DATA!R57)*100</f>
        <v>8.3333333333333343E-2</v>
      </c>
      <c r="BU57" s="56">
        <f>(DATA!DT57/DATA!S57)*100</f>
        <v>0.33812341504649196</v>
      </c>
      <c r="BV57" s="56">
        <f>(DATA!DU57/DATA!T57)*100</f>
        <v>8.6956521739130432E-2</v>
      </c>
      <c r="BW57" s="56">
        <f>(DATA!DV57/DATA!U57)*100</f>
        <v>0.62160062160062157</v>
      </c>
      <c r="BX57" s="56">
        <f>(DATA!DW57/DATA!V57)*100</f>
        <v>0.89686098654708524</v>
      </c>
      <c r="BY57" s="56">
        <f>(DATA!DX57/DATA!W57)*100</f>
        <v>1.0220125786163521</v>
      </c>
      <c r="BZ57" s="56">
        <f>(DATA!DY57/DATA!X57)*100</f>
        <v>1.0534846029173419</v>
      </c>
      <c r="CA57" s="56">
        <f>(DATA!DZ57/DATA!Y57)*100</f>
        <v>1.2448132780082988</v>
      </c>
      <c r="CB57" s="56">
        <f>(DATA!EB57/DATA!AA57)*100</f>
        <v>1.3698630136986301</v>
      </c>
      <c r="CC57" s="56">
        <f>(DATA!EC57/DATA!AB57)*100</f>
        <v>1.9498607242339834</v>
      </c>
      <c r="CD57" s="56">
        <f>(DATA!ED57/DATA!AC57)*100</f>
        <v>1.9175455417066156</v>
      </c>
      <c r="CE57" s="56">
        <f>(DATA!EE57/DATA!AD57)*100</f>
        <v>2.0183486238532113</v>
      </c>
      <c r="CF57" s="56">
        <f>(DATA!EF57/DATA!AE57)*100</f>
        <v>2.2770398481973433</v>
      </c>
      <c r="CG57" s="58">
        <f>(DATA!EG57/DATA!Q57)*100</f>
        <v>0</v>
      </c>
      <c r="CH57" s="56">
        <f>(DATA!EH57/DATA!R57)*100</f>
        <v>0</v>
      </c>
      <c r="CI57" s="56">
        <f>(DATA!EI57/DATA!S57)*100</f>
        <v>0</v>
      </c>
      <c r="CJ57" s="56">
        <f>(DATA!EJ57/DATA!T57)*100</f>
        <v>0</v>
      </c>
      <c r="CK57" s="56">
        <f>(DATA!EK57/DATA!U57)*100</f>
        <v>0</v>
      </c>
      <c r="CL57" s="56">
        <f>(DATA!EL57/DATA!V57)*100</f>
        <v>0</v>
      </c>
      <c r="CM57" s="56">
        <f>(DATA!EM57/DATA!W57)*100</f>
        <v>0</v>
      </c>
      <c r="CN57" s="56">
        <f>(DATA!EN57/DATA!X57)*100</f>
        <v>0</v>
      </c>
      <c r="CO57" s="56">
        <f>(DATA!EO57/DATA!Y57)*100</f>
        <v>0.74688796680497926</v>
      </c>
      <c r="CP57" s="56">
        <f>(DATA!EQ57/DATA!AA57)*100</f>
        <v>0.68493150684931503</v>
      </c>
      <c r="CQ57" s="56">
        <f>(DATA!ER57/DATA!AB57)*100</f>
        <v>0.64995357474466109</v>
      </c>
      <c r="CR57" s="56">
        <f>(DATA!ES57/DATA!AC57)*100</f>
        <v>0.76701821668264614</v>
      </c>
      <c r="CS57" s="56">
        <f>(DATA!ET57/DATA!AD57)*100</f>
        <v>0.82568807339449546</v>
      </c>
      <c r="CT57" s="56">
        <f>(DATA!EU57/DATA!AE57)*100</f>
        <v>0.94876660341555974</v>
      </c>
      <c r="CU57" s="231">
        <f>(DATA!EV57/DATA!AE57)*100</f>
        <v>0.37950664136622392</v>
      </c>
      <c r="CV57" s="222">
        <f>(DATA!EW57/DATA!AE57)*100</f>
        <v>2.6565464895635675</v>
      </c>
      <c r="CW57" s="53">
        <f>(DATA!EX57/DATA!AE57)*100</f>
        <v>0.18975332068311196</v>
      </c>
      <c r="CX57" s="58">
        <f>(DATA!EY57/DATA!Q57)*100</f>
        <v>1.9700551615445234</v>
      </c>
      <c r="CY57" s="56">
        <f>(DATA!EZ57/DATA!R57)*100</f>
        <v>1.6666666666666667</v>
      </c>
      <c r="CZ57" s="56">
        <f>(DATA!FA57/DATA!S57)*100</f>
        <v>1.6060862214708367</v>
      </c>
      <c r="DA57" s="56">
        <f>(DATA!FB57/DATA!T57)*100</f>
        <v>1.2173913043478262</v>
      </c>
      <c r="DB57" s="56">
        <f>(DATA!FC57/DATA!U57)*100</f>
        <v>2.7972027972027971</v>
      </c>
      <c r="DC57" s="56">
        <f>(DATA!FD57/DATA!V57)*100</f>
        <v>3.0642750373692076</v>
      </c>
      <c r="DD57" s="56">
        <f>(DATA!FE57/DATA!W57)*100</f>
        <v>3.3805031446540879</v>
      </c>
      <c r="DE57" s="56">
        <f>(DATA!FF57/DATA!X57)*100</f>
        <v>3.4846029173419772</v>
      </c>
      <c r="DF57" s="56">
        <f>(DATA!FG57/DATA!Y57)*100</f>
        <v>3.7344398340248963</v>
      </c>
      <c r="DG57" s="56">
        <f>(DATA!FI57/DATA!AA57)*100</f>
        <v>4.4520547945205475</v>
      </c>
      <c r="DH57" s="56">
        <f>(DATA!FJ57/DATA!AB57)*100</f>
        <v>3.8068709377901575</v>
      </c>
      <c r="DI57" s="56">
        <f>(DATA!FK57/DATA!AC57)*100</f>
        <v>3.2598274209012463</v>
      </c>
      <c r="DJ57" s="56">
        <f>(DATA!FL57/DATA!AD57)*100</f>
        <v>3.5779816513761471</v>
      </c>
      <c r="DK57" s="33">
        <f t="shared" si="0"/>
        <v>100</v>
      </c>
      <c r="DL57" s="34">
        <f t="shared" si="1"/>
        <v>100</v>
      </c>
      <c r="DM57" s="34">
        <f t="shared" si="2"/>
        <v>100</v>
      </c>
      <c r="DN57" s="34">
        <f t="shared" si="3"/>
        <v>99.999999999999986</v>
      </c>
      <c r="DO57" s="34">
        <f t="shared" si="4"/>
        <v>100</v>
      </c>
      <c r="DP57" s="34">
        <f t="shared" si="5"/>
        <v>100</v>
      </c>
      <c r="DQ57" s="34">
        <f t="shared" si="6"/>
        <v>100</v>
      </c>
      <c r="DR57" s="34">
        <f t="shared" si="43"/>
        <v>100</v>
      </c>
      <c r="DS57" s="34">
        <f t="shared" si="44"/>
        <v>100</v>
      </c>
      <c r="DT57" s="34">
        <f t="shared" si="45"/>
        <v>100</v>
      </c>
      <c r="DU57" s="34">
        <f t="shared" si="7"/>
        <v>100</v>
      </c>
      <c r="DV57" s="34">
        <f t="shared" si="8"/>
        <v>100</v>
      </c>
      <c r="DW57" s="34">
        <f t="shared" si="9"/>
        <v>100</v>
      </c>
      <c r="DX57" s="34">
        <f t="shared" si="9"/>
        <v>100</v>
      </c>
      <c r="DY57" s="33">
        <f t="shared" si="10"/>
        <v>49.279436921266672</v>
      </c>
      <c r="DZ57" s="34">
        <f t="shared" si="26"/>
        <v>100</v>
      </c>
      <c r="EA57" s="34">
        <f t="shared" si="27"/>
        <v>100</v>
      </c>
      <c r="EB57" s="34">
        <f t="shared" si="28"/>
        <v>99.999999999999986</v>
      </c>
      <c r="EC57" s="34">
        <f t="shared" si="29"/>
        <v>100</v>
      </c>
      <c r="ED57" s="34">
        <f t="shared" si="30"/>
        <v>100.00000000000001</v>
      </c>
      <c r="EE57" s="34">
        <f t="shared" si="31"/>
        <v>100</v>
      </c>
      <c r="EF57" s="34">
        <f t="shared" si="32"/>
        <v>99.999999999999986</v>
      </c>
      <c r="EG57" s="34">
        <f t="shared" si="33"/>
        <v>99.999999999999986</v>
      </c>
      <c r="EH57" s="34">
        <f t="shared" si="34"/>
        <v>100</v>
      </c>
      <c r="EI57" s="34">
        <f t="shared" si="35"/>
        <v>99.999999999999986</v>
      </c>
      <c r="EJ57" s="34">
        <f t="shared" si="36"/>
        <v>100</v>
      </c>
      <c r="EK57" s="34">
        <f>+AO57+BC57+CE57+CS57+DJ57</f>
        <v>100.00000000000001</v>
      </c>
      <c r="EL57" s="34">
        <f t="shared" si="22"/>
        <v>100.00000000000001</v>
      </c>
    </row>
    <row r="58" spans="1:142">
      <c r="A58" s="66" t="str">
        <f>+DATA!A58</f>
        <v>Massachusetts</v>
      </c>
      <c r="B58" s="56">
        <f>(DATA!AF58/DATA!B58)*100</f>
        <v>70.3177473521054</v>
      </c>
      <c r="C58" s="56">
        <f>(DATA!AG58/DATA!C58)*100</f>
        <v>68.220230473751599</v>
      </c>
      <c r="D58" s="56">
        <f>(DATA!AH58/DATA!D58)*100</f>
        <v>67.84974093264249</v>
      </c>
      <c r="E58" s="56">
        <f>(DATA!AI58/DATA!E58)*100</f>
        <v>66.208301502419147</v>
      </c>
      <c r="F58" s="56">
        <f>(DATA!AJ58/DATA!F58)*100</f>
        <v>61.35142776364151</v>
      </c>
      <c r="G58" s="56">
        <f>(DATA!AK58/DATA!G58)*100</f>
        <v>59.801678108314263</v>
      </c>
      <c r="H58" s="56">
        <f>(DATA!AL58/DATA!H58)*100</f>
        <v>58.068489775806853</v>
      </c>
      <c r="I58" s="56">
        <f>(DATA!AM58/DATA!I58)*100</f>
        <v>56.771578445398184</v>
      </c>
      <c r="J58" s="56">
        <f>(DATA!AN58/DATA!J58)*100</f>
        <v>55.242566510172139</v>
      </c>
      <c r="K58" s="56">
        <f>(DATA!AP58/DATA!L58)*100</f>
        <v>54.326513213981244</v>
      </c>
      <c r="L58" s="56">
        <f>(DATA!AQ58/DATA!M58)*100</f>
        <v>52.728748224792042</v>
      </c>
      <c r="M58" s="56">
        <f>(DATA!AR58/DATA!N58)*100</f>
        <v>52.575905974534763</v>
      </c>
      <c r="N58" s="56">
        <f>(DATA!AS58/DATA!O58)*100</f>
        <v>52.110514198004608</v>
      </c>
      <c r="O58" s="56">
        <f>(DATA!AT58/DATA!P58)*100</f>
        <v>51.635010769532016</v>
      </c>
      <c r="P58" s="58">
        <f>(DATA!AU58/DATA!B58)*100</f>
        <v>29.682252647894604</v>
      </c>
      <c r="Q58" s="56">
        <f>(DATA!AV58/DATA!C58)*100</f>
        <v>31.779769526248398</v>
      </c>
      <c r="R58" s="56">
        <f>(DATA!AW58/DATA!D58)*100</f>
        <v>32.15025906735751</v>
      </c>
      <c r="S58" s="56">
        <f>(DATA!AX58/DATA!E58)*100</f>
        <v>33.791698497580853</v>
      </c>
      <c r="T58" s="56">
        <f>(DATA!AY58/DATA!F58)*100</f>
        <v>38.648572236358497</v>
      </c>
      <c r="U58" s="56">
        <f>(DATA!AZ58/DATA!G58)*100</f>
        <v>40.198321891685737</v>
      </c>
      <c r="V58" s="56">
        <f>(DATA!BA58/DATA!H58)*100</f>
        <v>41.931510224193154</v>
      </c>
      <c r="W58" s="56">
        <f>(DATA!BB58/DATA!I58)*100</f>
        <v>43.228421554601816</v>
      </c>
      <c r="X58" s="56">
        <f>(DATA!BC58/DATA!J58)*100</f>
        <v>44.757433489827861</v>
      </c>
      <c r="Y58" s="56">
        <f>(DATA!BE58/DATA!L58)*100</f>
        <v>45.673486786018756</v>
      </c>
      <c r="Z58" s="56">
        <f>(DATA!BF58/DATA!M58)*100</f>
        <v>47.271251775207951</v>
      </c>
      <c r="AA58" s="56">
        <f>(DATA!BG58/DATA!N58)*100</f>
        <v>47.42409402546523</v>
      </c>
      <c r="AB58" s="56">
        <f>(DATA!BH58/DATA!O58)*100</f>
        <v>47.889485801995399</v>
      </c>
      <c r="AC58" s="200">
        <f>(DATA!BI58/DATA!P58)*100</f>
        <v>48.364989230467984</v>
      </c>
      <c r="AD58" s="56">
        <f>(DATA!BK58/DATA!R58)*100</f>
        <v>89.592993302421434</v>
      </c>
      <c r="AE58" s="56">
        <f>(DATA!BL58/DATA!S58)*100</f>
        <v>89.018258798623975</v>
      </c>
      <c r="AF58" s="56">
        <f>(DATA!BM58/DATA!T58)*100</f>
        <v>88.527575442247667</v>
      </c>
      <c r="AG58" s="56">
        <f>(DATA!BN58/DATA!U58)*100</f>
        <v>86.449549287583608</v>
      </c>
      <c r="AH58" s="56">
        <f>(DATA!BO58/DATA!V58)*100</f>
        <v>85.757244395844722</v>
      </c>
      <c r="AI58" s="56">
        <f>(DATA!BP58/DATA!W58)*100</f>
        <v>84.517158818834787</v>
      </c>
      <c r="AJ58" s="56">
        <f>(DATA!BQ58/DATA!X58)*100</f>
        <v>83.786610878661079</v>
      </c>
      <c r="AK58" s="56">
        <f>(DATA!BR58/DATA!Y58)*100</f>
        <v>81.920077972709549</v>
      </c>
      <c r="AL58" s="56">
        <f>(DATA!BT58/DATA!AA58)*100</f>
        <v>80.961313012895658</v>
      </c>
      <c r="AM58" s="56">
        <f>(DATA!BU58/DATA!AB58)*100</f>
        <v>79.040178571428584</v>
      </c>
      <c r="AN58" s="56">
        <f>(DATA!BV58/DATA!AC58)*100</f>
        <v>77.180201414184708</v>
      </c>
      <c r="AO58" s="56">
        <f>(DATA!BW58/DATA!AD58)*100</f>
        <v>76.368936081615658</v>
      </c>
      <c r="AP58" s="56">
        <f>(DATA!BX58/DATA!AE58)*100</f>
        <v>75.015879737455009</v>
      </c>
      <c r="AQ58" s="58">
        <f>(DATA!BY58/DATA!Q58)*100</f>
        <v>3.0224748127098944</v>
      </c>
      <c r="AR58" s="56">
        <f>(DATA!BZ58/DATA!R58)*100</f>
        <v>3.4260690365790833</v>
      </c>
      <c r="AS58" s="56">
        <f>(DATA!CA58/DATA!S58)*100</f>
        <v>3.4136014818735112</v>
      </c>
      <c r="AT58" s="56">
        <f>(DATA!CB58/DATA!T58)*100</f>
        <v>3.6420395421436007</v>
      </c>
      <c r="AU58" s="56">
        <f>(DATA!CC58/DATA!U58)*100</f>
        <v>3.6056993312009302</v>
      </c>
      <c r="AV58" s="56">
        <f>(DATA!CD58/DATA!V58)*100</f>
        <v>3.6632039365773648</v>
      </c>
      <c r="AW58" s="56">
        <f>(DATA!CE58/DATA!W58)*100</f>
        <v>4.1766427241287571</v>
      </c>
      <c r="AX58" s="56">
        <f>(DATA!CF58/DATA!X58)*100</f>
        <v>4.2364016736401675</v>
      </c>
      <c r="AY58" s="56">
        <f>(DATA!CG58/DATA!Y58)*100</f>
        <v>4.1666666666666661</v>
      </c>
      <c r="AZ58" s="56">
        <f>(DATA!CI58/DATA!AA58)*100</f>
        <v>4.2672919109026966</v>
      </c>
      <c r="BA58" s="56">
        <f>(DATA!CJ58/DATA!AB58)*100</f>
        <v>4.5982142857142865</v>
      </c>
      <c r="BB58" s="56">
        <f>(DATA!CK58/DATA!AC58)*100</f>
        <v>4.4139704306835226</v>
      </c>
      <c r="BC58" s="56">
        <f>(DATA!CL58/DATA!AD58)*100</f>
        <v>4.7678534249427438</v>
      </c>
      <c r="BD58" s="56">
        <f>(DATA!CM58/DATA!AE58)*100</f>
        <v>4.8062672030489102</v>
      </c>
      <c r="BE58" s="82" t="str">
        <f>IF(DATA!DC58&gt;0,((DATA!DC58/DATA!BY58)*100),"NA")</f>
        <v>NA</v>
      </c>
      <c r="BF58" s="85" t="str">
        <f>IF(DATA!DD58&gt;0,((DATA!DD58/DATA!BZ58)*100),"NA")</f>
        <v>NA</v>
      </c>
      <c r="BG58" s="85" t="str">
        <f>IF(DATA!DE58&gt;0,((DATA!DE58/DATA!CA58)*100),"NA")</f>
        <v>NA</v>
      </c>
      <c r="BH58" s="85" t="str">
        <f>IF(DATA!DF58&gt;0,((DATA!DF58/DATA!CB58)*100),"NA")</f>
        <v>NA</v>
      </c>
      <c r="BI58" s="85" t="str">
        <f>IF(DATA!DG58&gt;0,((DATA!DG58/DATA!CC58)*100),"NA")</f>
        <v>NA</v>
      </c>
      <c r="BJ58" s="85" t="str">
        <f>IF(DATA!DH58&gt;0,((DATA!DH58/DATA!CD58)*100),"NA")</f>
        <v>NA</v>
      </c>
      <c r="BK58" s="85" t="str">
        <f>IF(DATA!DI58&gt;0,((DATA!DI58/DATA!CE58)*100),"NA")</f>
        <v>NA</v>
      </c>
      <c r="BL58" s="85" t="str">
        <f>IF(DATA!DJ58&gt;0,((DATA!DJ58/DATA!CF58)*100),"NA")</f>
        <v>NA</v>
      </c>
      <c r="BM58" s="85" t="str">
        <f>IF(DATA!DK58&gt;0,((DATA!DK58/DATA!CG58)*100),"NA")</f>
        <v>NA</v>
      </c>
      <c r="BN58" s="85" t="str">
        <f>IF(DATA!DM58&gt;0,((DATA!DM58/DATA!CI58)*100),"NA")</f>
        <v>NA</v>
      </c>
      <c r="BO58" s="85" t="str">
        <f>IF(DATA!DN58&gt;0,((DATA!DN58/DATA!CJ58)*100),"NA")</f>
        <v>NA</v>
      </c>
      <c r="BP58" s="85" t="str">
        <f>IF(DATA!DO58&gt;0,((DATA!DO58/DATA!CK58)*100),"NA")</f>
        <v>NA</v>
      </c>
      <c r="BQ58" s="85" t="str">
        <f>IF(DATA!DP58&gt;0,((DATA!DP58/DATA!CL58)*100),"NA")</f>
        <v>NA</v>
      </c>
      <c r="BR58" s="85" t="str">
        <f>IF(DATA!DQ58&gt;0,((DATA!DQ58/DATA!CM58)*100),"NA")</f>
        <v>NA</v>
      </c>
      <c r="BS58" s="58">
        <f>(DATA!DR58/DATA!Q58)*100</f>
        <v>1.8083182640144666</v>
      </c>
      <c r="BT58" s="56">
        <f>(DATA!DS58/DATA!R58)*100</f>
        <v>1.7516743946419371</v>
      </c>
      <c r="BU58" s="56">
        <f>(DATA!DT58/DATA!S58)*100</f>
        <v>1.9846520243450647</v>
      </c>
      <c r="BV58" s="56">
        <f>(DATA!DU58/DATA!T58)*100</f>
        <v>2.0291363163371487</v>
      </c>
      <c r="BW58" s="56">
        <f>(DATA!DV58/DATA!U58)*100</f>
        <v>2.7042744984006979</v>
      </c>
      <c r="BX58" s="56">
        <f>(DATA!DW58/DATA!V58)*100</f>
        <v>2.7884089666484417</v>
      </c>
      <c r="BY58" s="56">
        <f>(DATA!DX58/DATA!W58)*100</f>
        <v>2.9529130087789306</v>
      </c>
      <c r="BZ58" s="56">
        <f>(DATA!DY58/DATA!X58)*100</f>
        <v>2.9027196652719667</v>
      </c>
      <c r="CA58" s="56">
        <f>(DATA!DZ58/DATA!Y58)*100</f>
        <v>3.2894736842105261</v>
      </c>
      <c r="CB58" s="56">
        <f>(DATA!EB58/DATA!AA58)*100</f>
        <v>3.3294255568581477</v>
      </c>
      <c r="CC58" s="56">
        <f>(DATA!EC58/DATA!AB58)*100</f>
        <v>3.5937499999999996</v>
      </c>
      <c r="CD58" s="56">
        <f>(DATA!ED58/DATA!AC58)*100</f>
        <v>3.9854296121705595</v>
      </c>
      <c r="CE58" s="56">
        <f>(DATA!EE58/DATA!AD58)*100</f>
        <v>3.476993545700604</v>
      </c>
      <c r="CF58" s="56">
        <f>(DATA!EF58/DATA!AE58)*100</f>
        <v>4.2769426212153299</v>
      </c>
      <c r="CG58" s="58">
        <f>(DATA!EG58/DATA!Q58)*100</f>
        <v>0</v>
      </c>
      <c r="CH58" s="56">
        <f>(DATA!EH58/DATA!R58)*100</f>
        <v>0</v>
      </c>
      <c r="CI58" s="56">
        <f>(DATA!EI58/DATA!S58)*100</f>
        <v>0</v>
      </c>
      <c r="CJ58" s="56">
        <f>(DATA!EJ58/DATA!T58)*100</f>
        <v>0</v>
      </c>
      <c r="CK58" s="56">
        <f>(DATA!EK58/DATA!U58)*100</f>
        <v>0</v>
      </c>
      <c r="CL58" s="56">
        <f>(DATA!EL58/DATA!V58)*100</f>
        <v>0</v>
      </c>
      <c r="CM58" s="56">
        <f>(DATA!EM58/DATA!W58)*100</f>
        <v>0</v>
      </c>
      <c r="CN58" s="56">
        <f>(DATA!EN58/DATA!X58)*100</f>
        <v>0</v>
      </c>
      <c r="CO58" s="56">
        <f>(DATA!EO58/DATA!Y58)*100</f>
        <v>0.60916179337231968</v>
      </c>
      <c r="CP58" s="56">
        <f>(DATA!EQ58/DATA!AA58)*100</f>
        <v>0.70339976553341155</v>
      </c>
      <c r="CQ58" s="56">
        <f>(DATA!ER58/DATA!AB58)*100</f>
        <v>0.82589285714285721</v>
      </c>
      <c r="CR58" s="56">
        <f>(DATA!ES58/DATA!AC58)*100</f>
        <v>1.1356331690593529</v>
      </c>
      <c r="CS58" s="56">
        <f>(DATA!ET58/DATA!AD58)*100</f>
        <v>1.0410160316468873</v>
      </c>
      <c r="CT58" s="56">
        <f>(DATA!EU58/DATA!AE58)*100</f>
        <v>1.1221681134871904</v>
      </c>
      <c r="CU58" s="231">
        <f>(DATA!EV58/DATA!AE58)*100</f>
        <v>0.21172983273343213</v>
      </c>
      <c r="CV58" s="222">
        <f>(DATA!EW58/DATA!AE58)*100</f>
        <v>14.503493542240101</v>
      </c>
      <c r="CW58" s="53">
        <f>(DATA!EX58/DATA!AE58)*100</f>
        <v>6.3518949820029647E-2</v>
      </c>
      <c r="CX58" s="58">
        <f>(DATA!EY58/DATA!Q58)*100</f>
        <v>5.1149573753552051</v>
      </c>
      <c r="CY58" s="56">
        <f>(DATA!EZ58/DATA!R58)*100</f>
        <v>5.229263266357548</v>
      </c>
      <c r="CZ58" s="56">
        <f>(DATA!FA58/DATA!S58)*100</f>
        <v>5.5834876951574488</v>
      </c>
      <c r="DA58" s="56">
        <f>(DATA!FB58/DATA!T58)*100</f>
        <v>5.8012486992715919</v>
      </c>
      <c r="DB58" s="56">
        <f>(DATA!FC58/DATA!U58)*100</f>
        <v>7.2404768828147708</v>
      </c>
      <c r="DC58" s="56">
        <f>(DATA!FD58/DATA!V58)*100</f>
        <v>7.7911427009294698</v>
      </c>
      <c r="DD58" s="56">
        <f>(DATA!FE58/DATA!W58)*100</f>
        <v>8.3532854482575143</v>
      </c>
      <c r="DE58" s="56">
        <f>(DATA!FF58/DATA!X58)*100</f>
        <v>9.0742677824267783</v>
      </c>
      <c r="DF58" s="56">
        <f>(DATA!FG58/DATA!Y58)*100</f>
        <v>10.014619883040936</v>
      </c>
      <c r="DG58" s="56">
        <f>(DATA!FI58/DATA!AA58)*100</f>
        <v>10.738569753810081</v>
      </c>
      <c r="DH58" s="56">
        <f>(DATA!FJ58/DATA!AB58)*100</f>
        <v>11.941964285714286</v>
      </c>
      <c r="DI58" s="56">
        <f>(DATA!FK58/DATA!AC58)*100</f>
        <v>13.284765373901863</v>
      </c>
      <c r="DJ58" s="56">
        <f>(DATA!FL58/DATA!AD58)*100</f>
        <v>14.345200916094109</v>
      </c>
      <c r="DK58" s="33">
        <f t="shared" si="0"/>
        <v>100</v>
      </c>
      <c r="DL58" s="34">
        <f t="shared" si="1"/>
        <v>100</v>
      </c>
      <c r="DM58" s="34">
        <f t="shared" si="2"/>
        <v>100</v>
      </c>
      <c r="DN58" s="34">
        <f t="shared" si="3"/>
        <v>100</v>
      </c>
      <c r="DO58" s="34">
        <f t="shared" si="4"/>
        <v>100</v>
      </c>
      <c r="DP58" s="34">
        <f t="shared" si="5"/>
        <v>100</v>
      </c>
      <c r="DQ58" s="34">
        <f t="shared" si="6"/>
        <v>100</v>
      </c>
      <c r="DR58" s="34">
        <f t="shared" si="43"/>
        <v>100</v>
      </c>
      <c r="DS58" s="34">
        <f t="shared" si="44"/>
        <v>100</v>
      </c>
      <c r="DT58" s="34">
        <f t="shared" si="45"/>
        <v>100</v>
      </c>
      <c r="DU58" s="34">
        <f t="shared" si="7"/>
        <v>100</v>
      </c>
      <c r="DV58" s="34">
        <f t="shared" si="8"/>
        <v>100</v>
      </c>
      <c r="DW58" s="34">
        <f t="shared" si="9"/>
        <v>100</v>
      </c>
      <c r="DX58" s="34">
        <f t="shared" si="9"/>
        <v>100</v>
      </c>
      <c r="DY58" s="33">
        <f t="shared" si="10"/>
        <v>58.310739682547549</v>
      </c>
      <c r="DZ58" s="34">
        <f t="shared" si="26"/>
        <v>100</v>
      </c>
      <c r="EA58" s="34">
        <f t="shared" si="27"/>
        <v>100</v>
      </c>
      <c r="EB58" s="34">
        <f t="shared" si="28"/>
        <v>100.00000000000001</v>
      </c>
      <c r="EC58" s="34">
        <f t="shared" si="29"/>
        <v>100</v>
      </c>
      <c r="ED58" s="34">
        <f t="shared" si="30"/>
        <v>100</v>
      </c>
      <c r="EE58" s="34">
        <f t="shared" si="31"/>
        <v>99.999999999999986</v>
      </c>
      <c r="EF58" s="34">
        <f t="shared" si="32"/>
        <v>100</v>
      </c>
      <c r="EG58" s="34">
        <f t="shared" si="33"/>
        <v>100</v>
      </c>
      <c r="EH58" s="34">
        <f t="shared" si="34"/>
        <v>99.999999999999986</v>
      </c>
      <c r="EI58" s="34">
        <f t="shared" si="35"/>
        <v>100.00000000000003</v>
      </c>
      <c r="EJ58" s="34">
        <f t="shared" si="36"/>
        <v>100</v>
      </c>
      <c r="EK58" s="34">
        <f>+AO58+BC58+CE58+CS58+DJ58</f>
        <v>100.00000000000001</v>
      </c>
      <c r="EL58" s="34">
        <f t="shared" si="22"/>
        <v>100</v>
      </c>
    </row>
    <row r="59" spans="1:142">
      <c r="A59" s="66" t="str">
        <f>+DATA!A59</f>
        <v>New Hampshire</v>
      </c>
      <c r="B59" s="56">
        <f>(DATA!AF59/DATA!B59)*100</f>
        <v>67.574931880108991</v>
      </c>
      <c r="C59" s="56">
        <f>(DATA!AG59/DATA!C59)*100</f>
        <v>67.234042553191486</v>
      </c>
      <c r="D59" s="56">
        <f>(DATA!AH59/DATA!D59)*100</f>
        <v>66.153846153846146</v>
      </c>
      <c r="E59" s="56">
        <f>(DATA!AI59/DATA!E59)*100</f>
        <v>64.408310749774174</v>
      </c>
      <c r="F59" s="56">
        <f>(DATA!AJ59/DATA!F59)*100</f>
        <v>62.920353982300881</v>
      </c>
      <c r="G59" s="56">
        <f>(DATA!AK59/DATA!G59)*100</f>
        <v>61.593554162936435</v>
      </c>
      <c r="H59" s="56">
        <f>(DATA!AL59/DATA!H59)*100</f>
        <v>61.862130707251559</v>
      </c>
      <c r="I59" s="56">
        <f>(DATA!AM59/DATA!I59)*100</f>
        <v>61.141304347826086</v>
      </c>
      <c r="J59" s="56">
        <f>(DATA!AN59/DATA!J59)*100</f>
        <v>59.122807017543856</v>
      </c>
      <c r="K59" s="56">
        <f>(DATA!AP59/DATA!L59)*100</f>
        <v>56.846846846846844</v>
      </c>
      <c r="L59" s="56">
        <f>(DATA!AQ59/DATA!M59)*100</f>
        <v>55.061082024432807</v>
      </c>
      <c r="M59" s="56">
        <f>(DATA!AR59/DATA!N59)*100</f>
        <v>52.946058091286311</v>
      </c>
      <c r="N59" s="56">
        <f>(DATA!AS59/DATA!O59)*100</f>
        <v>49.180327868852459</v>
      </c>
      <c r="O59" s="56">
        <f>(DATA!AT59/DATA!P59)*100</f>
        <v>49.680511182108624</v>
      </c>
      <c r="P59" s="58">
        <f>(DATA!AU59/DATA!B59)*100</f>
        <v>32.425068119891009</v>
      </c>
      <c r="Q59" s="56">
        <f>(DATA!AV59/DATA!C59)*100</f>
        <v>32.765957446808507</v>
      </c>
      <c r="R59" s="56">
        <f>(DATA!AW59/DATA!D59)*100</f>
        <v>33.846153846153847</v>
      </c>
      <c r="S59" s="56">
        <f>(DATA!AX59/DATA!E59)*100</f>
        <v>35.591689250225834</v>
      </c>
      <c r="T59" s="56">
        <f>(DATA!AY59/DATA!F59)*100</f>
        <v>37.079646017699112</v>
      </c>
      <c r="U59" s="56">
        <f>(DATA!AZ59/DATA!G59)*100</f>
        <v>38.406445837063565</v>
      </c>
      <c r="V59" s="56">
        <f>(DATA!BA59/DATA!H59)*100</f>
        <v>38.137869292748434</v>
      </c>
      <c r="W59" s="56">
        <f>(DATA!BB59/DATA!I59)*100</f>
        <v>38.858695652173914</v>
      </c>
      <c r="X59" s="56">
        <f>(DATA!BC59/DATA!J59)*100</f>
        <v>40.877192982456137</v>
      </c>
      <c r="Y59" s="56">
        <f>(DATA!BE59/DATA!L59)*100</f>
        <v>43.153153153153148</v>
      </c>
      <c r="Z59" s="56">
        <f>(DATA!BF59/DATA!M59)*100</f>
        <v>44.938917975567186</v>
      </c>
      <c r="AA59" s="56">
        <f>(DATA!BG59/DATA!N59)*100</f>
        <v>47.053941908713689</v>
      </c>
      <c r="AB59" s="56">
        <f>(DATA!BH59/DATA!O59)*100</f>
        <v>50.819672131147541</v>
      </c>
      <c r="AC59" s="200">
        <f>(DATA!BI59/DATA!P59)*100</f>
        <v>46.884984025559106</v>
      </c>
      <c r="AD59" s="56">
        <f>(DATA!BK59/DATA!R59)*100</f>
        <v>96.551724137931032</v>
      </c>
      <c r="AE59" s="56">
        <f>(DATA!BL59/DATA!S59)*100</f>
        <v>96.428571428571431</v>
      </c>
      <c r="AF59" s="56">
        <f>(DATA!BM59/DATA!T59)*100</f>
        <v>96.353691886964441</v>
      </c>
      <c r="AG59" s="56">
        <f>(DATA!BN59/DATA!U59)*100</f>
        <v>94.6518668012109</v>
      </c>
      <c r="AH59" s="56">
        <f>(DATA!BO59/DATA!V59)*100</f>
        <v>93.047034764826179</v>
      </c>
      <c r="AI59" s="56">
        <f>(DATA!BP59/DATA!W59)*100</f>
        <v>92.622950819672127</v>
      </c>
      <c r="AJ59" s="56">
        <f>(DATA!BQ59/DATA!X59)*100</f>
        <v>91.41675284384695</v>
      </c>
      <c r="AK59" s="56">
        <f>(DATA!BR59/DATA!Y59)*100</f>
        <v>89.543147208121837</v>
      </c>
      <c r="AL59" s="56">
        <f>(DATA!BT59/DATA!AA59)*100</f>
        <v>88.3</v>
      </c>
      <c r="AM59" s="56">
        <f>(DATA!BU59/DATA!AB59)*100</f>
        <v>86.549707602339183</v>
      </c>
      <c r="AN59" s="56">
        <f>(DATA!BV59/DATA!AC59)*100</f>
        <v>84.870848708487088</v>
      </c>
      <c r="AO59" s="56">
        <f>(DATA!BW59/DATA!AD59)*100</f>
        <v>84.952708512467751</v>
      </c>
      <c r="AP59" s="56">
        <f>(DATA!BX59/DATA!AE59)*100</f>
        <v>85.974499089253186</v>
      </c>
      <c r="AQ59" s="58">
        <f>(DATA!BY59/DATA!Q59)*100</f>
        <v>0.27247956403269752</v>
      </c>
      <c r="AR59" s="56">
        <f>(DATA!BZ59/DATA!R59)*100</f>
        <v>0.17241379310344829</v>
      </c>
      <c r="AS59" s="56">
        <f>(DATA!CA59/DATA!S59)*100</f>
        <v>0.27472527472527475</v>
      </c>
      <c r="AT59" s="56">
        <f>(DATA!CB59/DATA!T59)*100</f>
        <v>0.36463081130355512</v>
      </c>
      <c r="AU59" s="56">
        <f>(DATA!CC59/DATA!U59)*100</f>
        <v>0.80726538849646823</v>
      </c>
      <c r="AV59" s="56">
        <f>(DATA!CD59/DATA!V59)*100</f>
        <v>0.81799591002045002</v>
      </c>
      <c r="AW59" s="56">
        <f>(DATA!CE59/DATA!W59)*100</f>
        <v>1.0245901639344261</v>
      </c>
      <c r="AX59" s="56">
        <f>(DATA!CF59/DATA!X59)*100</f>
        <v>1.1375387797311272</v>
      </c>
      <c r="AY59" s="56">
        <f>(DATA!CG59/DATA!Y59)*100</f>
        <v>1.4213197969543148</v>
      </c>
      <c r="AZ59" s="56">
        <f>(DATA!CI59/DATA!AA59)*100</f>
        <v>1.7999999999999998</v>
      </c>
      <c r="BA59" s="56">
        <f>(DATA!CJ59/DATA!AB59)*100</f>
        <v>1.7543859649122806</v>
      </c>
      <c r="BB59" s="56">
        <f>(DATA!CK59/DATA!AC59)*100</f>
        <v>1.3837638376383763</v>
      </c>
      <c r="BC59" s="56">
        <f>(DATA!CL59/DATA!AD59)*100</f>
        <v>1.2897678417884781</v>
      </c>
      <c r="BD59" s="56">
        <f>(DATA!CM59/DATA!AE59)*100</f>
        <v>1.3661202185792349</v>
      </c>
      <c r="BE59" s="82" t="str">
        <f>IF(DATA!DC59&gt;0,((DATA!DC59/DATA!BY59)*100),"NA")</f>
        <v>NA</v>
      </c>
      <c r="BF59" s="85" t="str">
        <f>IF(DATA!DD59&gt;0,((DATA!DD59/DATA!BZ59)*100),"NA")</f>
        <v>NA</v>
      </c>
      <c r="BG59" s="85" t="str">
        <f>IF(DATA!DE59&gt;0,((DATA!DE59/DATA!CA59)*100),"NA")</f>
        <v>NA</v>
      </c>
      <c r="BH59" s="85" t="str">
        <f>IF(DATA!DF59&gt;0,((DATA!DF59/DATA!CB59)*100),"NA")</f>
        <v>NA</v>
      </c>
      <c r="BI59" s="85" t="str">
        <f>IF(DATA!DG59&gt;0,((DATA!DG59/DATA!CC59)*100),"NA")</f>
        <v>NA</v>
      </c>
      <c r="BJ59" s="85" t="str">
        <f>IF(DATA!DH59&gt;0,((DATA!DH59/DATA!CD59)*100),"NA")</f>
        <v>NA</v>
      </c>
      <c r="BK59" s="85" t="str">
        <f>IF(DATA!DI59&gt;0,((DATA!DI59/DATA!CE59)*100),"NA")</f>
        <v>NA</v>
      </c>
      <c r="BL59" s="85" t="str">
        <f>IF(DATA!DJ59&gt;0,((DATA!DJ59/DATA!CF59)*100),"NA")</f>
        <v>NA</v>
      </c>
      <c r="BM59" s="85" t="str">
        <f>IF(DATA!DK59&gt;0,((DATA!DK59/DATA!CG59)*100),"NA")</f>
        <v>NA</v>
      </c>
      <c r="BN59" s="85" t="str">
        <f>IF(DATA!DM59&gt;0,((DATA!DM59/DATA!CI59)*100),"NA")</f>
        <v>NA</v>
      </c>
      <c r="BO59" s="85" t="str">
        <f>IF(DATA!DN59&gt;0,((DATA!DN59/DATA!CJ59)*100),"NA")</f>
        <v>NA</v>
      </c>
      <c r="BP59" s="85" t="str">
        <f>IF(DATA!DO59&gt;0,((DATA!DO59/DATA!CK59)*100),"NA")</f>
        <v>NA</v>
      </c>
      <c r="BQ59" s="85" t="str">
        <f>IF(DATA!DP59&gt;0,((DATA!DP59/DATA!CL59)*100),"NA")</f>
        <v>NA</v>
      </c>
      <c r="BR59" s="85" t="str">
        <f>IF(DATA!DQ59&gt;0,((DATA!DQ59/DATA!CM59)*100),"NA")</f>
        <v>NA</v>
      </c>
      <c r="BS59" s="58">
        <f>(DATA!DR59/DATA!Q59)*100</f>
        <v>0.72661217075386009</v>
      </c>
      <c r="BT59" s="56">
        <f>(DATA!DS59/DATA!R59)*100</f>
        <v>0.60344827586206895</v>
      </c>
      <c r="BU59" s="56">
        <f>(DATA!DT59/DATA!S59)*100</f>
        <v>0.5494505494505495</v>
      </c>
      <c r="BV59" s="56">
        <f>(DATA!DU59/DATA!T59)*100</f>
        <v>0.54694621695533274</v>
      </c>
      <c r="BW59" s="56">
        <f>(DATA!DV59/DATA!U59)*100</f>
        <v>1.4127144298688195</v>
      </c>
      <c r="BX59" s="56">
        <f>(DATA!DW59/DATA!V59)*100</f>
        <v>1.8404907975460123</v>
      </c>
      <c r="BY59" s="56">
        <f>(DATA!DX59/DATA!W59)*100</f>
        <v>1.8442622950819672</v>
      </c>
      <c r="BZ59" s="56">
        <f>(DATA!DY59/DATA!X59)*100</f>
        <v>1.9648397104446742</v>
      </c>
      <c r="CA59" s="56">
        <f>(DATA!DZ59/DATA!Y59)*100</f>
        <v>2.5380710659898478</v>
      </c>
      <c r="CB59" s="56">
        <f>(DATA!EB59/DATA!AA59)*100</f>
        <v>2.1999999999999997</v>
      </c>
      <c r="CC59" s="56">
        <f>(DATA!EC59/DATA!AB59)*100</f>
        <v>2.7290448343079921</v>
      </c>
      <c r="CD59" s="56">
        <f>(DATA!ED59/DATA!AC59)*100</f>
        <v>2.9520295202952029</v>
      </c>
      <c r="CE59" s="56">
        <f>(DATA!EE59/DATA!AD59)*100</f>
        <v>2.8374892519346515</v>
      </c>
      <c r="CF59" s="56">
        <f>(DATA!EF59/DATA!AE59)*100</f>
        <v>3.0965391621129328</v>
      </c>
      <c r="CG59" s="58">
        <f>(DATA!EG59/DATA!Q59)*100</f>
        <v>0</v>
      </c>
      <c r="CH59" s="56">
        <f>(DATA!EH59/DATA!R59)*100</f>
        <v>0</v>
      </c>
      <c r="CI59" s="56">
        <f>(DATA!EI59/DATA!S59)*100</f>
        <v>0</v>
      </c>
      <c r="CJ59" s="56">
        <f>(DATA!EJ59/DATA!T59)*100</f>
        <v>0</v>
      </c>
      <c r="CK59" s="56">
        <f>(DATA!EK59/DATA!U59)*100</f>
        <v>0</v>
      </c>
      <c r="CL59" s="56">
        <f>(DATA!EL59/DATA!V59)*100</f>
        <v>0</v>
      </c>
      <c r="CM59" s="56">
        <f>(DATA!EM59/DATA!W59)*100</f>
        <v>0</v>
      </c>
      <c r="CN59" s="56">
        <f>(DATA!EN59/DATA!X59)*100</f>
        <v>0</v>
      </c>
      <c r="CO59" s="56">
        <f>(DATA!EO59/DATA!Y59)*100</f>
        <v>0.3045685279187817</v>
      </c>
      <c r="CP59" s="56">
        <f>(DATA!EQ59/DATA!AA59)*100</f>
        <v>0.70000000000000007</v>
      </c>
      <c r="CQ59" s="56">
        <f>(DATA!ER59/DATA!AB59)*100</f>
        <v>0.68226120857699801</v>
      </c>
      <c r="CR59" s="56">
        <f>(DATA!ES59/DATA!AC59)*100</f>
        <v>1.1992619926199262</v>
      </c>
      <c r="CS59" s="56">
        <f>(DATA!ET59/DATA!AD59)*100</f>
        <v>1.2897678417884781</v>
      </c>
      <c r="CT59" s="56">
        <f>(DATA!EU59/DATA!AE59)*100</f>
        <v>1.1839708561020037</v>
      </c>
      <c r="CU59" s="231">
        <f>(DATA!EV59/DATA!AE59)*100</f>
        <v>0.36429872495446264</v>
      </c>
      <c r="CV59" s="222">
        <f>(DATA!EW59/DATA!AE59)*100</f>
        <v>7.9234972677595632</v>
      </c>
      <c r="CW59" s="53">
        <f>(DATA!EX59/DATA!AE59)*100</f>
        <v>9.107468123861566E-2</v>
      </c>
      <c r="CX59" s="58">
        <f>(DATA!EY59/DATA!Q59)*100</f>
        <v>2.8156221616712078</v>
      </c>
      <c r="CY59" s="56">
        <f>(DATA!EZ59/DATA!R59)*100</f>
        <v>2.6724137931034484</v>
      </c>
      <c r="CZ59" s="56">
        <f>(DATA!FA59/DATA!S59)*100</f>
        <v>2.7472527472527473</v>
      </c>
      <c r="DA59" s="56">
        <f>(DATA!FB59/DATA!T59)*100</f>
        <v>2.7347310847766639</v>
      </c>
      <c r="DB59" s="56">
        <f>(DATA!FC59/DATA!U59)*100</f>
        <v>3.128153380423814</v>
      </c>
      <c r="DC59" s="56">
        <f>(DATA!FD59/DATA!V59)*100</f>
        <v>4.294478527607362</v>
      </c>
      <c r="DD59" s="56">
        <f>(DATA!FE59/DATA!W59)*100</f>
        <v>4.5081967213114753</v>
      </c>
      <c r="DE59" s="56">
        <f>(DATA!FF59/DATA!X59)*100</f>
        <v>5.4808686659772485</v>
      </c>
      <c r="DF59" s="56">
        <f>(DATA!FG59/DATA!Y59)*100</f>
        <v>6.1928934010152288</v>
      </c>
      <c r="DG59" s="56">
        <f>(DATA!FI59/DATA!AA59)*100</f>
        <v>7.0000000000000009</v>
      </c>
      <c r="DH59" s="56">
        <f>(DATA!FJ59/DATA!AB59)*100</f>
        <v>8.284600389863547</v>
      </c>
      <c r="DI59" s="56">
        <f>(DATA!FK59/DATA!AC59)*100</f>
        <v>9.5940959409594093</v>
      </c>
      <c r="DJ59" s="56">
        <f>(DATA!FL59/DATA!AD59)*100</f>
        <v>9.6302665520206361</v>
      </c>
      <c r="DK59" s="33">
        <f t="shared" si="0"/>
        <v>100</v>
      </c>
      <c r="DL59" s="34">
        <f t="shared" si="1"/>
        <v>100</v>
      </c>
      <c r="DM59" s="34">
        <f t="shared" si="2"/>
        <v>100</v>
      </c>
      <c r="DN59" s="34">
        <f t="shared" si="3"/>
        <v>100</v>
      </c>
      <c r="DO59" s="34">
        <f t="shared" si="4"/>
        <v>100</v>
      </c>
      <c r="DP59" s="34">
        <f t="shared" si="5"/>
        <v>100</v>
      </c>
      <c r="DQ59" s="34">
        <f t="shared" si="6"/>
        <v>100</v>
      </c>
      <c r="DR59" s="34">
        <f t="shared" si="43"/>
        <v>100</v>
      </c>
      <c r="DS59" s="34">
        <f t="shared" si="44"/>
        <v>100</v>
      </c>
      <c r="DT59" s="34">
        <f t="shared" si="45"/>
        <v>100</v>
      </c>
      <c r="DU59" s="34">
        <f t="shared" si="7"/>
        <v>100</v>
      </c>
      <c r="DV59" s="34">
        <f t="shared" si="8"/>
        <v>100</v>
      </c>
      <c r="DW59" s="34">
        <f t="shared" si="9"/>
        <v>100</v>
      </c>
      <c r="DX59" s="34">
        <f t="shared" si="9"/>
        <v>96.565495207667738</v>
      </c>
      <c r="DY59" s="33">
        <f t="shared" si="10"/>
        <v>50.699697922016874</v>
      </c>
      <c r="DZ59" s="34">
        <f t="shared" si="26"/>
        <v>99.999999999999986</v>
      </c>
      <c r="EA59" s="34">
        <f t="shared" si="27"/>
        <v>100</v>
      </c>
      <c r="EB59" s="34">
        <f t="shared" si="28"/>
        <v>100</v>
      </c>
      <c r="EC59" s="34">
        <f t="shared" si="29"/>
        <v>100</v>
      </c>
      <c r="ED59" s="34">
        <f t="shared" si="30"/>
        <v>100.00000000000001</v>
      </c>
      <c r="EE59" s="34">
        <f t="shared" si="31"/>
        <v>99.999999999999986</v>
      </c>
      <c r="EF59" s="34">
        <f t="shared" si="32"/>
        <v>100.00000000000001</v>
      </c>
      <c r="EG59" s="34">
        <f t="shared" si="33"/>
        <v>100.00000000000001</v>
      </c>
      <c r="EH59" s="34">
        <f t="shared" si="34"/>
        <v>100</v>
      </c>
      <c r="EI59" s="34">
        <f t="shared" si="35"/>
        <v>100</v>
      </c>
      <c r="EJ59" s="34">
        <f t="shared" si="36"/>
        <v>99.999999999999986</v>
      </c>
      <c r="EK59" s="34">
        <f>+AO59+BC59+CE59+CS59+DJ59</f>
        <v>100</v>
      </c>
      <c r="EL59" s="34">
        <f t="shared" si="22"/>
        <v>100</v>
      </c>
    </row>
    <row r="60" spans="1:142">
      <c r="A60" s="66" t="str">
        <f>+DATA!A60</f>
        <v>New Jersey</v>
      </c>
      <c r="B60" s="56">
        <f>(DATA!AF60/DATA!B60)*100</f>
        <v>69.428213689482462</v>
      </c>
      <c r="C60" s="56">
        <f>(DATA!AG60/DATA!C60)*100</f>
        <v>67.548465266558964</v>
      </c>
      <c r="D60" s="56">
        <f>(DATA!AH60/DATA!D60)*100</f>
        <v>66.745843230403807</v>
      </c>
      <c r="E60" s="56">
        <f>(DATA!AI60/DATA!E60)*100</f>
        <v>66.383635661906609</v>
      </c>
      <c r="F60" s="56">
        <f>(DATA!AJ60/DATA!F60)*100</f>
        <v>63.116003386960209</v>
      </c>
      <c r="G60" s="56">
        <f>(DATA!AK60/DATA!G60)*100</f>
        <v>61.406969099276786</v>
      </c>
      <c r="H60" s="56">
        <f>(DATA!AL60/DATA!H60)*100</f>
        <v>60.240171080769869</v>
      </c>
      <c r="I60" s="56">
        <f>(DATA!AM60/DATA!I60)*100</f>
        <v>59.151820904934574</v>
      </c>
      <c r="J60" s="56">
        <f>(DATA!AN60/DATA!J60)*100</f>
        <v>57.587369711833233</v>
      </c>
      <c r="K60" s="56">
        <f>(DATA!AP60/DATA!L60)*100</f>
        <v>56.230031948881788</v>
      </c>
      <c r="L60" s="56">
        <f>(DATA!AQ60/DATA!M60)*100</f>
        <v>55.591945657447837</v>
      </c>
      <c r="M60" s="56">
        <f>(DATA!AR60/DATA!N60)*100</f>
        <v>54.604200323101779</v>
      </c>
      <c r="N60" s="56">
        <f>(DATA!AS60/DATA!O60)*100</f>
        <v>53.949394939493942</v>
      </c>
      <c r="O60" s="56">
        <f>(DATA!AT60/DATA!P60)*100</f>
        <v>53.21373541712525</v>
      </c>
      <c r="P60" s="58">
        <f>(DATA!AU60/DATA!B60)*100</f>
        <v>30.571786310517528</v>
      </c>
      <c r="Q60" s="56">
        <f>(DATA!AV60/DATA!C60)*100</f>
        <v>32.451534733441036</v>
      </c>
      <c r="R60" s="56">
        <f>(DATA!AW60/DATA!D60)*100</f>
        <v>33.2541567695962</v>
      </c>
      <c r="S60" s="56">
        <f>(DATA!AX60/DATA!E60)*100</f>
        <v>33.616364338093405</v>
      </c>
      <c r="T60" s="56">
        <f>(DATA!AY60/DATA!F60)*100</f>
        <v>36.883996613039798</v>
      </c>
      <c r="U60" s="56">
        <f>(DATA!AZ60/DATA!G60)*100</f>
        <v>38.593030900723207</v>
      </c>
      <c r="V60" s="56">
        <f>(DATA!BA60/DATA!H60)*100</f>
        <v>39.759828919230138</v>
      </c>
      <c r="W60" s="56">
        <f>(DATA!BB60/DATA!I60)*100</f>
        <v>40.848179095065426</v>
      </c>
      <c r="X60" s="56">
        <f>(DATA!BC60/DATA!J60)*100</f>
        <v>42.412630288166767</v>
      </c>
      <c r="Y60" s="56">
        <f>(DATA!BE60/DATA!L60)*100</f>
        <v>43.769968051118212</v>
      </c>
      <c r="Z60" s="56">
        <f>(DATA!BF60/DATA!M60)*100</f>
        <v>44.408054342552163</v>
      </c>
      <c r="AA60" s="56">
        <f>(DATA!BG60/DATA!N60)*100</f>
        <v>45.395799676898221</v>
      </c>
      <c r="AB60" s="56">
        <f>(DATA!BH60/DATA!O60)*100</f>
        <v>46.050605060506051</v>
      </c>
      <c r="AC60" s="200">
        <f>(DATA!BI60/DATA!P60)*100</f>
        <v>46.78626458287475</v>
      </c>
      <c r="AD60" s="56">
        <f>(DATA!BK60/DATA!R60)*100</f>
        <v>84.494664155681107</v>
      </c>
      <c r="AE60" s="56">
        <f>(DATA!BL60/DATA!S60)*100</f>
        <v>83.057428980175757</v>
      </c>
      <c r="AF60" s="56">
        <f>(DATA!BM60/DATA!T60)*100</f>
        <v>81.644054269752601</v>
      </c>
      <c r="AG60" s="56">
        <f>(DATA!BN60/DATA!U60)*100</f>
        <v>78.824190226549334</v>
      </c>
      <c r="AH60" s="56">
        <f>(DATA!BO60/DATA!V60)*100</f>
        <v>77.955212922173274</v>
      </c>
      <c r="AI60" s="56">
        <f>(DATA!BP60/DATA!W60)*100</f>
        <v>76.355038195707522</v>
      </c>
      <c r="AJ60" s="56">
        <f>(DATA!BQ60/DATA!X60)*100</f>
        <v>75.554400554400559</v>
      </c>
      <c r="AK60" s="56">
        <f>(DATA!BR60/DATA!Y60)*100</f>
        <v>74.754683318465652</v>
      </c>
      <c r="AL60" s="56">
        <f>(DATA!BT60/DATA!AA60)*100</f>
        <v>72.928257686676417</v>
      </c>
      <c r="AM60" s="56">
        <f>(DATA!BU60/DATA!AB60)*100</f>
        <v>72.644688644688642</v>
      </c>
      <c r="AN60" s="56">
        <f>(DATA!BV60/DATA!AC60)*100</f>
        <v>70.654069767441868</v>
      </c>
      <c r="AO60" s="56">
        <f>(DATA!BW60/DATA!AD60)*100</f>
        <v>69.234066876250353</v>
      </c>
      <c r="AP60" s="56">
        <f>(DATA!BX60/DATA!AE60)*100</f>
        <v>68.265788343118999</v>
      </c>
      <c r="AQ60" s="58">
        <f>(DATA!BY60/DATA!Q60)*100</f>
        <v>5.9891485809682798</v>
      </c>
      <c r="AR60" s="56">
        <f>(DATA!BZ60/DATA!R60)*100</f>
        <v>6.3820883029922575</v>
      </c>
      <c r="AS60" s="56">
        <f>(DATA!CA60/DATA!S60)*100</f>
        <v>6.4582055998365018</v>
      </c>
      <c r="AT60" s="56">
        <f>(DATA!CB60/DATA!T60)*100</f>
        <v>6.5442936951316835</v>
      </c>
      <c r="AU60" s="56">
        <f>(DATA!CC60/DATA!U60)*100</f>
        <v>6.5718030331398616</v>
      </c>
      <c r="AV60" s="56">
        <f>(DATA!CD60/DATA!V60)*100</f>
        <v>6.7180616740088102</v>
      </c>
      <c r="AW60" s="56">
        <f>(DATA!CE60/DATA!W60)*100</f>
        <v>6.7842851946162241</v>
      </c>
      <c r="AX60" s="56">
        <f>(DATA!CF60/DATA!X60)*100</f>
        <v>6.167706167706168</v>
      </c>
      <c r="AY60" s="56">
        <f>(DATA!CG60/DATA!Y60)*100</f>
        <v>6.2979482604817134</v>
      </c>
      <c r="AZ60" s="56">
        <f>(DATA!CI60/DATA!AA60)*100</f>
        <v>6.3103953147877005</v>
      </c>
      <c r="BA60" s="56">
        <f>(DATA!CJ60/DATA!AB60)*100</f>
        <v>6.1831501831501834</v>
      </c>
      <c r="BB60" s="56">
        <f>(DATA!CK60/DATA!AC60)*100</f>
        <v>6.279069767441861</v>
      </c>
      <c r="BC60" s="56">
        <f>(DATA!CL60/DATA!AD60)*100</f>
        <v>6.7590740211489004</v>
      </c>
      <c r="BD60" s="56">
        <f>(DATA!CM60/DATA!AE60)*100</f>
        <v>6.6733495632249742</v>
      </c>
      <c r="BE60" s="82" t="str">
        <f>IF(DATA!DC60&gt;0,((DATA!DC60/DATA!BY60)*100),"NA")</f>
        <v>NA</v>
      </c>
      <c r="BF60" s="85" t="str">
        <f>IF(DATA!DD60&gt;0,((DATA!DD60/DATA!BZ60)*100),"NA")</f>
        <v>NA</v>
      </c>
      <c r="BG60" s="85" t="str">
        <f>IF(DATA!DE60&gt;0,((DATA!DE60/DATA!CA60)*100),"NA")</f>
        <v>NA</v>
      </c>
      <c r="BH60" s="85" t="str">
        <f>IF(DATA!DF60&gt;0,((DATA!DF60/DATA!CB60)*100),"NA")</f>
        <v>NA</v>
      </c>
      <c r="BI60" s="85" t="str">
        <f>IF(DATA!DG60&gt;0,((DATA!DG60/DATA!CC60)*100),"NA")</f>
        <v>NA</v>
      </c>
      <c r="BJ60" s="85" t="str">
        <f>IF(DATA!DH60&gt;0,((DATA!DH60/DATA!CD60)*100),"NA")</f>
        <v>NA</v>
      </c>
      <c r="BK60" s="85" t="str">
        <f>IF(DATA!DI60&gt;0,((DATA!DI60/DATA!CE60)*100),"NA")</f>
        <v>NA</v>
      </c>
      <c r="BL60" s="85" t="str">
        <f>IF(DATA!DJ60&gt;0,((DATA!DJ60/DATA!CF60)*100),"NA")</f>
        <v>NA</v>
      </c>
      <c r="BM60" s="85" t="str">
        <f>IF(DATA!DK60&gt;0,((DATA!DK60/DATA!CG60)*100),"NA")</f>
        <v>NA</v>
      </c>
      <c r="BN60" s="85" t="str">
        <f>IF(DATA!DM60&gt;0,((DATA!DM60/DATA!CI60)*100),"NA")</f>
        <v>NA</v>
      </c>
      <c r="BO60" s="85" t="str">
        <f>IF(DATA!DN60&gt;0,((DATA!DN60/DATA!CJ60)*100),"NA")</f>
        <v>NA</v>
      </c>
      <c r="BP60" s="85" t="str">
        <f>IF(DATA!DO60&gt;0,((DATA!DO60/DATA!CK60)*100),"NA")</f>
        <v>NA</v>
      </c>
      <c r="BQ60" s="85" t="str">
        <f>IF(DATA!DP60&gt;0,((DATA!DP60/DATA!CL60)*100),"NA")</f>
        <v>NA</v>
      </c>
      <c r="BR60" s="85" t="str">
        <f>IF(DATA!DQ60&gt;0,((DATA!DQ60/DATA!CM60)*100),"NA")</f>
        <v>NA</v>
      </c>
      <c r="BS60" s="58">
        <f>(DATA!DR60/DATA!Q60)*100</f>
        <v>2.9424040066777963</v>
      </c>
      <c r="BT60" s="56">
        <f>(DATA!DS60/DATA!R60)*100</f>
        <v>2.8457836367440885</v>
      </c>
      <c r="BU60" s="56">
        <f>(DATA!DT60/DATA!S60)*100</f>
        <v>3.1269160024524831</v>
      </c>
      <c r="BV60" s="56">
        <f>(DATA!DU60/DATA!T60)*100</f>
        <v>3.5315243415802078</v>
      </c>
      <c r="BW60" s="56">
        <f>(DATA!DV60/DATA!U60)*100</f>
        <v>3.5012170005616925</v>
      </c>
      <c r="BX60" s="56">
        <f>(DATA!DW60/DATA!V60)*100</f>
        <v>3.8179148311306901</v>
      </c>
      <c r="BY60" s="56">
        <f>(DATA!DX60/DATA!W60)*100</f>
        <v>4.1105856675154602</v>
      </c>
      <c r="BZ60" s="56">
        <f>(DATA!DY60/DATA!X60)*100</f>
        <v>4.2619542619542621</v>
      </c>
      <c r="CA60" s="56">
        <f>(DATA!DZ60/DATA!Y60)*100</f>
        <v>4.5673505798394292</v>
      </c>
      <c r="CB60" s="56">
        <f>(DATA!EB60/DATA!AA60)*100</f>
        <v>4.3923865300146412</v>
      </c>
      <c r="CC60" s="56">
        <f>(DATA!EC60/DATA!AB60)*100</f>
        <v>4.5128205128205128</v>
      </c>
      <c r="CD60" s="56">
        <f>(DATA!ED60/DATA!AC60)*100</f>
        <v>5.3924418604651168</v>
      </c>
      <c r="CE60" s="56">
        <f>(DATA!EE60/DATA!AD60)*100</f>
        <v>5.7302086310374394</v>
      </c>
      <c r="CF60" s="56">
        <f>(DATA!EF60/DATA!AE60)*100</f>
        <v>5.8714019762279825</v>
      </c>
      <c r="CG60" s="58">
        <f>(DATA!EG60/DATA!Q60)*100</f>
        <v>0</v>
      </c>
      <c r="CH60" s="56">
        <f>(DATA!EH60/DATA!R60)*100</f>
        <v>0</v>
      </c>
      <c r="CI60" s="56">
        <f>(DATA!EI60/DATA!S60)*100</f>
        <v>0</v>
      </c>
      <c r="CJ60" s="56">
        <f>(DATA!EJ60/DATA!T60)*100</f>
        <v>0</v>
      </c>
      <c r="CK60" s="56">
        <f>(DATA!EK60/DATA!U60)*100</f>
        <v>0</v>
      </c>
      <c r="CL60" s="56">
        <f>(DATA!EL60/DATA!V60)*100</f>
        <v>0</v>
      </c>
      <c r="CM60" s="56">
        <f>(DATA!EM60/DATA!W60)*100</f>
        <v>0</v>
      </c>
      <c r="CN60" s="56">
        <f>(DATA!EN60/DATA!X60)*100</f>
        <v>0.10395010395010396</v>
      </c>
      <c r="CO60" s="56">
        <f>(DATA!EO60/DATA!Y60)*100</f>
        <v>0.71364852809991086</v>
      </c>
      <c r="CP60" s="56">
        <f>(DATA!EQ60/DATA!AA60)*100</f>
        <v>0.68814055636896043</v>
      </c>
      <c r="CQ60" s="56">
        <f>(DATA!ER60/DATA!AB60)*100</f>
        <v>0.76190476190476186</v>
      </c>
      <c r="CR60" s="56">
        <f>(DATA!ES60/DATA!AC60)*100</f>
        <v>0.79941860465116288</v>
      </c>
      <c r="CS60" s="56">
        <f>(DATA!ET60/DATA!AD60)*100</f>
        <v>1.1146041726207487</v>
      </c>
      <c r="CT60" s="56">
        <f>(DATA!EU60/DATA!AE60)*100</f>
        <v>0.98811399112129461</v>
      </c>
      <c r="CU60" s="231">
        <f>(DATA!EV60/DATA!AE60)*100</f>
        <v>0.14320492624946299</v>
      </c>
      <c r="CV60" s="222">
        <f>(DATA!EW60/DATA!AE60)*100</f>
        <v>18.015179722182442</v>
      </c>
      <c r="CW60" s="53">
        <f>(DATA!EX60/DATA!AE60)*100</f>
        <v>4.2961477874838894E-2</v>
      </c>
      <c r="CX60" s="58">
        <f>(DATA!EY60/DATA!Q60)*100</f>
        <v>7.1160267111853077</v>
      </c>
      <c r="CY60" s="56">
        <f>(DATA!EZ60/DATA!R60)*100</f>
        <v>6.2774639045825493</v>
      </c>
      <c r="CZ60" s="56">
        <f>(DATA!FA60/DATA!S60)*100</f>
        <v>7.3574494175352543</v>
      </c>
      <c r="DA60" s="56">
        <f>(DATA!FB60/DATA!T60)*100</f>
        <v>8.2801276935355155</v>
      </c>
      <c r="DB60" s="56">
        <f>(DATA!FC60/DATA!U60)*100</f>
        <v>11.102789739749111</v>
      </c>
      <c r="DC60" s="56">
        <f>(DATA!FD60/DATA!V60)*100</f>
        <v>11.508810572687226</v>
      </c>
      <c r="DD60" s="56">
        <f>(DATA!FE60/DATA!W60)*100</f>
        <v>12.750090942160785</v>
      </c>
      <c r="DE60" s="56">
        <f>(DATA!FF60/DATA!X60)*100</f>
        <v>13.911988911988912</v>
      </c>
      <c r="DF60" s="56">
        <f>(DATA!FG60/DATA!Y60)*100</f>
        <v>13.666369313113291</v>
      </c>
      <c r="DG60" s="56">
        <f>(DATA!FI60/DATA!AA60)*100</f>
        <v>15.68081991215227</v>
      </c>
      <c r="DH60" s="56">
        <f>(DATA!FJ60/DATA!AB60)*100</f>
        <v>15.897435897435896</v>
      </c>
      <c r="DI60" s="56">
        <f>(DATA!FK60/DATA!AC60)*100</f>
        <v>16.875</v>
      </c>
      <c r="DJ60" s="56">
        <f>(DATA!FL60/DATA!AD60)*100</f>
        <v>17.162046298942553</v>
      </c>
      <c r="DK60" s="33">
        <f t="shared" si="0"/>
        <v>99.999999999999986</v>
      </c>
      <c r="DL60" s="34">
        <f t="shared" si="1"/>
        <v>100</v>
      </c>
      <c r="DM60" s="34">
        <f t="shared" si="2"/>
        <v>100</v>
      </c>
      <c r="DN60" s="34">
        <f t="shared" si="3"/>
        <v>100.00000000000001</v>
      </c>
      <c r="DO60" s="34">
        <f t="shared" si="4"/>
        <v>100</v>
      </c>
      <c r="DP60" s="34">
        <f t="shared" si="5"/>
        <v>100</v>
      </c>
      <c r="DQ60" s="34">
        <f t="shared" si="6"/>
        <v>100</v>
      </c>
      <c r="DR60" s="34">
        <f t="shared" si="43"/>
        <v>100</v>
      </c>
      <c r="DS60" s="34">
        <f t="shared" si="44"/>
        <v>100</v>
      </c>
      <c r="DT60" s="34">
        <f t="shared" si="45"/>
        <v>100</v>
      </c>
      <c r="DU60" s="34">
        <f t="shared" si="7"/>
        <v>100</v>
      </c>
      <c r="DV60" s="34">
        <f t="shared" si="8"/>
        <v>100</v>
      </c>
      <c r="DW60" s="34">
        <f t="shared" si="9"/>
        <v>100</v>
      </c>
      <c r="DX60" s="34">
        <f t="shared" si="9"/>
        <v>100</v>
      </c>
      <c r="DY60" s="33">
        <f t="shared" si="10"/>
        <v>62.83384388170613</v>
      </c>
      <c r="DZ60" s="34">
        <f t="shared" si="26"/>
        <v>100</v>
      </c>
      <c r="EA60" s="34">
        <f t="shared" si="27"/>
        <v>100</v>
      </c>
      <c r="EB60" s="34">
        <f t="shared" si="28"/>
        <v>100.00000000000001</v>
      </c>
      <c r="EC60" s="34">
        <f t="shared" si="29"/>
        <v>100</v>
      </c>
      <c r="ED60" s="34">
        <f t="shared" si="30"/>
        <v>100</v>
      </c>
      <c r="EE60" s="34">
        <f t="shared" si="31"/>
        <v>99.999999999999986</v>
      </c>
      <c r="EF60" s="34">
        <f t="shared" si="32"/>
        <v>100</v>
      </c>
      <c r="EG60" s="34">
        <f t="shared" si="33"/>
        <v>100</v>
      </c>
      <c r="EH60" s="34">
        <f t="shared" si="34"/>
        <v>100</v>
      </c>
      <c r="EI60" s="34">
        <f t="shared" si="35"/>
        <v>100</v>
      </c>
      <c r="EJ60" s="34">
        <f t="shared" si="36"/>
        <v>100.00000000000001</v>
      </c>
      <c r="EK60" s="34">
        <f>+AO60+BC60+CE60+CS60+DJ60</f>
        <v>100</v>
      </c>
      <c r="EL60" s="34">
        <f t="shared" si="22"/>
        <v>100</v>
      </c>
    </row>
    <row r="61" spans="1:142">
      <c r="A61" s="66" t="str">
        <f>+DATA!A61</f>
        <v>New York</v>
      </c>
      <c r="B61" s="56">
        <f>(DATA!AF61/DATA!B61)*100</f>
        <v>71.229070702639461</v>
      </c>
      <c r="C61" s="56">
        <f>(DATA!AG61/DATA!C61)*100</f>
        <v>69.056463595839517</v>
      </c>
      <c r="D61" s="56">
        <f>(DATA!AH61/DATA!D61)*100</f>
        <v>68.271316535958618</v>
      </c>
      <c r="E61" s="56">
        <f>(DATA!AI61/DATA!E61)*100</f>
        <v>67.061748860339819</v>
      </c>
      <c r="F61" s="56">
        <f>(DATA!AJ61/DATA!F61)*100</f>
        <v>62.198878445620409</v>
      </c>
      <c r="G61" s="56">
        <f>(DATA!AK61/DATA!G61)*100</f>
        <v>60.955298923717493</v>
      </c>
      <c r="H61" s="56">
        <f>(DATA!AL61/DATA!H61)*100</f>
        <v>59.505735492577593</v>
      </c>
      <c r="I61" s="56">
        <f>(DATA!AM61/DATA!I61)*100</f>
        <v>58.536022167487687</v>
      </c>
      <c r="J61" s="56">
        <f>(DATA!AN61/DATA!J61)*100</f>
        <v>57.563443992946404</v>
      </c>
      <c r="K61" s="56">
        <f>(DATA!AP61/DATA!L61)*100</f>
        <v>56.133258990800115</v>
      </c>
      <c r="L61" s="56">
        <f>(DATA!AQ61/DATA!M61)*100</f>
        <v>55.84823256448751</v>
      </c>
      <c r="M61" s="56">
        <f>(DATA!AR61/DATA!N61)*100</f>
        <v>55.637070479056938</v>
      </c>
      <c r="N61" s="56">
        <f>(DATA!AS61/DATA!O61)*100</f>
        <v>55.173690380699703</v>
      </c>
      <c r="O61" s="56">
        <f>(DATA!AT61/DATA!P61)*100</f>
        <v>54.68642959456934</v>
      </c>
      <c r="P61" s="58">
        <f>(DATA!AU61/DATA!B61)*100</f>
        <v>28.770929297360532</v>
      </c>
      <c r="Q61" s="56">
        <f>(DATA!AV61/DATA!C61)*100</f>
        <v>30.943536404160476</v>
      </c>
      <c r="R61" s="56">
        <f>(DATA!AW61/DATA!D61)*100</f>
        <v>31.728683464041378</v>
      </c>
      <c r="S61" s="56">
        <f>(DATA!AX61/DATA!E61)*100</f>
        <v>32.938251139660174</v>
      </c>
      <c r="T61" s="56">
        <f>(DATA!AY61/DATA!F61)*100</f>
        <v>37.801121554379591</v>
      </c>
      <c r="U61" s="56">
        <f>(DATA!AZ61/DATA!G61)*100</f>
        <v>39.044701076282507</v>
      </c>
      <c r="V61" s="56">
        <f>(DATA!BA61/DATA!H61)*100</f>
        <v>40.4942645074224</v>
      </c>
      <c r="W61" s="56">
        <f>(DATA!BB61/DATA!I61)*100</f>
        <v>41.463977832512313</v>
      </c>
      <c r="X61" s="56">
        <f>(DATA!BC61/DATA!J61)*100</f>
        <v>42.436556007053596</v>
      </c>
      <c r="Y61" s="56">
        <f>(DATA!BE61/DATA!L61)*100</f>
        <v>43.866741009199892</v>
      </c>
      <c r="Z61" s="56">
        <f>(DATA!BF61/DATA!M61)*100</f>
        <v>44.15176743551249</v>
      </c>
      <c r="AA61" s="56">
        <f>(DATA!BG61/DATA!N61)*100</f>
        <v>44.362929520943069</v>
      </c>
      <c r="AB61" s="56">
        <f>(DATA!BH61/DATA!O61)*100</f>
        <v>44.826309619300304</v>
      </c>
      <c r="AC61" s="200">
        <f>(DATA!BI61/DATA!P61)*100</f>
        <v>45.313570405430653</v>
      </c>
      <c r="AD61" s="56">
        <f>(DATA!BK61/DATA!R61)*100</f>
        <v>85.249490450668077</v>
      </c>
      <c r="AE61" s="56">
        <f>(DATA!BL61/DATA!S61)*100</f>
        <v>82.988486567662264</v>
      </c>
      <c r="AF61" s="56">
        <f>(DATA!BM61/DATA!T61)*100</f>
        <v>84.382107657316155</v>
      </c>
      <c r="AG61" s="56">
        <f>(DATA!BN61/DATA!U61)*100</f>
        <v>81.514952349654948</v>
      </c>
      <c r="AH61" s="56">
        <f>(DATA!BO61/DATA!V61)*100</f>
        <v>80.683214549029245</v>
      </c>
      <c r="AI61" s="56">
        <f>(DATA!BP61/DATA!W61)*100</f>
        <v>80.20574671869457</v>
      </c>
      <c r="AJ61" s="56">
        <f>(DATA!BQ61/DATA!X61)*100</f>
        <v>78.407535625150956</v>
      </c>
      <c r="AK61" s="56">
        <f>(DATA!BR61/DATA!Y61)*100</f>
        <v>78.119203161545286</v>
      </c>
      <c r="AL61" s="56">
        <f>(DATA!BT61/DATA!AA61)*100</f>
        <v>77.106060606060609</v>
      </c>
      <c r="AM61" s="56">
        <f>(DATA!BU61/DATA!AB61)*100</f>
        <v>75.827285921625545</v>
      </c>
      <c r="AN61" s="56">
        <f>(DATA!BV61/DATA!AC61)*100</f>
        <v>74.901908625390703</v>
      </c>
      <c r="AO61" s="56">
        <f>(DATA!BW61/DATA!AD61)*100</f>
        <v>73.742210560839609</v>
      </c>
      <c r="AP61" s="56">
        <f>(DATA!BX61/DATA!AE61)*100</f>
        <v>73.026054754662084</v>
      </c>
      <c r="AQ61" s="58">
        <f>(DATA!BY61/DATA!Q61)*100</f>
        <v>5.5567741463771299</v>
      </c>
      <c r="AR61" s="56">
        <f>(DATA!BZ61/DATA!R61)*100</f>
        <v>5.9334188872952369</v>
      </c>
      <c r="AS61" s="56">
        <f>(DATA!CA61/DATA!S61)*100</f>
        <v>6.0236943100283664</v>
      </c>
      <c r="AT61" s="56">
        <f>(DATA!CB61/DATA!T61)*100</f>
        <v>6.1325920309999153</v>
      </c>
      <c r="AU61" s="56">
        <f>(DATA!CC61/DATA!U61)*100</f>
        <v>6.6053236937232986</v>
      </c>
      <c r="AV61" s="56">
        <f>(DATA!CD61/DATA!V61)*100</f>
        <v>6.479888588514787</v>
      </c>
      <c r="AW61" s="56">
        <f>(DATA!CE61/DATA!W61)*100</f>
        <v>5.8620078041858816</v>
      </c>
      <c r="AX61" s="56">
        <f>(DATA!CF61/DATA!X61)*100</f>
        <v>6.8674019805168669</v>
      </c>
      <c r="AY61" s="56">
        <f>(DATA!CG61/DATA!Y61)*100</f>
        <v>6.4440680700056454</v>
      </c>
      <c r="AZ61" s="56">
        <f>(DATA!CI61/DATA!AA61)*100</f>
        <v>6.6060606060606055</v>
      </c>
      <c r="BA61" s="56">
        <f>(DATA!CJ61/DATA!AB61)*100</f>
        <v>6.4586357039187234</v>
      </c>
      <c r="BB61" s="56">
        <f>(DATA!CK61/DATA!AC61)*100</f>
        <v>6.4175034913879099</v>
      </c>
      <c r="BC61" s="56">
        <f>(DATA!CL61/DATA!AD61)*100</f>
        <v>6.4283371597244994</v>
      </c>
      <c r="BD61" s="56">
        <f>(DATA!CM61/DATA!AE61)*100</f>
        <v>6.6194947758233038</v>
      </c>
      <c r="BE61" s="82">
        <f>IF(DATA!DC61&gt;0,((DATA!DC61/DATA!BY61)*100),"NA")</f>
        <v>12.631578947368421</v>
      </c>
      <c r="BF61" s="85">
        <f>IF(DATA!DD61&gt;0,((DATA!DD61/DATA!BZ61)*100),"NA")</f>
        <v>17.684478371501271</v>
      </c>
      <c r="BG61" s="85">
        <f>IF(DATA!DE61&gt;0,((DATA!DE61/DATA!CA61)*100),"NA")</f>
        <v>15.373961218836566</v>
      </c>
      <c r="BH61" s="85">
        <f>IF(DATA!DF61&gt;0,((DATA!DF61/DATA!CB61)*100),"NA")</f>
        <v>15.521978021978022</v>
      </c>
      <c r="BI61" s="85">
        <f>IF(DATA!DG61&gt;0,((DATA!DG61/DATA!CC61)*100),"NA")</f>
        <v>19.527363184079601</v>
      </c>
      <c r="BJ61" s="85">
        <f>IF(DATA!DH61&gt;0,((DATA!DH61/DATA!CD61)*100),"NA")</f>
        <v>20.227560050568901</v>
      </c>
      <c r="BK61" s="85">
        <f>IF(DATA!DI61&gt;0,((DATA!DI61/DATA!CE61)*100),"NA")</f>
        <v>6.5052950075642961</v>
      </c>
      <c r="BL61" s="85">
        <f>IF(DATA!DJ61&gt;0,((DATA!DJ61/DATA!CF61)*100),"NA")</f>
        <v>21.101992966002346</v>
      </c>
      <c r="BM61" s="85">
        <f>IF(DATA!DK61&gt;0,((DATA!DK61/DATA!CG61)*100),"NA")</f>
        <v>20.150187734668336</v>
      </c>
      <c r="BN61" s="85">
        <f>IF(DATA!DM61&gt;0,((DATA!DM61/DATA!CI61)*100),"NA")</f>
        <v>12.5</v>
      </c>
      <c r="BO61" s="85">
        <f>IF(DATA!DN61&gt;0,((DATA!DN61/DATA!CJ61)*100),"NA")</f>
        <v>12.696629213483146</v>
      </c>
      <c r="BP61" s="85">
        <f>IF(DATA!DO61&gt;0,((DATA!DO61/DATA!CK61)*100),"NA")</f>
        <v>11.813471502590673</v>
      </c>
      <c r="BQ61" s="85">
        <f>IF(DATA!DP61&gt;0,((DATA!DP61/DATA!CL61)*100),"NA")</f>
        <v>10.510204081632653</v>
      </c>
      <c r="BR61" s="85">
        <f>IF(DATA!DQ61&gt;0,((DATA!DQ61/DATA!CM61)*100),"NA")</f>
        <v>9.1908091908091905</v>
      </c>
      <c r="BS61" s="58">
        <f>(DATA!DR61/DATA!Q61)*100</f>
        <v>2.6321561745996926</v>
      </c>
      <c r="BT61" s="56">
        <f>(DATA!DS61/DATA!R61)*100</f>
        <v>3.1554314184343624</v>
      </c>
      <c r="BU61" s="56">
        <f>(DATA!DT61/DATA!S61)*100</f>
        <v>3.3705990322042383</v>
      </c>
      <c r="BV61" s="56">
        <f>(DATA!DU61/DATA!T61)*100</f>
        <v>3.4285232920562714</v>
      </c>
      <c r="BW61" s="56">
        <f>(DATA!DV61/DATA!U61)*100</f>
        <v>4.0338481761419649</v>
      </c>
      <c r="BX61" s="56">
        <f>(DATA!DW61/DATA!V61)*100</f>
        <v>4.0960104857868433</v>
      </c>
      <c r="BY61" s="56">
        <f>(DATA!DX61/DATA!W61)*100</f>
        <v>4.4164597374955656</v>
      </c>
      <c r="BZ61" s="56">
        <f>(DATA!DY61/DATA!X61)*100</f>
        <v>4.2991707591981321</v>
      </c>
      <c r="CA61" s="56">
        <f>(DATA!DZ61/DATA!Y61)*100</f>
        <v>4.5326235986773131</v>
      </c>
      <c r="CB61" s="56">
        <f>(DATA!EB61/DATA!AA61)*100</f>
        <v>4.8560606060606064</v>
      </c>
      <c r="CC61" s="56">
        <f>(DATA!EC61/DATA!AB61)*100</f>
        <v>4.9419448476052255</v>
      </c>
      <c r="CD61" s="56">
        <f>(DATA!ED61/DATA!AC61)*100</f>
        <v>5.1539535811664559</v>
      </c>
      <c r="CE61" s="56">
        <f>(DATA!EE61/DATA!AD61)*100</f>
        <v>5.332896031485733</v>
      </c>
      <c r="CF61" s="56">
        <f>(DATA!EF61/DATA!AE61)*100</f>
        <v>5.3961116254463697</v>
      </c>
      <c r="CG61" s="58">
        <f>(DATA!EG61/DATA!Q61)*100</f>
        <v>0</v>
      </c>
      <c r="CH61" s="56">
        <f>(DATA!EH61/DATA!R61)*100</f>
        <v>0</v>
      </c>
      <c r="CI61" s="56">
        <f>(DATA!EI61/DATA!S61)*100</f>
        <v>0</v>
      </c>
      <c r="CJ61" s="56">
        <f>(DATA!EJ61/DATA!T61)*100</f>
        <v>0</v>
      </c>
      <c r="CK61" s="56">
        <f>(DATA!EK61/DATA!U61)*100</f>
        <v>0</v>
      </c>
      <c r="CL61" s="56">
        <f>(DATA!EL61/DATA!V61)*100</f>
        <v>0</v>
      </c>
      <c r="CM61" s="56">
        <f>(DATA!EM61/DATA!W61)*100</f>
        <v>0</v>
      </c>
      <c r="CN61" s="56">
        <f>(DATA!EN61/DATA!X61)*100</f>
        <v>0.11271234200144915</v>
      </c>
      <c r="CO61" s="56">
        <f>(DATA!EO61/DATA!Y61)*100</f>
        <v>0.16130333091378338</v>
      </c>
      <c r="CP61" s="56">
        <f>(DATA!EQ61/DATA!AA61)*100</f>
        <v>0.25</v>
      </c>
      <c r="CQ61" s="56">
        <f>(DATA!ER61/DATA!AB61)*100</f>
        <v>0.45718432510885343</v>
      </c>
      <c r="CR61" s="56">
        <f>(DATA!ES61/DATA!AC61)*100</f>
        <v>0.53202101483008579</v>
      </c>
      <c r="CS61" s="56">
        <f>(DATA!ET61/DATA!AD61)*100</f>
        <v>0.64939324368645457</v>
      </c>
      <c r="CT61" s="56">
        <f>(DATA!EU61/DATA!AE61)*100</f>
        <v>0.6811268350747256</v>
      </c>
      <c r="CU61" s="231">
        <f>(DATA!EV61/DATA!AE61)*100</f>
        <v>0.23145086628752809</v>
      </c>
      <c r="CV61" s="222">
        <f>(DATA!EW61/DATA!AE61)*100</f>
        <v>14.006083851342416</v>
      </c>
      <c r="CW61" s="53">
        <f>(DATA!EX61/DATA!AE61)*100</f>
        <v>3.9677291363576249E-2</v>
      </c>
      <c r="CX61" s="58">
        <f>(DATA!EY61/DATA!Q61)*100</f>
        <v>5.6006434159537912</v>
      </c>
      <c r="CY61" s="56">
        <f>(DATA!EZ61/DATA!R61)*100</f>
        <v>5.6616592436023252</v>
      </c>
      <c r="CZ61" s="56">
        <f>(DATA!FA61/DATA!S61)*100</f>
        <v>7.617220090105123</v>
      </c>
      <c r="DA61" s="56">
        <f>(DATA!FB61/DATA!T61)*100</f>
        <v>6.0567770196276642</v>
      </c>
      <c r="DB61" s="56">
        <f>(DATA!FC61/DATA!U61)*100</f>
        <v>7.8458757804797896</v>
      </c>
      <c r="DC61" s="56">
        <f>(DATA!FD61/DATA!V61)*100</f>
        <v>8.740886376669124</v>
      </c>
      <c r="DD61" s="56">
        <f>(DATA!FE61/DATA!W61)*100</f>
        <v>9.5157857396239809</v>
      </c>
      <c r="DE61" s="56">
        <f>(DATA!FF61/DATA!X61)*100</f>
        <v>10.313179293132597</v>
      </c>
      <c r="DF61" s="56">
        <f>(DATA!FG61/DATA!Y61)*100</f>
        <v>10.742801838857972</v>
      </c>
      <c r="DG61" s="56">
        <f>(DATA!FI61/DATA!AA61)*100</f>
        <v>11.181818181818182</v>
      </c>
      <c r="DH61" s="56">
        <f>(DATA!FJ61/DATA!AB61)*100</f>
        <v>12.314949201741655</v>
      </c>
      <c r="DI61" s="56">
        <f>(DATA!FK61/DATA!AC61)*100</f>
        <v>12.994613287224846</v>
      </c>
      <c r="DJ61" s="56">
        <f>(DATA!FL61/DATA!AD61)*100</f>
        <v>13.847163004263694</v>
      </c>
      <c r="DK61" s="33">
        <f t="shared" si="0"/>
        <v>100</v>
      </c>
      <c r="DL61" s="34">
        <f t="shared" si="1"/>
        <v>100</v>
      </c>
      <c r="DM61" s="34">
        <f t="shared" si="2"/>
        <v>100</v>
      </c>
      <c r="DN61" s="34">
        <f t="shared" si="3"/>
        <v>100</v>
      </c>
      <c r="DO61" s="34">
        <f t="shared" si="4"/>
        <v>100</v>
      </c>
      <c r="DP61" s="34">
        <f t="shared" si="5"/>
        <v>100</v>
      </c>
      <c r="DQ61" s="34">
        <f t="shared" si="6"/>
        <v>100</v>
      </c>
      <c r="DR61" s="34">
        <f t="shared" si="43"/>
        <v>100</v>
      </c>
      <c r="DS61" s="34">
        <f t="shared" si="44"/>
        <v>100</v>
      </c>
      <c r="DT61" s="34">
        <f t="shared" si="45"/>
        <v>100</v>
      </c>
      <c r="DU61" s="34">
        <f t="shared" si="7"/>
        <v>100</v>
      </c>
      <c r="DV61" s="34">
        <f t="shared" si="8"/>
        <v>100</v>
      </c>
      <c r="DW61" s="34">
        <f t="shared" si="9"/>
        <v>100</v>
      </c>
      <c r="DX61" s="34">
        <f t="shared" si="9"/>
        <v>100</v>
      </c>
      <c r="DY61" s="33">
        <f t="shared" si="10"/>
        <v>59.103144142361266</v>
      </c>
      <c r="DZ61" s="34">
        <f t="shared" si="26"/>
        <v>100</v>
      </c>
      <c r="EA61" s="34">
        <f t="shared" si="27"/>
        <v>99.999999999999986</v>
      </c>
      <c r="EB61" s="34">
        <f t="shared" si="28"/>
        <v>100</v>
      </c>
      <c r="EC61" s="34">
        <f t="shared" si="29"/>
        <v>99.999999999999986</v>
      </c>
      <c r="ED61" s="34">
        <f t="shared" si="30"/>
        <v>100</v>
      </c>
      <c r="EE61" s="34">
        <f t="shared" si="31"/>
        <v>100</v>
      </c>
      <c r="EF61" s="34">
        <f t="shared" si="32"/>
        <v>99.999999999999986</v>
      </c>
      <c r="EG61" s="34">
        <f t="shared" si="33"/>
        <v>100</v>
      </c>
      <c r="EH61" s="34">
        <f t="shared" si="34"/>
        <v>100.00000000000001</v>
      </c>
      <c r="EI61" s="34">
        <f t="shared" si="35"/>
        <v>100</v>
      </c>
      <c r="EJ61" s="34">
        <f t="shared" si="36"/>
        <v>100</v>
      </c>
      <c r="EK61" s="34">
        <f>+AO61+BC61+CE61+CS61+DJ61</f>
        <v>100</v>
      </c>
      <c r="EL61" s="34">
        <f t="shared" si="22"/>
        <v>99.999999999999986</v>
      </c>
    </row>
    <row r="62" spans="1:142">
      <c r="A62" s="66" t="str">
        <f>+DATA!A62</f>
        <v>Pennsylvania</v>
      </c>
      <c r="B62" s="56">
        <f>(DATA!AF62/DATA!B62)*100</f>
        <v>71.392405063291136</v>
      </c>
      <c r="C62" s="56">
        <f>(DATA!AG62/DATA!C62)*100</f>
        <v>69.987370923408363</v>
      </c>
      <c r="D62" s="56">
        <f>(DATA!AH62/DATA!D62)*100</f>
        <v>68.496203942327782</v>
      </c>
      <c r="E62" s="56">
        <f>(DATA!AI62/DATA!E62)*100</f>
        <v>66.473326172574289</v>
      </c>
      <c r="F62" s="56">
        <f>(DATA!AJ62/DATA!F62)*100</f>
        <v>61.989319951103397</v>
      </c>
      <c r="G62" s="56">
        <f>(DATA!AK62/DATA!G62)*100</f>
        <v>61.453559672109982</v>
      </c>
      <c r="H62" s="56">
        <f>(DATA!AL62/DATA!H62)*100</f>
        <v>60.509342376487794</v>
      </c>
      <c r="I62" s="56">
        <f>(DATA!AM62/DATA!I62)*100</f>
        <v>59.828578578578586</v>
      </c>
      <c r="J62" s="56">
        <f>(DATA!AN62/DATA!J62)*100</f>
        <v>58.838548779763677</v>
      </c>
      <c r="K62" s="56">
        <f>(DATA!AP62/DATA!L62)*100</f>
        <v>58.280695422005657</v>
      </c>
      <c r="L62" s="56">
        <f>(DATA!AQ62/DATA!M62)*100</f>
        <v>57.662135457213004</v>
      </c>
      <c r="M62" s="56">
        <f>(DATA!AR62/DATA!N62)*100</f>
        <v>56.853634251576501</v>
      </c>
      <c r="N62" s="56">
        <f>(DATA!AS62/DATA!O62)*100</f>
        <v>55.768529610917241</v>
      </c>
      <c r="O62" s="56">
        <f>(DATA!AT62/DATA!P62)*100</f>
        <v>55.416402451912916</v>
      </c>
      <c r="P62" s="58">
        <f>(DATA!AU62/DATA!B62)*100</f>
        <v>28.607594936708864</v>
      </c>
      <c r="Q62" s="56">
        <f>(DATA!AV62/DATA!C62)*100</f>
        <v>30.012629076591637</v>
      </c>
      <c r="R62" s="56">
        <f>(DATA!AW62/DATA!D62)*100</f>
        <v>31.503796057672218</v>
      </c>
      <c r="S62" s="56">
        <f>(DATA!AX62/DATA!E62)*100</f>
        <v>33.526673827425704</v>
      </c>
      <c r="T62" s="56">
        <f>(DATA!AY62/DATA!F62)*100</f>
        <v>38.01068004889661</v>
      </c>
      <c r="U62" s="56">
        <f>(DATA!AZ62/DATA!G62)*100</f>
        <v>38.546440327890011</v>
      </c>
      <c r="V62" s="56">
        <f>(DATA!BA62/DATA!H62)*100</f>
        <v>39.490657623512206</v>
      </c>
      <c r="W62" s="56">
        <f>(DATA!BB62/DATA!I62)*100</f>
        <v>40.171421421421421</v>
      </c>
      <c r="X62" s="56">
        <f>(DATA!BC62/DATA!J62)*100</f>
        <v>41.16145122023633</v>
      </c>
      <c r="Y62" s="56">
        <f>(DATA!BE62/DATA!L62)*100</f>
        <v>41.719304577994343</v>
      </c>
      <c r="Z62" s="56">
        <f>(DATA!BF62/DATA!M62)*100</f>
        <v>42.337864542786996</v>
      </c>
      <c r="AA62" s="56">
        <f>(DATA!BG62/DATA!N62)*100</f>
        <v>43.146365748423499</v>
      </c>
      <c r="AB62" s="56">
        <f>(DATA!BH62/DATA!O62)*100</f>
        <v>44.231470389082766</v>
      </c>
      <c r="AC62" s="200">
        <f>(DATA!BI62/DATA!P62)*100</f>
        <v>44.583597548087084</v>
      </c>
      <c r="AD62" s="56">
        <f>(DATA!BK62/DATA!R62)*100</f>
        <v>88.563205332121484</v>
      </c>
      <c r="AE62" s="56">
        <f>(DATA!BL62/DATA!S62)*100</f>
        <v>87.926004980434016</v>
      </c>
      <c r="AF62" s="56">
        <f>(DATA!BM62/DATA!T62)*100</f>
        <v>87.632715823387272</v>
      </c>
      <c r="AG62" s="56">
        <f>(DATA!BN62/DATA!U62)*100</f>
        <v>85.163224971035234</v>
      </c>
      <c r="AH62" s="56">
        <f>(DATA!BO62/DATA!V62)*100</f>
        <v>84.41248636859325</v>
      </c>
      <c r="AI62" s="56">
        <f>(DATA!BP62/DATA!W62)*100</f>
        <v>83.277852539131672</v>
      </c>
      <c r="AJ62" s="56">
        <f>(DATA!BQ62/DATA!X62)*100</f>
        <v>81.980094290204292</v>
      </c>
      <c r="AK62" s="56">
        <f>(DATA!BR62/DATA!Y62)*100</f>
        <v>82.265041289815173</v>
      </c>
      <c r="AL62" s="56">
        <f>(DATA!BT62/DATA!AA62)*100</f>
        <v>81.087391594396266</v>
      </c>
      <c r="AM62" s="56">
        <f>(DATA!BU62/DATA!AB62)*100</f>
        <v>79.844757268780427</v>
      </c>
      <c r="AN62" s="56">
        <f>(DATA!BV62/DATA!AC62)*100</f>
        <v>78.135343876425154</v>
      </c>
      <c r="AO62" s="56">
        <f>(DATA!BW62/DATA!AD62)*100</f>
        <v>77.483718176435758</v>
      </c>
      <c r="AP62" s="56">
        <f>(DATA!BX62/DATA!AE62)*100</f>
        <v>77.263690583770099</v>
      </c>
      <c r="AQ62" s="58">
        <f>(DATA!BY62/DATA!Q62)*100</f>
        <v>4.2405063291139236</v>
      </c>
      <c r="AR62" s="56">
        <f>(DATA!BZ62/DATA!R62)*100</f>
        <v>4.4080890706657581</v>
      </c>
      <c r="AS62" s="56">
        <f>(DATA!CA62/DATA!S62)*100</f>
        <v>4.5108502312344356</v>
      </c>
      <c r="AT62" s="56">
        <f>(DATA!CB62/DATA!T62)*100</f>
        <v>4.4519294134875889</v>
      </c>
      <c r="AU62" s="56">
        <f>(DATA!CC62/DATA!U62)*100</f>
        <v>4.743406256389286</v>
      </c>
      <c r="AV62" s="56">
        <f>(DATA!CD62/DATA!V62)*100</f>
        <v>4.8118865866957465</v>
      </c>
      <c r="AW62" s="56">
        <f>(DATA!CE62/DATA!W62)*100</f>
        <v>4.8516183865712863</v>
      </c>
      <c r="AX62" s="56">
        <f>(DATA!CF62/DATA!X62)*100</f>
        <v>4.4394971189104249</v>
      </c>
      <c r="AY62" s="56">
        <f>(DATA!CG62/DATA!Y62)*100</f>
        <v>4.0503342508847817</v>
      </c>
      <c r="AZ62" s="56">
        <f>(DATA!CI62/DATA!AA62)*100</f>
        <v>4.0160106737825219</v>
      </c>
      <c r="BA62" s="56">
        <f>(DATA!CJ62/DATA!AB62)*100</f>
        <v>4.1639257992369423</v>
      </c>
      <c r="BB62" s="56">
        <f>(DATA!CK62/DATA!AC62)*100</f>
        <v>4.1498099791590048</v>
      </c>
      <c r="BC62" s="56">
        <f>(DATA!CL62/DATA!AD62)*100</f>
        <v>4.3043220840734167</v>
      </c>
      <c r="BD62" s="56">
        <f>(DATA!CM62/DATA!AE62)*100</f>
        <v>4.3376106994397245</v>
      </c>
      <c r="BE62" s="82">
        <f>IF(DATA!DC62&gt;0,((DATA!DC62/DATA!BY62)*100),"NA")</f>
        <v>19.962686567164177</v>
      </c>
      <c r="BF62" s="85">
        <f>IF(DATA!DD62&gt;0,((DATA!DD62/DATA!BZ62)*100),"NA")</f>
        <v>17.869415807560138</v>
      </c>
      <c r="BG62" s="85">
        <f>IF(DATA!DE62&gt;0,((DATA!DE62/DATA!CA62)*100),"NA")</f>
        <v>15.772870662460567</v>
      </c>
      <c r="BH62" s="85">
        <f>IF(DATA!DF62&gt;0,((DATA!DF62/DATA!CB62)*100),"NA")</f>
        <v>17.105263157894736</v>
      </c>
      <c r="BI62" s="85">
        <f>IF(DATA!DG62&gt;0,((DATA!DG62/DATA!CC62)*100),"NA")</f>
        <v>14.511494252873563</v>
      </c>
      <c r="BJ62" s="85">
        <f>IF(DATA!DH62&gt;0,((DATA!DH62/DATA!CD62)*100),"NA")</f>
        <v>14.730878186968837</v>
      </c>
      <c r="BK62" s="85">
        <f>IF(DATA!DI62&gt;0,((DATA!DI62/DATA!CE62)*100),"NA")</f>
        <v>15.036496350364963</v>
      </c>
      <c r="BL62" s="85">
        <f>IF(DATA!DJ62&gt;0,((DATA!DJ62/DATA!CF62)*100),"NA")</f>
        <v>15.339233038348082</v>
      </c>
      <c r="BM62" s="85">
        <f>IF(DATA!DK62&gt;0,((DATA!DK62/DATA!CG62)*100),"NA")</f>
        <v>14.077669902912621</v>
      </c>
      <c r="BN62" s="85">
        <f>IF(DATA!DM62&gt;0,((DATA!DM62/DATA!CI62)*100),"NA")</f>
        <v>13.621262458471762</v>
      </c>
      <c r="BO62" s="85">
        <f>IF(DATA!DN62&gt;0,((DATA!DN62/DATA!CJ62)*100),"NA")</f>
        <v>11.374407582938389</v>
      </c>
      <c r="BP62" s="85">
        <f>IF(DATA!DO62&gt;0,((DATA!DO62/DATA!CK62)*100),"NA")</f>
        <v>9.8966026587887743</v>
      </c>
      <c r="BQ62" s="85">
        <f>IF(DATA!DP62&gt;0,((DATA!DP62/DATA!CL62)*100),"NA")</f>
        <v>9.9037138927097654</v>
      </c>
      <c r="BR62" s="85">
        <f>IF(DATA!DQ62&gt;0,((DATA!DQ62/DATA!CM62)*100),"NA")</f>
        <v>10</v>
      </c>
      <c r="BS62" s="58">
        <f>(DATA!DR62/DATA!Q62)*100</f>
        <v>1.2658227848101267</v>
      </c>
      <c r="BT62" s="56">
        <f>(DATA!DS62/DATA!R62)*100</f>
        <v>1.3633265167007498</v>
      </c>
      <c r="BU62" s="56">
        <f>(DATA!DT62/DATA!S62)*100</f>
        <v>1.3802917111348274</v>
      </c>
      <c r="BV62" s="56">
        <f>(DATA!DU62/DATA!T62)*100</f>
        <v>1.4424837079885773</v>
      </c>
      <c r="BW62" s="56">
        <f>(DATA!DV62/DATA!U62)*100</f>
        <v>1.9355278402508009</v>
      </c>
      <c r="BX62" s="56">
        <f>(DATA!DW62/DATA!V62)*100</f>
        <v>2.0856052344601963</v>
      </c>
      <c r="BY62" s="56">
        <f>(DATA!DX62/DATA!W62)*100</f>
        <v>2.1814576103123451</v>
      </c>
      <c r="BZ62" s="56">
        <f>(DATA!DY62/DATA!X62)*100</f>
        <v>2.4882137244630695</v>
      </c>
      <c r="CA62" s="56">
        <f>(DATA!DZ62/DATA!Y62)*100</f>
        <v>2.7526543452615022</v>
      </c>
      <c r="CB62" s="56">
        <f>(DATA!EB62/DATA!AA62)*100</f>
        <v>2.9753168779186123</v>
      </c>
      <c r="CC62" s="56">
        <f>(DATA!EC62/DATA!AB62)*100</f>
        <v>3.1640573608735694</v>
      </c>
      <c r="CD62" s="56">
        <f>(DATA!ED62/DATA!AC62)*100</f>
        <v>3.3406889787912224</v>
      </c>
      <c r="CE62" s="56">
        <f>(DATA!EE62/DATA!AD62)*100</f>
        <v>3.463587921847247</v>
      </c>
      <c r="CF62" s="56">
        <f>(DATA!EF62/DATA!AE62)*100</f>
        <v>3.5905777456473285</v>
      </c>
      <c r="CG62" s="58">
        <f>(DATA!EG62/DATA!Q62)*100</f>
        <v>0</v>
      </c>
      <c r="CH62" s="56">
        <f>(DATA!EH62/DATA!R62)*100</f>
        <v>0</v>
      </c>
      <c r="CI62" s="56">
        <f>(DATA!EI62/DATA!S62)*100</f>
        <v>0</v>
      </c>
      <c r="CJ62" s="56">
        <f>(DATA!EJ62/DATA!T62)*100</f>
        <v>0</v>
      </c>
      <c r="CK62" s="56">
        <f>(DATA!EK62/DATA!U62)*100</f>
        <v>0</v>
      </c>
      <c r="CL62" s="56">
        <f>(DATA!EL62/DATA!V62)*100</f>
        <v>0</v>
      </c>
      <c r="CM62" s="56">
        <f>(DATA!EM62/DATA!W62)*100</f>
        <v>0</v>
      </c>
      <c r="CN62" s="56">
        <f>(DATA!EN62/DATA!X62)*100</f>
        <v>0.14405447878470404</v>
      </c>
      <c r="CO62" s="56">
        <f>(DATA!EO62/DATA!Y62)*100</f>
        <v>0.25560361777428231</v>
      </c>
      <c r="CP62" s="56">
        <f>(DATA!EQ62/DATA!AA62)*100</f>
        <v>0.41360907271514341</v>
      </c>
      <c r="CQ62" s="56">
        <f>(DATA!ER62/DATA!AB62)*100</f>
        <v>0.48677805551901071</v>
      </c>
      <c r="CR62" s="56">
        <f>(DATA!ES62/DATA!AC62)*100</f>
        <v>0.55780311388991044</v>
      </c>
      <c r="CS62" s="56">
        <f>(DATA!ET62/DATA!AD62)*100</f>
        <v>0.65719360568383656</v>
      </c>
      <c r="CT62" s="56">
        <f>(DATA!EU62/DATA!AE62)*100</f>
        <v>0.76510633170672926</v>
      </c>
      <c r="CU62" s="231">
        <f>(DATA!EV62/DATA!AE62)*100</f>
        <v>0.26507620941020543</v>
      </c>
      <c r="CV62" s="222">
        <f>(DATA!EW62/DATA!AE62)*100</f>
        <v>13.687571540454243</v>
      </c>
      <c r="CW62" s="53">
        <f>(DATA!EX62/DATA!AE62)*100</f>
        <v>9.0366889571660947E-2</v>
      </c>
      <c r="CX62" s="58">
        <f>(DATA!EY62/DATA!Q62)*100</f>
        <v>5.6012658227848098</v>
      </c>
      <c r="CY62" s="56">
        <f>(DATA!EZ62/DATA!R62)*100</f>
        <v>5.6653790805120048</v>
      </c>
      <c r="CZ62" s="56">
        <f>(DATA!FA62/DATA!S62)*100</f>
        <v>6.1828530771967278</v>
      </c>
      <c r="DA62" s="56">
        <f>(DATA!FB62/DATA!T62)*100</f>
        <v>6.4728710551365598</v>
      </c>
      <c r="DB62" s="56">
        <f>(DATA!FC62/DATA!U62)*100</f>
        <v>8.1578409323246781</v>
      </c>
      <c r="DC62" s="56">
        <f>(DATA!FD62/DATA!V62)*100</f>
        <v>8.6900218102508191</v>
      </c>
      <c r="DD62" s="56">
        <f>(DATA!FE62/DATA!W62)*100</f>
        <v>9.6890714639847015</v>
      </c>
      <c r="DE62" s="56">
        <f>(DATA!FF62/DATA!X62)*100</f>
        <v>10.948140387637507</v>
      </c>
      <c r="DF62" s="56">
        <f>(DATA!FG62/DATA!Y62)*100</f>
        <v>10.676366496264254</v>
      </c>
      <c r="DG62" s="56">
        <f>(DATA!FI62/DATA!AA62)*100</f>
        <v>11.507671781187458</v>
      </c>
      <c r="DH62" s="56">
        <f>(DATA!FJ62/DATA!AB62)*100</f>
        <v>12.340481515590055</v>
      </c>
      <c r="DI62" s="56">
        <f>(DATA!FK62/DATA!AC62)*100</f>
        <v>13.816354051734706</v>
      </c>
      <c r="DJ62" s="56">
        <f>(DATA!FL62/DATA!AD62)*100</f>
        <v>14.09117821195974</v>
      </c>
      <c r="DK62" s="78">
        <f t="shared" si="0"/>
        <v>100</v>
      </c>
      <c r="DL62" s="39">
        <f t="shared" si="1"/>
        <v>100</v>
      </c>
      <c r="DM62" s="39">
        <f t="shared" si="2"/>
        <v>100</v>
      </c>
      <c r="DN62" s="39">
        <f t="shared" si="3"/>
        <v>100</v>
      </c>
      <c r="DO62" s="39">
        <f t="shared" si="4"/>
        <v>100</v>
      </c>
      <c r="DP62" s="39">
        <f t="shared" si="5"/>
        <v>100</v>
      </c>
      <c r="DQ62" s="39">
        <f t="shared" si="6"/>
        <v>100</v>
      </c>
      <c r="DR62" s="39">
        <f t="shared" si="43"/>
        <v>100</v>
      </c>
      <c r="DS62" s="39">
        <f t="shared" si="44"/>
        <v>100</v>
      </c>
      <c r="DT62" s="39">
        <f t="shared" si="45"/>
        <v>100</v>
      </c>
      <c r="DU62" s="34">
        <f t="shared" si="7"/>
        <v>100</v>
      </c>
      <c r="DV62" s="34">
        <f t="shared" si="8"/>
        <v>100</v>
      </c>
      <c r="DW62" s="34">
        <f t="shared" si="9"/>
        <v>100</v>
      </c>
      <c r="DX62" s="34">
        <f t="shared" si="9"/>
        <v>100</v>
      </c>
      <c r="DY62" s="78">
        <f t="shared" si="10"/>
        <v>55.691192484795948</v>
      </c>
      <c r="DZ62" s="39">
        <f t="shared" si="26"/>
        <v>100</v>
      </c>
      <c r="EA62" s="39">
        <f t="shared" si="27"/>
        <v>100</v>
      </c>
      <c r="EB62" s="39">
        <f t="shared" si="28"/>
        <v>100</v>
      </c>
      <c r="EC62" s="39">
        <f t="shared" si="29"/>
        <v>100</v>
      </c>
      <c r="ED62" s="39">
        <f t="shared" si="30"/>
        <v>100</v>
      </c>
      <c r="EE62" s="39">
        <f t="shared" si="31"/>
        <v>100.00000000000001</v>
      </c>
      <c r="EF62" s="39">
        <f t="shared" si="32"/>
        <v>100</v>
      </c>
      <c r="EG62" s="39">
        <f t="shared" si="33"/>
        <v>100</v>
      </c>
      <c r="EH62" s="39">
        <f t="shared" si="34"/>
        <v>100</v>
      </c>
      <c r="EI62" s="39">
        <f t="shared" si="35"/>
        <v>100.00000000000001</v>
      </c>
      <c r="EJ62" s="39">
        <f t="shared" si="36"/>
        <v>99.999999999999986</v>
      </c>
      <c r="EK62" s="34">
        <f>+AO62+BC62+CE62+CS62+DJ62</f>
        <v>100</v>
      </c>
      <c r="EL62" s="34">
        <f t="shared" si="22"/>
        <v>99.999999999999986</v>
      </c>
    </row>
    <row r="63" spans="1:142">
      <c r="A63" s="66" t="str">
        <f>+DATA!A63</f>
        <v>Rhode Island</v>
      </c>
      <c r="B63" s="56">
        <f>(DATA!AF63/DATA!B63)*100</f>
        <v>67.32673267326733</v>
      </c>
      <c r="C63" s="56">
        <f>(DATA!AG63/DATA!C63)*100</f>
        <v>66.049953746530988</v>
      </c>
      <c r="D63" s="56">
        <f>(DATA!AH63/DATA!D63)*100</f>
        <v>66.268656716417908</v>
      </c>
      <c r="E63" s="56">
        <f>(DATA!AI63/DATA!E63)*100</f>
        <v>65.353535353535349</v>
      </c>
      <c r="F63" s="56">
        <f>(DATA!AJ63/DATA!F63)*100</f>
        <v>59.723593287265551</v>
      </c>
      <c r="G63" s="56">
        <f>(DATA!AK63/DATA!G63)*100</f>
        <v>56.496062992125985</v>
      </c>
      <c r="H63" s="56">
        <f>(DATA!AL63/DATA!H63)*100</f>
        <v>53.215284249767002</v>
      </c>
      <c r="I63" s="56">
        <f>(DATA!AM63/DATA!I63)*100</f>
        <v>52.504816955684007</v>
      </c>
      <c r="J63" s="56">
        <f>(DATA!AN63/DATA!J63)*100</f>
        <v>51.736745886654475</v>
      </c>
      <c r="K63" s="56">
        <f>(DATA!AP63/DATA!L63)*100</f>
        <v>50.822846079380447</v>
      </c>
      <c r="L63" s="56">
        <f>(DATA!AQ63/DATA!M63)*100</f>
        <v>49.904942965779469</v>
      </c>
      <c r="M63" s="56">
        <f>(DATA!AR63/DATA!N63)*100</f>
        <v>46.98469846984699</v>
      </c>
      <c r="N63" s="56">
        <f>(DATA!AS63/DATA!O63)*100</f>
        <v>45.577617328519857</v>
      </c>
      <c r="O63" s="56">
        <f>(DATA!AT63/DATA!P63)*100</f>
        <v>46.014492753623188</v>
      </c>
      <c r="P63" s="58">
        <f>(DATA!AU63/DATA!B63)*100</f>
        <v>32.673267326732677</v>
      </c>
      <c r="Q63" s="56">
        <f>(DATA!AV63/DATA!C63)*100</f>
        <v>33.950046253469012</v>
      </c>
      <c r="R63" s="56">
        <f>(DATA!AW63/DATA!D63)*100</f>
        <v>33.731343283582085</v>
      </c>
      <c r="S63" s="56">
        <f>(DATA!AX63/DATA!E63)*100</f>
        <v>34.646464646464651</v>
      </c>
      <c r="T63" s="56">
        <f>(DATA!AY63/DATA!F63)*100</f>
        <v>40.276406712734456</v>
      </c>
      <c r="U63" s="56">
        <f>(DATA!AZ63/DATA!G63)*100</f>
        <v>43.503937007874015</v>
      </c>
      <c r="V63" s="56">
        <f>(DATA!BA63/DATA!H63)*100</f>
        <v>46.784715750232991</v>
      </c>
      <c r="W63" s="56">
        <f>(DATA!BB63/DATA!I63)*100</f>
        <v>47.495183044315993</v>
      </c>
      <c r="X63" s="56">
        <f>(DATA!BC63/DATA!J63)*100</f>
        <v>48.263254113345525</v>
      </c>
      <c r="Y63" s="56">
        <f>(DATA!BE63/DATA!L63)*100</f>
        <v>49.177153920619553</v>
      </c>
      <c r="Z63" s="56">
        <f>(DATA!BF63/DATA!M63)*100</f>
        <v>50.095057034220538</v>
      </c>
      <c r="AA63" s="56">
        <f>(DATA!BG63/DATA!N63)*100</f>
        <v>53.01530153015301</v>
      </c>
      <c r="AB63" s="56">
        <f>(DATA!BH63/DATA!O63)*100</f>
        <v>54.422382671480143</v>
      </c>
      <c r="AC63" s="200">
        <f>(DATA!BI63/DATA!P63)*100</f>
        <v>53.985507246376805</v>
      </c>
      <c r="AD63" s="56">
        <f>(DATA!BK63/DATA!R63)*100</f>
        <v>90.364826941066411</v>
      </c>
      <c r="AE63" s="56">
        <f>(DATA!BL63/DATA!S63)*100</f>
        <v>89.442231075697208</v>
      </c>
      <c r="AF63" s="56">
        <f>(DATA!BM63/DATA!T63)*100</f>
        <v>89.191919191919183</v>
      </c>
      <c r="AG63" s="56">
        <f>(DATA!BN63/DATA!U63)*100</f>
        <v>87.06811451135242</v>
      </c>
      <c r="AH63" s="56">
        <f>(DATA!BO63/DATA!V63)*100</f>
        <v>87.290640394088669</v>
      </c>
      <c r="AI63" s="56">
        <f>(DATA!BP63/DATA!W63)*100</f>
        <v>86.36788048552755</v>
      </c>
      <c r="AJ63" s="56">
        <f>(DATA!BQ63/DATA!X63)*100</f>
        <v>87.244897959183675</v>
      </c>
      <c r="AK63" s="56">
        <f>(DATA!BR63/DATA!Y63)*100</f>
        <v>85.28015194681862</v>
      </c>
      <c r="AL63" s="56">
        <f>(DATA!BT63/DATA!AA63)*100</f>
        <v>85.207100591715985</v>
      </c>
      <c r="AM63" s="56">
        <f>(DATA!BU63/DATA!AB63)*100</f>
        <v>84.487804878048777</v>
      </c>
      <c r="AN63" s="56">
        <f>(DATA!BV63/DATA!AC63)*100</f>
        <v>82.232558139534888</v>
      </c>
      <c r="AO63" s="56">
        <f>(DATA!BW63/DATA!AD63)*100</f>
        <v>81.929990539262064</v>
      </c>
      <c r="AP63" s="56">
        <f>(DATA!BX63/DATA!AE63)*100</f>
        <v>80.943396226415103</v>
      </c>
      <c r="AQ63" s="58">
        <f>(DATA!BY63/DATA!Q63)*100</f>
        <v>1.8001800180018002</v>
      </c>
      <c r="AR63" s="56">
        <f>(DATA!BZ63/DATA!R63)*100</f>
        <v>2.3386342376052385</v>
      </c>
      <c r="AS63" s="56">
        <f>(DATA!CA63/DATA!S63)*100</f>
        <v>2.3904382470119523</v>
      </c>
      <c r="AT63" s="56">
        <f>(DATA!CB63/DATA!T63)*100</f>
        <v>2.4242424242424243</v>
      </c>
      <c r="AU63" s="56">
        <f>(DATA!CC63/DATA!U63)*100</f>
        <v>3.0602171767028628</v>
      </c>
      <c r="AV63" s="56">
        <f>(DATA!CD63/DATA!V63)*100</f>
        <v>3.0541871921182269</v>
      </c>
      <c r="AW63" s="56">
        <f>(DATA!CE63/DATA!W63)*100</f>
        <v>2.6143790849673203</v>
      </c>
      <c r="AX63" s="56">
        <f>(DATA!CF63/DATA!X63)*100</f>
        <v>2.3469387755102042</v>
      </c>
      <c r="AY63" s="56">
        <f>(DATA!CG63/DATA!Y63)*100</f>
        <v>1.9943019943019942</v>
      </c>
      <c r="AZ63" s="56">
        <f>(DATA!CI63/DATA!AA63)*100</f>
        <v>2.4654832347140041</v>
      </c>
      <c r="BA63" s="56">
        <f>(DATA!CJ63/DATA!AB63)*100</f>
        <v>2.1463414634146343</v>
      </c>
      <c r="BB63" s="56">
        <f>(DATA!CK63/DATA!AC63)*100</f>
        <v>2.6976744186046511</v>
      </c>
      <c r="BC63" s="56">
        <f>(DATA!CL63/DATA!AD63)*100</f>
        <v>3.1220435193945129</v>
      </c>
      <c r="BD63" s="56">
        <f>(DATA!CM63/DATA!AE63)*100</f>
        <v>3.0188679245283021</v>
      </c>
      <c r="BE63" s="82" t="str">
        <f>IF(DATA!DC63&gt;0,((DATA!DC63/DATA!BY63)*100),"NA")</f>
        <v>NA</v>
      </c>
      <c r="BF63" s="85" t="str">
        <f>IF(DATA!DD63&gt;0,((DATA!DD63/DATA!BZ63)*100),"NA")</f>
        <v>NA</v>
      </c>
      <c r="BG63" s="85" t="str">
        <f>IF(DATA!DE63&gt;0,((DATA!DE63/DATA!CA63)*100),"NA")</f>
        <v>NA</v>
      </c>
      <c r="BH63" s="85" t="str">
        <f>IF(DATA!DF63&gt;0,((DATA!DF63/DATA!CB63)*100),"NA")</f>
        <v>NA</v>
      </c>
      <c r="BI63" s="85" t="str">
        <f>IF(DATA!DG63&gt;0,((DATA!DG63/DATA!CC63)*100),"NA")</f>
        <v>NA</v>
      </c>
      <c r="BJ63" s="85" t="str">
        <f>IF(DATA!DH63&gt;0,((DATA!DH63/DATA!CD63)*100),"NA")</f>
        <v>NA</v>
      </c>
      <c r="BK63" s="85" t="str">
        <f>IF(DATA!DI63&gt;0,((DATA!DI63/DATA!CE63)*100),"NA")</f>
        <v>NA</v>
      </c>
      <c r="BL63" s="85" t="str">
        <f>IF(DATA!DJ63&gt;0,((DATA!DJ63/DATA!CF63)*100),"NA")</f>
        <v>NA</v>
      </c>
      <c r="BM63" s="85" t="str">
        <f>IF(DATA!DK63&gt;0,((DATA!DK63/DATA!CG63)*100),"NA")</f>
        <v>NA</v>
      </c>
      <c r="BN63" s="85" t="str">
        <f>IF(DATA!DM63&gt;0,((DATA!DM63/DATA!CI63)*100),"NA")</f>
        <v>NA</v>
      </c>
      <c r="BO63" s="85" t="str">
        <f>IF(DATA!DN63&gt;0,((DATA!DN63/DATA!CJ63)*100),"NA")</f>
        <v>NA</v>
      </c>
      <c r="BP63" s="85" t="str">
        <f>IF(DATA!DO63&gt;0,((DATA!DO63/DATA!CK63)*100),"NA")</f>
        <v>NA</v>
      </c>
      <c r="BQ63" s="85" t="str">
        <f>IF(DATA!DP63&gt;0,((DATA!DP63/DATA!CL63)*100),"NA")</f>
        <v>NA</v>
      </c>
      <c r="BR63" s="85" t="str">
        <f>IF(DATA!DQ63&gt;0,((DATA!DQ63/DATA!CM63)*100),"NA")</f>
        <v>NA</v>
      </c>
      <c r="BS63" s="58">
        <f>(DATA!DR63/DATA!Q63)*100</f>
        <v>1.0801080108010801</v>
      </c>
      <c r="BT63" s="56">
        <f>(DATA!DS63/DATA!R63)*100</f>
        <v>1.3096351730589337</v>
      </c>
      <c r="BU63" s="56">
        <f>(DATA!DT63/DATA!S63)*100</f>
        <v>1.4940239043824701</v>
      </c>
      <c r="BV63" s="56">
        <f>(DATA!DU63/DATA!T63)*100</f>
        <v>1.5151515151515151</v>
      </c>
      <c r="BW63" s="56">
        <f>(DATA!DV63/DATA!U63)*100</f>
        <v>1.9743336623889436</v>
      </c>
      <c r="BX63" s="56">
        <f>(DATA!DW63/DATA!V63)*100</f>
        <v>1.9704433497536946</v>
      </c>
      <c r="BY63" s="56">
        <f>(DATA!DX63/DATA!W63)*100</f>
        <v>2.3342670401493932</v>
      </c>
      <c r="BZ63" s="56">
        <f>(DATA!DY63/DATA!X63)*100</f>
        <v>2.8571428571428572</v>
      </c>
      <c r="CA63" s="56">
        <f>(DATA!DZ63/DATA!Y63)*100</f>
        <v>2.8490028490028489</v>
      </c>
      <c r="CB63" s="56">
        <f>(DATA!EB63/DATA!AA63)*100</f>
        <v>2.8599605522682445</v>
      </c>
      <c r="CC63" s="56">
        <f>(DATA!EC63/DATA!AB63)*100</f>
        <v>2.8292682926829271</v>
      </c>
      <c r="CD63" s="56">
        <f>(DATA!ED63/DATA!AC63)*100</f>
        <v>3.1627906976744184</v>
      </c>
      <c r="CE63" s="56">
        <f>(DATA!EE63/DATA!AD63)*100</f>
        <v>3.4058656575212871</v>
      </c>
      <c r="CF63" s="56">
        <f>(DATA!EF63/DATA!AE63)*100</f>
        <v>3.6792452830188678</v>
      </c>
      <c r="CG63" s="58">
        <f>(DATA!EG63/DATA!Q63)*100</f>
        <v>0</v>
      </c>
      <c r="CH63" s="56">
        <f>(DATA!EH63/DATA!R63)*100</f>
        <v>0</v>
      </c>
      <c r="CI63" s="56">
        <f>(DATA!EI63/DATA!S63)*100</f>
        <v>0</v>
      </c>
      <c r="CJ63" s="56">
        <f>(DATA!EJ63/DATA!T63)*100</f>
        <v>0</v>
      </c>
      <c r="CK63" s="56">
        <f>(DATA!EK63/DATA!U63)*100</f>
        <v>0</v>
      </c>
      <c r="CL63" s="56">
        <f>(DATA!EL63/DATA!V63)*100</f>
        <v>0</v>
      </c>
      <c r="CM63" s="56">
        <f>(DATA!EM63/DATA!W63)*100</f>
        <v>0</v>
      </c>
      <c r="CN63" s="56">
        <f>(DATA!EN63/DATA!X63)*100</f>
        <v>0</v>
      </c>
      <c r="CO63" s="56">
        <f>(DATA!EO63/DATA!Y63)*100</f>
        <v>0</v>
      </c>
      <c r="CP63" s="56">
        <f>(DATA!EQ63/DATA!AA63)*100</f>
        <v>0.29585798816568049</v>
      </c>
      <c r="CQ63" s="56">
        <f>(DATA!ER63/DATA!AB63)*100</f>
        <v>0.48780487804878048</v>
      </c>
      <c r="CR63" s="56">
        <f>(DATA!ES63/DATA!AC63)*100</f>
        <v>0.46511627906976744</v>
      </c>
      <c r="CS63" s="56">
        <f>(DATA!ET63/DATA!AD63)*100</f>
        <v>0.47303689687795647</v>
      </c>
      <c r="CT63" s="56">
        <f>(DATA!EU63/DATA!AE63)*100</f>
        <v>0.56603773584905659</v>
      </c>
      <c r="CU63" s="231">
        <f>(DATA!EV63/DATA!AE63)*100</f>
        <v>0.47169811320754718</v>
      </c>
      <c r="CV63" s="222">
        <f>(DATA!EW63/DATA!AE63)*100</f>
        <v>11.037735849056604</v>
      </c>
      <c r="CW63" s="53">
        <f>(DATA!EX63/DATA!AE63)*100</f>
        <v>0.28301886792452829</v>
      </c>
      <c r="CX63" s="58">
        <f>(DATA!EY63/DATA!Q63)*100</f>
        <v>5.8505850585058505</v>
      </c>
      <c r="CY63" s="56">
        <f>(DATA!EZ63/DATA!R63)*100</f>
        <v>5.9869036482694105</v>
      </c>
      <c r="CZ63" s="56">
        <f>(DATA!FA63/DATA!S63)*100</f>
        <v>6.6733067729083659</v>
      </c>
      <c r="DA63" s="56">
        <f>(DATA!FB63/DATA!T63)*100</f>
        <v>6.8686868686868685</v>
      </c>
      <c r="DB63" s="56">
        <f>(DATA!FC63/DATA!U63)*100</f>
        <v>7.8973346495557744</v>
      </c>
      <c r="DC63" s="56">
        <f>(DATA!FD63/DATA!V63)*100</f>
        <v>7.6847290640394084</v>
      </c>
      <c r="DD63" s="56">
        <f>(DATA!FE63/DATA!W63)*100</f>
        <v>8.6834733893557416</v>
      </c>
      <c r="DE63" s="56">
        <f>(DATA!FF63/DATA!X63)*100</f>
        <v>7.5510204081632653</v>
      </c>
      <c r="DF63" s="56">
        <f>(DATA!FG63/DATA!Y63)*100</f>
        <v>9.8765432098765427</v>
      </c>
      <c r="DG63" s="56">
        <f>(DATA!FI63/DATA!AA63)*100</f>
        <v>9.1715976331360949</v>
      </c>
      <c r="DH63" s="56">
        <f>(DATA!FJ63/DATA!AB63)*100</f>
        <v>10.048780487804878</v>
      </c>
      <c r="DI63" s="56">
        <f>(DATA!FK63/DATA!AC63)*100</f>
        <v>11.44186046511628</v>
      </c>
      <c r="DJ63" s="56">
        <f>(DATA!FL63/DATA!AD63)*100</f>
        <v>11.069063386944181</v>
      </c>
      <c r="DK63" s="78">
        <f t="shared" si="0"/>
        <v>100</v>
      </c>
      <c r="DL63" s="39">
        <f t="shared" si="1"/>
        <v>100</v>
      </c>
      <c r="DM63" s="39">
        <f t="shared" si="2"/>
        <v>100</v>
      </c>
      <c r="DN63" s="39">
        <f t="shared" si="3"/>
        <v>100</v>
      </c>
      <c r="DO63" s="39">
        <f t="shared" si="4"/>
        <v>100</v>
      </c>
      <c r="DP63" s="39">
        <f t="shared" si="5"/>
        <v>100</v>
      </c>
      <c r="DQ63" s="39">
        <f t="shared" si="6"/>
        <v>100</v>
      </c>
      <c r="DR63" s="39">
        <f t="shared" si="43"/>
        <v>100</v>
      </c>
      <c r="DS63" s="39">
        <f t="shared" si="44"/>
        <v>100</v>
      </c>
      <c r="DT63" s="39">
        <f t="shared" si="45"/>
        <v>100</v>
      </c>
      <c r="DU63" s="34">
        <f t="shared" si="7"/>
        <v>100</v>
      </c>
      <c r="DV63" s="34">
        <f t="shared" si="8"/>
        <v>100</v>
      </c>
      <c r="DW63" s="34">
        <f t="shared" si="9"/>
        <v>100</v>
      </c>
      <c r="DX63" s="34">
        <f t="shared" si="9"/>
        <v>100</v>
      </c>
      <c r="DY63" s="78">
        <f t="shared" si="10"/>
        <v>62.716380333685542</v>
      </c>
      <c r="DZ63" s="39">
        <f t="shared" si="26"/>
        <v>99.999999999999986</v>
      </c>
      <c r="EA63" s="39">
        <f t="shared" si="27"/>
        <v>100</v>
      </c>
      <c r="EB63" s="39">
        <f t="shared" si="28"/>
        <v>99.999999999999986</v>
      </c>
      <c r="EC63" s="39">
        <f t="shared" si="29"/>
        <v>100</v>
      </c>
      <c r="ED63" s="39">
        <f t="shared" si="30"/>
        <v>99.999999999999986</v>
      </c>
      <c r="EE63" s="39">
        <f t="shared" si="31"/>
        <v>100.00000000000001</v>
      </c>
      <c r="EF63" s="39">
        <f t="shared" si="32"/>
        <v>100.00000000000001</v>
      </c>
      <c r="EG63" s="39">
        <f t="shared" si="33"/>
        <v>100</v>
      </c>
      <c r="EH63" s="39">
        <f t="shared" si="34"/>
        <v>100</v>
      </c>
      <c r="EI63" s="39">
        <f t="shared" si="35"/>
        <v>99.999999999999986</v>
      </c>
      <c r="EJ63" s="39">
        <f t="shared" si="36"/>
        <v>100</v>
      </c>
      <c r="EK63" s="34">
        <f>+AO63+BC63+CE63+CS63+DJ63</f>
        <v>100</v>
      </c>
      <c r="EL63" s="34">
        <f t="shared" si="22"/>
        <v>100.00000000000001</v>
      </c>
    </row>
    <row r="64" spans="1:142">
      <c r="A64" s="64" t="str">
        <f>+DATA!A64</f>
        <v>Vermont</v>
      </c>
      <c r="B64" s="68">
        <f>(DATA!AF64/DATA!B64)*100</f>
        <v>70.847750865051907</v>
      </c>
      <c r="C64" s="68">
        <f>(DATA!AG64/DATA!C64)*100</f>
        <v>69.238095238095241</v>
      </c>
      <c r="D64" s="68">
        <f>(DATA!AH64/DATA!D64)*100</f>
        <v>67.21595836947094</v>
      </c>
      <c r="E64" s="68">
        <f>(DATA!AI64/DATA!E64)*100</f>
        <v>66.435986159169545</v>
      </c>
      <c r="F64" s="68">
        <f>(DATA!AJ64/DATA!F64)*100</f>
        <v>62.991518889745571</v>
      </c>
      <c r="G64" s="68">
        <f>(DATA!AK64/DATA!G64)*100</f>
        <v>63.746223564954683</v>
      </c>
      <c r="H64" s="68">
        <f>(DATA!AL64/DATA!H64)*100</f>
        <v>62.11180124223602</v>
      </c>
      <c r="I64" s="68">
        <f>(DATA!AM64/DATA!I64)*100</f>
        <v>61.794276875483369</v>
      </c>
      <c r="J64" s="68">
        <f>(DATA!AN64/DATA!J64)*100</f>
        <v>59.973045822102421</v>
      </c>
      <c r="K64" s="68">
        <f>(DATA!AP64/DATA!L64)*100</f>
        <v>58.764271323035601</v>
      </c>
      <c r="L64" s="68">
        <f>(DATA!AQ64/DATA!M64)*100</f>
        <v>57.801899592944373</v>
      </c>
      <c r="M64" s="68">
        <f>(DATA!AR64/DATA!N64)*100</f>
        <v>57.151664611590625</v>
      </c>
      <c r="N64" s="68">
        <f>(DATA!AS64/DATA!O64)*100</f>
        <v>56.3125</v>
      </c>
      <c r="O64" s="68">
        <f>(DATA!AT64/DATA!P64)*100</f>
        <v>53.471596032461676</v>
      </c>
      <c r="P64" s="71">
        <f>(DATA!AU64/DATA!B64)*100</f>
        <v>29.1522491349481</v>
      </c>
      <c r="Q64" s="68">
        <f>(DATA!AV64/DATA!C64)*100</f>
        <v>30.761904761904763</v>
      </c>
      <c r="R64" s="68">
        <f>(DATA!AW64/DATA!D64)*100</f>
        <v>32.784041630529053</v>
      </c>
      <c r="S64" s="68">
        <f>(DATA!AX64/DATA!E64)*100</f>
        <v>33.564013840830448</v>
      </c>
      <c r="T64" s="68">
        <f>(DATA!AY64/DATA!F64)*100</f>
        <v>37.008481110254429</v>
      </c>
      <c r="U64" s="68">
        <f>(DATA!AZ64/DATA!G64)*100</f>
        <v>36.253776435045317</v>
      </c>
      <c r="V64" s="68">
        <f>(DATA!BA64/DATA!H64)*100</f>
        <v>37.888198757763973</v>
      </c>
      <c r="W64" s="68">
        <f>(DATA!BB64/DATA!I64)*100</f>
        <v>38.205723124516631</v>
      </c>
      <c r="X64" s="68">
        <f>(DATA!BC64/DATA!J64)*100</f>
        <v>40.026954177897572</v>
      </c>
      <c r="Y64" s="68">
        <f>(DATA!BE64/DATA!L64)*100</f>
        <v>41.235728676964406</v>
      </c>
      <c r="Z64" s="68">
        <f>(DATA!BF64/DATA!M64)*100</f>
        <v>42.198100407055634</v>
      </c>
      <c r="AA64" s="68">
        <f>(DATA!BG64/DATA!N64)*100</f>
        <v>42.848335388409367</v>
      </c>
      <c r="AB64" s="68">
        <f>(DATA!BH64/DATA!O64)*100</f>
        <v>43.6875</v>
      </c>
      <c r="AC64" s="199">
        <f>(DATA!BI64/DATA!P64)*100</f>
        <v>46.528403967538324</v>
      </c>
      <c r="AD64" s="68">
        <f>(DATA!BK64/DATA!R64)*100</f>
        <v>95.360315893385987</v>
      </c>
      <c r="AE64" s="68">
        <f>(DATA!BL64/DATA!S64)*100</f>
        <v>95.128432240921171</v>
      </c>
      <c r="AF64" s="68">
        <f>(DATA!BM64/DATA!T64)*100</f>
        <v>93.491644678979767</v>
      </c>
      <c r="AG64" s="68">
        <f>(DATA!BN64/DATA!U64)*100</f>
        <v>91.492776886035315</v>
      </c>
      <c r="AH64" s="68">
        <f>(DATA!BO64/DATA!V64)*100</f>
        <v>90.925925925925924</v>
      </c>
      <c r="AI64" s="68">
        <f>(DATA!BP64/DATA!W64)*100</f>
        <v>90.780141843971634</v>
      </c>
      <c r="AJ64" s="68">
        <f>(DATA!BQ64/DATA!X64)*100</f>
        <v>89.106382978723403</v>
      </c>
      <c r="AK64" s="68">
        <f>(DATA!BR64/DATA!Y64)*100</f>
        <v>88.413284132841326</v>
      </c>
      <c r="AL64" s="68">
        <f>(DATA!BT64/DATA!AA64)*100</f>
        <v>88.243938280675977</v>
      </c>
      <c r="AM64" s="68">
        <f>(DATA!BU64/DATA!AB64)*100</f>
        <v>87.415730337078656</v>
      </c>
      <c r="AN64" s="68">
        <f>(DATA!BV64/DATA!AC64)*100</f>
        <v>87.103448275862078</v>
      </c>
      <c r="AO64" s="68">
        <f>(DATA!BW64/DATA!AD64)*100</f>
        <v>87.130075705437022</v>
      </c>
      <c r="AP64" s="68">
        <f>(DATA!BX64/DATA!AE64)*100</f>
        <v>87.474541751527497</v>
      </c>
      <c r="AQ64" s="71">
        <f>(DATA!BY64/DATA!Q64)*100</f>
        <v>1.2110726643598615</v>
      </c>
      <c r="AR64" s="68">
        <f>(DATA!BZ64/DATA!R64)*100</f>
        <v>1.0858835143139189</v>
      </c>
      <c r="AS64" s="68">
        <f>(DATA!CA64/DATA!S64)*100</f>
        <v>0.97431355181576607</v>
      </c>
      <c r="AT64" s="68">
        <f>(DATA!CB64/DATA!T64)*100</f>
        <v>1.1433597185576077</v>
      </c>
      <c r="AU64" s="68">
        <f>(DATA!CC64/DATA!U64)*100</f>
        <v>1.5248796147672552</v>
      </c>
      <c r="AV64" s="68">
        <f>(DATA!CD64/DATA!V64)*100</f>
        <v>1.6666666666666667</v>
      </c>
      <c r="AW64" s="68">
        <f>(DATA!CE64/DATA!W64)*100</f>
        <v>1.8617021276595744</v>
      </c>
      <c r="AX64" s="68">
        <f>(DATA!CF64/DATA!X64)*100</f>
        <v>2.6382978723404253</v>
      </c>
      <c r="AY64" s="68">
        <f>(DATA!CG64/DATA!Y64)*100</f>
        <v>2.5092250922509227</v>
      </c>
      <c r="AZ64" s="68">
        <f>(DATA!CI64/DATA!AA64)*100</f>
        <v>2.2042615723732553</v>
      </c>
      <c r="BA64" s="68">
        <f>(DATA!CJ64/DATA!AB64)*100</f>
        <v>1.7977528089887642</v>
      </c>
      <c r="BB64" s="68">
        <f>(DATA!CK64/DATA!AC64)*100</f>
        <v>1.5172413793103448</v>
      </c>
      <c r="BC64" s="68">
        <f>(DATA!CL64/DATA!AD64)*100</f>
        <v>1.2388162422573985</v>
      </c>
      <c r="BD64" s="68">
        <f>(DATA!CM64/DATA!AE64)*100</f>
        <v>1.0183299389002036</v>
      </c>
      <c r="BE64" s="81" t="str">
        <f>IF(DATA!DC64&gt;0,((DATA!DC64/DATA!BY64)*100),"NA")</f>
        <v>NA</v>
      </c>
      <c r="BF64" s="84" t="str">
        <f>IF(DATA!DD64&gt;0,((DATA!DD64/DATA!BZ64)*100),"NA")</f>
        <v>NA</v>
      </c>
      <c r="BG64" s="84" t="str">
        <f>IF(DATA!DE64&gt;0,((DATA!DE64/DATA!CA64)*100),"NA")</f>
        <v>NA</v>
      </c>
      <c r="BH64" s="84" t="str">
        <f>IF(DATA!DF64&gt;0,((DATA!DF64/DATA!CB64)*100),"NA")</f>
        <v>NA</v>
      </c>
      <c r="BI64" s="84" t="str">
        <f>IF(DATA!DG64&gt;0,((DATA!DG64/DATA!CC64)*100),"NA")</f>
        <v>NA</v>
      </c>
      <c r="BJ64" s="84" t="str">
        <f>IF(DATA!DH64&gt;0,((DATA!DH64/DATA!CD64)*100),"NA")</f>
        <v>NA</v>
      </c>
      <c r="BK64" s="84" t="str">
        <f>IF(DATA!DI64&gt;0,((DATA!DI64/DATA!CE64)*100),"NA")</f>
        <v>NA</v>
      </c>
      <c r="BL64" s="84" t="str">
        <f>IF(DATA!DJ64&gt;0,((DATA!DJ64/DATA!CF64)*100),"NA")</f>
        <v>NA</v>
      </c>
      <c r="BM64" s="84" t="str">
        <f>IF(DATA!DK64&gt;0,((DATA!DK64/DATA!CG64)*100),"NA")</f>
        <v>NA</v>
      </c>
      <c r="BN64" s="84" t="str">
        <f>IF(DATA!DM64&gt;0,((DATA!DM64/DATA!CI64)*100),"NA")</f>
        <v>NA</v>
      </c>
      <c r="BO64" s="84" t="str">
        <f>IF(DATA!DN64&gt;0,((DATA!DN64/DATA!CJ64)*100),"NA")</f>
        <v>NA</v>
      </c>
      <c r="BP64" s="84" t="str">
        <f>IF(DATA!DO64&gt;0,((DATA!DO64/DATA!CK64)*100),"NA")</f>
        <v>NA</v>
      </c>
      <c r="BQ64" s="84" t="str">
        <f>IF(DATA!DP64&gt;0,((DATA!DP64/DATA!CL64)*100),"NA")</f>
        <v>NA</v>
      </c>
      <c r="BR64" s="84" t="str">
        <f>IF(DATA!DQ64&gt;0,((DATA!DQ64/DATA!CM64)*100),"NA")</f>
        <v>NA</v>
      </c>
      <c r="BS64" s="71">
        <f>(DATA!DR64/DATA!Q64)*100</f>
        <v>0.7785467128027681</v>
      </c>
      <c r="BT64" s="68">
        <f>(DATA!DS64/DATA!R64)*100</f>
        <v>0.88845014807502465</v>
      </c>
      <c r="BU64" s="68">
        <f>(DATA!DT64/DATA!S64)*100</f>
        <v>0.70859167404782997</v>
      </c>
      <c r="BV64" s="68">
        <f>(DATA!DU64/DATA!T64)*100</f>
        <v>1.1433597185576077</v>
      </c>
      <c r="BW64" s="68">
        <f>(DATA!DV64/DATA!U64)*100</f>
        <v>2.1669341894060992</v>
      </c>
      <c r="BX64" s="68">
        <f>(DATA!DW64/DATA!V64)*100</f>
        <v>2.1296296296296298</v>
      </c>
      <c r="BY64" s="68">
        <f>(DATA!DX64/DATA!W64)*100</f>
        <v>1.9503546099290781</v>
      </c>
      <c r="BZ64" s="68">
        <f>(DATA!DY64/DATA!X64)*100</f>
        <v>2.1276595744680851</v>
      </c>
      <c r="CA64" s="68">
        <f>(DATA!DZ64/DATA!Y64)*100</f>
        <v>2.2878228782287824</v>
      </c>
      <c r="CB64" s="68">
        <f>(DATA!EB64/DATA!AA64)*100</f>
        <v>2.4246877296105804</v>
      </c>
      <c r="CC64" s="68">
        <f>(DATA!EC64/DATA!AB64)*100</f>
        <v>2.9213483146067416</v>
      </c>
      <c r="CD64" s="68">
        <f>(DATA!ED64/DATA!AC64)*100</f>
        <v>3.5862068965517238</v>
      </c>
      <c r="CE64" s="68">
        <f>(DATA!EE64/DATA!AD64)*100</f>
        <v>4.1293874741913283</v>
      </c>
      <c r="CF64" s="68">
        <f>(DATA!EF64/DATA!AE64)*100</f>
        <v>3.7678207739307537</v>
      </c>
      <c r="CG64" s="71">
        <f>(DATA!EG64/DATA!Q64)*100</f>
        <v>0</v>
      </c>
      <c r="CH64" s="68">
        <f>(DATA!EH64/DATA!R64)*100</f>
        <v>0</v>
      </c>
      <c r="CI64" s="68">
        <f>(DATA!EI64/DATA!S64)*100</f>
        <v>0</v>
      </c>
      <c r="CJ64" s="68">
        <f>(DATA!EJ64/DATA!T64)*100</f>
        <v>0</v>
      </c>
      <c r="CK64" s="68">
        <f>(DATA!EK64/DATA!U64)*100</f>
        <v>0</v>
      </c>
      <c r="CL64" s="68">
        <f>(DATA!EL64/DATA!V64)*100</f>
        <v>0</v>
      </c>
      <c r="CM64" s="68">
        <f>(DATA!EM64/DATA!W64)*100</f>
        <v>0</v>
      </c>
      <c r="CN64" s="68">
        <f>(DATA!EN64/DATA!X64)*100</f>
        <v>0</v>
      </c>
      <c r="CO64" s="68">
        <f>(DATA!EO64/DATA!Y64)*100</f>
        <v>0.51660516605166051</v>
      </c>
      <c r="CP64" s="68">
        <f>(DATA!EQ64/DATA!AA64)*100</f>
        <v>0.58780308596620123</v>
      </c>
      <c r="CQ64" s="68">
        <f>(DATA!ER64/DATA!AB64)*100</f>
        <v>1.4981273408239701</v>
      </c>
      <c r="CR64" s="68">
        <f>(DATA!ES64/DATA!AC64)*100</f>
        <v>1.103448275862069</v>
      </c>
      <c r="CS64" s="68">
        <f>(DATA!ET64/DATA!AD64)*100</f>
        <v>1.1011699931176875</v>
      </c>
      <c r="CT64" s="67">
        <f>(DATA!EU64/DATA!AE64)*100</f>
        <v>1.2219959266802443</v>
      </c>
      <c r="CU64" s="231">
        <f>(DATA!EV64/DATA!AE64)*100</f>
        <v>0.10183299389002036</v>
      </c>
      <c r="CV64" s="222">
        <f>(DATA!EW64/DATA!AE64)*100</f>
        <v>6.313645621181263</v>
      </c>
      <c r="CW64" s="53">
        <f>(DATA!EX64/DATA!AE64)*100</f>
        <v>0.10183299389002036</v>
      </c>
      <c r="CX64" s="71">
        <f>(DATA!EY64/DATA!Q64)*100</f>
        <v>2.8546712802768166</v>
      </c>
      <c r="CY64" s="68">
        <f>(DATA!EZ64/DATA!R64)*100</f>
        <v>2.6653504442250742</v>
      </c>
      <c r="CZ64" s="68">
        <f>(DATA!FA64/DATA!S64)*100</f>
        <v>3.188662533215235</v>
      </c>
      <c r="DA64" s="68">
        <f>(DATA!FB64/DATA!T64)*100</f>
        <v>4.2216358839050132</v>
      </c>
      <c r="DB64" s="68">
        <f>(DATA!FC64/DATA!U64)*100</f>
        <v>4.8154093097913329</v>
      </c>
      <c r="DC64" s="68">
        <f>(DATA!FD64/DATA!V64)*100</f>
        <v>5.2777777777777777</v>
      </c>
      <c r="DD64" s="68">
        <f>(DATA!FE64/DATA!W64)*100</f>
        <v>5.4078014184397167</v>
      </c>
      <c r="DE64" s="68">
        <f>(DATA!FF64/DATA!X64)*100</f>
        <v>6.1276595744680851</v>
      </c>
      <c r="DF64" s="68">
        <f>(DATA!FG64/DATA!Y64)*100</f>
        <v>6.2730627306273057</v>
      </c>
      <c r="DG64" s="68">
        <f>(DATA!FI64/DATA!AA64)*100</f>
        <v>6.5393093313739898</v>
      </c>
      <c r="DH64" s="68">
        <f>(DATA!FJ64/DATA!AB64)*100</f>
        <v>6.3670411985018731</v>
      </c>
      <c r="DI64" s="68">
        <f>(DATA!FK64/DATA!AC64)*100</f>
        <v>6.6896551724137927</v>
      </c>
      <c r="DJ64" s="68">
        <f>(DATA!FL64/DATA!AD64)*100</f>
        <v>6.4005505849965587</v>
      </c>
      <c r="DK64" s="79">
        <f t="shared" si="0"/>
        <v>100</v>
      </c>
      <c r="DL64" s="80">
        <f t="shared" si="1"/>
        <v>100</v>
      </c>
      <c r="DM64" s="80">
        <f t="shared" si="2"/>
        <v>100</v>
      </c>
      <c r="DN64" s="80">
        <f t="shared" si="3"/>
        <v>100</v>
      </c>
      <c r="DO64" s="80">
        <f t="shared" si="4"/>
        <v>100</v>
      </c>
      <c r="DP64" s="80">
        <f t="shared" si="5"/>
        <v>100</v>
      </c>
      <c r="DQ64" s="80">
        <f t="shared" si="6"/>
        <v>100</v>
      </c>
      <c r="DR64" s="80">
        <f t="shared" si="43"/>
        <v>100</v>
      </c>
      <c r="DS64" s="80">
        <f t="shared" si="44"/>
        <v>100</v>
      </c>
      <c r="DT64" s="80">
        <f t="shared" si="45"/>
        <v>100</v>
      </c>
      <c r="DU64" s="34">
        <f t="shared" si="7"/>
        <v>100</v>
      </c>
      <c r="DV64" s="34">
        <f t="shared" si="8"/>
        <v>100</v>
      </c>
      <c r="DW64" s="34">
        <f t="shared" si="9"/>
        <v>100</v>
      </c>
      <c r="DX64" s="34">
        <f t="shared" si="9"/>
        <v>100</v>
      </c>
      <c r="DY64" s="79">
        <f t="shared" si="10"/>
        <v>51.372694624977768</v>
      </c>
      <c r="DZ64" s="80">
        <f t="shared" si="26"/>
        <v>100</v>
      </c>
      <c r="EA64" s="80">
        <f t="shared" si="27"/>
        <v>100</v>
      </c>
      <c r="EB64" s="80">
        <f t="shared" si="28"/>
        <v>99.999999999999986</v>
      </c>
      <c r="EC64" s="80">
        <f t="shared" si="29"/>
        <v>100</v>
      </c>
      <c r="ED64" s="80">
        <f t="shared" si="30"/>
        <v>100</v>
      </c>
      <c r="EE64" s="80">
        <f t="shared" si="31"/>
        <v>100</v>
      </c>
      <c r="EF64" s="80">
        <f t="shared" si="32"/>
        <v>100</v>
      </c>
      <c r="EG64" s="80">
        <f t="shared" si="33"/>
        <v>100</v>
      </c>
      <c r="EH64" s="80">
        <f t="shared" si="34"/>
        <v>100</v>
      </c>
      <c r="EI64" s="80">
        <f t="shared" si="35"/>
        <v>100</v>
      </c>
      <c r="EJ64" s="80">
        <f t="shared" si="36"/>
        <v>100.00000000000001</v>
      </c>
      <c r="EK64" s="34">
        <f>+AO64+BC64+CE64+CS64+DJ64</f>
        <v>100</v>
      </c>
      <c r="EL64" s="34">
        <f t="shared" si="22"/>
        <v>100</v>
      </c>
    </row>
    <row r="65" spans="1:142">
      <c r="A65" s="64" t="str">
        <f>+DATA!A65</f>
        <v>District of Columbia</v>
      </c>
      <c r="B65" s="68">
        <f>(DATA!AF65/DATA!B65)*100</f>
        <v>63.906581740976641</v>
      </c>
      <c r="C65" s="68">
        <f>(DATA!AG65/DATA!C65)*100</f>
        <v>65.58891454965358</v>
      </c>
      <c r="D65" s="68">
        <f>(DATA!AH65/DATA!D65)*100</f>
        <v>65.535248041775461</v>
      </c>
      <c r="E65" s="68">
        <f>(DATA!AI65/DATA!E65)*100</f>
        <v>63.300492610837431</v>
      </c>
      <c r="F65" s="68">
        <f>(DATA!AJ65/DATA!F65)*100</f>
        <v>56.98924731182796</v>
      </c>
      <c r="G65" s="68">
        <f>(DATA!AK65/DATA!G65)*100</f>
        <v>61.075949367088612</v>
      </c>
      <c r="H65" s="68">
        <f>(DATA!AL65/DATA!H65)*100</f>
        <v>57.438016528925615</v>
      </c>
      <c r="I65" s="68">
        <f>(DATA!AM65/DATA!I65)*100</f>
        <v>56.431535269709542</v>
      </c>
      <c r="J65" s="68">
        <f>(DATA!AN65/DATA!J65)*100</f>
        <v>54.504504504504503</v>
      </c>
      <c r="K65" s="68">
        <f>(DATA!AP65/DATA!L65)*100</f>
        <v>42.465753424657535</v>
      </c>
      <c r="L65" s="68">
        <f>(DATA!AQ65/DATA!M65)*100</f>
        <v>25</v>
      </c>
      <c r="M65" s="68">
        <f>(DATA!AR65/DATA!N65)*100</f>
        <v>46.082949308755758</v>
      </c>
      <c r="N65" s="68">
        <f>(DATA!AS65/DATA!O65)*100</f>
        <v>44.700460829493089</v>
      </c>
      <c r="O65" s="68">
        <f>(DATA!AT65/DATA!P65)*100</f>
        <v>44.843049327354265</v>
      </c>
      <c r="P65" s="71">
        <f>(DATA!AU65/DATA!B65)*100</f>
        <v>36.093418259023352</v>
      </c>
      <c r="Q65" s="68">
        <f>(DATA!AV65/DATA!C65)*100</f>
        <v>34.41108545034642</v>
      </c>
      <c r="R65" s="68">
        <f>(DATA!AW65/DATA!D65)*100</f>
        <v>34.464751958224547</v>
      </c>
      <c r="S65" s="68">
        <f>(DATA!AX65/DATA!E65)*100</f>
        <v>36.699507389162562</v>
      </c>
      <c r="T65" s="68">
        <f>(DATA!AY65/DATA!F65)*100</f>
        <v>43.01075268817204</v>
      </c>
      <c r="U65" s="68">
        <f>(DATA!AZ65/DATA!G65)*100</f>
        <v>38.924050632911396</v>
      </c>
      <c r="V65" s="68">
        <f>(DATA!BA65/DATA!H65)*100</f>
        <v>42.561983471074385</v>
      </c>
      <c r="W65" s="68">
        <f>(DATA!BB65/DATA!I65)*100</f>
        <v>43.568464730290458</v>
      </c>
      <c r="X65" s="68">
        <f>(DATA!BC65/DATA!J65)*100</f>
        <v>45.495495495495497</v>
      </c>
      <c r="Y65" s="68">
        <f>(DATA!BE65/DATA!L65)*100</f>
        <v>57.534246575342465</v>
      </c>
      <c r="Z65" s="68">
        <f>(DATA!BF65/DATA!M65)*100</f>
        <v>75</v>
      </c>
      <c r="AA65" s="68">
        <f>(DATA!BG65/DATA!N65)*100</f>
        <v>53.917050691244242</v>
      </c>
      <c r="AB65" s="68">
        <f>(DATA!BH65/DATA!O65)*100</f>
        <v>55.299539170506918</v>
      </c>
      <c r="AC65" s="199">
        <f>(DATA!BI65/DATA!P65)*100</f>
        <v>55.156950672645742</v>
      </c>
      <c r="AD65" s="68">
        <f>(DATA!BK65/DATA!R65)*100</f>
        <v>26.327944572748269</v>
      </c>
      <c r="AE65" s="68">
        <f>(DATA!BL65/DATA!S65)*100</f>
        <v>24.545454545454547</v>
      </c>
      <c r="AF65" s="68">
        <f>(DATA!BM65/DATA!T65)*100</f>
        <v>26.345609065155806</v>
      </c>
      <c r="AG65" s="68">
        <f>(DATA!BN65/DATA!U65)*100</f>
        <v>21.863799283154123</v>
      </c>
      <c r="AH65" s="68">
        <f>(DATA!BO65/DATA!V65)*100</f>
        <v>22.666666666666664</v>
      </c>
      <c r="AI65" s="68">
        <f>(DATA!BP65/DATA!W65)*100</f>
        <v>21.518987341772153</v>
      </c>
      <c r="AJ65" s="68">
        <f>(DATA!BQ65/DATA!X65)*100</f>
        <v>25.316455696202532</v>
      </c>
      <c r="AK65" s="68">
        <f>(DATA!BR65/DATA!Y65)*100</f>
        <v>24.657534246575342</v>
      </c>
      <c r="AL65" s="68">
        <f>(DATA!BT65/DATA!AA65)*100</f>
        <v>21.761658031088082</v>
      </c>
      <c r="AM65" s="68">
        <f>(DATA!BU65/DATA!AB65)*100</f>
        <v>25.333333333333336</v>
      </c>
      <c r="AN65" s="68">
        <f>(DATA!BV65/DATA!AC65)*100</f>
        <v>22.115384615384613</v>
      </c>
      <c r="AO65" s="68">
        <f>(DATA!BW65/DATA!AD65)*100</f>
        <v>18.779342723004692</v>
      </c>
      <c r="AP65" s="68">
        <f>(DATA!BX65/DATA!AE65)*100</f>
        <v>18.721461187214611</v>
      </c>
      <c r="AQ65" s="71">
        <f>(DATA!BY65/DATA!Q65)*100</f>
        <v>59.023354564755834</v>
      </c>
      <c r="AR65" s="68">
        <f>(DATA!BZ65/DATA!R65)*100</f>
        <v>49.884526558891459</v>
      </c>
      <c r="AS65" s="68">
        <f>(DATA!CA65/DATA!S65)*100</f>
        <v>53.333333333333336</v>
      </c>
      <c r="AT65" s="68">
        <f>(DATA!CB65/DATA!T65)*100</f>
        <v>52.97450424929179</v>
      </c>
      <c r="AU65" s="68">
        <f>(DATA!CC65/DATA!U65)*100</f>
        <v>60.57347670250897</v>
      </c>
      <c r="AV65" s="68">
        <f>(DATA!CD65/DATA!V65)*100</f>
        <v>56.666666666666664</v>
      </c>
      <c r="AW65" s="68">
        <f>(DATA!CE65/DATA!W65)*100</f>
        <v>62.447257383966246</v>
      </c>
      <c r="AX65" s="68">
        <f>(DATA!CF65/DATA!X65)*100</f>
        <v>56.962025316455701</v>
      </c>
      <c r="AY65" s="68">
        <f>(DATA!CG65/DATA!Y65)*100</f>
        <v>58.904109589041099</v>
      </c>
      <c r="AZ65" s="68">
        <f>(DATA!CI65/DATA!AA65)*100</f>
        <v>64.766839378238345</v>
      </c>
      <c r="BA65" s="68">
        <f>(DATA!CJ65/DATA!AB65)*100</f>
        <v>65.333333333333329</v>
      </c>
      <c r="BB65" s="68">
        <f>(DATA!CK65/DATA!AC65)*100</f>
        <v>62.019230769230774</v>
      </c>
      <c r="BC65" s="68">
        <f>(DATA!CL65/DATA!AD65)*100</f>
        <v>55.868544600938961</v>
      </c>
      <c r="BD65" s="68">
        <f>(DATA!CM65/DATA!AE65)*100</f>
        <v>55.707762557077622</v>
      </c>
      <c r="BE65" s="81">
        <f>IF(DATA!DC65&gt;0,((DATA!DC65/DATA!BY65)*100),"NA")</f>
        <v>100</v>
      </c>
      <c r="BF65" s="84">
        <f>IF(DATA!DD65&gt;0,((DATA!DD65/DATA!BZ65)*100),"NA")</f>
        <v>100</v>
      </c>
      <c r="BG65" s="84">
        <f>IF(DATA!DE65&gt;0,((DATA!DE65/DATA!CA65)*100),"NA")</f>
        <v>100</v>
      </c>
      <c r="BH65" s="84">
        <f>IF(DATA!DF65&gt;0,((DATA!DF65/DATA!CB65)*100),"NA")</f>
        <v>100</v>
      </c>
      <c r="BI65" s="84">
        <f>IF(DATA!DG65&gt;0,((DATA!DG65/DATA!CC65)*100),"NA")</f>
        <v>100</v>
      </c>
      <c r="BJ65" s="84">
        <f>IF(DATA!DH65&gt;0,((DATA!DH65/DATA!CD65)*100),"NA")</f>
        <v>100</v>
      </c>
      <c r="BK65" s="84">
        <f>IF(DATA!DI65&gt;0,((DATA!DI65/DATA!CE65)*100),"NA")</f>
        <v>100</v>
      </c>
      <c r="BL65" s="84">
        <f>IF(DATA!DJ65&gt;0,((DATA!DJ65/DATA!CF65)*100),"NA")</f>
        <v>100</v>
      </c>
      <c r="BM65" s="84">
        <f>IF(DATA!DK65&gt;0,((DATA!DK65/DATA!CG65)*100),"NA")</f>
        <v>100</v>
      </c>
      <c r="BN65" s="84">
        <f>IF(DATA!DM65&gt;0,((DATA!DM65/DATA!CI65)*100),"NA")</f>
        <v>100</v>
      </c>
      <c r="BO65" s="84">
        <f>IF(DATA!DN65&gt;0,((DATA!DN65/DATA!CJ65)*100),"NA")</f>
        <v>100</v>
      </c>
      <c r="BP65" s="84">
        <f>IF(DATA!DO65&gt;0,((DATA!DO65/DATA!CK65)*100),"NA")</f>
        <v>100</v>
      </c>
      <c r="BQ65" s="84">
        <f>IF(DATA!DP65&gt;0,((DATA!DP65/DATA!CL65)*100),"NA")</f>
        <v>100</v>
      </c>
      <c r="BR65" s="84">
        <f>IF(DATA!DQ65&gt;0,((DATA!DQ65/DATA!CM65)*100),"NA")</f>
        <v>100</v>
      </c>
      <c r="BS65" s="71">
        <f>(DATA!DR65/DATA!Q65)*100</f>
        <v>0.84925690021231426</v>
      </c>
      <c r="BT65" s="68">
        <f>(DATA!DS65/DATA!R65)*100</f>
        <v>1.6166281755196306</v>
      </c>
      <c r="BU65" s="68">
        <f>(DATA!DT65/DATA!S65)*100</f>
        <v>1.5151515151515151</v>
      </c>
      <c r="BV65" s="68">
        <f>(DATA!DU65/DATA!T65)*100</f>
        <v>1.41643059490085</v>
      </c>
      <c r="BW65" s="68">
        <f>(DATA!DV65/DATA!U65)*100</f>
        <v>0.71684587813620071</v>
      </c>
      <c r="BX65" s="68">
        <f>(DATA!DW65/DATA!V65)*100</f>
        <v>3.6666666666666665</v>
      </c>
      <c r="BY65" s="68">
        <f>(DATA!DX65/DATA!W65)*100</f>
        <v>0.8438818565400843</v>
      </c>
      <c r="BZ65" s="68">
        <f>(DATA!DY65/DATA!X65)*100</f>
        <v>1.2658227848101267</v>
      </c>
      <c r="CA65" s="68">
        <f>(DATA!DZ65/DATA!Y65)*100</f>
        <v>0</v>
      </c>
      <c r="CB65" s="68">
        <f>(DATA!EB65/DATA!AA65)*100</f>
        <v>0</v>
      </c>
      <c r="CC65" s="68">
        <f>(DATA!EC65/DATA!AB65)*100</f>
        <v>0</v>
      </c>
      <c r="CD65" s="68">
        <f>(DATA!ED65/DATA!AC65)*100</f>
        <v>0</v>
      </c>
      <c r="CE65" s="68">
        <f>(DATA!EE65/DATA!AD65)*100</f>
        <v>0.93896713615023475</v>
      </c>
      <c r="CF65" s="68">
        <f>(DATA!EF65/DATA!AE65)*100</f>
        <v>0.91324200913242004</v>
      </c>
      <c r="CG65" s="71">
        <f>(DATA!EG65/DATA!Q65)*100</f>
        <v>0</v>
      </c>
      <c r="CH65" s="68">
        <f>(DATA!EH65/DATA!R65)*100</f>
        <v>0</v>
      </c>
      <c r="CI65" s="68">
        <f>(DATA!EI65/DATA!S65)*100</f>
        <v>0</v>
      </c>
      <c r="CJ65" s="68">
        <f>(DATA!EJ65/DATA!T65)*100</f>
        <v>0</v>
      </c>
      <c r="CK65" s="68">
        <f>(DATA!EK65/DATA!U65)*100</f>
        <v>0</v>
      </c>
      <c r="CL65" s="68">
        <f>(DATA!EL65/DATA!V65)*100</f>
        <v>0</v>
      </c>
      <c r="CM65" s="68">
        <f>(DATA!EM65/DATA!W65)*100</f>
        <v>0</v>
      </c>
      <c r="CN65" s="68">
        <f>(DATA!EN65/DATA!X65)*100</f>
        <v>0</v>
      </c>
      <c r="CO65" s="68">
        <f>(DATA!EO65/DATA!Y65)*100</f>
        <v>0</v>
      </c>
      <c r="CP65" s="68">
        <f>(DATA!EQ65/DATA!AA65)*100</f>
        <v>0</v>
      </c>
      <c r="CQ65" s="68">
        <f>(DATA!ER65/DATA!AB65)*100</f>
        <v>0</v>
      </c>
      <c r="CR65" s="68">
        <f>(DATA!ES65/DATA!AC65)*100</f>
        <v>0</v>
      </c>
      <c r="CS65" s="68">
        <f>(DATA!ET65/DATA!AD65)*100</f>
        <v>0</v>
      </c>
      <c r="CT65" s="238">
        <f>(DATA!EU65/DATA!AE65)*100</f>
        <v>0</v>
      </c>
      <c r="CU65" s="251">
        <f>(DATA!EV65/DATA!AE65)*100</f>
        <v>0.91324200913242004</v>
      </c>
      <c r="CV65" s="247">
        <f>(DATA!EW65/DATA!AE65)*100</f>
        <v>16.894977168949772</v>
      </c>
      <c r="CW65" s="239">
        <f>(DATA!EX65/DATA!AE65)*100</f>
        <v>6.8493150684931505</v>
      </c>
      <c r="CX65" s="68">
        <f>(DATA!EY65/DATA!Q65)*100</f>
        <v>33.121019108280251</v>
      </c>
      <c r="CY65" s="68">
        <f>(DATA!EZ65/DATA!R65)*100</f>
        <v>22.170900692840647</v>
      </c>
      <c r="CZ65" s="68">
        <f>(DATA!FA65/DATA!S65)*100</f>
        <v>20.606060606060606</v>
      </c>
      <c r="DA65" s="68">
        <f>(DATA!FB65/DATA!T65)*100</f>
        <v>19.263456090651555</v>
      </c>
      <c r="DB65" s="68">
        <f>(DATA!FC65/DATA!U65)*100</f>
        <v>16.845878136200717</v>
      </c>
      <c r="DC65" s="68">
        <f>(DATA!FD65/DATA!V65)*100</f>
        <v>17</v>
      </c>
      <c r="DD65" s="68">
        <f>(DATA!FE65/DATA!W65)*100</f>
        <v>15.18987341772152</v>
      </c>
      <c r="DE65" s="68">
        <f>(DATA!FF65/DATA!X65)*100</f>
        <v>16.455696202531644</v>
      </c>
      <c r="DF65" s="68">
        <f>(DATA!FG65/DATA!Y65)*100</f>
        <v>16.43835616438356</v>
      </c>
      <c r="DG65" s="68">
        <f>(DATA!FI65/DATA!AA65)*100</f>
        <v>13.471502590673575</v>
      </c>
      <c r="DH65" s="68">
        <f>(DATA!FJ65/DATA!AB65)*100</f>
        <v>9.3333333333333339</v>
      </c>
      <c r="DI65" s="68">
        <f>(DATA!FK65/DATA!AC65)*100</f>
        <v>15.865384615384615</v>
      </c>
      <c r="DJ65" s="68">
        <f>(DATA!FL65/DATA!AD65)*100</f>
        <v>24.413145539906104</v>
      </c>
      <c r="DK65" s="79">
        <f t="shared" si="0"/>
        <v>100</v>
      </c>
      <c r="DL65" s="80">
        <f t="shared" si="1"/>
        <v>100</v>
      </c>
      <c r="DM65" s="80">
        <f t="shared" si="2"/>
        <v>100</v>
      </c>
      <c r="DN65" s="80">
        <f t="shared" si="3"/>
        <v>100</v>
      </c>
      <c r="DO65" s="80">
        <f t="shared" si="4"/>
        <v>100</v>
      </c>
      <c r="DP65" s="80">
        <f t="shared" si="5"/>
        <v>100</v>
      </c>
      <c r="DQ65" s="80">
        <f t="shared" si="6"/>
        <v>100</v>
      </c>
      <c r="DR65" s="80">
        <f t="shared" si="43"/>
        <v>100</v>
      </c>
      <c r="DS65" s="80">
        <f t="shared" si="44"/>
        <v>100</v>
      </c>
      <c r="DT65" s="80">
        <f t="shared" si="45"/>
        <v>100</v>
      </c>
      <c r="DU65" s="34">
        <f t="shared" si="7"/>
        <v>100</v>
      </c>
      <c r="DV65" s="34">
        <f t="shared" si="8"/>
        <v>100</v>
      </c>
      <c r="DW65" s="34">
        <f t="shared" si="9"/>
        <v>100</v>
      </c>
      <c r="DX65" s="34">
        <f t="shared" si="9"/>
        <v>100</v>
      </c>
      <c r="DY65" s="79">
        <f t="shared" si="10"/>
        <v>148.15058124589413</v>
      </c>
      <c r="DZ65" s="80">
        <f t="shared" si="26"/>
        <v>100.00000000000001</v>
      </c>
      <c r="EA65" s="80">
        <f t="shared" si="27"/>
        <v>100</v>
      </c>
      <c r="EB65" s="80">
        <f t="shared" si="28"/>
        <v>100</v>
      </c>
      <c r="EC65" s="80">
        <f t="shared" si="29"/>
        <v>100</v>
      </c>
      <c r="ED65" s="80">
        <f t="shared" si="30"/>
        <v>100</v>
      </c>
      <c r="EE65" s="80">
        <f t="shared" si="31"/>
        <v>99.999999999999986</v>
      </c>
      <c r="EF65" s="80">
        <f t="shared" si="32"/>
        <v>100</v>
      </c>
      <c r="EG65" s="80">
        <f t="shared" si="33"/>
        <v>100</v>
      </c>
      <c r="EH65" s="80">
        <f t="shared" si="34"/>
        <v>100.00000000000001</v>
      </c>
      <c r="EI65" s="80">
        <f t="shared" si="35"/>
        <v>99.999999999999986</v>
      </c>
      <c r="EJ65" s="80">
        <f t="shared" si="36"/>
        <v>100</v>
      </c>
      <c r="EK65" s="34">
        <f>+AO65+BC65+CE65+CS65+DJ65</f>
        <v>100</v>
      </c>
      <c r="EL65" s="34">
        <f t="shared" si="22"/>
        <v>100</v>
      </c>
    </row>
    <row r="66" spans="1:142">
      <c r="A66" s="60">
        <f>+DATA!A66</f>
        <v>0</v>
      </c>
      <c r="B66" s="26"/>
      <c r="C66" s="38"/>
      <c r="D66" s="38"/>
      <c r="E66" s="38"/>
      <c r="F66" s="38"/>
      <c r="G66" s="38"/>
      <c r="H66" s="38"/>
      <c r="I66" s="38"/>
      <c r="J66" s="38"/>
      <c r="K66" s="38"/>
      <c r="L66" s="38"/>
      <c r="M66" s="38"/>
      <c r="N66" s="38"/>
      <c r="O66" s="38"/>
      <c r="P66" s="26"/>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Y66" s="38"/>
      <c r="AZ66" s="38"/>
      <c r="BA66" s="38"/>
      <c r="BB66" s="38"/>
      <c r="BC66" s="38"/>
      <c r="BD66" s="38"/>
      <c r="BE66" s="38"/>
      <c r="BF66" s="38"/>
      <c r="BG66" s="38"/>
      <c r="BH66" s="38"/>
      <c r="BM66" s="38"/>
      <c r="BN66" s="38"/>
      <c r="BO66" s="38"/>
      <c r="BP66" s="38"/>
      <c r="BQ66" s="38"/>
      <c r="BR66" s="38"/>
      <c r="BS66" s="38"/>
      <c r="BT66" s="38"/>
      <c r="BU66" s="38"/>
      <c r="BV66" s="38"/>
      <c r="CA66" s="38"/>
      <c r="CB66" s="38"/>
      <c r="CC66" s="38"/>
      <c r="CD66" s="38"/>
      <c r="CE66" s="38"/>
      <c r="CF66" s="38"/>
      <c r="CG66" s="38"/>
      <c r="CH66" s="38"/>
      <c r="CI66" s="38"/>
      <c r="CJ66" s="38"/>
      <c r="CO66" s="38"/>
      <c r="CP66" s="38"/>
      <c r="CQ66" s="38"/>
      <c r="CR66" s="38"/>
      <c r="CS66" s="38"/>
      <c r="CT66" s="38"/>
      <c r="CU66" s="38"/>
      <c r="CV66" s="38"/>
      <c r="CW66" s="38"/>
      <c r="CX66" s="38"/>
      <c r="CY66" s="38"/>
      <c r="CZ66" s="38"/>
      <c r="DA66" s="38"/>
      <c r="DF66" s="38"/>
      <c r="DG66" s="38"/>
      <c r="DH66" s="38"/>
      <c r="DI66" s="38"/>
      <c r="DJ66" s="38"/>
    </row>
    <row r="67" spans="1:142">
      <c r="A67" s="60">
        <f>+DATA!A69</f>
        <v>0</v>
      </c>
      <c r="B67" s="26"/>
      <c r="C67" s="38"/>
      <c r="D67" s="38"/>
      <c r="E67" s="38"/>
      <c r="F67" s="38"/>
      <c r="G67" s="38"/>
      <c r="H67" s="38"/>
      <c r="I67" s="38"/>
      <c r="J67" s="38"/>
      <c r="K67" s="38"/>
      <c r="L67" s="38"/>
      <c r="M67" s="38"/>
      <c r="N67" s="38"/>
      <c r="O67" s="38"/>
      <c r="P67" s="26"/>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Y67" s="38"/>
      <c r="AZ67" s="38"/>
      <c r="BA67" s="38"/>
      <c r="BB67" s="38"/>
      <c r="BC67" s="38"/>
      <c r="BD67" s="38"/>
      <c r="BE67" s="38"/>
      <c r="BF67" s="38"/>
      <c r="BG67" s="38"/>
      <c r="BH67" s="38"/>
      <c r="BM67" s="38"/>
      <c r="BN67" s="38"/>
      <c r="BO67" s="38"/>
      <c r="BP67" s="38"/>
      <c r="BQ67" s="38"/>
      <c r="BR67" s="38"/>
      <c r="BS67" s="38"/>
      <c r="BT67" s="38"/>
      <c r="BU67" s="38"/>
      <c r="BV67" s="38"/>
      <c r="CA67" s="38"/>
      <c r="CB67" s="38"/>
      <c r="CC67" s="38"/>
      <c r="CD67" s="38"/>
      <c r="CE67" s="38"/>
      <c r="CF67" s="38"/>
      <c r="CG67" s="38"/>
      <c r="CH67" s="38"/>
      <c r="CI67" s="38"/>
      <c r="CJ67" s="38"/>
      <c r="CO67" s="38"/>
      <c r="CP67" s="38"/>
      <c r="CQ67" s="38"/>
      <c r="CR67" s="38"/>
      <c r="CS67" s="38"/>
      <c r="CT67" s="38"/>
      <c r="CU67" s="38"/>
      <c r="CV67" s="38"/>
      <c r="CW67" s="38"/>
      <c r="CX67" s="38"/>
      <c r="CY67" s="38"/>
      <c r="CZ67" s="38"/>
      <c r="DA67" s="38"/>
      <c r="DF67" s="38"/>
      <c r="DG67" s="38"/>
      <c r="DH67" s="38"/>
      <c r="DI67" s="38"/>
      <c r="DJ67" s="38"/>
    </row>
    <row r="68" spans="1:142">
      <c r="A68" s="60">
        <f>+DATA!A70</f>
        <v>0</v>
      </c>
      <c r="B68" s="26"/>
      <c r="C68" s="38"/>
      <c r="D68" s="38"/>
      <c r="E68" s="38"/>
      <c r="F68" s="38"/>
      <c r="G68" s="38"/>
      <c r="H68" s="38"/>
      <c r="I68" s="38"/>
      <c r="J68" s="38"/>
      <c r="K68" s="38"/>
      <c r="L68" s="38"/>
      <c r="M68" s="38"/>
      <c r="N68" s="38"/>
      <c r="O68" s="38"/>
      <c r="P68" s="26"/>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Y68" s="38"/>
      <c r="AZ68" s="38"/>
      <c r="BA68" s="38"/>
      <c r="BB68" s="38"/>
      <c r="BC68" s="38"/>
      <c r="BD68" s="38"/>
      <c r="BE68" s="38"/>
      <c r="BF68" s="38"/>
      <c r="BG68" s="38"/>
      <c r="BH68" s="38"/>
      <c r="BM68" s="38"/>
      <c r="BN68" s="38"/>
      <c r="BO68" s="38"/>
      <c r="BP68" s="38"/>
      <c r="BQ68" s="38"/>
      <c r="BR68" s="38"/>
      <c r="BS68" s="38"/>
      <c r="BT68" s="38"/>
      <c r="BU68" s="38"/>
      <c r="BV68" s="38"/>
      <c r="CA68" s="38"/>
      <c r="CB68" s="38"/>
      <c r="CC68" s="38"/>
      <c r="CD68" s="38"/>
      <c r="CE68" s="38"/>
      <c r="CF68" s="38"/>
      <c r="CG68" s="38"/>
      <c r="CH68" s="38"/>
      <c r="CI68" s="38"/>
      <c r="CJ68" s="38"/>
      <c r="CO68" s="38"/>
      <c r="CP68" s="38"/>
      <c r="CQ68" s="38"/>
      <c r="CR68" s="38"/>
      <c r="CS68" s="38"/>
      <c r="CT68" s="38"/>
      <c r="CU68" s="38"/>
      <c r="CV68" s="38"/>
      <c r="CW68" s="38"/>
      <c r="CX68" s="38"/>
      <c r="CY68" s="38"/>
      <c r="CZ68" s="38"/>
      <c r="DA68" s="38"/>
      <c r="DF68" s="38"/>
      <c r="DG68" s="38"/>
      <c r="DH68" s="38"/>
      <c r="DI68" s="38"/>
      <c r="DJ68" s="38"/>
    </row>
    <row r="69" spans="1:142">
      <c r="A69" s="60">
        <f>+DATA!A71</f>
        <v>0</v>
      </c>
      <c r="B69" s="26"/>
      <c r="C69" s="38"/>
      <c r="D69" s="38"/>
      <c r="E69" s="38"/>
      <c r="F69" s="38"/>
      <c r="G69" s="38"/>
      <c r="H69" s="38"/>
      <c r="I69" s="38"/>
      <c r="J69" s="38"/>
      <c r="K69" s="38"/>
      <c r="L69" s="38"/>
      <c r="M69" s="38"/>
      <c r="N69" s="38"/>
      <c r="O69" s="38"/>
      <c r="P69" s="26"/>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Y69" s="38"/>
      <c r="AZ69" s="38"/>
      <c r="BA69" s="38"/>
      <c r="BB69" s="38"/>
      <c r="BC69" s="38"/>
      <c r="BD69" s="38"/>
      <c r="BE69" s="38"/>
      <c r="BF69" s="38"/>
      <c r="BG69" s="38"/>
      <c r="BH69" s="38"/>
      <c r="BM69" s="38"/>
      <c r="BN69" s="38"/>
      <c r="BO69" s="38"/>
      <c r="BP69" s="38"/>
      <c r="BQ69" s="38"/>
      <c r="BR69" s="38"/>
      <c r="BS69" s="38"/>
      <c r="BT69" s="38"/>
      <c r="BU69" s="38"/>
      <c r="BV69" s="38"/>
      <c r="CA69" s="38"/>
      <c r="CB69" s="38"/>
      <c r="CC69" s="38"/>
      <c r="CD69" s="38"/>
      <c r="CE69" s="38"/>
      <c r="CF69" s="38"/>
      <c r="CG69" s="38"/>
      <c r="CH69" s="38"/>
      <c r="CI69" s="38"/>
      <c r="CJ69" s="38"/>
      <c r="CO69" s="38"/>
      <c r="CP69" s="38"/>
      <c r="CQ69" s="38"/>
      <c r="CR69" s="38"/>
      <c r="CS69" s="38"/>
      <c r="CT69" s="38"/>
      <c r="CU69" s="38"/>
      <c r="CV69" s="38"/>
      <c r="CW69" s="38"/>
      <c r="CX69" s="38"/>
      <c r="CY69" s="38"/>
      <c r="CZ69" s="38"/>
      <c r="DA69" s="38"/>
      <c r="DF69" s="38"/>
      <c r="DG69" s="38"/>
      <c r="DH69" s="38"/>
      <c r="DI69" s="38"/>
      <c r="DJ69" s="38"/>
    </row>
    <row r="70" spans="1:142">
      <c r="A70" s="60">
        <f>+DATA!A72</f>
        <v>0</v>
      </c>
      <c r="B70" s="26"/>
      <c r="C70" s="38"/>
      <c r="D70" s="38"/>
      <c r="E70" s="38"/>
      <c r="F70" s="38"/>
      <c r="G70" s="38"/>
      <c r="H70" s="38"/>
      <c r="I70" s="38"/>
      <c r="J70" s="38"/>
      <c r="K70" s="38"/>
      <c r="L70" s="38"/>
      <c r="M70" s="38"/>
      <c r="N70" s="38"/>
      <c r="O70" s="38"/>
      <c r="P70" s="26"/>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Y70" s="38"/>
      <c r="AZ70" s="38"/>
      <c r="BA70" s="38"/>
      <c r="BB70" s="38"/>
      <c r="BC70" s="38"/>
      <c r="BD70" s="38"/>
      <c r="BE70" s="38"/>
      <c r="BF70" s="38"/>
      <c r="BG70" s="38"/>
      <c r="BH70" s="38"/>
      <c r="BM70" s="38"/>
      <c r="BN70" s="38"/>
      <c r="BO70" s="38"/>
      <c r="BP70" s="38"/>
      <c r="BQ70" s="38"/>
      <c r="BR70" s="38"/>
      <c r="BS70" s="38"/>
      <c r="BT70" s="38"/>
      <c r="BU70" s="38"/>
      <c r="BV70" s="38"/>
      <c r="CA70" s="38"/>
      <c r="CB70" s="38"/>
      <c r="CC70" s="38"/>
      <c r="CD70" s="38"/>
      <c r="CE70" s="38"/>
      <c r="CF70" s="38"/>
      <c r="CG70" s="38"/>
      <c r="CH70" s="38"/>
      <c r="CI70" s="38"/>
      <c r="CJ70" s="38"/>
      <c r="CO70" s="38"/>
      <c r="CP70" s="38"/>
      <c r="CQ70" s="38"/>
      <c r="CR70" s="38"/>
      <c r="CS70" s="38"/>
      <c r="CT70" s="38"/>
      <c r="CU70" s="38"/>
      <c r="CV70" s="38"/>
      <c r="CW70" s="38"/>
      <c r="CX70" s="38"/>
      <c r="CY70" s="38"/>
      <c r="CZ70" s="38"/>
      <c r="DA70" s="38"/>
      <c r="DF70" s="38"/>
      <c r="DG70" s="38"/>
      <c r="DH70" s="38"/>
      <c r="DI70" s="38"/>
      <c r="DJ70" s="38"/>
    </row>
    <row r="71" spans="1:142">
      <c r="A71" s="60">
        <f>+DATA!A73</f>
        <v>0</v>
      </c>
      <c r="B71" s="26"/>
      <c r="C71" s="38"/>
      <c r="D71" s="38"/>
      <c r="E71" s="38"/>
      <c r="F71" s="38"/>
      <c r="G71" s="38"/>
      <c r="H71" s="38"/>
      <c r="I71" s="38"/>
      <c r="J71" s="38"/>
      <c r="K71" s="38"/>
      <c r="L71" s="38"/>
      <c r="M71" s="38"/>
      <c r="N71" s="38"/>
      <c r="O71" s="38"/>
      <c r="P71" s="26"/>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Y71" s="38"/>
      <c r="AZ71" s="38"/>
      <c r="BA71" s="38"/>
      <c r="BB71" s="38"/>
      <c r="BC71" s="38"/>
      <c r="BD71" s="38"/>
      <c r="BE71" s="38"/>
      <c r="BF71" s="38"/>
      <c r="BG71" s="38"/>
      <c r="BH71" s="38"/>
      <c r="BM71" s="38"/>
      <c r="BN71" s="38"/>
      <c r="BO71" s="38"/>
      <c r="BP71" s="38"/>
      <c r="BQ71" s="38"/>
      <c r="BR71" s="38"/>
      <c r="BS71" s="38"/>
      <c r="BT71" s="38"/>
      <c r="BU71" s="38"/>
      <c r="BV71" s="38"/>
      <c r="CA71" s="38"/>
      <c r="CB71" s="38"/>
      <c r="CC71" s="38"/>
      <c r="CD71" s="38"/>
      <c r="CE71" s="38"/>
      <c r="CF71" s="38"/>
      <c r="CG71" s="38"/>
      <c r="CH71" s="38"/>
      <c r="CI71" s="38"/>
      <c r="CJ71" s="38"/>
      <c r="CO71" s="38"/>
      <c r="CP71" s="38"/>
      <c r="CQ71" s="38"/>
      <c r="CR71" s="38"/>
      <c r="CS71" s="38"/>
      <c r="CT71" s="38"/>
      <c r="CU71" s="38"/>
      <c r="CV71" s="38"/>
      <c r="CW71" s="38"/>
      <c r="CX71" s="38"/>
      <c r="CY71" s="38"/>
      <c r="CZ71" s="38"/>
      <c r="DA71" s="38"/>
      <c r="DF71" s="38"/>
      <c r="DG71" s="38"/>
      <c r="DH71" s="38"/>
      <c r="DI71" s="38"/>
      <c r="DJ71" s="38"/>
    </row>
    <row r="72" spans="1:142">
      <c r="A72" s="60">
        <f>+DATA!A74</f>
        <v>0</v>
      </c>
      <c r="B72" s="26"/>
      <c r="C72" s="38"/>
      <c r="D72" s="38"/>
      <c r="E72" s="38"/>
      <c r="F72" s="38"/>
      <c r="G72" s="38"/>
      <c r="H72" s="38"/>
      <c r="I72" s="38"/>
      <c r="J72" s="38"/>
      <c r="K72" s="38"/>
      <c r="L72" s="38"/>
      <c r="M72" s="38"/>
      <c r="N72" s="38"/>
      <c r="O72" s="38"/>
      <c r="P72" s="26"/>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Y72" s="38"/>
      <c r="AZ72" s="38"/>
      <c r="BA72" s="38"/>
      <c r="BB72" s="38"/>
      <c r="BC72" s="38"/>
      <c r="BD72" s="38"/>
      <c r="BE72" s="38"/>
      <c r="BF72" s="38"/>
      <c r="BG72" s="38"/>
      <c r="BH72" s="38"/>
      <c r="BM72" s="38"/>
      <c r="BN72" s="38"/>
      <c r="BO72" s="38"/>
      <c r="BP72" s="38"/>
      <c r="BQ72" s="38"/>
      <c r="BR72" s="38"/>
      <c r="BS72" s="38"/>
      <c r="BT72" s="38"/>
      <c r="BU72" s="38"/>
      <c r="BV72" s="38"/>
      <c r="CA72" s="38"/>
      <c r="CB72" s="38"/>
      <c r="CC72" s="38"/>
      <c r="CD72" s="38"/>
      <c r="CE72" s="38"/>
      <c r="CF72" s="38"/>
      <c r="CG72" s="38"/>
      <c r="CH72" s="38"/>
      <c r="CI72" s="38"/>
      <c r="CJ72" s="38"/>
      <c r="CO72" s="38"/>
      <c r="CP72" s="38"/>
      <c r="CQ72" s="38"/>
      <c r="CR72" s="38"/>
      <c r="CS72" s="38"/>
      <c r="CT72" s="38"/>
      <c r="CU72" s="38"/>
      <c r="CV72" s="38"/>
      <c r="CW72" s="38"/>
      <c r="CX72" s="38"/>
      <c r="CY72" s="38"/>
      <c r="CZ72" s="38"/>
      <c r="DA72" s="38"/>
      <c r="DF72" s="38"/>
      <c r="DG72" s="38"/>
      <c r="DH72" s="38"/>
      <c r="DI72" s="38"/>
      <c r="DJ72" s="38"/>
    </row>
    <row r="73" spans="1:142">
      <c r="A73" s="26"/>
      <c r="B73" s="26"/>
      <c r="C73" s="38"/>
      <c r="D73" s="38"/>
      <c r="E73" s="38"/>
      <c r="F73" s="38"/>
      <c r="G73" s="38"/>
      <c r="H73" s="38"/>
      <c r="I73" s="38"/>
      <c r="J73" s="38"/>
      <c r="K73" s="38"/>
      <c r="L73" s="38"/>
      <c r="M73" s="38"/>
      <c r="N73" s="38"/>
      <c r="O73" s="38"/>
      <c r="P73" s="26"/>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Y73" s="38"/>
      <c r="AZ73" s="38"/>
      <c r="BA73" s="38"/>
      <c r="BB73" s="38"/>
      <c r="BC73" s="38"/>
      <c r="BD73" s="38"/>
      <c r="BE73" s="38"/>
      <c r="BF73" s="38"/>
      <c r="BG73" s="38"/>
      <c r="BH73" s="38"/>
      <c r="BM73" s="38"/>
      <c r="BN73" s="38"/>
      <c r="BO73" s="38"/>
      <c r="BP73" s="38"/>
      <c r="BQ73" s="38"/>
      <c r="BR73" s="38"/>
      <c r="BS73" s="38"/>
      <c r="BT73" s="38"/>
      <c r="BU73" s="38"/>
      <c r="BV73" s="38"/>
      <c r="CA73" s="38"/>
      <c r="CB73" s="38"/>
      <c r="CC73" s="38"/>
      <c r="CD73" s="38"/>
      <c r="CE73" s="38"/>
      <c r="CF73" s="38"/>
      <c r="CG73" s="38"/>
      <c r="CH73" s="38"/>
      <c r="CI73" s="38"/>
      <c r="CJ73" s="38"/>
      <c r="CO73" s="38"/>
      <c r="CP73" s="38"/>
      <c r="CQ73" s="38"/>
      <c r="CR73" s="38"/>
      <c r="CS73" s="38"/>
      <c r="CT73" s="38"/>
      <c r="CU73" s="38"/>
      <c r="CV73" s="38"/>
      <c r="CW73" s="38"/>
      <c r="CX73" s="38"/>
      <c r="CY73" s="38"/>
      <c r="CZ73" s="38"/>
      <c r="DA73" s="38"/>
      <c r="DF73" s="38"/>
      <c r="DG73" s="38"/>
      <c r="DH73" s="38"/>
      <c r="DI73" s="38"/>
      <c r="DJ73" s="38"/>
    </row>
    <row r="74" spans="1:142">
      <c r="A74" s="26"/>
      <c r="B74" s="26"/>
      <c r="C74" s="38"/>
      <c r="D74" s="38"/>
      <c r="E74" s="38"/>
      <c r="F74" s="38"/>
      <c r="G74" s="38"/>
      <c r="H74" s="38"/>
      <c r="I74" s="38"/>
      <c r="J74" s="38"/>
      <c r="K74" s="38"/>
      <c r="L74" s="38"/>
      <c r="M74" s="38"/>
      <c r="N74" s="38"/>
      <c r="O74" s="38"/>
      <c r="P74" s="26"/>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Y74" s="38"/>
      <c r="AZ74" s="38"/>
      <c r="BA74" s="38"/>
      <c r="BB74" s="38"/>
      <c r="BC74" s="38"/>
      <c r="BD74" s="38"/>
      <c r="BE74" s="38"/>
      <c r="BF74" s="38"/>
      <c r="BG74" s="38"/>
      <c r="BH74" s="38"/>
      <c r="BM74" s="38"/>
      <c r="BN74" s="38"/>
      <c r="BO74" s="38"/>
      <c r="BP74" s="38"/>
      <c r="BQ74" s="38"/>
      <c r="BR74" s="38"/>
      <c r="BS74" s="38"/>
      <c r="BT74" s="38"/>
      <c r="BU74" s="38"/>
      <c r="BV74" s="38"/>
      <c r="CA74" s="38"/>
      <c r="CB74" s="38"/>
      <c r="CC74" s="38"/>
      <c r="CD74" s="38"/>
      <c r="CE74" s="38"/>
      <c r="CF74" s="38"/>
      <c r="CG74" s="38"/>
      <c r="CH74" s="38"/>
      <c r="CI74" s="38"/>
      <c r="CJ74" s="38"/>
      <c r="CO74" s="38"/>
      <c r="CP74" s="38"/>
      <c r="CQ74" s="38"/>
      <c r="CR74" s="38"/>
      <c r="CS74" s="38"/>
      <c r="CT74" s="38"/>
      <c r="CU74" s="38"/>
      <c r="CV74" s="38"/>
      <c r="CW74" s="38"/>
      <c r="CX74" s="38"/>
      <c r="CY74" s="38"/>
      <c r="CZ74" s="38"/>
      <c r="DA74" s="38"/>
      <c r="DF74" s="38"/>
      <c r="DG74" s="38"/>
      <c r="DH74" s="38"/>
      <c r="DI74" s="38"/>
      <c r="DJ74" s="38"/>
    </row>
    <row r="75" spans="1:142">
      <c r="A75" s="26"/>
      <c r="B75" s="26"/>
      <c r="C75" s="38"/>
      <c r="D75" s="38"/>
      <c r="E75" s="38"/>
      <c r="F75" s="38"/>
      <c r="G75" s="38"/>
      <c r="H75" s="38"/>
      <c r="I75" s="38"/>
      <c r="J75" s="38"/>
      <c r="K75" s="38"/>
      <c r="L75" s="38"/>
      <c r="M75" s="38"/>
      <c r="N75" s="38"/>
      <c r="O75" s="38"/>
      <c r="P75" s="26"/>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Y75" s="38"/>
      <c r="AZ75" s="38"/>
      <c r="BA75" s="38"/>
      <c r="BB75" s="38"/>
      <c r="BC75" s="38"/>
      <c r="BD75" s="38"/>
      <c r="BE75" s="38"/>
      <c r="BF75" s="38"/>
      <c r="BG75" s="38"/>
      <c r="BH75" s="38"/>
      <c r="BM75" s="38"/>
      <c r="BN75" s="38"/>
      <c r="BO75" s="38"/>
      <c r="BP75" s="38"/>
      <c r="BQ75" s="38"/>
      <c r="BR75" s="38"/>
      <c r="BS75" s="38"/>
      <c r="BT75" s="38"/>
      <c r="BU75" s="38"/>
      <c r="BV75" s="38"/>
      <c r="CA75" s="38"/>
      <c r="CB75" s="38"/>
      <c r="CC75" s="38"/>
      <c r="CD75" s="38"/>
      <c r="CE75" s="38"/>
      <c r="CF75" s="38"/>
      <c r="CG75" s="38"/>
      <c r="CH75" s="38"/>
      <c r="CI75" s="38"/>
      <c r="CJ75" s="38"/>
      <c r="CO75" s="38"/>
      <c r="CP75" s="38"/>
      <c r="CQ75" s="38"/>
      <c r="CR75" s="38"/>
      <c r="CS75" s="38"/>
      <c r="CT75" s="38"/>
      <c r="CU75" s="38"/>
      <c r="CV75" s="38"/>
      <c r="CW75" s="38"/>
      <c r="CX75" s="38"/>
      <c r="CY75" s="38"/>
      <c r="CZ75" s="38"/>
      <c r="DA75" s="38"/>
      <c r="DF75" s="38"/>
      <c r="DG75" s="38"/>
      <c r="DH75" s="38"/>
      <c r="DI75" s="38"/>
      <c r="DJ75" s="38"/>
    </row>
    <row r="76" spans="1:142">
      <c r="A76" s="26"/>
      <c r="B76" s="26"/>
      <c r="C76" s="38"/>
      <c r="D76" s="38"/>
      <c r="E76" s="38"/>
      <c r="F76" s="38"/>
      <c r="G76" s="38"/>
      <c r="H76" s="38"/>
      <c r="I76" s="38"/>
      <c r="J76" s="38"/>
      <c r="K76" s="38"/>
      <c r="L76" s="38"/>
      <c r="M76" s="38"/>
      <c r="N76" s="38"/>
      <c r="O76" s="38"/>
      <c r="P76" s="26"/>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Y76" s="38"/>
      <c r="AZ76" s="38"/>
      <c r="BA76" s="38"/>
      <c r="BB76" s="38"/>
      <c r="BC76" s="38"/>
      <c r="BD76" s="38"/>
      <c r="BE76" s="38"/>
      <c r="BF76" s="38"/>
      <c r="BG76" s="38"/>
      <c r="BH76" s="38"/>
      <c r="BM76" s="38"/>
      <c r="BN76" s="38"/>
      <c r="BO76" s="38"/>
      <c r="BP76" s="38"/>
      <c r="BQ76" s="38"/>
      <c r="BR76" s="38"/>
      <c r="BS76" s="38"/>
      <c r="BT76" s="38"/>
      <c r="BU76" s="38"/>
      <c r="BV76" s="38"/>
      <c r="CA76" s="38"/>
      <c r="CB76" s="38"/>
      <c r="CC76" s="38"/>
      <c r="CD76" s="38"/>
      <c r="CE76" s="38"/>
      <c r="CF76" s="38"/>
      <c r="CG76" s="38"/>
      <c r="CH76" s="38"/>
      <c r="CI76" s="38"/>
      <c r="CJ76" s="38"/>
      <c r="CO76" s="38"/>
      <c r="CP76" s="38"/>
      <c r="CQ76" s="38"/>
      <c r="CR76" s="38"/>
      <c r="CS76" s="38"/>
      <c r="CT76" s="38"/>
      <c r="CU76" s="38"/>
      <c r="CV76" s="38"/>
      <c r="CW76" s="38"/>
      <c r="CX76" s="38"/>
      <c r="CY76" s="38"/>
      <c r="CZ76" s="38"/>
      <c r="DA76" s="38"/>
      <c r="DF76" s="38"/>
      <c r="DG76" s="38"/>
      <c r="DH76" s="38"/>
      <c r="DI76" s="38"/>
      <c r="DJ76" s="38"/>
    </row>
    <row r="77" spans="1:142">
      <c r="A77" s="26"/>
      <c r="B77" s="26"/>
      <c r="C77" s="38"/>
      <c r="D77" s="38"/>
      <c r="E77" s="38"/>
      <c r="F77" s="38"/>
      <c r="G77" s="38"/>
      <c r="H77" s="38"/>
      <c r="I77" s="38"/>
      <c r="J77" s="38"/>
      <c r="K77" s="38"/>
      <c r="L77" s="38"/>
      <c r="M77" s="38"/>
      <c r="N77" s="38"/>
      <c r="O77" s="38"/>
      <c r="P77" s="26"/>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Y77" s="38"/>
      <c r="AZ77" s="38"/>
      <c r="BA77" s="38"/>
      <c r="BB77" s="38"/>
      <c r="BC77" s="38"/>
      <c r="BD77" s="38"/>
      <c r="BE77" s="38"/>
      <c r="BF77" s="38"/>
      <c r="BG77" s="38"/>
      <c r="BH77" s="38"/>
      <c r="BM77" s="38"/>
      <c r="BN77" s="38"/>
      <c r="BO77" s="38"/>
      <c r="BP77" s="38"/>
      <c r="BQ77" s="38"/>
      <c r="BR77" s="38"/>
      <c r="BS77" s="38"/>
      <c r="BT77" s="38"/>
      <c r="BU77" s="38"/>
      <c r="BV77" s="38"/>
      <c r="CA77" s="38"/>
      <c r="CB77" s="38"/>
      <c r="CC77" s="38"/>
      <c r="CD77" s="38"/>
      <c r="CE77" s="38"/>
      <c r="CF77" s="38"/>
      <c r="CG77" s="38"/>
      <c r="CH77" s="38"/>
      <c r="CI77" s="38"/>
      <c r="CJ77" s="38"/>
      <c r="CO77" s="38"/>
      <c r="CP77" s="38"/>
      <c r="CQ77" s="38"/>
      <c r="CR77" s="38"/>
      <c r="CS77" s="38"/>
      <c r="CT77" s="38"/>
      <c r="CU77" s="38"/>
      <c r="CV77" s="38"/>
      <c r="CW77" s="38"/>
      <c r="CX77" s="38"/>
      <c r="CY77" s="38"/>
      <c r="CZ77" s="38"/>
      <c r="DA77" s="38"/>
      <c r="DF77" s="38"/>
      <c r="DG77" s="38"/>
      <c r="DH77" s="38"/>
      <c r="DI77" s="38"/>
      <c r="DJ77" s="38"/>
    </row>
    <row r="78" spans="1:142" ht="12.75" customHeight="1">
      <c r="A78" s="26"/>
      <c r="B78" s="26"/>
      <c r="C78" s="38"/>
      <c r="D78" s="38"/>
      <c r="E78" s="38"/>
      <c r="F78" s="38"/>
      <c r="G78" s="38"/>
      <c r="H78" s="38"/>
      <c r="I78" s="38"/>
      <c r="J78" s="38"/>
      <c r="K78" s="38"/>
      <c r="L78" s="38"/>
      <c r="M78" s="38"/>
      <c r="N78" s="38"/>
      <c r="O78" s="38"/>
      <c r="P78" s="26"/>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Y78" s="38"/>
      <c r="AZ78" s="38"/>
      <c r="BA78" s="38"/>
      <c r="BB78" s="38"/>
      <c r="BC78" s="38"/>
      <c r="BD78" s="38"/>
      <c r="BE78" s="38"/>
      <c r="BF78" s="38"/>
      <c r="BG78" s="38"/>
      <c r="BH78" s="38"/>
      <c r="BM78" s="38"/>
      <c r="BN78" s="38"/>
      <c r="BO78" s="38"/>
      <c r="BP78" s="38"/>
      <c r="BQ78" s="38"/>
      <c r="BR78" s="38"/>
      <c r="BS78" s="38"/>
      <c r="BT78" s="38"/>
      <c r="BU78" s="38"/>
      <c r="BV78" s="38"/>
      <c r="CA78" s="38"/>
      <c r="CB78" s="38"/>
      <c r="CC78" s="38"/>
      <c r="CD78" s="38"/>
      <c r="CE78" s="38"/>
      <c r="CF78" s="38"/>
      <c r="CG78" s="38"/>
      <c r="CH78" s="38"/>
      <c r="CI78" s="38"/>
      <c r="CJ78" s="38"/>
      <c r="CO78" s="38"/>
      <c r="CP78" s="38"/>
      <c r="CQ78" s="38"/>
      <c r="CR78" s="38"/>
      <c r="CS78" s="38"/>
      <c r="CT78" s="38"/>
      <c r="CU78" s="38"/>
      <c r="CV78" s="38"/>
      <c r="CW78" s="38"/>
      <c r="CX78" s="38"/>
      <c r="CY78" s="38"/>
      <c r="CZ78" s="38"/>
      <c r="DA78" s="38"/>
      <c r="DF78" s="38"/>
      <c r="DG78" s="38"/>
      <c r="DH78" s="38"/>
      <c r="DI78" s="38"/>
      <c r="DJ78" s="38"/>
    </row>
    <row r="79" spans="1:142" ht="12.75" customHeight="1">
      <c r="A79" s="26"/>
      <c r="B79" s="26"/>
      <c r="C79" s="38"/>
      <c r="D79" s="38"/>
      <c r="E79" s="38"/>
      <c r="F79" s="38"/>
      <c r="G79" s="38"/>
      <c r="H79" s="38"/>
      <c r="I79" s="38"/>
      <c r="J79" s="38"/>
      <c r="K79" s="38"/>
      <c r="L79" s="38"/>
      <c r="M79" s="38"/>
      <c r="N79" s="38"/>
      <c r="O79" s="38"/>
      <c r="P79" s="26"/>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Y79" s="38"/>
      <c r="AZ79" s="38"/>
      <c r="BA79" s="38"/>
      <c r="BB79" s="38"/>
      <c r="BC79" s="38"/>
      <c r="BD79" s="38"/>
      <c r="BE79" s="38"/>
      <c r="BF79" s="38"/>
      <c r="BG79" s="38"/>
      <c r="BH79" s="38"/>
      <c r="BM79" s="38"/>
      <c r="BN79" s="38"/>
      <c r="BO79" s="38"/>
      <c r="BP79" s="38"/>
      <c r="BQ79" s="38"/>
      <c r="BR79" s="38"/>
      <c r="BS79" s="38"/>
      <c r="BT79" s="38"/>
      <c r="BU79" s="38"/>
      <c r="BV79" s="38"/>
      <c r="CA79" s="38"/>
      <c r="CB79" s="38"/>
      <c r="CC79" s="38"/>
      <c r="CD79" s="38"/>
      <c r="CE79" s="38"/>
      <c r="CF79" s="38"/>
      <c r="CG79" s="38"/>
      <c r="CH79" s="38"/>
      <c r="CI79" s="38"/>
      <c r="CJ79" s="38"/>
      <c r="CO79" s="38"/>
      <c r="CP79" s="38"/>
      <c r="CQ79" s="38"/>
      <c r="CR79" s="38"/>
      <c r="CS79" s="38"/>
      <c r="CT79" s="38"/>
      <c r="CU79" s="38"/>
      <c r="CV79" s="38"/>
      <c r="CW79" s="38"/>
      <c r="CX79" s="38"/>
      <c r="CY79" s="38"/>
      <c r="CZ79" s="38"/>
      <c r="DA79" s="38"/>
      <c r="DF79" s="38"/>
      <c r="DG79" s="38"/>
      <c r="DH79" s="38"/>
      <c r="DI79" s="38"/>
      <c r="DJ79" s="38"/>
    </row>
    <row r="80" spans="1:142" ht="12.75" customHeight="1">
      <c r="A80" s="26"/>
      <c r="B80" s="26"/>
      <c r="C80" s="38"/>
      <c r="D80" s="38"/>
      <c r="E80" s="38"/>
      <c r="F80" s="38"/>
      <c r="G80" s="38"/>
      <c r="H80" s="38"/>
      <c r="I80" s="38"/>
      <c r="J80" s="38"/>
      <c r="K80" s="38"/>
      <c r="L80" s="38"/>
      <c r="M80" s="38"/>
      <c r="N80" s="38"/>
      <c r="O80" s="38"/>
      <c r="P80" s="26"/>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Y80" s="38"/>
      <c r="AZ80" s="38"/>
      <c r="BA80" s="38"/>
      <c r="BB80" s="38"/>
      <c r="BC80" s="38"/>
      <c r="BD80" s="38"/>
      <c r="BE80" s="38"/>
      <c r="BF80" s="38"/>
      <c r="BG80" s="38"/>
      <c r="BH80" s="38"/>
      <c r="BM80" s="38"/>
      <c r="BN80" s="38"/>
      <c r="BO80" s="38"/>
      <c r="BP80" s="38"/>
      <c r="BQ80" s="38"/>
      <c r="BR80" s="38"/>
      <c r="BS80" s="38"/>
      <c r="BT80" s="38"/>
      <c r="BU80" s="38"/>
      <c r="BV80" s="38"/>
      <c r="CA80" s="38"/>
      <c r="CB80" s="38"/>
      <c r="CC80" s="38"/>
      <c r="CD80" s="38"/>
      <c r="CE80" s="38"/>
      <c r="CF80" s="38"/>
      <c r="CG80" s="38"/>
      <c r="CH80" s="38"/>
      <c r="CI80" s="38"/>
      <c r="CJ80" s="38"/>
      <c r="CO80" s="38"/>
      <c r="CP80" s="38"/>
      <c r="CQ80" s="38"/>
      <c r="CR80" s="38"/>
      <c r="CS80" s="38"/>
      <c r="CT80" s="38"/>
      <c r="CU80" s="38"/>
      <c r="CV80" s="38"/>
      <c r="CW80" s="38"/>
      <c r="CX80" s="38"/>
      <c r="CY80" s="38"/>
      <c r="CZ80" s="38"/>
      <c r="DA80" s="38"/>
      <c r="DF80" s="38"/>
      <c r="DG80" s="38"/>
      <c r="DH80" s="38"/>
      <c r="DI80" s="38"/>
      <c r="DJ80" s="38"/>
    </row>
    <row r="81" spans="1:114" ht="12.75" customHeight="1">
      <c r="A81" s="26"/>
      <c r="B81" s="26"/>
      <c r="C81" s="38"/>
      <c r="D81" s="38"/>
      <c r="E81" s="38"/>
      <c r="F81" s="38"/>
      <c r="G81" s="38"/>
      <c r="H81" s="38"/>
      <c r="I81" s="38"/>
      <c r="J81" s="38"/>
      <c r="K81" s="38"/>
      <c r="L81" s="38"/>
      <c r="M81" s="38"/>
      <c r="N81" s="38"/>
      <c r="O81" s="38"/>
      <c r="P81" s="26"/>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Y81" s="38"/>
      <c r="AZ81" s="38"/>
      <c r="BA81" s="38"/>
      <c r="BB81" s="38"/>
      <c r="BC81" s="38"/>
      <c r="BD81" s="38"/>
      <c r="BE81" s="38"/>
      <c r="BF81" s="38"/>
      <c r="BG81" s="38"/>
      <c r="BH81" s="38"/>
      <c r="BM81" s="38"/>
      <c r="BN81" s="38"/>
      <c r="BO81" s="38"/>
      <c r="BP81" s="38"/>
      <c r="BQ81" s="38"/>
      <c r="BR81" s="38"/>
      <c r="BS81" s="38"/>
      <c r="BT81" s="38"/>
      <c r="BU81" s="38"/>
      <c r="BV81" s="38"/>
      <c r="CA81" s="38"/>
      <c r="CB81" s="38"/>
      <c r="CC81" s="38"/>
      <c r="CD81" s="38"/>
      <c r="CE81" s="38"/>
      <c r="CF81" s="38"/>
      <c r="CG81" s="38"/>
      <c r="CH81" s="38"/>
      <c r="CI81" s="38"/>
      <c r="CJ81" s="38"/>
      <c r="CO81" s="38"/>
      <c r="CP81" s="38"/>
      <c r="CQ81" s="38"/>
      <c r="CR81" s="38"/>
      <c r="CS81" s="38"/>
      <c r="CT81" s="38"/>
      <c r="CU81" s="38"/>
      <c r="CV81" s="38"/>
      <c r="CW81" s="38"/>
      <c r="CX81" s="38"/>
      <c r="CY81" s="38"/>
      <c r="CZ81" s="38"/>
      <c r="DA81" s="38"/>
      <c r="DF81" s="38"/>
      <c r="DG81" s="38"/>
      <c r="DH81" s="38"/>
      <c r="DI81" s="38"/>
      <c r="DJ81" s="38"/>
    </row>
    <row r="82" spans="1:114" ht="12.75" customHeight="1">
      <c r="A82" s="26"/>
      <c r="B82" s="26"/>
      <c r="C82" s="38"/>
      <c r="D82" s="38"/>
      <c r="E82" s="38"/>
      <c r="F82" s="38"/>
      <c r="G82" s="38"/>
      <c r="H82" s="38"/>
      <c r="I82" s="38"/>
      <c r="J82" s="38"/>
      <c r="K82" s="38"/>
      <c r="L82" s="38"/>
      <c r="M82" s="38"/>
      <c r="N82" s="38"/>
      <c r="O82" s="38"/>
      <c r="P82" s="26"/>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Y82" s="38"/>
      <c r="AZ82" s="38"/>
      <c r="BA82" s="38"/>
      <c r="BB82" s="38"/>
      <c r="BC82" s="38"/>
      <c r="BD82" s="38"/>
      <c r="BE82" s="38"/>
      <c r="BF82" s="38"/>
      <c r="BG82" s="38"/>
      <c r="BH82" s="38"/>
      <c r="BM82" s="38"/>
      <c r="BN82" s="38"/>
      <c r="BO82" s="38"/>
      <c r="BP82" s="38"/>
      <c r="BQ82" s="38"/>
      <c r="BR82" s="38"/>
      <c r="BS82" s="38"/>
      <c r="BT82" s="38"/>
      <c r="BU82" s="38"/>
      <c r="BV82" s="38"/>
      <c r="CA82" s="38"/>
      <c r="CB82" s="38"/>
      <c r="CC82" s="38"/>
      <c r="CD82" s="38"/>
      <c r="CE82" s="38"/>
      <c r="CF82" s="38"/>
      <c r="CG82" s="38"/>
      <c r="CH82" s="38"/>
      <c r="CI82" s="38"/>
      <c r="CJ82" s="38"/>
      <c r="CO82" s="38"/>
      <c r="CP82" s="38"/>
      <c r="CQ82" s="38"/>
      <c r="CR82" s="38"/>
      <c r="CS82" s="38"/>
      <c r="CT82" s="38"/>
      <c r="CU82" s="38"/>
      <c r="CV82" s="38"/>
      <c r="CW82" s="38"/>
      <c r="CX82" s="38"/>
      <c r="CY82" s="38"/>
      <c r="CZ82" s="38"/>
      <c r="DA82" s="38"/>
      <c r="DF82" s="38"/>
      <c r="DG82" s="38"/>
      <c r="DH82" s="38"/>
      <c r="DI82" s="38"/>
      <c r="DJ82" s="38"/>
    </row>
    <row r="83" spans="1:114" ht="12.75" customHeight="1">
      <c r="A83" s="26"/>
      <c r="B83" s="26"/>
      <c r="C83" s="38"/>
      <c r="D83" s="38"/>
      <c r="E83" s="38"/>
      <c r="F83" s="38"/>
      <c r="G83" s="38"/>
      <c r="H83" s="38"/>
      <c r="I83" s="38"/>
      <c r="J83" s="38"/>
      <c r="K83" s="38"/>
      <c r="L83" s="38"/>
      <c r="M83" s="38"/>
      <c r="N83" s="38"/>
      <c r="O83" s="38"/>
      <c r="P83" s="26"/>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Y83" s="38"/>
      <c r="AZ83" s="38"/>
      <c r="BA83" s="38"/>
      <c r="BB83" s="38"/>
      <c r="BC83" s="38"/>
      <c r="BD83" s="38"/>
      <c r="BE83" s="38"/>
      <c r="BF83" s="38"/>
      <c r="BG83" s="38"/>
      <c r="BH83" s="38"/>
      <c r="BM83" s="38"/>
      <c r="BN83" s="38"/>
      <c r="BO83" s="38"/>
      <c r="BP83" s="38"/>
      <c r="BQ83" s="38"/>
      <c r="BR83" s="38"/>
      <c r="BS83" s="38"/>
      <c r="BT83" s="38"/>
      <c r="BU83" s="38"/>
      <c r="BV83" s="38"/>
      <c r="CA83" s="38"/>
      <c r="CB83" s="38"/>
      <c r="CC83" s="38"/>
      <c r="CD83" s="38"/>
      <c r="CE83" s="38"/>
      <c r="CF83" s="38"/>
      <c r="CG83" s="38"/>
      <c r="CH83" s="38"/>
      <c r="CI83" s="38"/>
      <c r="CJ83" s="38"/>
      <c r="CO83" s="38"/>
      <c r="CP83" s="38"/>
      <c r="CQ83" s="38"/>
      <c r="CR83" s="38"/>
      <c r="CS83" s="38"/>
      <c r="CT83" s="38"/>
      <c r="CU83" s="38"/>
      <c r="CV83" s="38"/>
      <c r="CW83" s="38"/>
      <c r="CX83" s="38"/>
      <c r="CY83" s="38"/>
      <c r="CZ83" s="38"/>
      <c r="DA83" s="38"/>
      <c r="DF83" s="38"/>
      <c r="DG83" s="38"/>
      <c r="DH83" s="38"/>
      <c r="DI83" s="38"/>
      <c r="DJ83" s="38"/>
    </row>
    <row r="84" spans="1:114" ht="12.75" customHeight="1">
      <c r="A84" s="26"/>
      <c r="B84" s="26"/>
      <c r="C84" s="38"/>
      <c r="D84" s="38"/>
      <c r="E84" s="38"/>
      <c r="F84" s="38"/>
      <c r="G84" s="38"/>
      <c r="H84" s="38"/>
      <c r="I84" s="38"/>
      <c r="J84" s="38"/>
      <c r="K84" s="38"/>
      <c r="L84" s="38"/>
      <c r="M84" s="38"/>
      <c r="N84" s="38"/>
      <c r="O84" s="38"/>
      <c r="P84" s="26"/>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Y84" s="38"/>
      <c r="AZ84" s="38"/>
      <c r="BA84" s="38"/>
      <c r="BB84" s="38"/>
      <c r="BC84" s="38"/>
      <c r="BD84" s="38"/>
      <c r="BE84" s="38"/>
      <c r="BF84" s="38"/>
      <c r="BG84" s="38"/>
      <c r="BH84" s="38"/>
      <c r="BM84" s="38"/>
      <c r="BN84" s="38"/>
      <c r="BO84" s="38"/>
      <c r="BP84" s="38"/>
      <c r="BQ84" s="38"/>
      <c r="BR84" s="38"/>
      <c r="BS84" s="38"/>
      <c r="BT84" s="38"/>
      <c r="BU84" s="38"/>
      <c r="BV84" s="38"/>
      <c r="CA84" s="38"/>
      <c r="CB84" s="38"/>
      <c r="CC84" s="38"/>
      <c r="CD84" s="38"/>
      <c r="CE84" s="38"/>
      <c r="CF84" s="38"/>
      <c r="CG84" s="38"/>
      <c r="CH84" s="38"/>
      <c r="CI84" s="38"/>
      <c r="CJ84" s="38"/>
      <c r="CO84" s="38"/>
      <c r="CP84" s="38"/>
      <c r="CQ84" s="38"/>
      <c r="CR84" s="38"/>
      <c r="CS84" s="38"/>
      <c r="CT84" s="38"/>
      <c r="CU84" s="38"/>
      <c r="CV84" s="38"/>
      <c r="CW84" s="38"/>
      <c r="CX84" s="38"/>
      <c r="CY84" s="38"/>
      <c r="CZ84" s="38"/>
      <c r="DA84" s="38"/>
      <c r="DF84" s="38"/>
      <c r="DG84" s="38"/>
      <c r="DH84" s="38"/>
      <c r="DI84" s="38"/>
      <c r="DJ84" s="38"/>
    </row>
    <row r="85" spans="1:114" ht="12.75" customHeight="1">
      <c r="A85" s="26"/>
      <c r="B85" s="26"/>
      <c r="C85" s="38"/>
      <c r="D85" s="38"/>
      <c r="E85" s="38"/>
      <c r="F85" s="38"/>
      <c r="G85" s="38"/>
      <c r="H85" s="38"/>
      <c r="I85" s="38"/>
      <c r="J85" s="38"/>
      <c r="K85" s="38"/>
      <c r="L85" s="38"/>
      <c r="M85" s="38"/>
      <c r="N85" s="38"/>
      <c r="O85" s="38"/>
      <c r="P85" s="26"/>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Y85" s="38"/>
      <c r="AZ85" s="38"/>
      <c r="BA85" s="38"/>
      <c r="BB85" s="38"/>
      <c r="BC85" s="38"/>
      <c r="BD85" s="38"/>
      <c r="BE85" s="38"/>
      <c r="BF85" s="38"/>
      <c r="BG85" s="38"/>
      <c r="BH85" s="38"/>
      <c r="BM85" s="38"/>
      <c r="BN85" s="38"/>
      <c r="BO85" s="38"/>
      <c r="BP85" s="38"/>
      <c r="BQ85" s="38"/>
      <c r="BR85" s="38"/>
      <c r="BS85" s="38"/>
      <c r="BT85" s="38"/>
      <c r="BU85" s="38"/>
      <c r="BV85" s="38"/>
      <c r="CA85" s="38"/>
      <c r="CB85" s="38"/>
      <c r="CC85" s="38"/>
      <c r="CD85" s="38"/>
      <c r="CE85" s="38"/>
      <c r="CF85" s="38"/>
      <c r="CG85" s="38"/>
      <c r="CH85" s="38"/>
      <c r="CI85" s="38"/>
      <c r="CJ85" s="38"/>
      <c r="CO85" s="38"/>
      <c r="CP85" s="38"/>
      <c r="CQ85" s="38"/>
      <c r="CR85" s="38"/>
      <c r="CS85" s="38"/>
      <c r="CT85" s="38"/>
      <c r="CU85" s="38"/>
      <c r="CV85" s="38"/>
      <c r="CW85" s="38"/>
      <c r="CX85" s="38"/>
      <c r="CY85" s="38"/>
      <c r="CZ85" s="38"/>
      <c r="DA85" s="38"/>
      <c r="DF85" s="38"/>
      <c r="DG85" s="38"/>
      <c r="DH85" s="38"/>
      <c r="DI85" s="38"/>
      <c r="DJ85" s="38"/>
    </row>
    <row r="86" spans="1:114" ht="12.75" customHeight="1">
      <c r="A86" s="26"/>
      <c r="B86" s="26"/>
      <c r="C86" s="38"/>
      <c r="D86" s="38"/>
      <c r="E86" s="38"/>
      <c r="F86" s="38"/>
      <c r="G86" s="38"/>
      <c r="H86" s="38"/>
      <c r="I86" s="38"/>
      <c r="J86" s="38"/>
      <c r="K86" s="38"/>
      <c r="L86" s="38"/>
      <c r="M86" s="38"/>
      <c r="N86" s="38"/>
      <c r="O86" s="38"/>
      <c r="P86" s="26"/>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Y86" s="38"/>
      <c r="AZ86" s="38"/>
      <c r="BA86" s="38"/>
      <c r="BB86" s="38"/>
      <c r="BC86" s="38"/>
      <c r="BD86" s="38"/>
      <c r="BE86" s="38"/>
      <c r="BF86" s="38"/>
      <c r="BG86" s="38"/>
      <c r="BH86" s="38"/>
      <c r="BM86" s="38"/>
      <c r="BN86" s="38"/>
      <c r="BO86" s="38"/>
      <c r="BP86" s="38"/>
      <c r="BQ86" s="38"/>
      <c r="BR86" s="38"/>
      <c r="BS86" s="38"/>
      <c r="BT86" s="38"/>
      <c r="BU86" s="38"/>
      <c r="BV86" s="38"/>
      <c r="CA86" s="38"/>
      <c r="CB86" s="38"/>
      <c r="CC86" s="38"/>
      <c r="CD86" s="38"/>
      <c r="CE86" s="38"/>
      <c r="CF86" s="38"/>
      <c r="CG86" s="38"/>
      <c r="CH86" s="38"/>
      <c r="CI86" s="38"/>
      <c r="CJ86" s="38"/>
      <c r="CO86" s="38"/>
      <c r="CP86" s="38"/>
      <c r="CQ86" s="38"/>
      <c r="CR86" s="38"/>
      <c r="CS86" s="38"/>
      <c r="CT86" s="38"/>
      <c r="CU86" s="38"/>
      <c r="CV86" s="38"/>
      <c r="CW86" s="38"/>
      <c r="CX86" s="38"/>
      <c r="CY86" s="38"/>
      <c r="CZ86" s="38"/>
      <c r="DA86" s="38"/>
      <c r="DF86" s="38"/>
      <c r="DG86" s="38"/>
      <c r="DH86" s="38"/>
      <c r="DI86" s="38"/>
      <c r="DJ86" s="38"/>
    </row>
    <row r="87" spans="1:114" ht="12.75" customHeight="1">
      <c r="A87" s="26"/>
      <c r="B87" s="26"/>
      <c r="C87" s="38"/>
      <c r="D87" s="38"/>
      <c r="E87" s="38"/>
      <c r="F87" s="38"/>
      <c r="G87" s="38"/>
      <c r="H87" s="38"/>
      <c r="I87" s="38"/>
      <c r="J87" s="38"/>
      <c r="K87" s="38"/>
      <c r="L87" s="38"/>
      <c r="M87" s="38"/>
      <c r="N87" s="38"/>
      <c r="O87" s="38"/>
      <c r="P87" s="26"/>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Y87" s="38"/>
      <c r="AZ87" s="38"/>
      <c r="BA87" s="38"/>
      <c r="BB87" s="38"/>
      <c r="BC87" s="38"/>
      <c r="BD87" s="38"/>
      <c r="BE87" s="38"/>
      <c r="BF87" s="38"/>
      <c r="BG87" s="38"/>
      <c r="BH87" s="38"/>
      <c r="BM87" s="38"/>
      <c r="BN87" s="38"/>
      <c r="BO87" s="38"/>
      <c r="BP87" s="38"/>
      <c r="BQ87" s="38"/>
      <c r="BR87" s="38"/>
      <c r="BS87" s="38"/>
      <c r="BT87" s="38"/>
      <c r="BU87" s="38"/>
      <c r="BV87" s="38"/>
      <c r="CA87" s="38"/>
      <c r="CB87" s="38"/>
      <c r="CC87" s="38"/>
      <c r="CD87" s="38"/>
      <c r="CE87" s="38"/>
      <c r="CF87" s="38"/>
      <c r="CG87" s="38"/>
      <c r="CH87" s="38"/>
      <c r="CI87" s="38"/>
      <c r="CJ87" s="38"/>
      <c r="CO87" s="38"/>
      <c r="CP87" s="38"/>
      <c r="CQ87" s="38"/>
      <c r="CR87" s="38"/>
      <c r="CS87" s="38"/>
      <c r="CT87" s="38"/>
      <c r="CU87" s="38"/>
      <c r="CV87" s="38"/>
      <c r="CW87" s="38"/>
      <c r="CX87" s="38"/>
      <c r="CY87" s="38"/>
      <c r="CZ87" s="38"/>
      <c r="DA87" s="38"/>
      <c r="DF87" s="38"/>
      <c r="DG87" s="38"/>
      <c r="DH87" s="38"/>
      <c r="DI87" s="38"/>
      <c r="DJ87" s="38"/>
    </row>
    <row r="88" spans="1:114" ht="12.75" customHeight="1">
      <c r="A88" s="26"/>
      <c r="B88" s="26"/>
      <c r="C88" s="38"/>
      <c r="D88" s="38"/>
      <c r="E88" s="38"/>
      <c r="F88" s="38"/>
      <c r="G88" s="38"/>
      <c r="H88" s="38"/>
      <c r="I88" s="38"/>
      <c r="J88" s="38"/>
      <c r="K88" s="38"/>
      <c r="L88" s="38"/>
      <c r="M88" s="38"/>
      <c r="N88" s="38"/>
      <c r="O88" s="38"/>
      <c r="P88" s="26"/>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Y88" s="38"/>
      <c r="AZ88" s="38"/>
      <c r="BA88" s="38"/>
      <c r="BB88" s="38"/>
      <c r="BC88" s="38"/>
      <c r="BD88" s="38"/>
      <c r="BE88" s="38"/>
      <c r="BF88" s="38"/>
      <c r="BG88" s="38"/>
      <c r="BH88" s="38"/>
      <c r="BM88" s="38"/>
      <c r="BN88" s="38"/>
      <c r="BO88" s="38"/>
      <c r="BP88" s="38"/>
      <c r="BQ88" s="38"/>
      <c r="BR88" s="38"/>
      <c r="BS88" s="38"/>
      <c r="BT88" s="38"/>
      <c r="BU88" s="38"/>
      <c r="BV88" s="38"/>
      <c r="CA88" s="38"/>
      <c r="CB88" s="38"/>
      <c r="CC88" s="38"/>
      <c r="CD88" s="38"/>
      <c r="CE88" s="38"/>
      <c r="CF88" s="38"/>
      <c r="CG88" s="38"/>
      <c r="CH88" s="38"/>
      <c r="CI88" s="38"/>
      <c r="CJ88" s="38"/>
      <c r="CO88" s="38"/>
      <c r="CP88" s="38"/>
      <c r="CQ88" s="38"/>
      <c r="CR88" s="38"/>
      <c r="CS88" s="38"/>
      <c r="CT88" s="38"/>
      <c r="CU88" s="38"/>
      <c r="CV88" s="38"/>
      <c r="CW88" s="38"/>
      <c r="CX88" s="38"/>
      <c r="CY88" s="38"/>
      <c r="CZ88" s="38"/>
      <c r="DA88" s="38"/>
      <c r="DF88" s="38"/>
      <c r="DG88" s="38"/>
      <c r="DH88" s="38"/>
      <c r="DI88" s="38"/>
      <c r="DJ88" s="38"/>
    </row>
    <row r="89" spans="1:114" ht="12.75" customHeight="1">
      <c r="A89" s="26"/>
      <c r="B89" s="26"/>
      <c r="C89" s="38"/>
      <c r="D89" s="38"/>
      <c r="E89" s="38"/>
      <c r="F89" s="38"/>
      <c r="G89" s="38"/>
      <c r="H89" s="38"/>
      <c r="I89" s="38"/>
      <c r="J89" s="38"/>
      <c r="K89" s="38"/>
      <c r="L89" s="38"/>
      <c r="M89" s="38"/>
      <c r="N89" s="38"/>
      <c r="O89" s="38"/>
      <c r="P89" s="26"/>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Y89" s="38"/>
      <c r="AZ89" s="38"/>
      <c r="BA89" s="38"/>
      <c r="BB89" s="38"/>
      <c r="BC89" s="38"/>
      <c r="BD89" s="38"/>
      <c r="BE89" s="38"/>
      <c r="BF89" s="38"/>
      <c r="BG89" s="38"/>
      <c r="BH89" s="38"/>
      <c r="BM89" s="38"/>
      <c r="BN89" s="38"/>
      <c r="BO89" s="38"/>
      <c r="BP89" s="38"/>
      <c r="BQ89" s="38"/>
      <c r="BR89" s="38"/>
      <c r="BS89" s="38"/>
      <c r="BT89" s="38"/>
      <c r="BU89" s="38"/>
      <c r="BV89" s="38"/>
      <c r="CA89" s="38"/>
      <c r="CB89" s="38"/>
      <c r="CC89" s="38"/>
      <c r="CD89" s="38"/>
      <c r="CE89" s="38"/>
      <c r="CF89" s="38"/>
      <c r="CG89" s="38"/>
      <c r="CH89" s="38"/>
      <c r="CI89" s="38"/>
      <c r="CJ89" s="38"/>
      <c r="CO89" s="38"/>
      <c r="CP89" s="38"/>
      <c r="CQ89" s="38"/>
      <c r="CR89" s="38"/>
      <c r="CS89" s="38"/>
      <c r="CT89" s="38"/>
      <c r="CU89" s="38"/>
      <c r="CV89" s="38"/>
      <c r="CW89" s="38"/>
      <c r="CX89" s="38"/>
      <c r="CY89" s="38"/>
      <c r="CZ89" s="38"/>
      <c r="DA89" s="38"/>
      <c r="DF89" s="38"/>
      <c r="DG89" s="38"/>
      <c r="DH89" s="38"/>
      <c r="DI89" s="38"/>
      <c r="DJ89" s="38"/>
    </row>
    <row r="90" spans="1:114" ht="12.75" customHeight="1">
      <c r="A90" s="26"/>
      <c r="B90" s="26"/>
      <c r="C90" s="38"/>
      <c r="D90" s="38"/>
      <c r="E90" s="38"/>
      <c r="F90" s="38"/>
      <c r="G90" s="38"/>
      <c r="H90" s="38"/>
      <c r="I90" s="38"/>
      <c r="J90" s="38"/>
      <c r="K90" s="38"/>
      <c r="L90" s="38"/>
      <c r="M90" s="38"/>
      <c r="N90" s="38"/>
      <c r="O90" s="38"/>
      <c r="P90" s="26"/>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Y90" s="38"/>
      <c r="AZ90" s="38"/>
      <c r="BA90" s="38"/>
      <c r="BB90" s="38"/>
      <c r="BC90" s="38"/>
      <c r="BD90" s="38"/>
      <c r="BE90" s="38"/>
      <c r="BF90" s="38"/>
      <c r="BG90" s="38"/>
      <c r="BH90" s="38"/>
      <c r="BM90" s="38"/>
      <c r="BN90" s="38"/>
      <c r="BO90" s="38"/>
      <c r="BP90" s="38"/>
      <c r="BQ90" s="38"/>
      <c r="BR90" s="38"/>
      <c r="BS90" s="38"/>
      <c r="BT90" s="38"/>
      <c r="BU90" s="38"/>
      <c r="BV90" s="38"/>
      <c r="CA90" s="38"/>
      <c r="CB90" s="38"/>
      <c r="CC90" s="38"/>
      <c r="CD90" s="38"/>
      <c r="CE90" s="38"/>
      <c r="CF90" s="38"/>
      <c r="CG90" s="38"/>
      <c r="CH90" s="38"/>
      <c r="CI90" s="38"/>
      <c r="CJ90" s="38"/>
      <c r="CO90" s="38"/>
      <c r="CP90" s="38"/>
      <c r="CQ90" s="38"/>
      <c r="CR90" s="38"/>
      <c r="CS90" s="38"/>
      <c r="CT90" s="38"/>
      <c r="CU90" s="38"/>
      <c r="CV90" s="38"/>
      <c r="CW90" s="38"/>
      <c r="CX90" s="38"/>
      <c r="CY90" s="38"/>
      <c r="CZ90" s="38"/>
      <c r="DA90" s="38"/>
      <c r="DF90" s="38"/>
      <c r="DG90" s="38"/>
      <c r="DH90" s="38"/>
      <c r="DI90" s="38"/>
      <c r="DJ90" s="38"/>
    </row>
    <row r="91" spans="1:114">
      <c r="A91" s="26"/>
      <c r="B91" s="26"/>
      <c r="C91" s="38"/>
      <c r="D91" s="38"/>
      <c r="E91" s="38"/>
      <c r="F91" s="38"/>
      <c r="G91" s="38"/>
      <c r="H91" s="38"/>
      <c r="I91" s="38"/>
      <c r="J91" s="38"/>
      <c r="K91" s="38"/>
      <c r="L91" s="38"/>
      <c r="M91" s="38"/>
      <c r="N91" s="38"/>
      <c r="O91" s="38"/>
      <c r="P91" s="26"/>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Y91" s="38"/>
      <c r="AZ91" s="38"/>
      <c r="BA91" s="38"/>
      <c r="BB91" s="38"/>
      <c r="BC91" s="38"/>
      <c r="BD91" s="38"/>
      <c r="BE91" s="38"/>
      <c r="BF91" s="38"/>
      <c r="BG91" s="38"/>
      <c r="BH91" s="38"/>
      <c r="BM91" s="38"/>
      <c r="BN91" s="38"/>
      <c r="BO91" s="38"/>
      <c r="BP91" s="38"/>
      <c r="BQ91" s="38"/>
      <c r="BR91" s="38"/>
      <c r="BS91" s="38"/>
      <c r="BT91" s="38"/>
      <c r="BU91" s="38"/>
      <c r="BV91" s="38"/>
      <c r="CA91" s="38"/>
      <c r="CB91" s="38"/>
      <c r="CC91" s="38"/>
      <c r="CD91" s="38"/>
      <c r="CE91" s="38"/>
      <c r="CF91" s="38"/>
      <c r="CG91" s="38"/>
      <c r="CH91" s="38"/>
      <c r="CI91" s="38"/>
      <c r="CJ91" s="38"/>
      <c r="CO91" s="38"/>
      <c r="CP91" s="38"/>
      <c r="CQ91" s="38"/>
      <c r="CR91" s="38"/>
      <c r="CS91" s="38"/>
      <c r="CT91" s="38"/>
      <c r="CU91" s="38"/>
      <c r="CV91" s="38"/>
      <c r="CW91" s="38"/>
      <c r="CX91" s="38"/>
      <c r="CY91" s="38"/>
      <c r="CZ91" s="38"/>
      <c r="DA91" s="38"/>
      <c r="DF91" s="38"/>
      <c r="DG91" s="38"/>
      <c r="DH91" s="38"/>
      <c r="DI91" s="38"/>
      <c r="DJ91" s="38"/>
    </row>
    <row r="92" spans="1:114">
      <c r="A92" s="26"/>
      <c r="B92" s="26"/>
      <c r="C92" s="38"/>
      <c r="D92" s="38"/>
      <c r="E92" s="38"/>
      <c r="F92" s="38"/>
      <c r="G92" s="38"/>
      <c r="H92" s="38"/>
      <c r="I92" s="38"/>
      <c r="J92" s="38"/>
      <c r="K92" s="38"/>
      <c r="L92" s="38"/>
      <c r="M92" s="38"/>
      <c r="N92" s="38"/>
      <c r="O92" s="38"/>
      <c r="P92" s="26"/>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Y92" s="38"/>
      <c r="AZ92" s="38"/>
      <c r="BA92" s="38"/>
      <c r="BB92" s="38"/>
      <c r="BC92" s="38"/>
      <c r="BD92" s="38"/>
      <c r="BE92" s="38"/>
      <c r="BF92" s="38"/>
      <c r="BG92" s="38"/>
      <c r="BH92" s="38"/>
      <c r="BM92" s="38"/>
      <c r="BN92" s="38"/>
      <c r="BO92" s="38"/>
      <c r="BP92" s="38"/>
      <c r="BQ92" s="38"/>
      <c r="BR92" s="38"/>
      <c r="BS92" s="38"/>
      <c r="BT92" s="38"/>
      <c r="BU92" s="38"/>
      <c r="BV92" s="38"/>
      <c r="CA92" s="38"/>
      <c r="CB92" s="38"/>
      <c r="CC92" s="38"/>
      <c r="CD92" s="38"/>
      <c r="CE92" s="38"/>
      <c r="CF92" s="38"/>
      <c r="CG92" s="38"/>
      <c r="CH92" s="38"/>
      <c r="CI92" s="38"/>
      <c r="CJ92" s="38"/>
      <c r="CO92" s="38"/>
      <c r="CP92" s="38"/>
      <c r="CQ92" s="38"/>
      <c r="CR92" s="38"/>
      <c r="CS92" s="38"/>
      <c r="CT92" s="38"/>
      <c r="CU92" s="38"/>
      <c r="CV92" s="38"/>
      <c r="CW92" s="38"/>
      <c r="CX92" s="38"/>
      <c r="CY92" s="38"/>
      <c r="CZ92" s="38"/>
      <c r="DA92" s="38"/>
      <c r="DF92" s="38"/>
      <c r="DG92" s="38"/>
      <c r="DH92" s="38"/>
      <c r="DI92" s="38"/>
      <c r="DJ92" s="38"/>
    </row>
    <row r="93" spans="1:114">
      <c r="A93" s="26"/>
      <c r="B93" s="26"/>
      <c r="C93" s="38"/>
      <c r="D93" s="38"/>
      <c r="E93" s="38"/>
      <c r="F93" s="38"/>
      <c r="G93" s="38"/>
      <c r="H93" s="38"/>
      <c r="I93" s="38"/>
      <c r="J93" s="38"/>
      <c r="K93" s="38"/>
      <c r="L93" s="38"/>
      <c r="M93" s="38"/>
      <c r="N93" s="38"/>
      <c r="O93" s="38"/>
      <c r="P93" s="26"/>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Y93" s="38"/>
      <c r="AZ93" s="38"/>
      <c r="BA93" s="38"/>
      <c r="BB93" s="38"/>
      <c r="BC93" s="38"/>
      <c r="BD93" s="38"/>
      <c r="BE93" s="38"/>
      <c r="BF93" s="38"/>
      <c r="BG93" s="38"/>
      <c r="BH93" s="38"/>
      <c r="BM93" s="38"/>
      <c r="BN93" s="38"/>
      <c r="BO93" s="38"/>
      <c r="BP93" s="38"/>
      <c r="BQ93" s="38"/>
      <c r="BR93" s="38"/>
      <c r="BS93" s="38"/>
      <c r="BT93" s="38"/>
      <c r="BU93" s="38"/>
      <c r="BV93" s="38"/>
      <c r="CA93" s="38"/>
      <c r="CB93" s="38"/>
      <c r="CC93" s="38"/>
      <c r="CD93" s="38"/>
      <c r="CE93" s="38"/>
      <c r="CF93" s="38"/>
      <c r="CG93" s="38"/>
      <c r="CH93" s="38"/>
      <c r="CI93" s="38"/>
      <c r="CJ93" s="38"/>
      <c r="CO93" s="38"/>
      <c r="CP93" s="38"/>
      <c r="CQ93" s="38"/>
      <c r="CR93" s="38"/>
      <c r="CS93" s="38"/>
      <c r="CT93" s="38"/>
      <c r="CU93" s="38"/>
      <c r="CV93" s="38"/>
      <c r="CW93" s="38"/>
      <c r="CX93" s="38"/>
      <c r="CY93" s="38"/>
      <c r="CZ93" s="38"/>
      <c r="DA93" s="38"/>
      <c r="DF93" s="38"/>
      <c r="DG93" s="38"/>
      <c r="DH93" s="38"/>
      <c r="DI93" s="38"/>
      <c r="DJ93" s="38"/>
    </row>
  </sheetData>
  <phoneticPr fontId="5" type="noConversion"/>
  <conditionalFormatting sqref="DK6:DW6 DK7:DT61 DU7:DW65 DX6:EL65">
    <cfRule type="cellIs" dxfId="0" priority="3" stopIfTrue="1" operator="notEqual">
      <formula>100</formula>
    </cfRule>
  </conditionalFormatting>
  <pageMargins left="0.75" right="0.75" top="1" bottom="1" header="0.5" footer="0.5"/>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EA6D97E-378C-4209-ADF2-FB46852A32A5}"/>
</file>

<file path=customXml/itemProps2.xml><?xml version="1.0" encoding="utf-8"?>
<ds:datastoreItem xmlns:ds="http://schemas.openxmlformats.org/officeDocument/2006/customXml" ds:itemID="{8F6BF449-CF6E-4404-B514-BE31824F3E83}"/>
</file>

<file path=customXml/itemProps3.xml><?xml version="1.0" encoding="utf-8"?>
<ds:datastoreItem xmlns:ds="http://schemas.openxmlformats.org/officeDocument/2006/customXml" ds:itemID="{14EC241D-6FD7-4F12-B9BC-024E935112A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Cowan</dc:creator>
  <cp:keywords/>
  <dc:description/>
  <cp:lastModifiedBy>MJ Kim</cp:lastModifiedBy>
  <cp:revision/>
  <dcterms:created xsi:type="dcterms:W3CDTF">1999-02-25T15:09:16Z</dcterms:created>
  <dcterms:modified xsi:type="dcterms:W3CDTF">2024-09-16T13:54:43Z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2019-04-23T20:16:54.6507601Z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