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728" documentId="8_{24D32745-69FF-412F-9FEF-2C46E3417012}" xr6:coauthVersionLast="47" xr6:coauthVersionMax="47" xr10:uidLastSave="{0E3AC74F-513F-47CA-A4D2-A3ECFAB5C89C}"/>
  <bookViews>
    <workbookView xWindow="-28920" yWindow="-120" windowWidth="29040" windowHeight="15840" xr2:uid="{00000000-000D-0000-FFFF-FFFF00000000}"/>
  </bookViews>
  <sheets>
    <sheet name="TABLE 76"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DATA!$A$6:$EU$1433</definedName>
    <definedName name="DATA">DATA!#REF!</definedName>
    <definedName name="_xlnm.Print_Area" localSheetId="0">'TABLE 76'!$A$1:$O$73</definedName>
    <definedName name="_xlnm.Print_Area">'TABLE 76'!$A$1:$O$75</definedName>
    <definedName name="PRINT_AREA_MI">'TABLE 76'!$A$2:$AT$76</definedName>
    <definedName name="TABLE">'TABLE 76'!$A$1:$H$77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2" l="1"/>
  <c r="O9" i="2"/>
  <c r="O11" i="2"/>
  <c r="O12" i="2"/>
  <c r="O13" i="2"/>
  <c r="O14" i="2"/>
  <c r="O15" i="2"/>
  <c r="O16" i="2"/>
  <c r="O17" i="2"/>
  <c r="O18" i="2"/>
  <c r="O19" i="2"/>
  <c r="O20" i="2"/>
  <c r="O21" i="2"/>
  <c r="O22" i="2"/>
  <c r="O23" i="2"/>
  <c r="O24" i="2"/>
  <c r="O25" i="2"/>
  <c r="O26" i="2"/>
  <c r="O27" i="2"/>
  <c r="O29" i="2"/>
  <c r="O30" i="2"/>
  <c r="O31" i="2"/>
  <c r="O32" i="2"/>
  <c r="O33" i="2"/>
  <c r="O34" i="2"/>
  <c r="O35" i="2"/>
  <c r="O36" i="2"/>
  <c r="O37" i="2"/>
  <c r="O38" i="2"/>
  <c r="O39" i="2"/>
  <c r="O40" i="2"/>
  <c r="O41" i="2"/>
  <c r="O42" i="2"/>
  <c r="O44" i="2"/>
  <c r="O45" i="2"/>
  <c r="O46" i="2"/>
  <c r="O47" i="2"/>
  <c r="O48" i="2"/>
  <c r="O49" i="2"/>
  <c r="O50" i="2"/>
  <c r="O51" i="2"/>
  <c r="O52" i="2"/>
  <c r="O53" i="2"/>
  <c r="O54" i="2"/>
  <c r="O55" i="2"/>
  <c r="O56" i="2"/>
  <c r="O59" i="2"/>
  <c r="O60" i="2"/>
  <c r="O61" i="2"/>
  <c r="O62" i="2"/>
  <c r="O63" i="2"/>
  <c r="O64" i="2"/>
  <c r="O65" i="2"/>
  <c r="O66" i="2"/>
  <c r="O67" i="2"/>
  <c r="O8" i="2"/>
  <c r="BS3" i="3"/>
  <c r="BS4"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S58" i="3"/>
  <c r="BS59" i="3"/>
  <c r="BS60" i="3"/>
  <c r="BS61" i="3"/>
  <c r="BS62" i="3"/>
  <c r="CU54" i="1"/>
  <c r="CU40" i="1"/>
  <c r="CU7" i="1"/>
  <c r="CU6" i="1" s="1"/>
  <c r="CU8" i="1"/>
  <c r="M9" i="2"/>
  <c r="M11" i="2"/>
  <c r="M12" i="2"/>
  <c r="M13" i="2"/>
  <c r="M14" i="2"/>
  <c r="M15" i="2"/>
  <c r="M16" i="2"/>
  <c r="M17" i="2"/>
  <c r="M18" i="2"/>
  <c r="M19" i="2"/>
  <c r="M20" i="2"/>
  <c r="M21" i="2"/>
  <c r="M22" i="2"/>
  <c r="M23" i="2"/>
  <c r="M24" i="2"/>
  <c r="M25" i="2"/>
  <c r="M26" i="2"/>
  <c r="M27" i="2"/>
  <c r="M29" i="2"/>
  <c r="M30" i="2"/>
  <c r="M31" i="2"/>
  <c r="M32" i="2"/>
  <c r="M33" i="2"/>
  <c r="M34" i="2"/>
  <c r="M35" i="2"/>
  <c r="M36" i="2"/>
  <c r="M37" i="2"/>
  <c r="M38" i="2"/>
  <c r="M39" i="2"/>
  <c r="M40" i="2"/>
  <c r="M41" i="2"/>
  <c r="M42" i="2"/>
  <c r="M44" i="2"/>
  <c r="M45" i="2"/>
  <c r="M46" i="2"/>
  <c r="M47" i="2"/>
  <c r="M48" i="2"/>
  <c r="M49" i="2"/>
  <c r="M50" i="2"/>
  <c r="M51" i="2"/>
  <c r="M52" i="2"/>
  <c r="M53" i="2"/>
  <c r="M54" i="2"/>
  <c r="M55" i="2"/>
  <c r="M56" i="2"/>
  <c r="M58" i="2"/>
  <c r="M59" i="2"/>
  <c r="M60" i="2"/>
  <c r="M61" i="2"/>
  <c r="M62" i="2"/>
  <c r="M63" i="2"/>
  <c r="M64" i="2"/>
  <c r="M65" i="2"/>
  <c r="M66" i="2"/>
  <c r="M67" i="2"/>
  <c r="M8" i="2"/>
  <c r="L9" i="2"/>
  <c r="L11" i="2"/>
  <c r="L12" i="2"/>
  <c r="L13" i="2"/>
  <c r="L14" i="2"/>
  <c r="L15" i="2"/>
  <c r="L16" i="2"/>
  <c r="L17" i="2"/>
  <c r="L18" i="2"/>
  <c r="L19" i="2"/>
  <c r="L20" i="2"/>
  <c r="L21" i="2"/>
  <c r="L22" i="2"/>
  <c r="L23" i="2"/>
  <c r="L24" i="2"/>
  <c r="L25" i="2"/>
  <c r="L26" i="2"/>
  <c r="L27" i="2"/>
  <c r="L29" i="2"/>
  <c r="L30" i="2"/>
  <c r="L31" i="2"/>
  <c r="L32" i="2"/>
  <c r="L33" i="2"/>
  <c r="L34" i="2"/>
  <c r="L35" i="2"/>
  <c r="L36" i="2"/>
  <c r="L37" i="2"/>
  <c r="L38" i="2"/>
  <c r="L39" i="2"/>
  <c r="L40" i="2"/>
  <c r="L41" i="2"/>
  <c r="L42" i="2"/>
  <c r="L44" i="2"/>
  <c r="L45" i="2"/>
  <c r="L46" i="2"/>
  <c r="L47" i="2"/>
  <c r="L48" i="2"/>
  <c r="L49" i="2"/>
  <c r="L50" i="2"/>
  <c r="L51" i="2"/>
  <c r="L52" i="2"/>
  <c r="L53" i="2"/>
  <c r="L54" i="2"/>
  <c r="L55" i="2"/>
  <c r="L56" i="2"/>
  <c r="L58" i="2"/>
  <c r="L59" i="2"/>
  <c r="L60" i="2"/>
  <c r="L61" i="2"/>
  <c r="L62" i="2"/>
  <c r="L63" i="2"/>
  <c r="L64" i="2"/>
  <c r="L65" i="2"/>
  <c r="L66" i="2"/>
  <c r="L67" i="2"/>
  <c r="L8" i="2"/>
  <c r="K9" i="2"/>
  <c r="K11" i="2"/>
  <c r="K12" i="2"/>
  <c r="K13" i="2"/>
  <c r="K14" i="2"/>
  <c r="K15" i="2"/>
  <c r="K16" i="2"/>
  <c r="K17" i="2"/>
  <c r="K18" i="2"/>
  <c r="K19" i="2"/>
  <c r="K20" i="2"/>
  <c r="K21" i="2"/>
  <c r="K22" i="2"/>
  <c r="K23" i="2"/>
  <c r="K24" i="2"/>
  <c r="K25" i="2"/>
  <c r="K26" i="2"/>
  <c r="K27" i="2"/>
  <c r="K29" i="2"/>
  <c r="K30" i="2"/>
  <c r="K31" i="2"/>
  <c r="K32" i="2"/>
  <c r="K33" i="2"/>
  <c r="K34" i="2"/>
  <c r="K35" i="2"/>
  <c r="K36" i="2"/>
  <c r="K37" i="2"/>
  <c r="K38" i="2"/>
  <c r="K39" i="2"/>
  <c r="K40" i="2"/>
  <c r="K41" i="2"/>
  <c r="K42" i="2"/>
  <c r="K44" i="2"/>
  <c r="K45" i="2"/>
  <c r="K46" i="2"/>
  <c r="K47" i="2"/>
  <c r="K48" i="2"/>
  <c r="K49" i="2"/>
  <c r="K50" i="2"/>
  <c r="K51" i="2"/>
  <c r="K52" i="2"/>
  <c r="K53" i="2"/>
  <c r="K54" i="2"/>
  <c r="K55" i="2"/>
  <c r="K56" i="2"/>
  <c r="K58" i="2"/>
  <c r="K59" i="2"/>
  <c r="K60" i="2"/>
  <c r="K61" i="2"/>
  <c r="K62" i="2"/>
  <c r="K63" i="2"/>
  <c r="K64" i="2"/>
  <c r="K65" i="2"/>
  <c r="K66" i="2"/>
  <c r="K67" i="2"/>
  <c r="K8" i="2"/>
  <c r="N9" i="2"/>
  <c r="N11" i="2"/>
  <c r="N12" i="2"/>
  <c r="N13" i="2"/>
  <c r="N14" i="2"/>
  <c r="N15" i="2"/>
  <c r="N16" i="2"/>
  <c r="N17" i="2"/>
  <c r="N18" i="2"/>
  <c r="N19" i="2"/>
  <c r="N20" i="2"/>
  <c r="N21" i="2"/>
  <c r="N22" i="2"/>
  <c r="N23" i="2"/>
  <c r="N24" i="2"/>
  <c r="N25" i="2"/>
  <c r="N26" i="2"/>
  <c r="N27" i="2"/>
  <c r="N29" i="2"/>
  <c r="N30" i="2"/>
  <c r="N31" i="2"/>
  <c r="N32" i="2"/>
  <c r="N33" i="2"/>
  <c r="N34" i="2"/>
  <c r="N35" i="2"/>
  <c r="N36" i="2"/>
  <c r="N37" i="2"/>
  <c r="N38" i="2"/>
  <c r="N39" i="2"/>
  <c r="N40" i="2"/>
  <c r="N41" i="2"/>
  <c r="N42" i="2"/>
  <c r="N44" i="2"/>
  <c r="N45" i="2"/>
  <c r="N46" i="2"/>
  <c r="N47" i="2"/>
  <c r="N48" i="2"/>
  <c r="N49" i="2"/>
  <c r="N50" i="2"/>
  <c r="N51" i="2"/>
  <c r="N52" i="2"/>
  <c r="N53" i="2"/>
  <c r="N54" i="2"/>
  <c r="N55" i="2"/>
  <c r="N56" i="2"/>
  <c r="N58" i="2"/>
  <c r="N59" i="2"/>
  <c r="N60" i="2"/>
  <c r="N61" i="2"/>
  <c r="N62" i="2"/>
  <c r="N63" i="2"/>
  <c r="N64" i="2"/>
  <c r="N65" i="2"/>
  <c r="N66" i="2"/>
  <c r="N67" i="2"/>
  <c r="N8" i="2"/>
  <c r="J9" i="2"/>
  <c r="J11" i="2"/>
  <c r="J12" i="2"/>
  <c r="J13" i="2"/>
  <c r="J14" i="2"/>
  <c r="J15" i="2"/>
  <c r="J16" i="2"/>
  <c r="J17" i="2"/>
  <c r="J18" i="2"/>
  <c r="J19" i="2"/>
  <c r="J20" i="2"/>
  <c r="J21" i="2"/>
  <c r="J22" i="2"/>
  <c r="J23" i="2"/>
  <c r="J24" i="2"/>
  <c r="J25" i="2"/>
  <c r="J26" i="2"/>
  <c r="J27" i="2"/>
  <c r="J29" i="2"/>
  <c r="J30" i="2"/>
  <c r="J31" i="2"/>
  <c r="J32" i="2"/>
  <c r="J33" i="2"/>
  <c r="J34" i="2"/>
  <c r="J35" i="2"/>
  <c r="J36" i="2"/>
  <c r="J37" i="2"/>
  <c r="J38" i="2"/>
  <c r="J39" i="2"/>
  <c r="J40" i="2"/>
  <c r="J41" i="2"/>
  <c r="J42" i="2"/>
  <c r="J44" i="2"/>
  <c r="J45" i="2"/>
  <c r="J46" i="2"/>
  <c r="J47" i="2"/>
  <c r="J48" i="2"/>
  <c r="J49" i="2"/>
  <c r="J50" i="2"/>
  <c r="J51" i="2"/>
  <c r="J52" i="2"/>
  <c r="J53" i="2"/>
  <c r="J54" i="2"/>
  <c r="J55" i="2"/>
  <c r="J56" i="2"/>
  <c r="J58" i="2"/>
  <c r="J59" i="2"/>
  <c r="J60" i="2"/>
  <c r="J61" i="2"/>
  <c r="J62" i="2"/>
  <c r="J63" i="2"/>
  <c r="J64" i="2"/>
  <c r="J65" i="2"/>
  <c r="J66" i="2"/>
  <c r="J67" i="2"/>
  <c r="J8" i="2"/>
  <c r="I9" i="2"/>
  <c r="I11" i="2"/>
  <c r="I12" i="2"/>
  <c r="I13" i="2"/>
  <c r="I14" i="2"/>
  <c r="I15" i="2"/>
  <c r="I16" i="2"/>
  <c r="I17" i="2"/>
  <c r="I18" i="2"/>
  <c r="I19" i="2"/>
  <c r="I20" i="2"/>
  <c r="I21" i="2"/>
  <c r="I22" i="2"/>
  <c r="I23" i="2"/>
  <c r="I24" i="2"/>
  <c r="I25" i="2"/>
  <c r="I26" i="2"/>
  <c r="I27" i="2"/>
  <c r="I29" i="2"/>
  <c r="I30" i="2"/>
  <c r="I31" i="2"/>
  <c r="I32" i="2"/>
  <c r="I33" i="2"/>
  <c r="I34" i="2"/>
  <c r="I35" i="2"/>
  <c r="I36" i="2"/>
  <c r="I37" i="2"/>
  <c r="I38" i="2"/>
  <c r="I39" i="2"/>
  <c r="I40" i="2"/>
  <c r="I41" i="2"/>
  <c r="I42" i="2"/>
  <c r="I44" i="2"/>
  <c r="I45" i="2"/>
  <c r="I46" i="2"/>
  <c r="I47" i="2"/>
  <c r="I48" i="2"/>
  <c r="I49" i="2"/>
  <c r="I50" i="2"/>
  <c r="I51" i="2"/>
  <c r="I52" i="2"/>
  <c r="I53" i="2"/>
  <c r="I54" i="2"/>
  <c r="I55" i="2"/>
  <c r="I56" i="2"/>
  <c r="I58" i="2"/>
  <c r="I59" i="2"/>
  <c r="I60" i="2"/>
  <c r="I61" i="2"/>
  <c r="I62" i="2"/>
  <c r="I63" i="2"/>
  <c r="I64" i="2"/>
  <c r="I65" i="2"/>
  <c r="I66" i="2"/>
  <c r="I67" i="2"/>
  <c r="I8" i="2"/>
  <c r="H9" i="2"/>
  <c r="H11" i="2"/>
  <c r="H12" i="2"/>
  <c r="H13" i="2"/>
  <c r="H14" i="2"/>
  <c r="H15" i="2"/>
  <c r="H16" i="2"/>
  <c r="H17" i="2"/>
  <c r="H18" i="2"/>
  <c r="H19" i="2"/>
  <c r="H20" i="2"/>
  <c r="H21" i="2"/>
  <c r="H22" i="2"/>
  <c r="H23" i="2"/>
  <c r="H24" i="2"/>
  <c r="H25" i="2"/>
  <c r="H26" i="2"/>
  <c r="H27" i="2"/>
  <c r="H29" i="2"/>
  <c r="H30" i="2"/>
  <c r="H31" i="2"/>
  <c r="H32" i="2"/>
  <c r="H33" i="2"/>
  <c r="H34" i="2"/>
  <c r="H35" i="2"/>
  <c r="H36" i="2"/>
  <c r="H37" i="2"/>
  <c r="H38" i="2"/>
  <c r="H39" i="2"/>
  <c r="H40" i="2"/>
  <c r="H41" i="2"/>
  <c r="H42" i="2"/>
  <c r="H44" i="2"/>
  <c r="H45" i="2"/>
  <c r="H46" i="2"/>
  <c r="H47" i="2"/>
  <c r="H48" i="2"/>
  <c r="H49" i="2"/>
  <c r="H50" i="2"/>
  <c r="H51" i="2"/>
  <c r="H52" i="2"/>
  <c r="H53" i="2"/>
  <c r="H54" i="2"/>
  <c r="H55" i="2"/>
  <c r="H56" i="2"/>
  <c r="H58" i="2"/>
  <c r="H59" i="2"/>
  <c r="H60" i="2"/>
  <c r="H61" i="2"/>
  <c r="H62" i="2"/>
  <c r="H63" i="2"/>
  <c r="H64" i="2"/>
  <c r="H65" i="2"/>
  <c r="H66" i="2"/>
  <c r="H67" i="2"/>
  <c r="H8" i="2"/>
  <c r="G9" i="2"/>
  <c r="G11" i="2"/>
  <c r="G12" i="2"/>
  <c r="G13" i="2"/>
  <c r="G14" i="2"/>
  <c r="G15" i="2"/>
  <c r="G16" i="2"/>
  <c r="G17" i="2"/>
  <c r="G18" i="2"/>
  <c r="G19" i="2"/>
  <c r="G20" i="2"/>
  <c r="G21" i="2"/>
  <c r="G22" i="2"/>
  <c r="G23" i="2"/>
  <c r="G24" i="2"/>
  <c r="G25" i="2"/>
  <c r="G26" i="2"/>
  <c r="G27" i="2"/>
  <c r="G29" i="2"/>
  <c r="G30" i="2"/>
  <c r="G31" i="2"/>
  <c r="G32" i="2"/>
  <c r="G33" i="2"/>
  <c r="G34" i="2"/>
  <c r="G35" i="2"/>
  <c r="G36" i="2"/>
  <c r="G37" i="2"/>
  <c r="G38" i="2"/>
  <c r="G39" i="2"/>
  <c r="G40" i="2"/>
  <c r="G41" i="2"/>
  <c r="G42" i="2"/>
  <c r="G44" i="2"/>
  <c r="G45" i="2"/>
  <c r="G46" i="2"/>
  <c r="G47" i="2"/>
  <c r="G48" i="2"/>
  <c r="G49" i="2"/>
  <c r="G50" i="2"/>
  <c r="G51" i="2"/>
  <c r="G52" i="2"/>
  <c r="G53" i="2"/>
  <c r="G54" i="2"/>
  <c r="G55" i="2"/>
  <c r="G56" i="2"/>
  <c r="G58" i="2"/>
  <c r="G59" i="2"/>
  <c r="G60" i="2"/>
  <c r="G61" i="2"/>
  <c r="G62" i="2"/>
  <c r="G63" i="2"/>
  <c r="G64" i="2"/>
  <c r="G65" i="2"/>
  <c r="G66" i="2"/>
  <c r="G67" i="2"/>
  <c r="G8" i="2"/>
  <c r="F11" i="2"/>
  <c r="F12" i="2"/>
  <c r="F13" i="2"/>
  <c r="F14" i="2"/>
  <c r="F15" i="2"/>
  <c r="F16" i="2"/>
  <c r="F17" i="2"/>
  <c r="F18" i="2"/>
  <c r="F19" i="2"/>
  <c r="F20" i="2"/>
  <c r="F21" i="2"/>
  <c r="F22" i="2"/>
  <c r="F23" i="2"/>
  <c r="F24" i="2"/>
  <c r="F25" i="2"/>
  <c r="F26" i="2"/>
  <c r="F27" i="2"/>
  <c r="F29" i="2"/>
  <c r="F30" i="2"/>
  <c r="F31" i="2"/>
  <c r="F32" i="2"/>
  <c r="F33" i="2"/>
  <c r="F34" i="2"/>
  <c r="F35" i="2"/>
  <c r="F36" i="2"/>
  <c r="F37" i="2"/>
  <c r="F38" i="2"/>
  <c r="F39" i="2"/>
  <c r="F40" i="2"/>
  <c r="F41" i="2"/>
  <c r="F42" i="2"/>
  <c r="F44" i="2"/>
  <c r="F45" i="2"/>
  <c r="F46" i="2"/>
  <c r="F47" i="2"/>
  <c r="F48" i="2"/>
  <c r="F49" i="2"/>
  <c r="F50" i="2"/>
  <c r="F51" i="2"/>
  <c r="F52" i="2"/>
  <c r="F53" i="2"/>
  <c r="F54" i="2"/>
  <c r="F55" i="2"/>
  <c r="F56" i="2"/>
  <c r="F58" i="2"/>
  <c r="F59" i="2"/>
  <c r="F60" i="2"/>
  <c r="F61" i="2"/>
  <c r="F62" i="2"/>
  <c r="F63" i="2"/>
  <c r="F64" i="2"/>
  <c r="F65" i="2"/>
  <c r="F66" i="2"/>
  <c r="F67" i="2"/>
  <c r="F9" i="2"/>
  <c r="F8" i="2"/>
  <c r="E11" i="2"/>
  <c r="E12" i="2"/>
  <c r="E13" i="2"/>
  <c r="E14" i="2"/>
  <c r="E15" i="2"/>
  <c r="E16" i="2"/>
  <c r="E17" i="2"/>
  <c r="E18" i="2"/>
  <c r="E19" i="2"/>
  <c r="E20" i="2"/>
  <c r="E21" i="2"/>
  <c r="E22" i="2"/>
  <c r="E23" i="2"/>
  <c r="E24" i="2"/>
  <c r="E25" i="2"/>
  <c r="E26" i="2"/>
  <c r="E27" i="2"/>
  <c r="E29" i="2"/>
  <c r="E30" i="2"/>
  <c r="E31" i="2"/>
  <c r="E32" i="2"/>
  <c r="E33" i="2"/>
  <c r="E34" i="2"/>
  <c r="E35" i="2"/>
  <c r="E36" i="2"/>
  <c r="E37" i="2"/>
  <c r="E38" i="2"/>
  <c r="E39" i="2"/>
  <c r="E40" i="2"/>
  <c r="E41" i="2"/>
  <c r="E42" i="2"/>
  <c r="E44" i="2"/>
  <c r="E45" i="2"/>
  <c r="E46" i="2"/>
  <c r="E47" i="2"/>
  <c r="E48" i="2"/>
  <c r="E49" i="2"/>
  <c r="E50" i="2"/>
  <c r="E51" i="2"/>
  <c r="E52" i="2"/>
  <c r="E53" i="2"/>
  <c r="E54" i="2"/>
  <c r="E55" i="2"/>
  <c r="E56" i="2"/>
  <c r="E58" i="2"/>
  <c r="E59" i="2"/>
  <c r="E60" i="2"/>
  <c r="E61" i="2"/>
  <c r="E62" i="2"/>
  <c r="E63" i="2"/>
  <c r="E64" i="2"/>
  <c r="E65" i="2"/>
  <c r="E66" i="2"/>
  <c r="E67" i="2"/>
  <c r="E9" i="2"/>
  <c r="E8" i="2"/>
  <c r="D9" i="2"/>
  <c r="D11" i="2"/>
  <c r="D12" i="2"/>
  <c r="D13" i="2"/>
  <c r="D14" i="2"/>
  <c r="D15" i="2"/>
  <c r="D16" i="2"/>
  <c r="D17" i="2"/>
  <c r="D18" i="2"/>
  <c r="D19" i="2"/>
  <c r="D20" i="2"/>
  <c r="D21" i="2"/>
  <c r="D22" i="2"/>
  <c r="D23" i="2"/>
  <c r="D24" i="2"/>
  <c r="D25" i="2"/>
  <c r="D26" i="2"/>
  <c r="D27" i="2"/>
  <c r="D29" i="2"/>
  <c r="D30" i="2"/>
  <c r="D31" i="2"/>
  <c r="D32" i="2"/>
  <c r="D33" i="2"/>
  <c r="D34" i="2"/>
  <c r="D35" i="2"/>
  <c r="D36" i="2"/>
  <c r="D37" i="2"/>
  <c r="D38" i="2"/>
  <c r="D39" i="2"/>
  <c r="D40" i="2"/>
  <c r="D41" i="2"/>
  <c r="D42" i="2"/>
  <c r="D44" i="2"/>
  <c r="D45" i="2"/>
  <c r="D46" i="2"/>
  <c r="D47" i="2"/>
  <c r="D48" i="2"/>
  <c r="D49" i="2"/>
  <c r="D50" i="2"/>
  <c r="D51" i="2"/>
  <c r="D52" i="2"/>
  <c r="D53" i="2"/>
  <c r="D54" i="2"/>
  <c r="D55" i="2"/>
  <c r="D56" i="2"/>
  <c r="D58" i="2"/>
  <c r="D59" i="2"/>
  <c r="D60" i="2"/>
  <c r="D61" i="2"/>
  <c r="D62" i="2"/>
  <c r="D63" i="2"/>
  <c r="D64" i="2"/>
  <c r="D65" i="2"/>
  <c r="D66" i="2"/>
  <c r="D67" i="2"/>
  <c r="D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8" i="2"/>
  <c r="EM4" i="3"/>
  <c r="EM6" i="3"/>
  <c r="EM7" i="3"/>
  <c r="EM8" i="3"/>
  <c r="EM9" i="3"/>
  <c r="EM10" i="3"/>
  <c r="EM11" i="3"/>
  <c r="EM12" i="3"/>
  <c r="EM13" i="3"/>
  <c r="EM14" i="3"/>
  <c r="EM15" i="3"/>
  <c r="EM16" i="3"/>
  <c r="EM17" i="3"/>
  <c r="EM18" i="3"/>
  <c r="EM19" i="3"/>
  <c r="EM20" i="3"/>
  <c r="EM21" i="3"/>
  <c r="EM22" i="3"/>
  <c r="EM24" i="3"/>
  <c r="EM25" i="3"/>
  <c r="EM26" i="3"/>
  <c r="EM27" i="3"/>
  <c r="EM28" i="3"/>
  <c r="EM29" i="3"/>
  <c r="EM30" i="3"/>
  <c r="EM31" i="3"/>
  <c r="EM32" i="3"/>
  <c r="EM33" i="3"/>
  <c r="EM34" i="3"/>
  <c r="EM35" i="3"/>
  <c r="EM36" i="3"/>
  <c r="EM37" i="3"/>
  <c r="EM39" i="3"/>
  <c r="EM40" i="3"/>
  <c r="EM41" i="3"/>
  <c r="EM42" i="3"/>
  <c r="EM43" i="3"/>
  <c r="EM44" i="3"/>
  <c r="EM45" i="3"/>
  <c r="EM46" i="3"/>
  <c r="EM47" i="3"/>
  <c r="EM48" i="3"/>
  <c r="EM49" i="3"/>
  <c r="EM50" i="3"/>
  <c r="EM51" i="3"/>
  <c r="EM53" i="3"/>
  <c r="EM54" i="3"/>
  <c r="EM55" i="3"/>
  <c r="EM56" i="3"/>
  <c r="EM57" i="3"/>
  <c r="EM58" i="3"/>
  <c r="EM59" i="3"/>
  <c r="EM60" i="3"/>
  <c r="EM61" i="3"/>
  <c r="EM62" i="3"/>
  <c r="EM3" i="3"/>
  <c r="DY3" i="3"/>
  <c r="DY4" i="3"/>
  <c r="DY6" i="3"/>
  <c r="DY7" i="3"/>
  <c r="DY8" i="3"/>
  <c r="DY9" i="3"/>
  <c r="DY10" i="3"/>
  <c r="DY11" i="3"/>
  <c r="DY12" i="3"/>
  <c r="DY13" i="3"/>
  <c r="DY14" i="3"/>
  <c r="DY15" i="3"/>
  <c r="DY16" i="3"/>
  <c r="DY17" i="3"/>
  <c r="DY18" i="3"/>
  <c r="DY19" i="3"/>
  <c r="DY20" i="3"/>
  <c r="DY21" i="3"/>
  <c r="DY22" i="3"/>
  <c r="DY24" i="3"/>
  <c r="DY25" i="3"/>
  <c r="DY26" i="3"/>
  <c r="DY27" i="3"/>
  <c r="DY28" i="3"/>
  <c r="DY29" i="3"/>
  <c r="DY30" i="3"/>
  <c r="DY31" i="3"/>
  <c r="DY32" i="3"/>
  <c r="DY33" i="3"/>
  <c r="DY34" i="3"/>
  <c r="DY35" i="3"/>
  <c r="DY36" i="3"/>
  <c r="DY37" i="3"/>
  <c r="DY39" i="3"/>
  <c r="DY40" i="3"/>
  <c r="DY41" i="3"/>
  <c r="DY42" i="3"/>
  <c r="DY43" i="3"/>
  <c r="DY44" i="3"/>
  <c r="DY45" i="3"/>
  <c r="DY46" i="3"/>
  <c r="DY47" i="3"/>
  <c r="DY48" i="3"/>
  <c r="DY49" i="3"/>
  <c r="DY50" i="3"/>
  <c r="DY51" i="3"/>
  <c r="DY53" i="3"/>
  <c r="DY54" i="3"/>
  <c r="DY55" i="3"/>
  <c r="DY56" i="3"/>
  <c r="DY57" i="3"/>
  <c r="DY58" i="3"/>
  <c r="DY59" i="3"/>
  <c r="DY60" i="3"/>
  <c r="DY61" i="3"/>
  <c r="DY62" i="3"/>
  <c r="DX3" i="3"/>
  <c r="CX4" i="3"/>
  <c r="CX5" i="3"/>
  <c r="CX6" i="3"/>
  <c r="CX7" i="3"/>
  <c r="CX8" i="3"/>
  <c r="CX9" i="3"/>
  <c r="CX10" i="3"/>
  <c r="CX11" i="3"/>
  <c r="CX12" i="3"/>
  <c r="CX13" i="3"/>
  <c r="CX14" i="3"/>
  <c r="CX15" i="3"/>
  <c r="CX16" i="3"/>
  <c r="CX17" i="3"/>
  <c r="CX18" i="3"/>
  <c r="CX19" i="3"/>
  <c r="CX20" i="3"/>
  <c r="CX21" i="3"/>
  <c r="CX22" i="3"/>
  <c r="CX23" i="3"/>
  <c r="CX24" i="3"/>
  <c r="CX25" i="3"/>
  <c r="CX26" i="3"/>
  <c r="CX27" i="3"/>
  <c r="CX28" i="3"/>
  <c r="CX29" i="3"/>
  <c r="CX30" i="3"/>
  <c r="CX31" i="3"/>
  <c r="CX32" i="3"/>
  <c r="CX33" i="3"/>
  <c r="CX34" i="3"/>
  <c r="CX35" i="3"/>
  <c r="CX36" i="3"/>
  <c r="CX37" i="3"/>
  <c r="CX38" i="3"/>
  <c r="CX39" i="3"/>
  <c r="CX40" i="3"/>
  <c r="CX41" i="3"/>
  <c r="CX42" i="3"/>
  <c r="CX43" i="3"/>
  <c r="CX44" i="3"/>
  <c r="CX45" i="3"/>
  <c r="CX46" i="3"/>
  <c r="CX47" i="3"/>
  <c r="CX48" i="3"/>
  <c r="CX49" i="3"/>
  <c r="CX50" i="3"/>
  <c r="CX51" i="3"/>
  <c r="CX52" i="3"/>
  <c r="CX53" i="3"/>
  <c r="CX54" i="3"/>
  <c r="CX55" i="3"/>
  <c r="CX56" i="3"/>
  <c r="CX57" i="3"/>
  <c r="CX58" i="3"/>
  <c r="CX59" i="3"/>
  <c r="CX60" i="3"/>
  <c r="CX61" i="3"/>
  <c r="CX62" i="3"/>
  <c r="CX3" i="3"/>
  <c r="CW4" i="3"/>
  <c r="CW5" i="3"/>
  <c r="CW6" i="3"/>
  <c r="CW7" i="3"/>
  <c r="CW8" i="3"/>
  <c r="CW9" i="3"/>
  <c r="CW10" i="3"/>
  <c r="CW11" i="3"/>
  <c r="CW12" i="3"/>
  <c r="CW13" i="3"/>
  <c r="CW14" i="3"/>
  <c r="CW15" i="3"/>
  <c r="CW16" i="3"/>
  <c r="CW17" i="3"/>
  <c r="CW18" i="3"/>
  <c r="CW19" i="3"/>
  <c r="CW20" i="3"/>
  <c r="CW21" i="3"/>
  <c r="CW22" i="3"/>
  <c r="CW23" i="3"/>
  <c r="CW24" i="3"/>
  <c r="CW25" i="3"/>
  <c r="CW26" i="3"/>
  <c r="CW27" i="3"/>
  <c r="CW28" i="3"/>
  <c r="CW29" i="3"/>
  <c r="CW30" i="3"/>
  <c r="CW31"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3" i="3"/>
  <c r="CV62" i="3"/>
  <c r="CV4" i="3"/>
  <c r="CV6" i="3"/>
  <c r="CV7" i="3"/>
  <c r="CV8" i="3"/>
  <c r="CV9" i="3"/>
  <c r="CV10" i="3"/>
  <c r="CV11" i="3"/>
  <c r="CV12" i="3"/>
  <c r="CV13" i="3"/>
  <c r="CV14" i="3"/>
  <c r="CV15" i="3"/>
  <c r="CV16" i="3"/>
  <c r="CV17" i="3"/>
  <c r="CV18" i="3"/>
  <c r="CV19" i="3"/>
  <c r="CV20" i="3"/>
  <c r="CV21" i="3"/>
  <c r="CV22" i="3"/>
  <c r="CV24" i="3"/>
  <c r="CV25" i="3"/>
  <c r="CV26" i="3"/>
  <c r="CV27" i="3"/>
  <c r="CV28" i="3"/>
  <c r="CV29" i="3"/>
  <c r="CV30" i="3"/>
  <c r="CV31" i="3"/>
  <c r="CV32" i="3"/>
  <c r="CV33" i="3"/>
  <c r="CV34" i="3"/>
  <c r="CV35" i="3"/>
  <c r="CV36" i="3"/>
  <c r="CV37" i="3"/>
  <c r="CV39" i="3"/>
  <c r="CV40" i="3"/>
  <c r="CV41" i="3"/>
  <c r="CV42" i="3"/>
  <c r="CV43" i="3"/>
  <c r="CV44" i="3"/>
  <c r="CV45" i="3"/>
  <c r="CV46" i="3"/>
  <c r="CV47" i="3"/>
  <c r="CV48" i="3"/>
  <c r="CV49" i="3"/>
  <c r="CV50" i="3"/>
  <c r="CV51" i="3"/>
  <c r="CV53" i="3"/>
  <c r="CV54" i="3"/>
  <c r="CV55" i="3"/>
  <c r="CV56" i="3"/>
  <c r="CV57" i="3"/>
  <c r="CV58" i="3"/>
  <c r="CV59" i="3"/>
  <c r="CV60" i="3"/>
  <c r="CV61" i="3"/>
  <c r="CV3" i="3"/>
  <c r="CU3" i="3"/>
  <c r="CU4" i="3"/>
  <c r="CU6" i="3"/>
  <c r="CU7" i="3"/>
  <c r="CU8" i="3"/>
  <c r="CU9" i="3"/>
  <c r="CU10" i="3"/>
  <c r="CU11" i="3"/>
  <c r="CU12" i="3"/>
  <c r="CU13" i="3"/>
  <c r="CU14" i="3"/>
  <c r="CU15" i="3"/>
  <c r="CU16" i="3"/>
  <c r="CU17" i="3"/>
  <c r="CU18" i="3"/>
  <c r="CU19" i="3"/>
  <c r="CU20" i="3"/>
  <c r="CU21" i="3"/>
  <c r="CU22" i="3"/>
  <c r="CU24" i="3"/>
  <c r="CU25" i="3"/>
  <c r="CU26" i="3"/>
  <c r="CU27" i="3"/>
  <c r="CU28" i="3"/>
  <c r="CU29" i="3"/>
  <c r="CU30" i="3"/>
  <c r="CU31" i="3"/>
  <c r="CU32" i="3"/>
  <c r="CU33" i="3"/>
  <c r="CU34" i="3"/>
  <c r="CU35" i="3"/>
  <c r="CU36" i="3"/>
  <c r="CU37" i="3"/>
  <c r="CU39" i="3"/>
  <c r="CU40" i="3"/>
  <c r="CU41" i="3"/>
  <c r="CU42" i="3"/>
  <c r="CU43" i="3"/>
  <c r="CU44" i="3"/>
  <c r="CU45" i="3"/>
  <c r="CU46" i="3"/>
  <c r="CU47" i="3"/>
  <c r="CU48" i="3"/>
  <c r="CU49" i="3"/>
  <c r="CU50" i="3"/>
  <c r="CU51" i="3"/>
  <c r="CU53" i="3"/>
  <c r="CU54" i="3"/>
  <c r="CU55" i="3"/>
  <c r="CU56" i="3"/>
  <c r="CU57" i="3"/>
  <c r="CU58" i="3"/>
  <c r="CU59" i="3"/>
  <c r="CU60" i="3"/>
  <c r="CU61" i="3"/>
  <c r="CU62" i="3"/>
  <c r="CG3" i="3"/>
  <c r="CG4" i="3"/>
  <c r="CG6" i="3"/>
  <c r="CG7" i="3"/>
  <c r="CG8" i="3"/>
  <c r="CG9" i="3"/>
  <c r="CG10" i="3"/>
  <c r="CG11" i="3"/>
  <c r="CG12" i="3"/>
  <c r="CG13" i="3"/>
  <c r="CG14" i="3"/>
  <c r="CG15" i="3"/>
  <c r="CG16" i="3"/>
  <c r="CG17" i="3"/>
  <c r="CG18" i="3"/>
  <c r="CG19" i="3"/>
  <c r="CG20" i="3"/>
  <c r="CG21" i="3"/>
  <c r="CG22" i="3"/>
  <c r="CG24" i="3"/>
  <c r="CG25" i="3"/>
  <c r="CG26" i="3"/>
  <c r="CG27" i="3"/>
  <c r="CG28" i="3"/>
  <c r="CG29" i="3"/>
  <c r="CG30" i="3"/>
  <c r="CG31" i="3"/>
  <c r="CG32" i="3"/>
  <c r="CG33" i="3"/>
  <c r="CG34" i="3"/>
  <c r="CG35" i="3"/>
  <c r="CG36" i="3"/>
  <c r="CG37" i="3"/>
  <c r="CG39" i="3"/>
  <c r="CG40" i="3"/>
  <c r="CG41" i="3"/>
  <c r="CG42" i="3"/>
  <c r="CG43" i="3"/>
  <c r="CG44" i="3"/>
  <c r="CG45" i="3"/>
  <c r="CG46" i="3"/>
  <c r="CG47" i="3"/>
  <c r="CG48" i="3"/>
  <c r="CG49" i="3"/>
  <c r="CG50" i="3"/>
  <c r="CG51" i="3"/>
  <c r="CG53" i="3"/>
  <c r="CG54" i="3"/>
  <c r="CG55" i="3"/>
  <c r="CG56" i="3"/>
  <c r="CG57" i="3"/>
  <c r="CG58" i="3"/>
  <c r="CG59" i="3"/>
  <c r="CG60" i="3"/>
  <c r="CG61" i="3"/>
  <c r="CG62" i="3"/>
  <c r="BE3" i="3"/>
  <c r="BE4" i="3"/>
  <c r="BE6" i="3"/>
  <c r="BE7" i="3"/>
  <c r="BE8" i="3"/>
  <c r="BE9" i="3"/>
  <c r="BE10" i="3"/>
  <c r="BE11" i="3"/>
  <c r="BE12" i="3"/>
  <c r="BE13" i="3"/>
  <c r="BE14" i="3"/>
  <c r="BE15" i="3"/>
  <c r="BE16" i="3"/>
  <c r="BE17" i="3"/>
  <c r="BE18" i="3"/>
  <c r="BE19" i="3"/>
  <c r="BE20" i="3"/>
  <c r="BE21" i="3"/>
  <c r="BE22" i="3"/>
  <c r="BE24" i="3"/>
  <c r="BE25" i="3"/>
  <c r="BE26" i="3"/>
  <c r="BE27" i="3"/>
  <c r="BE28" i="3"/>
  <c r="BE29" i="3"/>
  <c r="BE30" i="3"/>
  <c r="BE31" i="3"/>
  <c r="BE32" i="3"/>
  <c r="BE33" i="3"/>
  <c r="BE34" i="3"/>
  <c r="BE35" i="3"/>
  <c r="BE36" i="3"/>
  <c r="BE37" i="3"/>
  <c r="BE39" i="3"/>
  <c r="BE40" i="3"/>
  <c r="BE41" i="3"/>
  <c r="BE42" i="3"/>
  <c r="BE43" i="3"/>
  <c r="BE44" i="3"/>
  <c r="BE45" i="3"/>
  <c r="BE46" i="3"/>
  <c r="BE47" i="3"/>
  <c r="BE48" i="3"/>
  <c r="BE49" i="3"/>
  <c r="BE50" i="3"/>
  <c r="BE51" i="3"/>
  <c r="BE53" i="3"/>
  <c r="BE54" i="3"/>
  <c r="BE55" i="3"/>
  <c r="BE56" i="3"/>
  <c r="BE57" i="3"/>
  <c r="BE58" i="3"/>
  <c r="BE59" i="3"/>
  <c r="BE60" i="3"/>
  <c r="BE61" i="3"/>
  <c r="BE62" i="3"/>
  <c r="AQ3" i="3"/>
  <c r="AQ4" i="3"/>
  <c r="AQ6" i="3"/>
  <c r="AQ7" i="3"/>
  <c r="AQ8" i="3"/>
  <c r="AQ9" i="3"/>
  <c r="AQ10" i="3"/>
  <c r="AQ11" i="3"/>
  <c r="AQ12" i="3"/>
  <c r="AQ13" i="3"/>
  <c r="AQ14" i="3"/>
  <c r="AQ15" i="3"/>
  <c r="AQ16" i="3"/>
  <c r="AQ17" i="3"/>
  <c r="AQ18" i="3"/>
  <c r="AQ19" i="3"/>
  <c r="AQ20" i="3"/>
  <c r="AQ21" i="3"/>
  <c r="AQ22" i="3"/>
  <c r="AQ24" i="3"/>
  <c r="AQ25" i="3"/>
  <c r="AQ26" i="3"/>
  <c r="AQ27" i="3"/>
  <c r="AQ28" i="3"/>
  <c r="AQ29" i="3"/>
  <c r="AQ30" i="3"/>
  <c r="AQ31" i="3"/>
  <c r="AQ32" i="3"/>
  <c r="AQ33" i="3"/>
  <c r="AQ34" i="3"/>
  <c r="AQ35" i="3"/>
  <c r="AQ36" i="3"/>
  <c r="AQ37" i="3"/>
  <c r="AQ39" i="3"/>
  <c r="AQ40" i="3"/>
  <c r="AQ41" i="3"/>
  <c r="AQ42" i="3"/>
  <c r="AQ43" i="3"/>
  <c r="AQ44" i="3"/>
  <c r="AQ45" i="3"/>
  <c r="AQ46" i="3"/>
  <c r="AQ47" i="3"/>
  <c r="AQ48" i="3"/>
  <c r="AQ49" i="3"/>
  <c r="AQ50" i="3"/>
  <c r="AQ51" i="3"/>
  <c r="AQ53" i="3"/>
  <c r="AQ54" i="3"/>
  <c r="AQ55" i="3"/>
  <c r="AQ56" i="3"/>
  <c r="AQ57" i="3"/>
  <c r="AQ58" i="3"/>
  <c r="AQ59" i="3"/>
  <c r="AQ60" i="3"/>
  <c r="AQ61" i="3"/>
  <c r="AQ62" i="3"/>
  <c r="AC3" i="3"/>
  <c r="AC4" i="3"/>
  <c r="AC6" i="3"/>
  <c r="AC7" i="3"/>
  <c r="AC8" i="3"/>
  <c r="AC9" i="3"/>
  <c r="AC10" i="3"/>
  <c r="AC11" i="3"/>
  <c r="AC12" i="3"/>
  <c r="AC13" i="3"/>
  <c r="AC14" i="3"/>
  <c r="AC15" i="3"/>
  <c r="AC16" i="3"/>
  <c r="AC17" i="3"/>
  <c r="AC18" i="3"/>
  <c r="AC19" i="3"/>
  <c r="AC20" i="3"/>
  <c r="AC21" i="3"/>
  <c r="AC22" i="3"/>
  <c r="AC24" i="3"/>
  <c r="AC25" i="3"/>
  <c r="AC26" i="3"/>
  <c r="AC27" i="3"/>
  <c r="AC28" i="3"/>
  <c r="AC29" i="3"/>
  <c r="AC30" i="3"/>
  <c r="AC31" i="3"/>
  <c r="AC32" i="3"/>
  <c r="AC33" i="3"/>
  <c r="AC34" i="3"/>
  <c r="AC35" i="3"/>
  <c r="AC36" i="3"/>
  <c r="AC37" i="3"/>
  <c r="AC39" i="3"/>
  <c r="AC40" i="3"/>
  <c r="AC41" i="3"/>
  <c r="AC42" i="3"/>
  <c r="AC43" i="3"/>
  <c r="AC44" i="3"/>
  <c r="AC45" i="3"/>
  <c r="AC46" i="3"/>
  <c r="AC47" i="3"/>
  <c r="AC48" i="3"/>
  <c r="AC49" i="3"/>
  <c r="AC50" i="3"/>
  <c r="AC51" i="3"/>
  <c r="AC53" i="3"/>
  <c r="AC54" i="3"/>
  <c r="AC55" i="3"/>
  <c r="AC56" i="3"/>
  <c r="AC57" i="3"/>
  <c r="AC58" i="3"/>
  <c r="AC59" i="3"/>
  <c r="AC60" i="3"/>
  <c r="AC61" i="3"/>
  <c r="AC62" i="3"/>
  <c r="O3" i="3"/>
  <c r="O4" i="3"/>
  <c r="O6" i="3"/>
  <c r="O7" i="3"/>
  <c r="O8" i="3"/>
  <c r="O9" i="3"/>
  <c r="O10" i="3"/>
  <c r="O11" i="3"/>
  <c r="O12" i="3"/>
  <c r="O13" i="3"/>
  <c r="O14" i="3"/>
  <c r="O15" i="3"/>
  <c r="O16" i="3"/>
  <c r="O17" i="3"/>
  <c r="O18" i="3"/>
  <c r="O19" i="3"/>
  <c r="O20" i="3"/>
  <c r="O21" i="3"/>
  <c r="O22" i="3"/>
  <c r="O24" i="3"/>
  <c r="O25" i="3"/>
  <c r="O26" i="3"/>
  <c r="O27" i="3"/>
  <c r="O28" i="3"/>
  <c r="O29" i="3"/>
  <c r="O30" i="3"/>
  <c r="O31" i="3"/>
  <c r="O32" i="3"/>
  <c r="O33" i="3"/>
  <c r="O34" i="3"/>
  <c r="O35" i="3"/>
  <c r="O36" i="3"/>
  <c r="O37" i="3"/>
  <c r="O39" i="3"/>
  <c r="O40" i="3"/>
  <c r="O41" i="3"/>
  <c r="O42" i="3"/>
  <c r="O43" i="3"/>
  <c r="O44" i="3"/>
  <c r="O45" i="3"/>
  <c r="O46" i="3"/>
  <c r="O47" i="3"/>
  <c r="O48" i="3"/>
  <c r="O49" i="3"/>
  <c r="O50" i="3"/>
  <c r="O51" i="3"/>
  <c r="O53" i="3"/>
  <c r="O54" i="3"/>
  <c r="O55" i="3"/>
  <c r="O56" i="3"/>
  <c r="O57" i="3"/>
  <c r="O58" i="3"/>
  <c r="O59" i="3"/>
  <c r="O60" i="3"/>
  <c r="O61" i="3"/>
  <c r="O62" i="3"/>
  <c r="DX54" i="1"/>
  <c r="DY54" i="1"/>
  <c r="DZ54" i="1"/>
  <c r="DX40" i="1"/>
  <c r="DY40" i="1"/>
  <c r="DZ40" i="1"/>
  <c r="DX7" i="1"/>
  <c r="DX6" i="1" s="1"/>
  <c r="DY7" i="1"/>
  <c r="DZ7" i="1"/>
  <c r="DX8" i="1"/>
  <c r="DX25" i="1"/>
  <c r="DY25" i="1"/>
  <c r="DZ25" i="1"/>
  <c r="DX26" i="1"/>
  <c r="DW54" i="1"/>
  <c r="DW40" i="1"/>
  <c r="DW25" i="1"/>
  <c r="DW7" i="1"/>
  <c r="DW6" i="1" s="1"/>
  <c r="DW55" i="1" s="1"/>
  <c r="DW8" i="1"/>
  <c r="DI54" i="1"/>
  <c r="DI40" i="1"/>
  <c r="DI25" i="1"/>
  <c r="DI7" i="1"/>
  <c r="DI6" i="1" s="1"/>
  <c r="DI55" i="1" s="1"/>
  <c r="DI8" i="1"/>
  <c r="CG54" i="1"/>
  <c r="CG40" i="1"/>
  <c r="CG25" i="1"/>
  <c r="CG7" i="1"/>
  <c r="CG6" i="1" s="1"/>
  <c r="CG55" i="1" s="1"/>
  <c r="CG8" i="1"/>
  <c r="BS54" i="1"/>
  <c r="BS40" i="1"/>
  <c r="BS25" i="1"/>
  <c r="BS7" i="1"/>
  <c r="BS6" i="1" s="1"/>
  <c r="BS55" i="1" s="1"/>
  <c r="BS8" i="1"/>
  <c r="BE54" i="1"/>
  <c r="BE40" i="1"/>
  <c r="BE25" i="1"/>
  <c r="BE7" i="1"/>
  <c r="BE6" i="1" s="1"/>
  <c r="BE55" i="1" s="1"/>
  <c r="BE8" i="1"/>
  <c r="AQ54" i="1"/>
  <c r="AQ40" i="1"/>
  <c r="AQ25" i="1"/>
  <c r="AQ7" i="1"/>
  <c r="AQ6" i="1" s="1"/>
  <c r="AQ55" i="1" s="1"/>
  <c r="AQ8" i="1"/>
  <c r="AC54" i="1"/>
  <c r="AC40" i="1"/>
  <c r="AC25" i="1"/>
  <c r="AC7" i="1"/>
  <c r="AC6" i="1" s="1"/>
  <c r="AC55" i="1" s="1"/>
  <c r="AC8" i="1"/>
  <c r="O54" i="1"/>
  <c r="O40" i="1"/>
  <c r="O25" i="1"/>
  <c r="O7" i="1"/>
  <c r="O6" i="1" s="1"/>
  <c r="O55" i="1" s="1"/>
  <c r="O8" i="1"/>
  <c r="CU41" i="1" l="1"/>
  <c r="CU55" i="1"/>
  <c r="DZ6" i="1"/>
  <c r="DY6" i="1"/>
  <c r="DZ41" i="1"/>
  <c r="DZ55" i="1"/>
  <c r="DY41" i="1"/>
  <c r="DY55" i="1"/>
  <c r="DX41" i="1"/>
  <c r="DX55" i="1"/>
  <c r="DW26" i="1"/>
  <c r="DW41" i="1"/>
  <c r="DI26" i="1"/>
  <c r="DI41" i="1"/>
  <c r="CG26" i="1"/>
  <c r="CG41" i="1"/>
  <c r="BS26" i="1"/>
  <c r="BS41" i="1"/>
  <c r="BE26" i="1"/>
  <c r="BE41" i="1"/>
  <c r="AQ26" i="1"/>
  <c r="AQ41" i="1"/>
  <c r="AC26" i="1"/>
  <c r="AC41" i="1"/>
  <c r="O26" i="1"/>
  <c r="O41" i="1"/>
  <c r="DZ8" i="1" l="1"/>
  <c r="DZ26" i="1"/>
  <c r="DY8" i="1"/>
  <c r="DY26" i="1"/>
  <c r="DK62" i="3"/>
  <c r="DK61" i="3"/>
  <c r="DK60" i="3"/>
  <c r="DK59" i="3"/>
  <c r="DK58" i="3"/>
  <c r="DK57" i="3"/>
  <c r="DK56" i="3"/>
  <c r="DK55" i="3"/>
  <c r="DK54" i="3"/>
  <c r="DK53" i="3"/>
  <c r="DK50" i="3"/>
  <c r="DK49" i="3"/>
  <c r="DK48" i="3"/>
  <c r="DK47" i="3"/>
  <c r="DK46" i="3"/>
  <c r="DK45" i="3"/>
  <c r="DK44" i="3"/>
  <c r="DK43" i="3"/>
  <c r="DK42" i="3"/>
  <c r="DK41" i="3"/>
  <c r="DK40" i="3"/>
  <c r="DK39" i="3"/>
  <c r="DK36" i="3"/>
  <c r="DK35" i="3"/>
  <c r="DK34" i="3"/>
  <c r="DK33" i="3"/>
  <c r="DK32" i="3"/>
  <c r="DK31" i="3"/>
  <c r="DK30" i="3"/>
  <c r="DK29" i="3"/>
  <c r="DK28" i="3"/>
  <c r="DK27" i="3"/>
  <c r="DK26" i="3"/>
  <c r="DK25" i="3"/>
  <c r="DK24" i="3"/>
  <c r="DK21" i="3"/>
  <c r="DK20" i="3"/>
  <c r="DK19" i="3"/>
  <c r="DK18" i="3"/>
  <c r="DK17" i="3"/>
  <c r="DK16" i="3"/>
  <c r="DK15" i="3"/>
  <c r="DK14" i="3"/>
  <c r="DK13" i="3"/>
  <c r="DK12" i="3"/>
  <c r="DK11" i="3"/>
  <c r="DK10" i="3"/>
  <c r="DK9" i="3"/>
  <c r="DK8" i="3"/>
  <c r="DK7" i="3"/>
  <c r="DK6" i="3"/>
  <c r="CT62" i="3"/>
  <c r="CT61" i="3"/>
  <c r="CT60" i="3"/>
  <c r="CT59" i="3"/>
  <c r="CT58" i="3"/>
  <c r="CT57" i="3"/>
  <c r="CT56" i="3"/>
  <c r="CT55" i="3"/>
  <c r="CT54" i="3"/>
  <c r="CT53" i="3"/>
  <c r="CT50" i="3"/>
  <c r="CT49" i="3"/>
  <c r="CT48" i="3"/>
  <c r="CT47" i="3"/>
  <c r="CT46" i="3"/>
  <c r="CT45" i="3"/>
  <c r="CT44" i="3"/>
  <c r="CT43" i="3"/>
  <c r="CT42" i="3"/>
  <c r="CT41" i="3"/>
  <c r="CT40" i="3"/>
  <c r="CT39" i="3"/>
  <c r="CT36" i="3"/>
  <c r="CT35" i="3"/>
  <c r="CT34" i="3"/>
  <c r="CT33" i="3"/>
  <c r="CT32" i="3"/>
  <c r="CT31" i="3"/>
  <c r="CT30" i="3"/>
  <c r="CT29" i="3"/>
  <c r="CT28" i="3"/>
  <c r="CT27" i="3"/>
  <c r="CT26" i="3"/>
  <c r="CT25" i="3"/>
  <c r="CT24" i="3"/>
  <c r="CT21" i="3"/>
  <c r="CT20" i="3"/>
  <c r="CT19" i="3"/>
  <c r="CT18" i="3"/>
  <c r="CT17" i="3"/>
  <c r="CT16" i="3"/>
  <c r="CT15" i="3"/>
  <c r="CT14" i="3"/>
  <c r="CT13" i="3"/>
  <c r="CT12" i="3"/>
  <c r="CT11" i="3"/>
  <c r="CT10" i="3"/>
  <c r="CT9" i="3"/>
  <c r="CT8" i="3"/>
  <c r="CT7" i="3"/>
  <c r="CT6" i="3"/>
  <c r="CF62" i="3"/>
  <c r="CF61" i="3"/>
  <c r="CF60" i="3"/>
  <c r="CF59" i="3"/>
  <c r="CF58" i="3"/>
  <c r="CF57" i="3"/>
  <c r="CF56" i="3"/>
  <c r="CF55" i="3"/>
  <c r="CF54" i="3"/>
  <c r="CF53" i="3"/>
  <c r="CF50" i="3"/>
  <c r="CF49" i="3"/>
  <c r="CF48" i="3"/>
  <c r="CF47" i="3"/>
  <c r="CF46" i="3"/>
  <c r="CF45" i="3"/>
  <c r="CF44" i="3"/>
  <c r="CF43" i="3"/>
  <c r="CF42" i="3"/>
  <c r="CF41" i="3"/>
  <c r="CF40" i="3"/>
  <c r="CF39" i="3"/>
  <c r="CF36" i="3"/>
  <c r="CF35" i="3"/>
  <c r="CF34" i="3"/>
  <c r="CF33" i="3"/>
  <c r="CF32" i="3"/>
  <c r="CF31" i="3"/>
  <c r="CF30" i="3"/>
  <c r="CF29" i="3"/>
  <c r="CF28" i="3"/>
  <c r="CF27" i="3"/>
  <c r="CF26" i="3"/>
  <c r="CF25" i="3"/>
  <c r="CF24" i="3"/>
  <c r="CF21" i="3"/>
  <c r="CF20" i="3"/>
  <c r="CF19" i="3"/>
  <c r="CF18" i="3"/>
  <c r="CF17" i="3"/>
  <c r="CF16" i="3"/>
  <c r="CF15" i="3"/>
  <c r="CF14" i="3"/>
  <c r="CF13" i="3"/>
  <c r="CF12" i="3"/>
  <c r="CF11" i="3"/>
  <c r="CF10" i="3"/>
  <c r="CF9" i="3"/>
  <c r="CF8" i="3"/>
  <c r="CF7" i="3"/>
  <c r="CF6" i="3"/>
  <c r="BR62" i="3"/>
  <c r="BR61" i="3"/>
  <c r="BR60" i="3"/>
  <c r="BR59" i="3"/>
  <c r="BR58" i="3"/>
  <c r="BR57" i="3"/>
  <c r="BR56" i="3"/>
  <c r="BR55" i="3"/>
  <c r="BR54" i="3"/>
  <c r="BR53" i="3"/>
  <c r="BR50" i="3"/>
  <c r="BR49" i="3"/>
  <c r="BR48" i="3"/>
  <c r="BR47" i="3"/>
  <c r="BR46" i="3"/>
  <c r="BR45" i="3"/>
  <c r="BR44" i="3"/>
  <c r="BR43" i="3"/>
  <c r="BR42" i="3"/>
  <c r="BR41" i="3"/>
  <c r="BR40" i="3"/>
  <c r="BR39" i="3"/>
  <c r="BR36" i="3"/>
  <c r="BR35" i="3"/>
  <c r="BR34" i="3"/>
  <c r="BR33" i="3"/>
  <c r="BR32" i="3"/>
  <c r="BR31" i="3"/>
  <c r="BR30" i="3"/>
  <c r="BR29" i="3"/>
  <c r="BR28" i="3"/>
  <c r="BR27" i="3"/>
  <c r="BR26" i="3"/>
  <c r="BR25" i="3"/>
  <c r="BR24" i="3"/>
  <c r="BR21" i="3"/>
  <c r="BR20" i="3"/>
  <c r="BR19" i="3"/>
  <c r="BR18" i="3"/>
  <c r="BR17" i="3"/>
  <c r="BR16" i="3"/>
  <c r="BR15" i="3"/>
  <c r="BR14" i="3"/>
  <c r="BR13" i="3"/>
  <c r="BR12" i="3"/>
  <c r="BR11" i="3"/>
  <c r="BR10" i="3"/>
  <c r="BR9" i="3"/>
  <c r="BR8" i="3"/>
  <c r="BR7" i="3"/>
  <c r="BR6" i="3"/>
  <c r="BD62" i="3"/>
  <c r="BD61" i="3"/>
  <c r="BD60" i="3"/>
  <c r="BD59" i="3"/>
  <c r="BD58" i="3"/>
  <c r="BD57" i="3"/>
  <c r="BD56" i="3"/>
  <c r="BD55" i="3"/>
  <c r="BD54" i="3"/>
  <c r="BD53" i="3"/>
  <c r="BD50" i="3"/>
  <c r="BD49" i="3"/>
  <c r="BD48" i="3"/>
  <c r="BD47" i="3"/>
  <c r="BD46" i="3"/>
  <c r="BD45" i="3"/>
  <c r="BD44" i="3"/>
  <c r="BD43" i="3"/>
  <c r="BD42" i="3"/>
  <c r="BD41" i="3"/>
  <c r="BD40" i="3"/>
  <c r="BD39" i="3"/>
  <c r="BD36" i="3"/>
  <c r="BD35" i="3"/>
  <c r="BD34" i="3"/>
  <c r="BD33" i="3"/>
  <c r="BD32" i="3"/>
  <c r="BD31" i="3"/>
  <c r="BD30" i="3"/>
  <c r="BD29" i="3"/>
  <c r="BD28" i="3"/>
  <c r="BD27" i="3"/>
  <c r="BD26" i="3"/>
  <c r="BD25" i="3"/>
  <c r="BD24" i="3"/>
  <c r="BD21" i="3"/>
  <c r="BD20" i="3"/>
  <c r="BD19" i="3"/>
  <c r="BD18" i="3"/>
  <c r="BD17" i="3"/>
  <c r="BD16" i="3"/>
  <c r="BD15" i="3"/>
  <c r="BD14" i="3"/>
  <c r="BD13" i="3"/>
  <c r="BD12" i="3"/>
  <c r="BD11" i="3"/>
  <c r="BD10" i="3"/>
  <c r="BD9" i="3"/>
  <c r="BD8" i="3"/>
  <c r="BD7" i="3"/>
  <c r="BD6" i="3"/>
  <c r="R11" i="2" s="1"/>
  <c r="AP62" i="3"/>
  <c r="EL62" i="3" s="1"/>
  <c r="AP61" i="3"/>
  <c r="EL61" i="3" s="1"/>
  <c r="AP60" i="3"/>
  <c r="EL60" i="3" s="1"/>
  <c r="AP59" i="3"/>
  <c r="EL59" i="3" s="1"/>
  <c r="AP58" i="3"/>
  <c r="EL58" i="3" s="1"/>
  <c r="AP57" i="3"/>
  <c r="EL57" i="3" s="1"/>
  <c r="AP56" i="3"/>
  <c r="EL56" i="3" s="1"/>
  <c r="AP55" i="3"/>
  <c r="EL55" i="3" s="1"/>
  <c r="AP54" i="3"/>
  <c r="EL54" i="3" s="1"/>
  <c r="AP53" i="3"/>
  <c r="EL53" i="3" s="1"/>
  <c r="AP50" i="3"/>
  <c r="EL50" i="3" s="1"/>
  <c r="AP49" i="3"/>
  <c r="EL49" i="3" s="1"/>
  <c r="AP48" i="3"/>
  <c r="EL48" i="3" s="1"/>
  <c r="AP47" i="3"/>
  <c r="EL47" i="3" s="1"/>
  <c r="AP46" i="3"/>
  <c r="EL46" i="3" s="1"/>
  <c r="AP45" i="3"/>
  <c r="EL45" i="3" s="1"/>
  <c r="AP44" i="3"/>
  <c r="EL44" i="3" s="1"/>
  <c r="AP43" i="3"/>
  <c r="EL43" i="3" s="1"/>
  <c r="AP42" i="3"/>
  <c r="EL42" i="3" s="1"/>
  <c r="AP41" i="3"/>
  <c r="EL41" i="3" s="1"/>
  <c r="AP40" i="3"/>
  <c r="EL40" i="3" s="1"/>
  <c r="AP39" i="3"/>
  <c r="EL39" i="3" s="1"/>
  <c r="AP36" i="3"/>
  <c r="EL36" i="3" s="1"/>
  <c r="AP35" i="3"/>
  <c r="EL35" i="3" s="1"/>
  <c r="AP34" i="3"/>
  <c r="EL34" i="3" s="1"/>
  <c r="AP33" i="3"/>
  <c r="EL33" i="3" s="1"/>
  <c r="AP32" i="3"/>
  <c r="EL32" i="3" s="1"/>
  <c r="AP31" i="3"/>
  <c r="EL31" i="3" s="1"/>
  <c r="AP30" i="3"/>
  <c r="EL30" i="3" s="1"/>
  <c r="AP29" i="3"/>
  <c r="EL29" i="3" s="1"/>
  <c r="AP28" i="3"/>
  <c r="EL28" i="3" s="1"/>
  <c r="AP27" i="3"/>
  <c r="EL27" i="3" s="1"/>
  <c r="AP26" i="3"/>
  <c r="EL26" i="3" s="1"/>
  <c r="AP25" i="3"/>
  <c r="EL25" i="3" s="1"/>
  <c r="AP24" i="3"/>
  <c r="EL24" i="3" s="1"/>
  <c r="AP21" i="3"/>
  <c r="EL21" i="3" s="1"/>
  <c r="AP20" i="3"/>
  <c r="EL20" i="3" s="1"/>
  <c r="AP19" i="3"/>
  <c r="EL19" i="3" s="1"/>
  <c r="AP18" i="3"/>
  <c r="EL18" i="3" s="1"/>
  <c r="AP17" i="3"/>
  <c r="EL17" i="3" s="1"/>
  <c r="AP16" i="3"/>
  <c r="EL16" i="3" s="1"/>
  <c r="AP15" i="3"/>
  <c r="EL15" i="3" s="1"/>
  <c r="AP14" i="3"/>
  <c r="EL14" i="3" s="1"/>
  <c r="AP13" i="3"/>
  <c r="EL13" i="3" s="1"/>
  <c r="AP12" i="3"/>
  <c r="EL12" i="3" s="1"/>
  <c r="AP11" i="3"/>
  <c r="EL11" i="3" s="1"/>
  <c r="AP10" i="3"/>
  <c r="EL10" i="3" s="1"/>
  <c r="AP9" i="3"/>
  <c r="EL9" i="3" s="1"/>
  <c r="AP8" i="3"/>
  <c r="EL8" i="3" s="1"/>
  <c r="AP7" i="3"/>
  <c r="EL7" i="3" s="1"/>
  <c r="AP6" i="3"/>
  <c r="EL6" i="3" s="1"/>
  <c r="AB62" i="3"/>
  <c r="AB61" i="3"/>
  <c r="AB60" i="3"/>
  <c r="AB59" i="3"/>
  <c r="AB58" i="3"/>
  <c r="AB57" i="3"/>
  <c r="AB56" i="3"/>
  <c r="AB55" i="3"/>
  <c r="AB54" i="3"/>
  <c r="AB53" i="3"/>
  <c r="AB50" i="3"/>
  <c r="AB49" i="3"/>
  <c r="AB48" i="3"/>
  <c r="AB47" i="3"/>
  <c r="AB46" i="3"/>
  <c r="AB45" i="3"/>
  <c r="AB44" i="3"/>
  <c r="AB43" i="3"/>
  <c r="AB42" i="3"/>
  <c r="AB41" i="3"/>
  <c r="AB40" i="3"/>
  <c r="AB39" i="3"/>
  <c r="AB36" i="3"/>
  <c r="AB35" i="3"/>
  <c r="AB34" i="3"/>
  <c r="AB33" i="3"/>
  <c r="AB32" i="3"/>
  <c r="AB31" i="3"/>
  <c r="AB30" i="3"/>
  <c r="AB29" i="3"/>
  <c r="AB28" i="3"/>
  <c r="AB27" i="3"/>
  <c r="AB26" i="3"/>
  <c r="AB25" i="3"/>
  <c r="AB24" i="3"/>
  <c r="AB21" i="3"/>
  <c r="AB20" i="3"/>
  <c r="AB19" i="3"/>
  <c r="AB18" i="3"/>
  <c r="AB17" i="3"/>
  <c r="AB16" i="3"/>
  <c r="AB15" i="3"/>
  <c r="AB14" i="3"/>
  <c r="AB13" i="3"/>
  <c r="AB12" i="3"/>
  <c r="AB11" i="3"/>
  <c r="AB10" i="3"/>
  <c r="AB9" i="3"/>
  <c r="AB8" i="3"/>
  <c r="AB7" i="3"/>
  <c r="AB6" i="3"/>
  <c r="N62" i="3"/>
  <c r="N61" i="3"/>
  <c r="N60" i="3"/>
  <c r="N59" i="3"/>
  <c r="N58" i="3"/>
  <c r="N57" i="3"/>
  <c r="N56" i="3"/>
  <c r="N55" i="3"/>
  <c r="N54" i="3"/>
  <c r="N53" i="3"/>
  <c r="N50" i="3"/>
  <c r="N49" i="3"/>
  <c r="N48" i="3"/>
  <c r="N47" i="3"/>
  <c r="N46" i="3"/>
  <c r="N45" i="3"/>
  <c r="N44" i="3"/>
  <c r="N43" i="3"/>
  <c r="N42" i="3"/>
  <c r="N41" i="3"/>
  <c r="N40" i="3"/>
  <c r="N39" i="3"/>
  <c r="N36" i="3"/>
  <c r="N35" i="3"/>
  <c r="N34" i="3"/>
  <c r="N33" i="3"/>
  <c r="N32" i="3"/>
  <c r="N31" i="3"/>
  <c r="N30" i="3"/>
  <c r="N29" i="3"/>
  <c r="N28" i="3"/>
  <c r="N27" i="3"/>
  <c r="N26" i="3"/>
  <c r="N25" i="3"/>
  <c r="N24" i="3"/>
  <c r="N21" i="3"/>
  <c r="N20" i="3"/>
  <c r="N19" i="3"/>
  <c r="N18" i="3"/>
  <c r="N17" i="3"/>
  <c r="N16" i="3"/>
  <c r="N15" i="3"/>
  <c r="N14" i="3"/>
  <c r="N13" i="3"/>
  <c r="N12" i="3"/>
  <c r="N11" i="3"/>
  <c r="N10" i="3"/>
  <c r="N9" i="3"/>
  <c r="N8" i="3"/>
  <c r="N7" i="3"/>
  <c r="N6" i="3"/>
  <c r="EM54" i="1"/>
  <c r="DV54" i="1"/>
  <c r="DH54" i="1"/>
  <c r="CT54" i="1"/>
  <c r="CF54" i="1"/>
  <c r="BR54" i="1"/>
  <c r="BD54" i="1"/>
  <c r="AP54" i="1"/>
  <c r="AB54" i="1"/>
  <c r="N54" i="1"/>
  <c r="EM40" i="1"/>
  <c r="DV40" i="1"/>
  <c r="DH40" i="1"/>
  <c r="CT40" i="1"/>
  <c r="CF40" i="1"/>
  <c r="BR40" i="1"/>
  <c r="BD40" i="1"/>
  <c r="AP40" i="1"/>
  <c r="AB40" i="1"/>
  <c r="N40" i="1"/>
  <c r="EM25" i="1"/>
  <c r="DV25" i="1"/>
  <c r="DH25" i="1"/>
  <c r="CT25" i="1"/>
  <c r="BR22" i="3" s="1"/>
  <c r="CF25" i="1"/>
  <c r="BR25" i="1"/>
  <c r="BD25" i="1"/>
  <c r="AP25" i="1"/>
  <c r="AB25" i="1"/>
  <c r="N25" i="1"/>
  <c r="EM7" i="1"/>
  <c r="DV7" i="1"/>
  <c r="DH7" i="1"/>
  <c r="CT7" i="1"/>
  <c r="CF7" i="1"/>
  <c r="BR7" i="1"/>
  <c r="BD7" i="1"/>
  <c r="AP7" i="1"/>
  <c r="AB7" i="1"/>
  <c r="N7" i="1"/>
  <c r="N4" i="3" l="1"/>
  <c r="AB4" i="3"/>
  <c r="AP4" i="3"/>
  <c r="BD4" i="3"/>
  <c r="BR4" i="3"/>
  <c r="CF4" i="3"/>
  <c r="CT4" i="3"/>
  <c r="DK4" i="3"/>
  <c r="N22" i="3"/>
  <c r="AB22" i="3"/>
  <c r="AP22" i="3"/>
  <c r="BD22" i="3"/>
  <c r="CF22" i="3"/>
  <c r="CT22" i="3"/>
  <c r="DK22" i="3"/>
  <c r="N37" i="3"/>
  <c r="AB37" i="3"/>
  <c r="AP37" i="3"/>
  <c r="BD37" i="3"/>
  <c r="BR37" i="3"/>
  <c r="CF37" i="3"/>
  <c r="CT37" i="3"/>
  <c r="DK37" i="3"/>
  <c r="N51" i="3"/>
  <c r="AB51" i="3"/>
  <c r="AP51" i="3"/>
  <c r="BD51" i="3"/>
  <c r="BR51" i="3"/>
  <c r="CF51" i="3"/>
  <c r="CT51" i="3"/>
  <c r="DK51" i="3"/>
  <c r="DX6" i="3"/>
  <c r="DX7" i="3"/>
  <c r="DX8" i="3"/>
  <c r="DX9" i="3"/>
  <c r="DX10" i="3"/>
  <c r="DX11" i="3"/>
  <c r="DX12" i="3"/>
  <c r="DX13" i="3"/>
  <c r="DX14" i="3"/>
  <c r="DX15" i="3"/>
  <c r="DX16" i="3"/>
  <c r="DX17" i="3"/>
  <c r="DX18" i="3"/>
  <c r="DX19" i="3"/>
  <c r="DX20" i="3"/>
  <c r="DX21" i="3"/>
  <c r="DX24" i="3"/>
  <c r="DX25" i="3"/>
  <c r="DX26" i="3"/>
  <c r="DX27" i="3"/>
  <c r="DX28" i="3"/>
  <c r="DX29" i="3"/>
  <c r="DX30" i="3"/>
  <c r="DX31" i="3"/>
  <c r="DX32" i="3"/>
  <c r="DX33" i="3"/>
  <c r="DX34" i="3"/>
  <c r="DX35" i="3"/>
  <c r="DX36" i="3"/>
  <c r="DX39" i="3"/>
  <c r="DX40" i="3"/>
  <c r="DX41" i="3"/>
  <c r="DX42" i="3"/>
  <c r="DX43" i="3"/>
  <c r="DX44" i="3"/>
  <c r="DX45" i="3"/>
  <c r="DX46" i="3"/>
  <c r="DX47" i="3"/>
  <c r="DX48" i="3"/>
  <c r="DX49" i="3"/>
  <c r="DX50" i="3"/>
  <c r="DX53" i="3"/>
  <c r="DX54" i="3"/>
  <c r="DX55" i="3"/>
  <c r="DX56" i="3"/>
  <c r="DX57" i="3"/>
  <c r="DX58" i="3"/>
  <c r="DX59" i="3"/>
  <c r="DX60" i="3"/>
  <c r="DX61" i="3"/>
  <c r="DX62" i="3"/>
  <c r="N6" i="1"/>
  <c r="DV6" i="1"/>
  <c r="EM6" i="1"/>
  <c r="DH6" i="1"/>
  <c r="CT6" i="1"/>
  <c r="CF6" i="1"/>
  <c r="BR6" i="1"/>
  <c r="BD6" i="1"/>
  <c r="AP6" i="1"/>
  <c r="AB6" i="1"/>
  <c r="AB8" i="1" l="1"/>
  <c r="AB55" i="1"/>
  <c r="AP8" i="1"/>
  <c r="N3" i="3"/>
  <c r="BD8" i="1"/>
  <c r="AB3" i="3"/>
  <c r="BR8" i="1"/>
  <c r="AP3" i="3"/>
  <c r="CF8" i="1"/>
  <c r="BD3" i="3"/>
  <c r="CT8" i="1"/>
  <c r="BR3" i="3"/>
  <c r="CF3" i="3"/>
  <c r="EM8" i="1"/>
  <c r="DK3" i="3"/>
  <c r="DV26" i="1"/>
  <c r="CT3" i="3"/>
  <c r="EL51" i="3"/>
  <c r="DX51" i="3"/>
  <c r="EL37" i="3"/>
  <c r="DX37" i="3"/>
  <c r="EL22" i="3"/>
  <c r="DX22" i="3"/>
  <c r="EL4" i="3"/>
  <c r="DX4" i="3"/>
  <c r="EM55" i="1"/>
  <c r="DV55" i="1"/>
  <c r="DH8" i="1"/>
  <c r="DH55" i="1"/>
  <c r="CT55" i="1"/>
  <c r="CF55" i="1"/>
  <c r="BR55" i="1"/>
  <c r="BD55" i="1"/>
  <c r="AP55" i="1"/>
  <c r="N8" i="1"/>
  <c r="N55" i="1"/>
  <c r="EM41" i="1"/>
  <c r="DV41" i="1"/>
  <c r="DH41" i="1"/>
  <c r="CT41" i="1"/>
  <c r="CF41" i="1"/>
  <c r="BR41" i="1"/>
  <c r="BD41" i="1"/>
  <c r="AP41" i="1"/>
  <c r="AB41" i="1"/>
  <c r="N41" i="1"/>
  <c r="N26" i="1"/>
  <c r="EM26" i="1"/>
  <c r="DV8" i="1"/>
  <c r="DH26" i="1"/>
  <c r="CT26" i="1"/>
  <c r="BR23" i="3" s="1"/>
  <c r="CF26" i="1"/>
  <c r="BR26" i="1"/>
  <c r="BD26" i="1"/>
  <c r="AP26" i="1"/>
  <c r="AB26" i="1"/>
  <c r="BR38" i="3" l="1"/>
  <c r="BR52" i="3"/>
  <c r="EL3" i="3"/>
  <c r="DJ6" i="3"/>
  <c r="DJ7" i="3"/>
  <c r="DJ8" i="3"/>
  <c r="DJ9" i="3"/>
  <c r="DJ10" i="3"/>
  <c r="DJ11" i="3"/>
  <c r="DJ12" i="3"/>
  <c r="DJ13" i="3"/>
  <c r="DJ14" i="3"/>
  <c r="DJ15" i="3"/>
  <c r="DJ16" i="3"/>
  <c r="DJ17" i="3"/>
  <c r="DJ18" i="3"/>
  <c r="DJ19" i="3"/>
  <c r="DJ20" i="3"/>
  <c r="DJ21" i="3"/>
  <c r="DJ24" i="3"/>
  <c r="DJ25" i="3"/>
  <c r="DJ26" i="3"/>
  <c r="DJ27" i="3"/>
  <c r="DJ28" i="3"/>
  <c r="DJ29" i="3"/>
  <c r="DJ30" i="3"/>
  <c r="DJ31" i="3"/>
  <c r="DJ32" i="3"/>
  <c r="DJ33" i="3"/>
  <c r="DJ34" i="3"/>
  <c r="DJ35" i="3"/>
  <c r="DJ36" i="3"/>
  <c r="DJ39" i="3"/>
  <c r="DJ40" i="3"/>
  <c r="DJ41" i="3"/>
  <c r="DJ42" i="3"/>
  <c r="DJ43" i="3"/>
  <c r="DJ44" i="3"/>
  <c r="DJ45" i="3"/>
  <c r="DJ46" i="3"/>
  <c r="DJ47" i="3"/>
  <c r="DJ48" i="3"/>
  <c r="DJ49" i="3"/>
  <c r="DJ50" i="3"/>
  <c r="DJ53" i="3"/>
  <c r="DJ54" i="3"/>
  <c r="DJ55" i="3"/>
  <c r="DJ56" i="3"/>
  <c r="DJ57" i="3"/>
  <c r="DJ58" i="3"/>
  <c r="DJ59" i="3"/>
  <c r="DJ60" i="3"/>
  <c r="DJ61" i="3"/>
  <c r="DJ62" i="3"/>
  <c r="CS6" i="3"/>
  <c r="CS7" i="3"/>
  <c r="CS8" i="3"/>
  <c r="CS9" i="3"/>
  <c r="CS10" i="3"/>
  <c r="CS11" i="3"/>
  <c r="CS12" i="3"/>
  <c r="CS13" i="3"/>
  <c r="CS14" i="3"/>
  <c r="CS15" i="3"/>
  <c r="CS16" i="3"/>
  <c r="CS17" i="3"/>
  <c r="CS18" i="3"/>
  <c r="CS19" i="3"/>
  <c r="CS20" i="3"/>
  <c r="CS21" i="3"/>
  <c r="CS24" i="3"/>
  <c r="CS25" i="3"/>
  <c r="CS26" i="3"/>
  <c r="CS27" i="3"/>
  <c r="CS28" i="3"/>
  <c r="CS29" i="3"/>
  <c r="CS30" i="3"/>
  <c r="CS31" i="3"/>
  <c r="CS32" i="3"/>
  <c r="CS33" i="3"/>
  <c r="CS34" i="3"/>
  <c r="CS35" i="3"/>
  <c r="CS36" i="3"/>
  <c r="CS39" i="3"/>
  <c r="CS40" i="3"/>
  <c r="CS41" i="3"/>
  <c r="CS42" i="3"/>
  <c r="CS43" i="3"/>
  <c r="CS44" i="3"/>
  <c r="CS45" i="3"/>
  <c r="CS46" i="3"/>
  <c r="CS47" i="3"/>
  <c r="CS48" i="3"/>
  <c r="CS49" i="3"/>
  <c r="CS50" i="3"/>
  <c r="CS53" i="3"/>
  <c r="CS54" i="3"/>
  <c r="CS55" i="3"/>
  <c r="CS56" i="3"/>
  <c r="CS57" i="3"/>
  <c r="CS58" i="3"/>
  <c r="CS59" i="3"/>
  <c r="CS60" i="3"/>
  <c r="CS61" i="3"/>
  <c r="CS62" i="3"/>
  <c r="CE6" i="3"/>
  <c r="CE7" i="3"/>
  <c r="CE8" i="3"/>
  <c r="CE9" i="3"/>
  <c r="CE10" i="3"/>
  <c r="CE11" i="3"/>
  <c r="CE12" i="3"/>
  <c r="CE13" i="3"/>
  <c r="CE14" i="3"/>
  <c r="CE15" i="3"/>
  <c r="CE16" i="3"/>
  <c r="CE17" i="3"/>
  <c r="CE18" i="3"/>
  <c r="CE19" i="3"/>
  <c r="CE20" i="3"/>
  <c r="CE21" i="3"/>
  <c r="CE24" i="3"/>
  <c r="CE25" i="3"/>
  <c r="CE26" i="3"/>
  <c r="CE27" i="3"/>
  <c r="CE28" i="3"/>
  <c r="CE29" i="3"/>
  <c r="CE30" i="3"/>
  <c r="CE31" i="3"/>
  <c r="CE32" i="3"/>
  <c r="CE33" i="3"/>
  <c r="CE34" i="3"/>
  <c r="CE35" i="3"/>
  <c r="CE36" i="3"/>
  <c r="CE39" i="3"/>
  <c r="CE40" i="3"/>
  <c r="CE41" i="3"/>
  <c r="CE42" i="3"/>
  <c r="CE43" i="3"/>
  <c r="CE44" i="3"/>
  <c r="CE45" i="3"/>
  <c r="CE46" i="3"/>
  <c r="CE47" i="3"/>
  <c r="CE48" i="3"/>
  <c r="CE49" i="3"/>
  <c r="CE50" i="3"/>
  <c r="CE53" i="3"/>
  <c r="CE54" i="3"/>
  <c r="CE55" i="3"/>
  <c r="CE56" i="3"/>
  <c r="CE57" i="3"/>
  <c r="CE58" i="3"/>
  <c r="CE59" i="3"/>
  <c r="CE60" i="3"/>
  <c r="CE61" i="3"/>
  <c r="CE62" i="3"/>
  <c r="BQ6" i="3"/>
  <c r="BQ7" i="3"/>
  <c r="BQ8" i="3"/>
  <c r="BQ9" i="3"/>
  <c r="BQ10" i="3"/>
  <c r="BQ11" i="3"/>
  <c r="BQ12" i="3"/>
  <c r="BQ13" i="3"/>
  <c r="BQ14" i="3"/>
  <c r="BQ15" i="3"/>
  <c r="BQ16" i="3"/>
  <c r="BQ17" i="3"/>
  <c r="BQ18" i="3"/>
  <c r="BQ19" i="3"/>
  <c r="BQ20" i="3"/>
  <c r="BQ21" i="3"/>
  <c r="BQ24" i="3"/>
  <c r="BQ25" i="3"/>
  <c r="BQ26" i="3"/>
  <c r="BQ27" i="3"/>
  <c r="BQ28" i="3"/>
  <c r="BQ29" i="3"/>
  <c r="BQ30" i="3"/>
  <c r="BQ31" i="3"/>
  <c r="BQ32" i="3"/>
  <c r="BQ33" i="3"/>
  <c r="BQ34" i="3"/>
  <c r="BQ35" i="3"/>
  <c r="BQ36" i="3"/>
  <c r="BQ39" i="3"/>
  <c r="BQ40" i="3"/>
  <c r="BQ41" i="3"/>
  <c r="BQ42" i="3"/>
  <c r="BQ43" i="3"/>
  <c r="BQ44" i="3"/>
  <c r="BQ45" i="3"/>
  <c r="BQ46" i="3"/>
  <c r="BQ47" i="3"/>
  <c r="BQ48" i="3"/>
  <c r="BQ49" i="3"/>
  <c r="BQ50" i="3"/>
  <c r="BQ53" i="3"/>
  <c r="BQ54" i="3"/>
  <c r="BQ55" i="3"/>
  <c r="BQ56" i="3"/>
  <c r="BQ57" i="3"/>
  <c r="BQ58" i="3"/>
  <c r="BQ59" i="3"/>
  <c r="BQ60" i="3"/>
  <c r="BQ61" i="3"/>
  <c r="BQ62" i="3"/>
  <c r="BC6" i="3"/>
  <c r="BC7" i="3"/>
  <c r="BC8" i="3"/>
  <c r="BC9" i="3"/>
  <c r="BC10" i="3"/>
  <c r="BC11" i="3"/>
  <c r="BC12" i="3"/>
  <c r="BC13" i="3"/>
  <c r="BC14" i="3"/>
  <c r="BC15" i="3"/>
  <c r="BC16" i="3"/>
  <c r="BC17" i="3"/>
  <c r="BC18" i="3"/>
  <c r="BC19" i="3"/>
  <c r="BC20" i="3"/>
  <c r="BC21" i="3"/>
  <c r="BC24" i="3"/>
  <c r="BC25" i="3"/>
  <c r="BC26" i="3"/>
  <c r="BC27" i="3"/>
  <c r="BC28" i="3"/>
  <c r="BC29" i="3"/>
  <c r="BC30" i="3"/>
  <c r="BC31" i="3"/>
  <c r="BC32" i="3"/>
  <c r="BC33" i="3"/>
  <c r="BC34" i="3"/>
  <c r="BC35" i="3"/>
  <c r="BC36" i="3"/>
  <c r="BC39" i="3"/>
  <c r="BC40" i="3"/>
  <c r="BC41" i="3"/>
  <c r="BC42" i="3"/>
  <c r="BC43" i="3"/>
  <c r="BC44" i="3"/>
  <c r="BC45" i="3"/>
  <c r="BC46" i="3"/>
  <c r="BC47" i="3"/>
  <c r="BC48" i="3"/>
  <c r="BC49" i="3"/>
  <c r="BC50" i="3"/>
  <c r="BC53" i="3"/>
  <c r="BC54" i="3"/>
  <c r="BC55" i="3"/>
  <c r="BC56" i="3"/>
  <c r="BC57" i="3"/>
  <c r="BC58" i="3"/>
  <c r="BC59" i="3"/>
  <c r="BC60" i="3"/>
  <c r="BC61" i="3"/>
  <c r="BC62" i="3"/>
  <c r="AO6" i="3"/>
  <c r="AO7" i="3"/>
  <c r="AO8" i="3"/>
  <c r="AO9" i="3"/>
  <c r="AO10" i="3"/>
  <c r="AO11" i="3"/>
  <c r="AO12" i="3"/>
  <c r="AO13" i="3"/>
  <c r="AO14" i="3"/>
  <c r="AO15" i="3"/>
  <c r="AO16" i="3"/>
  <c r="AO17" i="3"/>
  <c r="AO18" i="3"/>
  <c r="AO19" i="3"/>
  <c r="AO20" i="3"/>
  <c r="AO21" i="3"/>
  <c r="AO24" i="3"/>
  <c r="AO25" i="3"/>
  <c r="AO26" i="3"/>
  <c r="AO27" i="3"/>
  <c r="AO28" i="3"/>
  <c r="AO29" i="3"/>
  <c r="AO30" i="3"/>
  <c r="AO31" i="3"/>
  <c r="AO32" i="3"/>
  <c r="AO33" i="3"/>
  <c r="AO34" i="3"/>
  <c r="AO35" i="3"/>
  <c r="AO36" i="3"/>
  <c r="AO39" i="3"/>
  <c r="AO40" i="3"/>
  <c r="AO41" i="3"/>
  <c r="AO42" i="3"/>
  <c r="AO43" i="3"/>
  <c r="AO44" i="3"/>
  <c r="AO45" i="3"/>
  <c r="AO46" i="3"/>
  <c r="AO47" i="3"/>
  <c r="AO48" i="3"/>
  <c r="AO49" i="3"/>
  <c r="AO50" i="3"/>
  <c r="AO53" i="3"/>
  <c r="AO54" i="3"/>
  <c r="AO55" i="3"/>
  <c r="AO56" i="3"/>
  <c r="AO57" i="3"/>
  <c r="AO58" i="3"/>
  <c r="AO59" i="3"/>
  <c r="AO60" i="3"/>
  <c r="AO61" i="3"/>
  <c r="AO62" i="3"/>
  <c r="AA6" i="3"/>
  <c r="AA7" i="3"/>
  <c r="AA8" i="3"/>
  <c r="AA9" i="3"/>
  <c r="AA10" i="3"/>
  <c r="AA11" i="3"/>
  <c r="AA12" i="3"/>
  <c r="AA13" i="3"/>
  <c r="AA14" i="3"/>
  <c r="AA15" i="3"/>
  <c r="AA16" i="3"/>
  <c r="AA17" i="3"/>
  <c r="AA18" i="3"/>
  <c r="AA19" i="3"/>
  <c r="AA20" i="3"/>
  <c r="AA21" i="3"/>
  <c r="AA24" i="3"/>
  <c r="AA25" i="3"/>
  <c r="AA26" i="3"/>
  <c r="AA27" i="3"/>
  <c r="AA28" i="3"/>
  <c r="AA29" i="3"/>
  <c r="AA30" i="3"/>
  <c r="AA31" i="3"/>
  <c r="AA32" i="3"/>
  <c r="AA33" i="3"/>
  <c r="AA34" i="3"/>
  <c r="AA35" i="3"/>
  <c r="AA36" i="3"/>
  <c r="AA39" i="3"/>
  <c r="AA40" i="3"/>
  <c r="AA41" i="3"/>
  <c r="AA42" i="3"/>
  <c r="AA43" i="3"/>
  <c r="AA44" i="3"/>
  <c r="AA45" i="3"/>
  <c r="AA46" i="3"/>
  <c r="AA47" i="3"/>
  <c r="AA48" i="3"/>
  <c r="AA49" i="3"/>
  <c r="AA50" i="3"/>
  <c r="AA53" i="3"/>
  <c r="AA54" i="3"/>
  <c r="AA55" i="3"/>
  <c r="AA56" i="3"/>
  <c r="AA57" i="3"/>
  <c r="AA58" i="3"/>
  <c r="AA59" i="3"/>
  <c r="AA60" i="3"/>
  <c r="AA61" i="3"/>
  <c r="AA62" i="3"/>
  <c r="M6" i="3"/>
  <c r="M7" i="3"/>
  <c r="M8" i="3"/>
  <c r="M9" i="3"/>
  <c r="M10" i="3"/>
  <c r="M11" i="3"/>
  <c r="M12" i="3"/>
  <c r="M13" i="3"/>
  <c r="M14" i="3"/>
  <c r="M15" i="3"/>
  <c r="M16" i="3"/>
  <c r="M17" i="3"/>
  <c r="M18" i="3"/>
  <c r="M19" i="3"/>
  <c r="M20" i="3"/>
  <c r="M21" i="3"/>
  <c r="M24" i="3"/>
  <c r="M25" i="3"/>
  <c r="M26" i="3"/>
  <c r="M27" i="3"/>
  <c r="M28" i="3"/>
  <c r="M29" i="3"/>
  <c r="M30" i="3"/>
  <c r="M31" i="3"/>
  <c r="M32" i="3"/>
  <c r="M33" i="3"/>
  <c r="M34" i="3"/>
  <c r="M35" i="3"/>
  <c r="M36" i="3"/>
  <c r="M39" i="3"/>
  <c r="M40" i="3"/>
  <c r="M41" i="3"/>
  <c r="M42" i="3"/>
  <c r="M43" i="3"/>
  <c r="M44" i="3"/>
  <c r="M45" i="3"/>
  <c r="M46" i="3"/>
  <c r="M47" i="3"/>
  <c r="M48" i="3"/>
  <c r="M49" i="3"/>
  <c r="M50" i="3"/>
  <c r="M53" i="3"/>
  <c r="M54" i="3"/>
  <c r="M55" i="3"/>
  <c r="M56" i="3"/>
  <c r="M57" i="3"/>
  <c r="M58" i="3"/>
  <c r="M59" i="3"/>
  <c r="M60" i="3"/>
  <c r="M61" i="3"/>
  <c r="M62" i="3"/>
  <c r="EK6" i="3" l="1"/>
  <c r="DW8" i="3"/>
  <c r="EK62" i="3"/>
  <c r="EK54" i="3"/>
  <c r="EK44" i="3"/>
  <c r="EK34" i="3"/>
  <c r="EK26" i="3"/>
  <c r="EK16" i="3"/>
  <c r="EK8" i="3"/>
  <c r="EK60" i="3"/>
  <c r="EK50" i="3"/>
  <c r="EK42" i="3"/>
  <c r="EK32" i="3"/>
  <c r="EK24" i="3"/>
  <c r="EK14" i="3"/>
  <c r="EK53" i="3"/>
  <c r="EK25" i="3"/>
  <c r="EK7" i="3"/>
  <c r="EK58" i="3"/>
  <c r="EK48" i="3"/>
  <c r="EK40" i="3"/>
  <c r="EK30" i="3"/>
  <c r="EK20" i="3"/>
  <c r="EK12" i="3"/>
  <c r="EK59" i="3"/>
  <c r="EK49" i="3"/>
  <c r="EK41" i="3"/>
  <c r="EK31" i="3"/>
  <c r="EK21" i="3"/>
  <c r="EK13" i="3"/>
  <c r="EK43" i="3"/>
  <c r="EK57" i="3"/>
  <c r="EK47" i="3"/>
  <c r="EK39" i="3"/>
  <c r="EK29" i="3"/>
  <c r="EK19" i="3"/>
  <c r="EK11" i="3"/>
  <c r="EK33" i="3"/>
  <c r="EK56" i="3"/>
  <c r="EK46" i="3"/>
  <c r="EK36" i="3"/>
  <c r="EK28" i="3"/>
  <c r="EK18" i="3"/>
  <c r="EK10" i="3"/>
  <c r="EK61" i="3"/>
  <c r="EK15" i="3"/>
  <c r="EK55" i="3"/>
  <c r="EK45" i="3"/>
  <c r="EK35" i="3"/>
  <c r="EK27" i="3"/>
  <c r="EK17" i="3"/>
  <c r="EK9" i="3"/>
  <c r="DW6" i="3"/>
  <c r="DW14" i="3"/>
  <c r="DW21" i="3"/>
  <c r="DW46" i="3"/>
  <c r="DW16" i="3"/>
  <c r="DW13" i="3"/>
  <c r="DW55" i="3"/>
  <c r="DW29" i="3"/>
  <c r="DW56" i="3"/>
  <c r="DW39" i="3"/>
  <c r="DW20" i="3"/>
  <c r="DW12" i="3"/>
  <c r="DW54" i="3"/>
  <c r="DW45" i="3"/>
  <c r="DW36" i="3"/>
  <c r="DW28" i="3"/>
  <c r="DW19" i="3"/>
  <c r="DW11" i="3"/>
  <c r="DW61" i="3"/>
  <c r="DW53" i="3"/>
  <c r="DW44" i="3"/>
  <c r="DW35" i="3"/>
  <c r="DW27" i="3"/>
  <c r="DW18" i="3"/>
  <c r="DW10" i="3"/>
  <c r="DW60" i="3"/>
  <c r="DW43" i="3"/>
  <c r="DW34" i="3"/>
  <c r="DW26" i="3"/>
  <c r="DW17" i="3"/>
  <c r="DW9" i="3"/>
  <c r="DW47" i="3"/>
  <c r="DW30" i="3"/>
  <c r="DW62" i="3"/>
  <c r="DW59" i="3"/>
  <c r="DW50" i="3"/>
  <c r="DW42" i="3"/>
  <c r="DW33" i="3"/>
  <c r="DW25" i="3"/>
  <c r="DW58" i="3"/>
  <c r="DW49" i="3"/>
  <c r="DW41" i="3"/>
  <c r="DW32" i="3"/>
  <c r="DW24" i="3"/>
  <c r="DW15" i="3"/>
  <c r="DW7" i="3"/>
  <c r="DW57" i="3"/>
  <c r="DW48" i="3"/>
  <c r="DW40" i="3"/>
  <c r="DW31" i="3"/>
  <c r="EL54" i="1" l="1"/>
  <c r="EL40" i="1"/>
  <c r="EL25" i="1"/>
  <c r="EL7" i="1"/>
  <c r="DU54" i="1"/>
  <c r="DU40" i="1"/>
  <c r="DU25" i="1"/>
  <c r="DU7" i="1"/>
  <c r="DG54" i="1"/>
  <c r="DG40" i="1"/>
  <c r="DG25" i="1"/>
  <c r="DG7" i="1"/>
  <c r="CS54" i="1"/>
  <c r="CS40" i="1"/>
  <c r="CS25" i="1"/>
  <c r="BQ22" i="3" s="1"/>
  <c r="CS7" i="1"/>
  <c r="CE54" i="1"/>
  <c r="CE40" i="1"/>
  <c r="CE25" i="1"/>
  <c r="CE7" i="1"/>
  <c r="BQ7" i="1"/>
  <c r="BQ25" i="1"/>
  <c r="BQ40" i="1"/>
  <c r="BQ54" i="1"/>
  <c r="BC25" i="1"/>
  <c r="BC40" i="1"/>
  <c r="BC54" i="1"/>
  <c r="BC7" i="1"/>
  <c r="AO40" i="1"/>
  <c r="AO54" i="1"/>
  <c r="AO25" i="1"/>
  <c r="AO7" i="1"/>
  <c r="AA25" i="1"/>
  <c r="AA40" i="1"/>
  <c r="AA54" i="1"/>
  <c r="AA7" i="1"/>
  <c r="M54" i="1"/>
  <c r="M40" i="1"/>
  <c r="M25" i="1"/>
  <c r="M7" i="1"/>
  <c r="M51" i="3" l="1"/>
  <c r="AO22" i="3"/>
  <c r="BQ6" i="1"/>
  <c r="BC4" i="3"/>
  <c r="CE4" i="3"/>
  <c r="DJ4" i="3"/>
  <c r="AA51" i="3"/>
  <c r="AA37" i="3"/>
  <c r="BC22" i="3"/>
  <c r="CE22" i="3"/>
  <c r="DJ22" i="3"/>
  <c r="AA22" i="3"/>
  <c r="BC37" i="3"/>
  <c r="CE37" i="3"/>
  <c r="DJ37" i="3"/>
  <c r="M4" i="3"/>
  <c r="AO51" i="3"/>
  <c r="BC51" i="3"/>
  <c r="CE51" i="3"/>
  <c r="DJ51" i="3"/>
  <c r="M22" i="3"/>
  <c r="AO37" i="3"/>
  <c r="BQ4" i="3"/>
  <c r="CS4" i="3"/>
  <c r="CS22" i="3"/>
  <c r="M37" i="3"/>
  <c r="BQ37" i="3"/>
  <c r="CS37" i="3"/>
  <c r="AA4" i="3"/>
  <c r="BQ8" i="1"/>
  <c r="AO4" i="3"/>
  <c r="BQ51" i="3"/>
  <c r="CS51" i="3"/>
  <c r="EL6" i="1"/>
  <c r="DU6" i="1"/>
  <c r="DG6" i="1"/>
  <c r="CS6" i="1"/>
  <c r="CE6" i="1"/>
  <c r="BQ55" i="1"/>
  <c r="BQ41" i="1"/>
  <c r="BQ26" i="1"/>
  <c r="BC6" i="1"/>
  <c r="BC41" i="1"/>
  <c r="BC55" i="1"/>
  <c r="AO6" i="1"/>
  <c r="AA6" i="1"/>
  <c r="AA8" i="1" s="1"/>
  <c r="M6" i="1"/>
  <c r="EK4" i="3" l="1"/>
  <c r="DW51" i="3"/>
  <c r="CE3" i="3"/>
  <c r="EK51" i="3"/>
  <c r="M26" i="1"/>
  <c r="DW22" i="3"/>
  <c r="CE26" i="1"/>
  <c r="BC3" i="3"/>
  <c r="EK37" i="3"/>
  <c r="CS8" i="1"/>
  <c r="BQ3" i="3"/>
  <c r="DU41" i="1"/>
  <c r="CS3" i="3"/>
  <c r="BC8" i="1"/>
  <c r="AA3" i="3"/>
  <c r="EL8" i="1"/>
  <c r="DJ3" i="3"/>
  <c r="DW37" i="3"/>
  <c r="AO41" i="1"/>
  <c r="M3" i="3"/>
  <c r="DW4" i="3"/>
  <c r="EK22" i="3"/>
  <c r="AO3" i="3"/>
  <c r="EL55" i="1"/>
  <c r="EL41" i="1"/>
  <c r="EL26" i="1"/>
  <c r="DU55" i="1"/>
  <c r="DU8" i="1"/>
  <c r="DU26" i="1"/>
  <c r="DG8" i="1"/>
  <c r="DG55" i="1"/>
  <c r="DG41" i="1"/>
  <c r="DG26" i="1"/>
  <c r="CS55" i="1"/>
  <c r="CS41" i="1"/>
  <c r="CS26" i="1"/>
  <c r="BQ23" i="3" s="1"/>
  <c r="CE55" i="1"/>
  <c r="CE41" i="1"/>
  <c r="CE8" i="1"/>
  <c r="BC26" i="1"/>
  <c r="AO8" i="1"/>
  <c r="AO55" i="1"/>
  <c r="AO26" i="1"/>
  <c r="AA26" i="1"/>
  <c r="AA41" i="1"/>
  <c r="AA55" i="1"/>
  <c r="M55" i="1"/>
  <c r="M41" i="1"/>
  <c r="M8" i="1"/>
  <c r="BQ38" i="3" l="1"/>
  <c r="EK3" i="3"/>
  <c r="DW3" i="3"/>
  <c r="BQ52" i="3"/>
  <c r="DH6" i="3"/>
  <c r="DI6" i="3"/>
  <c r="DH7" i="3"/>
  <c r="DI7" i="3"/>
  <c r="DH8" i="3"/>
  <c r="DI8" i="3"/>
  <c r="DH9" i="3"/>
  <c r="DI9" i="3"/>
  <c r="DH10" i="3"/>
  <c r="DI10" i="3"/>
  <c r="DH11" i="3"/>
  <c r="DI11" i="3"/>
  <c r="DH12" i="3"/>
  <c r="DI12" i="3"/>
  <c r="DH13" i="3"/>
  <c r="DI13" i="3"/>
  <c r="DH14" i="3"/>
  <c r="DI14" i="3"/>
  <c r="DH15" i="3"/>
  <c r="DI15" i="3"/>
  <c r="DH16" i="3"/>
  <c r="DI16" i="3"/>
  <c r="DH17" i="3"/>
  <c r="DI17" i="3"/>
  <c r="DH18" i="3"/>
  <c r="DI18" i="3"/>
  <c r="DH19" i="3"/>
  <c r="DI19" i="3"/>
  <c r="DH20" i="3"/>
  <c r="DI20" i="3"/>
  <c r="DH21" i="3"/>
  <c r="DI21" i="3"/>
  <c r="CQ6" i="3"/>
  <c r="CR6" i="3"/>
  <c r="CQ7" i="3"/>
  <c r="CR7" i="3"/>
  <c r="CQ8" i="3"/>
  <c r="CR8" i="3"/>
  <c r="CQ9" i="3"/>
  <c r="CR9" i="3"/>
  <c r="CQ10" i="3"/>
  <c r="CR10" i="3"/>
  <c r="CQ11" i="3"/>
  <c r="CR11" i="3"/>
  <c r="CQ12" i="3"/>
  <c r="CR12" i="3"/>
  <c r="CQ13" i="3"/>
  <c r="CR13" i="3"/>
  <c r="CQ14" i="3"/>
  <c r="CR14" i="3"/>
  <c r="CQ15" i="3"/>
  <c r="CR15" i="3"/>
  <c r="CQ16" i="3"/>
  <c r="CR16" i="3"/>
  <c r="CQ17" i="3"/>
  <c r="CR17" i="3"/>
  <c r="CQ18" i="3"/>
  <c r="CR18" i="3"/>
  <c r="CQ19" i="3"/>
  <c r="CR19" i="3"/>
  <c r="CQ20" i="3"/>
  <c r="CR20" i="3"/>
  <c r="CQ21" i="3"/>
  <c r="CR21" i="3"/>
  <c r="DI24" i="3"/>
  <c r="DI25" i="3"/>
  <c r="DI26" i="3"/>
  <c r="DI27" i="3"/>
  <c r="DI28" i="3"/>
  <c r="DI29" i="3"/>
  <c r="DI30" i="3"/>
  <c r="DI31" i="3"/>
  <c r="DI32" i="3"/>
  <c r="DI33" i="3"/>
  <c r="DI34" i="3"/>
  <c r="DI35" i="3"/>
  <c r="DI36" i="3"/>
  <c r="DI39" i="3"/>
  <c r="DI40" i="3"/>
  <c r="DI41" i="3"/>
  <c r="DI42" i="3"/>
  <c r="DI43" i="3"/>
  <c r="DI44" i="3"/>
  <c r="DI45" i="3"/>
  <c r="DI46" i="3"/>
  <c r="DI47" i="3"/>
  <c r="DI48" i="3"/>
  <c r="DI49" i="3"/>
  <c r="DI50" i="3"/>
  <c r="DI53" i="3"/>
  <c r="DI54" i="3"/>
  <c r="DI55" i="3"/>
  <c r="DI56" i="3"/>
  <c r="DI57" i="3"/>
  <c r="DI58" i="3"/>
  <c r="DI59" i="3"/>
  <c r="DI60" i="3"/>
  <c r="DI61" i="3"/>
  <c r="DI62" i="3"/>
  <c r="CR24" i="3"/>
  <c r="CR25" i="3"/>
  <c r="CR26" i="3"/>
  <c r="CR27" i="3"/>
  <c r="CR28" i="3"/>
  <c r="CR29" i="3"/>
  <c r="CR30" i="3"/>
  <c r="CR31" i="3"/>
  <c r="CR32" i="3"/>
  <c r="CR33" i="3"/>
  <c r="CR34" i="3"/>
  <c r="CR35" i="3"/>
  <c r="CR36" i="3"/>
  <c r="CR39" i="3"/>
  <c r="CR40" i="3"/>
  <c r="CR41" i="3"/>
  <c r="CR42" i="3"/>
  <c r="CR43" i="3"/>
  <c r="CR44" i="3"/>
  <c r="CR45" i="3"/>
  <c r="CR46" i="3"/>
  <c r="CR47" i="3"/>
  <c r="CR48" i="3"/>
  <c r="CR49" i="3"/>
  <c r="CR50" i="3"/>
  <c r="CR53" i="3"/>
  <c r="CR54" i="3"/>
  <c r="CR55" i="3"/>
  <c r="CR56" i="3"/>
  <c r="CR57" i="3"/>
  <c r="CR58" i="3"/>
  <c r="CR59" i="3"/>
  <c r="CR60" i="3"/>
  <c r="CR61" i="3"/>
  <c r="CR62" i="3"/>
  <c r="CD6" i="3"/>
  <c r="CD7" i="3"/>
  <c r="CD8" i="3"/>
  <c r="CD9" i="3"/>
  <c r="CD10" i="3"/>
  <c r="CD11" i="3"/>
  <c r="CD12" i="3"/>
  <c r="CD13" i="3"/>
  <c r="CD14" i="3"/>
  <c r="CD15" i="3"/>
  <c r="CD16" i="3"/>
  <c r="CD17" i="3"/>
  <c r="CD18" i="3"/>
  <c r="CD19" i="3"/>
  <c r="CD20" i="3"/>
  <c r="CD21" i="3"/>
  <c r="CD24" i="3"/>
  <c r="CD25" i="3"/>
  <c r="CD26" i="3"/>
  <c r="CD27" i="3"/>
  <c r="CD28" i="3"/>
  <c r="CD29" i="3"/>
  <c r="CD30" i="3"/>
  <c r="CD31" i="3"/>
  <c r="CD32" i="3"/>
  <c r="CD33" i="3"/>
  <c r="CD34" i="3"/>
  <c r="CD35" i="3"/>
  <c r="CD36" i="3"/>
  <c r="CD39" i="3"/>
  <c r="CD40" i="3"/>
  <c r="CD41" i="3"/>
  <c r="CD42" i="3"/>
  <c r="CD43" i="3"/>
  <c r="CD44" i="3"/>
  <c r="CD45" i="3"/>
  <c r="CD46" i="3"/>
  <c r="CD47" i="3"/>
  <c r="CD48" i="3"/>
  <c r="CD49" i="3"/>
  <c r="CD50" i="3"/>
  <c r="CD53" i="3"/>
  <c r="CD54" i="3"/>
  <c r="CD55" i="3"/>
  <c r="CD56" i="3"/>
  <c r="CD57" i="3"/>
  <c r="CD58" i="3"/>
  <c r="CD59" i="3"/>
  <c r="CD60" i="3"/>
  <c r="CD61" i="3"/>
  <c r="CD62" i="3"/>
  <c r="BP6" i="3"/>
  <c r="BP7" i="3"/>
  <c r="BP8" i="3"/>
  <c r="BP9" i="3"/>
  <c r="BP10" i="3"/>
  <c r="BP11" i="3"/>
  <c r="BP12" i="3"/>
  <c r="BP13" i="3"/>
  <c r="BP14" i="3"/>
  <c r="BP15" i="3"/>
  <c r="BP16" i="3"/>
  <c r="BP17" i="3"/>
  <c r="BP18" i="3"/>
  <c r="BP19" i="3"/>
  <c r="BP20" i="3"/>
  <c r="BP21" i="3"/>
  <c r="BP24" i="3"/>
  <c r="BP25" i="3"/>
  <c r="BP26" i="3"/>
  <c r="BP27" i="3"/>
  <c r="BP28" i="3"/>
  <c r="BP29" i="3"/>
  <c r="BP30" i="3"/>
  <c r="BP31" i="3"/>
  <c r="BP32" i="3"/>
  <c r="BP33" i="3"/>
  <c r="BP34" i="3"/>
  <c r="BP35" i="3"/>
  <c r="BP36" i="3"/>
  <c r="BP39" i="3"/>
  <c r="BP40" i="3"/>
  <c r="BP41" i="3"/>
  <c r="BP42" i="3"/>
  <c r="BP43" i="3"/>
  <c r="BP44" i="3"/>
  <c r="BP45" i="3"/>
  <c r="BP46" i="3"/>
  <c r="BP47" i="3"/>
  <c r="BP48" i="3"/>
  <c r="BP49" i="3"/>
  <c r="BP50" i="3"/>
  <c r="BP53" i="3"/>
  <c r="BP54" i="3"/>
  <c r="BP55" i="3"/>
  <c r="BP56" i="3"/>
  <c r="BP57" i="3"/>
  <c r="BP58" i="3"/>
  <c r="BP59" i="3"/>
  <c r="BP60" i="3"/>
  <c r="BP61" i="3"/>
  <c r="BP62" i="3"/>
  <c r="BB6" i="3"/>
  <c r="BB7" i="3"/>
  <c r="BB8" i="3"/>
  <c r="BB9" i="3"/>
  <c r="BB10" i="3"/>
  <c r="Q15" i="2" s="1"/>
  <c r="BB11" i="3"/>
  <c r="BB12" i="3"/>
  <c r="BB13" i="3"/>
  <c r="BB14" i="3"/>
  <c r="BB15" i="3"/>
  <c r="BB16" i="3"/>
  <c r="BB17" i="3"/>
  <c r="BB18" i="3"/>
  <c r="BB19" i="3"/>
  <c r="BB20" i="3"/>
  <c r="BB21" i="3"/>
  <c r="BB24" i="3"/>
  <c r="BB25" i="3"/>
  <c r="BB26" i="3"/>
  <c r="BB27" i="3"/>
  <c r="BB28" i="3"/>
  <c r="BB29" i="3"/>
  <c r="BB30" i="3"/>
  <c r="BB31" i="3"/>
  <c r="BB32" i="3"/>
  <c r="BB33" i="3"/>
  <c r="BB34" i="3"/>
  <c r="BB35" i="3"/>
  <c r="BB36" i="3"/>
  <c r="BB39" i="3"/>
  <c r="BB40" i="3"/>
  <c r="BB41" i="3"/>
  <c r="BB42" i="3"/>
  <c r="BB43" i="3"/>
  <c r="BB44" i="3"/>
  <c r="BB45" i="3"/>
  <c r="BB46" i="3"/>
  <c r="BB47" i="3"/>
  <c r="BB48" i="3"/>
  <c r="BB49" i="3"/>
  <c r="BB50" i="3"/>
  <c r="BB53" i="3"/>
  <c r="BB54" i="3"/>
  <c r="BB55" i="3"/>
  <c r="BB56" i="3"/>
  <c r="BB57" i="3"/>
  <c r="BB58" i="3"/>
  <c r="BB59" i="3"/>
  <c r="BB60" i="3"/>
  <c r="BB61" i="3"/>
  <c r="BB62" i="3"/>
  <c r="AN6" i="3"/>
  <c r="AN7" i="3"/>
  <c r="AN8" i="3"/>
  <c r="AN9" i="3"/>
  <c r="AN10" i="3"/>
  <c r="AN11" i="3"/>
  <c r="AN12" i="3"/>
  <c r="AN13" i="3"/>
  <c r="AN14" i="3"/>
  <c r="AN15" i="3"/>
  <c r="AN16" i="3"/>
  <c r="AN17" i="3"/>
  <c r="AN18" i="3"/>
  <c r="AN19" i="3"/>
  <c r="AN20" i="3"/>
  <c r="AN21" i="3"/>
  <c r="AN24" i="3"/>
  <c r="AN25" i="3"/>
  <c r="AN26" i="3"/>
  <c r="AN27" i="3"/>
  <c r="AN28" i="3"/>
  <c r="AN29" i="3"/>
  <c r="AN30" i="3"/>
  <c r="AN31" i="3"/>
  <c r="AN32" i="3"/>
  <c r="AN33" i="3"/>
  <c r="AN34" i="3"/>
  <c r="AN35" i="3"/>
  <c r="AN36" i="3"/>
  <c r="AN39" i="3"/>
  <c r="AN40" i="3"/>
  <c r="AN41" i="3"/>
  <c r="AN42" i="3"/>
  <c r="AN43" i="3"/>
  <c r="AN44" i="3"/>
  <c r="AN45" i="3"/>
  <c r="AN46" i="3"/>
  <c r="AN47" i="3"/>
  <c r="AN48" i="3"/>
  <c r="AN49" i="3"/>
  <c r="AN50" i="3"/>
  <c r="AN53" i="3"/>
  <c r="AN54" i="3"/>
  <c r="AN55" i="3"/>
  <c r="AN56" i="3"/>
  <c r="AN57" i="3"/>
  <c r="AN58" i="3"/>
  <c r="AN59" i="3"/>
  <c r="AN60" i="3"/>
  <c r="AN61" i="3"/>
  <c r="AN62" i="3"/>
  <c r="Z6" i="3"/>
  <c r="Z7" i="3"/>
  <c r="Z8" i="3"/>
  <c r="Z9" i="3"/>
  <c r="Z10" i="3"/>
  <c r="Z11" i="3"/>
  <c r="Z12" i="3"/>
  <c r="Z13" i="3"/>
  <c r="Z14" i="3"/>
  <c r="Z15" i="3"/>
  <c r="Z16" i="3"/>
  <c r="Z17" i="3"/>
  <c r="Z18" i="3"/>
  <c r="Z19" i="3"/>
  <c r="Z20" i="3"/>
  <c r="Z21" i="3"/>
  <c r="Z24" i="3"/>
  <c r="Z25" i="3"/>
  <c r="Z26" i="3"/>
  <c r="Z27" i="3"/>
  <c r="Z28" i="3"/>
  <c r="Z29" i="3"/>
  <c r="Z30" i="3"/>
  <c r="Z31" i="3"/>
  <c r="Z32" i="3"/>
  <c r="Z33" i="3"/>
  <c r="Z34" i="3"/>
  <c r="Z35" i="3"/>
  <c r="Z36" i="3"/>
  <c r="Z39" i="3"/>
  <c r="Z40" i="3"/>
  <c r="Z41" i="3"/>
  <c r="Z42" i="3"/>
  <c r="Z43" i="3"/>
  <c r="Z44" i="3"/>
  <c r="Z45" i="3"/>
  <c r="Z46" i="3"/>
  <c r="Z47" i="3"/>
  <c r="Z48" i="3"/>
  <c r="Z49" i="3"/>
  <c r="Z50" i="3"/>
  <c r="Z53" i="3"/>
  <c r="Z54" i="3"/>
  <c r="Z55" i="3"/>
  <c r="Z56" i="3"/>
  <c r="Z57" i="3"/>
  <c r="Z58" i="3"/>
  <c r="Z59" i="3"/>
  <c r="Z60" i="3"/>
  <c r="Z61" i="3"/>
  <c r="Z62" i="3"/>
  <c r="L6" i="3"/>
  <c r="L7" i="3"/>
  <c r="L8" i="3"/>
  <c r="L9" i="3"/>
  <c r="L10" i="3"/>
  <c r="L11" i="3"/>
  <c r="L12" i="3"/>
  <c r="L13" i="3"/>
  <c r="L14" i="3"/>
  <c r="L15" i="3"/>
  <c r="L16" i="3"/>
  <c r="L17" i="3"/>
  <c r="L18" i="3"/>
  <c r="L19" i="3"/>
  <c r="L20" i="3"/>
  <c r="L21" i="3"/>
  <c r="L24" i="3"/>
  <c r="L25" i="3"/>
  <c r="L26" i="3"/>
  <c r="L27" i="3"/>
  <c r="L28" i="3"/>
  <c r="L29" i="3"/>
  <c r="L30" i="3"/>
  <c r="L31" i="3"/>
  <c r="L32" i="3"/>
  <c r="L33" i="3"/>
  <c r="L34" i="3"/>
  <c r="L35" i="3"/>
  <c r="L36" i="3"/>
  <c r="L39" i="3"/>
  <c r="L40" i="3"/>
  <c r="L41" i="3"/>
  <c r="L42" i="3"/>
  <c r="L43" i="3"/>
  <c r="L44" i="3"/>
  <c r="L45" i="3"/>
  <c r="L46" i="3"/>
  <c r="L47" i="3"/>
  <c r="L48" i="3"/>
  <c r="L49" i="3"/>
  <c r="L50" i="3"/>
  <c r="L53" i="3"/>
  <c r="L54" i="3"/>
  <c r="L55" i="3"/>
  <c r="L56" i="3"/>
  <c r="L57" i="3"/>
  <c r="L58" i="3"/>
  <c r="L59" i="3"/>
  <c r="L60" i="3"/>
  <c r="L61" i="3"/>
  <c r="L62" i="3"/>
  <c r="EK7" i="1"/>
  <c r="EK25" i="1"/>
  <c r="EK40" i="1"/>
  <c r="EK54" i="1"/>
  <c r="DT7" i="1"/>
  <c r="DT25" i="1"/>
  <c r="DT40" i="1"/>
  <c r="DT54" i="1"/>
  <c r="DF7" i="1"/>
  <c r="DF25" i="1"/>
  <c r="DF40" i="1"/>
  <c r="DF54" i="1"/>
  <c r="CR7" i="1"/>
  <c r="CR25" i="1"/>
  <c r="BP22" i="3" s="1"/>
  <c r="CR40" i="1"/>
  <c r="CR54" i="1"/>
  <c r="CD7" i="1"/>
  <c r="CD25" i="1"/>
  <c r="CD40" i="1"/>
  <c r="CD54" i="1"/>
  <c r="BP7" i="1"/>
  <c r="BP25" i="1"/>
  <c r="BP40" i="1"/>
  <c r="BP54" i="1"/>
  <c r="BB7" i="1"/>
  <c r="BB25" i="1"/>
  <c r="BB40" i="1"/>
  <c r="BB54" i="1"/>
  <c r="AN7" i="1"/>
  <c r="AN25" i="1"/>
  <c r="AN40" i="1"/>
  <c r="AN54" i="1"/>
  <c r="Z7" i="1"/>
  <c r="Z25" i="1"/>
  <c r="Z40" i="1"/>
  <c r="Z54" i="1"/>
  <c r="L7" i="1"/>
  <c r="L25" i="1"/>
  <c r="L40" i="1"/>
  <c r="L54" i="1"/>
  <c r="L37" i="3" l="1"/>
  <c r="BB22" i="3"/>
  <c r="CD4" i="3"/>
  <c r="CD22" i="3"/>
  <c r="Z4" i="3"/>
  <c r="DI4" i="3"/>
  <c r="BP37" i="3"/>
  <c r="DI37" i="3"/>
  <c r="L22" i="3"/>
  <c r="CR22" i="3"/>
  <c r="BP4" i="3"/>
  <c r="Z51" i="3"/>
  <c r="DV16" i="3"/>
  <c r="DV15" i="3"/>
  <c r="DV20" i="3"/>
  <c r="DV11" i="3"/>
  <c r="DV17" i="3"/>
  <c r="DV9" i="3"/>
  <c r="DV8" i="3"/>
  <c r="DV7" i="3"/>
  <c r="DV14" i="3"/>
  <c r="DV6" i="3"/>
  <c r="DV21" i="3"/>
  <c r="DV13" i="3"/>
  <c r="DV12" i="3"/>
  <c r="DV19" i="3"/>
  <c r="DV18" i="3"/>
  <c r="DV10" i="3"/>
  <c r="EJ9" i="3"/>
  <c r="EJ17" i="3"/>
  <c r="EJ56" i="3"/>
  <c r="EJ46" i="3"/>
  <c r="EJ36" i="3"/>
  <c r="EJ28" i="3"/>
  <c r="EJ18" i="3"/>
  <c r="EJ10" i="3"/>
  <c r="EJ54" i="3"/>
  <c r="EJ34" i="3"/>
  <c r="EJ16" i="3"/>
  <c r="EJ25" i="3"/>
  <c r="EJ62" i="3"/>
  <c r="EJ44" i="3"/>
  <c r="EJ26" i="3"/>
  <c r="EJ8" i="3"/>
  <c r="EJ33" i="3"/>
  <c r="EJ15" i="3"/>
  <c r="Z37" i="3"/>
  <c r="BB37" i="3"/>
  <c r="CD37" i="3"/>
  <c r="EJ55" i="3"/>
  <c r="EJ45" i="3"/>
  <c r="EJ35" i="3"/>
  <c r="EJ27" i="3"/>
  <c r="EJ7" i="3"/>
  <c r="BB4" i="3"/>
  <c r="EJ61" i="3"/>
  <c r="EJ53" i="3"/>
  <c r="EJ43" i="3"/>
  <c r="DV55" i="3"/>
  <c r="BP51" i="3"/>
  <c r="CR51" i="3"/>
  <c r="EJ60" i="3"/>
  <c r="EJ50" i="3"/>
  <c r="EJ42" i="3"/>
  <c r="EJ32" i="3"/>
  <c r="EJ24" i="3"/>
  <c r="EJ14" i="3"/>
  <c r="EJ6" i="3"/>
  <c r="DV49" i="3"/>
  <c r="BB51" i="3"/>
  <c r="CR37" i="3"/>
  <c r="EJ59" i="3"/>
  <c r="EJ49" i="3"/>
  <c r="EJ41" i="3"/>
  <c r="EJ31" i="3"/>
  <c r="DV46" i="3"/>
  <c r="CD51" i="3"/>
  <c r="DI22" i="3"/>
  <c r="AN51" i="3"/>
  <c r="AN22" i="3"/>
  <c r="EJ58" i="3"/>
  <c r="EJ48" i="3"/>
  <c r="EJ40" i="3"/>
  <c r="EJ30" i="3"/>
  <c r="EJ20" i="3"/>
  <c r="EJ12" i="3"/>
  <c r="DI51" i="3"/>
  <c r="L51" i="3"/>
  <c r="AN37" i="3"/>
  <c r="EJ57" i="3"/>
  <c r="EJ47" i="3"/>
  <c r="EJ39" i="3"/>
  <c r="EJ29" i="3"/>
  <c r="EJ19" i="3"/>
  <c r="EJ11" i="3"/>
  <c r="DV62" i="3"/>
  <c r="DV36" i="3"/>
  <c r="DV61" i="3"/>
  <c r="DV35" i="3"/>
  <c r="DV60" i="3"/>
  <c r="DV43" i="3"/>
  <c r="DV34" i="3"/>
  <c r="DV26" i="3"/>
  <c r="EJ21" i="3"/>
  <c r="AN6" i="1"/>
  <c r="BP6" i="1"/>
  <c r="CR6" i="1"/>
  <c r="CR26" i="1" s="1"/>
  <c r="BP23" i="3" s="1"/>
  <c r="DT6" i="1"/>
  <c r="DV59" i="3"/>
  <c r="DV50" i="3"/>
  <c r="DV42" i="3"/>
  <c r="DV33" i="3"/>
  <c r="DV25" i="3"/>
  <c r="DV41" i="3"/>
  <c r="DV54" i="3"/>
  <c r="DV44" i="3"/>
  <c r="EJ13" i="3"/>
  <c r="DV48" i="3"/>
  <c r="DV31" i="3"/>
  <c r="DV32" i="3"/>
  <c r="L4" i="3"/>
  <c r="DV4" i="3" s="1"/>
  <c r="DV56" i="3"/>
  <c r="DV47" i="3"/>
  <c r="DV39" i="3"/>
  <c r="DV30" i="3"/>
  <c r="AN4" i="3"/>
  <c r="DV29" i="3"/>
  <c r="CR4" i="3"/>
  <c r="DV45" i="3"/>
  <c r="DV28" i="3"/>
  <c r="DV53" i="3"/>
  <c r="DV27" i="3"/>
  <c r="DV57" i="3"/>
  <c r="DV40" i="3"/>
  <c r="Z22" i="3"/>
  <c r="Z6" i="1"/>
  <c r="Z26" i="1" s="1"/>
  <c r="BB6" i="1"/>
  <c r="BB41" i="1" s="1"/>
  <c r="CD6" i="1"/>
  <c r="DF6" i="1"/>
  <c r="DF41" i="1" s="1"/>
  <c r="EK6" i="1"/>
  <c r="EK55" i="1" s="1"/>
  <c r="DV58" i="3"/>
  <c r="DV24" i="3"/>
  <c r="DT8" i="1"/>
  <c r="CD26" i="1"/>
  <c r="BP55" i="1"/>
  <c r="BP41" i="1"/>
  <c r="AN55" i="1"/>
  <c r="AN41" i="1"/>
  <c r="AN8" i="1"/>
  <c r="L6" i="1"/>
  <c r="CQ7" i="1"/>
  <c r="CQ25" i="1"/>
  <c r="BO22" i="3" s="1"/>
  <c r="CQ40" i="1"/>
  <c r="CQ54" i="1"/>
  <c r="BO6" i="3"/>
  <c r="BO7" i="3"/>
  <c r="BO8" i="3"/>
  <c r="BO9" i="3"/>
  <c r="BO10" i="3"/>
  <c r="BO11" i="3"/>
  <c r="BO12" i="3"/>
  <c r="BO13" i="3"/>
  <c r="BO14" i="3"/>
  <c r="BO15" i="3"/>
  <c r="BO16" i="3"/>
  <c r="BO17" i="3"/>
  <c r="BO18" i="3"/>
  <c r="BO19" i="3"/>
  <c r="BO20" i="3"/>
  <c r="BO21" i="3"/>
  <c r="BO24" i="3"/>
  <c r="BO25" i="3"/>
  <c r="BO26" i="3"/>
  <c r="BO27" i="3"/>
  <c r="BO28" i="3"/>
  <c r="BO29" i="3"/>
  <c r="BO30" i="3"/>
  <c r="BO31" i="3"/>
  <c r="BO32" i="3"/>
  <c r="BO33" i="3"/>
  <c r="BO34" i="3"/>
  <c r="BO35" i="3"/>
  <c r="BO36" i="3"/>
  <c r="BO39" i="3"/>
  <c r="BO40" i="3"/>
  <c r="BO41" i="3"/>
  <c r="BO42" i="3"/>
  <c r="BO43" i="3"/>
  <c r="BO44" i="3"/>
  <c r="BO45" i="3"/>
  <c r="BO46" i="3"/>
  <c r="BO47" i="3"/>
  <c r="BO48" i="3"/>
  <c r="BO49" i="3"/>
  <c r="BO50" i="3"/>
  <c r="BO53" i="3"/>
  <c r="BO54" i="3"/>
  <c r="BO55" i="3"/>
  <c r="BO56" i="3"/>
  <c r="BO57" i="3"/>
  <c r="BO58" i="3"/>
  <c r="BO59" i="3"/>
  <c r="BO60" i="3"/>
  <c r="BO61" i="3"/>
  <c r="BO62" i="3"/>
  <c r="CC6" i="3"/>
  <c r="CC7" i="3"/>
  <c r="CC8" i="3"/>
  <c r="CC9" i="3"/>
  <c r="CC10" i="3"/>
  <c r="CC11" i="3"/>
  <c r="CC12" i="3"/>
  <c r="CC13" i="3"/>
  <c r="CC14" i="3"/>
  <c r="CC15" i="3"/>
  <c r="CC16" i="3"/>
  <c r="CC17" i="3"/>
  <c r="CC18" i="3"/>
  <c r="CC19" i="3"/>
  <c r="CC20" i="3"/>
  <c r="BA6" i="3"/>
  <c r="BA7" i="3"/>
  <c r="BA8" i="3"/>
  <c r="BA9" i="3"/>
  <c r="BA10" i="3"/>
  <c r="BA11" i="3"/>
  <c r="BA12" i="3"/>
  <c r="BA13" i="3"/>
  <c r="BA14" i="3"/>
  <c r="BA15" i="3"/>
  <c r="BA16" i="3"/>
  <c r="BA17" i="3"/>
  <c r="BA18" i="3"/>
  <c r="BA19" i="3"/>
  <c r="BA20" i="3"/>
  <c r="DH24" i="3"/>
  <c r="DH25" i="3"/>
  <c r="DH26" i="3"/>
  <c r="DH27" i="3"/>
  <c r="DH28" i="3"/>
  <c r="DH29" i="3"/>
  <c r="DH30" i="3"/>
  <c r="DH31" i="3"/>
  <c r="DH32" i="3"/>
  <c r="DH33" i="3"/>
  <c r="DH34" i="3"/>
  <c r="DH35" i="3"/>
  <c r="DH36" i="3"/>
  <c r="DH39" i="3"/>
  <c r="DH40" i="3"/>
  <c r="DH41" i="3"/>
  <c r="DH42" i="3"/>
  <c r="DH43" i="3"/>
  <c r="DH44" i="3"/>
  <c r="DH45" i="3"/>
  <c r="DH46" i="3"/>
  <c r="DH47" i="3"/>
  <c r="DH48" i="3"/>
  <c r="DH49" i="3"/>
  <c r="DH50" i="3"/>
  <c r="DH53" i="3"/>
  <c r="DH54" i="3"/>
  <c r="DH55" i="3"/>
  <c r="DH56" i="3"/>
  <c r="DH57" i="3"/>
  <c r="DH58" i="3"/>
  <c r="DH59" i="3"/>
  <c r="DH60" i="3"/>
  <c r="DH61" i="3"/>
  <c r="DH62" i="3"/>
  <c r="CQ24" i="3"/>
  <c r="CQ25" i="3"/>
  <c r="CQ26" i="3"/>
  <c r="CQ27" i="3"/>
  <c r="CQ28" i="3"/>
  <c r="CQ29" i="3"/>
  <c r="CQ30" i="3"/>
  <c r="CQ31" i="3"/>
  <c r="CQ32" i="3"/>
  <c r="CQ33" i="3"/>
  <c r="CQ34" i="3"/>
  <c r="CQ35" i="3"/>
  <c r="CQ36" i="3"/>
  <c r="CQ39" i="3"/>
  <c r="CQ40" i="3"/>
  <c r="CQ41" i="3"/>
  <c r="CQ42" i="3"/>
  <c r="CQ43" i="3"/>
  <c r="CQ44" i="3"/>
  <c r="CQ45" i="3"/>
  <c r="CQ46" i="3"/>
  <c r="CQ47" i="3"/>
  <c r="CQ48" i="3"/>
  <c r="CQ49" i="3"/>
  <c r="CQ50" i="3"/>
  <c r="CQ53" i="3"/>
  <c r="CQ54" i="3"/>
  <c r="CQ55" i="3"/>
  <c r="CQ56" i="3"/>
  <c r="CQ57" i="3"/>
  <c r="CQ58" i="3"/>
  <c r="CQ59" i="3"/>
  <c r="CQ60" i="3"/>
  <c r="CQ61" i="3"/>
  <c r="CQ62" i="3"/>
  <c r="CC21" i="3"/>
  <c r="CC24" i="3"/>
  <c r="CC25" i="3"/>
  <c r="CC26" i="3"/>
  <c r="CC27" i="3"/>
  <c r="CC28" i="3"/>
  <c r="CC29" i="3"/>
  <c r="CC30" i="3"/>
  <c r="CC31" i="3"/>
  <c r="CC32" i="3"/>
  <c r="CC33" i="3"/>
  <c r="CC34" i="3"/>
  <c r="CC35" i="3"/>
  <c r="CC36" i="3"/>
  <c r="CC39" i="3"/>
  <c r="CC40" i="3"/>
  <c r="CC41" i="3"/>
  <c r="CC42" i="3"/>
  <c r="CC43" i="3"/>
  <c r="CC44" i="3"/>
  <c r="CC45" i="3"/>
  <c r="CC46" i="3"/>
  <c r="CC47" i="3"/>
  <c r="CC48" i="3"/>
  <c r="CC49" i="3"/>
  <c r="CC50" i="3"/>
  <c r="CC53" i="3"/>
  <c r="CC54" i="3"/>
  <c r="CC55" i="3"/>
  <c r="CC56" i="3"/>
  <c r="CC57" i="3"/>
  <c r="CC58" i="3"/>
  <c r="CC59" i="3"/>
  <c r="CC60" i="3"/>
  <c r="CC61" i="3"/>
  <c r="CC62" i="3"/>
  <c r="BA21" i="3"/>
  <c r="BA24" i="3"/>
  <c r="BA25" i="3"/>
  <c r="BA26" i="3"/>
  <c r="BA27" i="3"/>
  <c r="BA28" i="3"/>
  <c r="BA29" i="3"/>
  <c r="BA30" i="3"/>
  <c r="BA31" i="3"/>
  <c r="BA32" i="3"/>
  <c r="BA33" i="3"/>
  <c r="BA34" i="3"/>
  <c r="BA35" i="3"/>
  <c r="BA36" i="3"/>
  <c r="BA39" i="3"/>
  <c r="BA40" i="3"/>
  <c r="BA41" i="3"/>
  <c r="BA42" i="3"/>
  <c r="BA43" i="3"/>
  <c r="BA44" i="3"/>
  <c r="BA45" i="3"/>
  <c r="BA46" i="3"/>
  <c r="BA47" i="3"/>
  <c r="BA48" i="3"/>
  <c r="BA49" i="3"/>
  <c r="BA50" i="3"/>
  <c r="BA53" i="3"/>
  <c r="BA54" i="3"/>
  <c r="BA55" i="3"/>
  <c r="BA56" i="3"/>
  <c r="BA57" i="3"/>
  <c r="BA58" i="3"/>
  <c r="BA59" i="3"/>
  <c r="BA60" i="3"/>
  <c r="BA61" i="3"/>
  <c r="BA62" i="3"/>
  <c r="AM6" i="3"/>
  <c r="AM7" i="3"/>
  <c r="AM8" i="3"/>
  <c r="AM9" i="3"/>
  <c r="AM10" i="3"/>
  <c r="AM11" i="3"/>
  <c r="AM12" i="3"/>
  <c r="AM13" i="3"/>
  <c r="AM14" i="3"/>
  <c r="AM15" i="3"/>
  <c r="AM16" i="3"/>
  <c r="AM17" i="3"/>
  <c r="AM18" i="3"/>
  <c r="AM19" i="3"/>
  <c r="AM20" i="3"/>
  <c r="AM21" i="3"/>
  <c r="AM24" i="3"/>
  <c r="AM25" i="3"/>
  <c r="AM26" i="3"/>
  <c r="AM27" i="3"/>
  <c r="AM28" i="3"/>
  <c r="AM29" i="3"/>
  <c r="AM30" i="3"/>
  <c r="AM31" i="3"/>
  <c r="AM32" i="3"/>
  <c r="AM33" i="3"/>
  <c r="AM34" i="3"/>
  <c r="AM35" i="3"/>
  <c r="AM36" i="3"/>
  <c r="AM39" i="3"/>
  <c r="AM40" i="3"/>
  <c r="AM41" i="3"/>
  <c r="AM42" i="3"/>
  <c r="AM43" i="3"/>
  <c r="AM44" i="3"/>
  <c r="AM45" i="3"/>
  <c r="AM46" i="3"/>
  <c r="AM47" i="3"/>
  <c r="AM48" i="3"/>
  <c r="AM49" i="3"/>
  <c r="AM50" i="3"/>
  <c r="AM53" i="3"/>
  <c r="AM54" i="3"/>
  <c r="AM55" i="3"/>
  <c r="AM56" i="3"/>
  <c r="AM57" i="3"/>
  <c r="AM58" i="3"/>
  <c r="AM59" i="3"/>
  <c r="AM60" i="3"/>
  <c r="AM61" i="3"/>
  <c r="AM62" i="3"/>
  <c r="Y6" i="3"/>
  <c r="Y7" i="3"/>
  <c r="Y8" i="3"/>
  <c r="Y9" i="3"/>
  <c r="Y10" i="3"/>
  <c r="Y11" i="3"/>
  <c r="Y12" i="3"/>
  <c r="Y13" i="3"/>
  <c r="Y14" i="3"/>
  <c r="Y15" i="3"/>
  <c r="Y16" i="3"/>
  <c r="Y17" i="3"/>
  <c r="Y18" i="3"/>
  <c r="Y19" i="3"/>
  <c r="Y20" i="3"/>
  <c r="Y21" i="3"/>
  <c r="Y24" i="3"/>
  <c r="Y25" i="3"/>
  <c r="Y26" i="3"/>
  <c r="Y27" i="3"/>
  <c r="Y28" i="3"/>
  <c r="Y29" i="3"/>
  <c r="Y30" i="3"/>
  <c r="Y31" i="3"/>
  <c r="Y32" i="3"/>
  <c r="Y33" i="3"/>
  <c r="Y34" i="3"/>
  <c r="Y35" i="3"/>
  <c r="Y36" i="3"/>
  <c r="Y39" i="3"/>
  <c r="Y40" i="3"/>
  <c r="Y41" i="3"/>
  <c r="Y42" i="3"/>
  <c r="Y43" i="3"/>
  <c r="Y44" i="3"/>
  <c r="Y45" i="3"/>
  <c r="Y46" i="3"/>
  <c r="Y47" i="3"/>
  <c r="Y48" i="3"/>
  <c r="Y49" i="3"/>
  <c r="Y50" i="3"/>
  <c r="Y53" i="3"/>
  <c r="Y54" i="3"/>
  <c r="Y55" i="3"/>
  <c r="Y56" i="3"/>
  <c r="Y57" i="3"/>
  <c r="Y58" i="3"/>
  <c r="Y59" i="3"/>
  <c r="Y60" i="3"/>
  <c r="Y61" i="3"/>
  <c r="Y62" i="3"/>
  <c r="K6" i="3"/>
  <c r="K7" i="3"/>
  <c r="K8" i="3"/>
  <c r="K9" i="3"/>
  <c r="K10" i="3"/>
  <c r="K11" i="3"/>
  <c r="K12" i="3"/>
  <c r="K13" i="3"/>
  <c r="K14" i="3"/>
  <c r="K15" i="3"/>
  <c r="K16" i="3"/>
  <c r="K17" i="3"/>
  <c r="K18" i="3"/>
  <c r="K19" i="3"/>
  <c r="K20" i="3"/>
  <c r="K21" i="3"/>
  <c r="K24" i="3"/>
  <c r="K25" i="3"/>
  <c r="K26" i="3"/>
  <c r="K27" i="3"/>
  <c r="K28" i="3"/>
  <c r="K29" i="3"/>
  <c r="K30" i="3"/>
  <c r="K31" i="3"/>
  <c r="K32" i="3"/>
  <c r="K33" i="3"/>
  <c r="K34" i="3"/>
  <c r="K35" i="3"/>
  <c r="K36" i="3"/>
  <c r="K39" i="3"/>
  <c r="K40" i="3"/>
  <c r="K41" i="3"/>
  <c r="K42" i="3"/>
  <c r="K43" i="3"/>
  <c r="K44" i="3"/>
  <c r="K45" i="3"/>
  <c r="K46" i="3"/>
  <c r="K47" i="3"/>
  <c r="K48" i="3"/>
  <c r="K49" i="3"/>
  <c r="K50" i="3"/>
  <c r="K53" i="3"/>
  <c r="K54" i="3"/>
  <c r="K55" i="3"/>
  <c r="K56" i="3"/>
  <c r="K57" i="3"/>
  <c r="K58" i="3"/>
  <c r="K59" i="3"/>
  <c r="K60" i="3"/>
  <c r="K61" i="3"/>
  <c r="K62" i="3"/>
  <c r="EJ7" i="1"/>
  <c r="EJ25" i="1"/>
  <c r="EJ40" i="1"/>
  <c r="EJ54" i="1"/>
  <c r="DS7" i="1"/>
  <c r="DS25" i="1"/>
  <c r="DS40" i="1"/>
  <c r="DS54" i="1"/>
  <c r="DE7" i="1"/>
  <c r="DE25" i="1"/>
  <c r="DE40" i="1"/>
  <c r="DE54" i="1"/>
  <c r="CC7" i="1"/>
  <c r="CC25" i="1"/>
  <c r="CC40" i="1"/>
  <c r="CC54" i="1"/>
  <c r="BO7" i="1"/>
  <c r="BO25" i="1"/>
  <c r="BO40" i="1"/>
  <c r="BO54" i="1"/>
  <c r="BA7" i="1"/>
  <c r="BA25" i="1"/>
  <c r="BA40" i="1"/>
  <c r="BA54" i="1"/>
  <c r="AM7" i="1"/>
  <c r="AM25" i="1"/>
  <c r="AM40" i="1"/>
  <c r="AM54" i="1"/>
  <c r="Y7" i="1"/>
  <c r="Y25" i="1"/>
  <c r="Y40" i="1"/>
  <c r="Y54" i="1"/>
  <c r="K7" i="1"/>
  <c r="K25" i="1"/>
  <c r="K40" i="1"/>
  <c r="K54" i="1"/>
  <c r="DH37" i="3" l="1"/>
  <c r="L55" i="1"/>
  <c r="DV51" i="3"/>
  <c r="BB3" i="3"/>
  <c r="Z8" i="1"/>
  <c r="Z55" i="1"/>
  <c r="Z41" i="1"/>
  <c r="CQ22" i="3"/>
  <c r="AM22" i="3"/>
  <c r="CC22" i="3"/>
  <c r="DH22" i="3"/>
  <c r="DU17" i="3"/>
  <c r="DU9" i="3"/>
  <c r="DU16" i="3"/>
  <c r="DU8" i="3"/>
  <c r="DU15" i="3"/>
  <c r="DU7" i="3"/>
  <c r="CR3" i="3"/>
  <c r="DU21" i="3"/>
  <c r="DU13" i="3"/>
  <c r="DU14" i="3"/>
  <c r="DU12" i="3"/>
  <c r="DU19" i="3"/>
  <c r="DU11" i="3"/>
  <c r="DU6" i="3"/>
  <c r="DU20" i="3"/>
  <c r="DU18" i="3"/>
  <c r="DU10" i="3"/>
  <c r="EJ22" i="3"/>
  <c r="EI20" i="3"/>
  <c r="EI12" i="3"/>
  <c r="DV37" i="3"/>
  <c r="EJ37" i="3"/>
  <c r="EI17" i="3"/>
  <c r="EI9" i="3"/>
  <c r="EI8" i="3"/>
  <c r="AM4" i="3"/>
  <c r="DH4" i="3"/>
  <c r="EI15" i="3"/>
  <c r="EI7" i="3"/>
  <c r="BB55" i="1"/>
  <c r="Y51" i="3"/>
  <c r="BA51" i="3"/>
  <c r="CQ51" i="3"/>
  <c r="BB26" i="1"/>
  <c r="BB8" i="1"/>
  <c r="AN3" i="3"/>
  <c r="BO51" i="3"/>
  <c r="EJ51" i="3"/>
  <c r="EI16" i="3"/>
  <c r="BA4" i="3"/>
  <c r="CD41" i="1"/>
  <c r="K51" i="3"/>
  <c r="AM51" i="3"/>
  <c r="CC51" i="3"/>
  <c r="DH51" i="3"/>
  <c r="EI19" i="3"/>
  <c r="EI11" i="3"/>
  <c r="L26" i="1"/>
  <c r="CD8" i="1"/>
  <c r="DF55" i="1"/>
  <c r="DV22" i="3"/>
  <c r="EK41" i="1"/>
  <c r="DI3" i="3"/>
  <c r="DT55" i="1"/>
  <c r="CQ4" i="3"/>
  <c r="AM37" i="3"/>
  <c r="CC37" i="3"/>
  <c r="EI18" i="3"/>
  <c r="EI10" i="3"/>
  <c r="CD55" i="1"/>
  <c r="DT26" i="1"/>
  <c r="EJ4" i="3"/>
  <c r="K6" i="1"/>
  <c r="K8" i="1" s="1"/>
  <c r="CR41" i="1"/>
  <c r="BP38" i="3" s="1"/>
  <c r="BP3" i="3"/>
  <c r="CR8" i="1"/>
  <c r="DT41" i="1"/>
  <c r="Y37" i="3"/>
  <c r="CQ37" i="3"/>
  <c r="EI14" i="3"/>
  <c r="EI6" i="3"/>
  <c r="BP26" i="1"/>
  <c r="CR55" i="1"/>
  <c r="EK8" i="1"/>
  <c r="Z3" i="3"/>
  <c r="AN26" i="1"/>
  <c r="L3" i="3"/>
  <c r="DF8" i="1"/>
  <c r="CD3" i="3"/>
  <c r="BA37" i="3"/>
  <c r="Y22" i="3"/>
  <c r="BA22" i="3"/>
  <c r="EI13" i="3"/>
  <c r="BO4" i="3"/>
  <c r="BP8" i="1"/>
  <c r="DF26" i="1"/>
  <c r="EK26" i="1"/>
  <c r="L41" i="1"/>
  <c r="L8" i="1"/>
  <c r="EI62" i="3"/>
  <c r="EI54" i="3"/>
  <c r="EI29" i="3"/>
  <c r="DU30" i="3"/>
  <c r="DU39" i="3"/>
  <c r="DU29" i="3"/>
  <c r="DU43" i="3"/>
  <c r="EI46" i="3"/>
  <c r="EI36" i="3"/>
  <c r="EI28" i="3"/>
  <c r="DU56" i="3"/>
  <c r="DU59" i="3"/>
  <c r="DU50" i="3"/>
  <c r="DU42" i="3"/>
  <c r="EI55" i="3"/>
  <c r="EI45" i="3"/>
  <c r="DU47" i="3"/>
  <c r="DU55" i="3"/>
  <c r="DU46" i="3"/>
  <c r="DE6" i="1"/>
  <c r="CC4" i="3"/>
  <c r="Y4" i="3"/>
  <c r="EI60" i="3"/>
  <c r="EI43" i="3"/>
  <c r="EI61" i="3"/>
  <c r="EI53" i="3"/>
  <c r="EI44" i="3"/>
  <c r="DU60" i="3"/>
  <c r="DU25" i="3"/>
  <c r="EI27" i="3"/>
  <c r="DU36" i="3"/>
  <c r="DU28" i="3"/>
  <c r="EI33" i="3"/>
  <c r="EI25" i="3"/>
  <c r="AM6" i="1"/>
  <c r="K4" i="3"/>
  <c r="EI26" i="3"/>
  <c r="EI35" i="3"/>
  <c r="K37" i="3"/>
  <c r="DU62" i="3"/>
  <c r="DU54" i="3"/>
  <c r="DU45" i="3"/>
  <c r="DU35" i="3"/>
  <c r="DU27" i="3"/>
  <c r="EI59" i="3"/>
  <c r="EI50" i="3"/>
  <c r="EI42" i="3"/>
  <c r="DU33" i="3"/>
  <c r="EI34" i="3"/>
  <c r="K22" i="3"/>
  <c r="DU61" i="3"/>
  <c r="DU53" i="3"/>
  <c r="DU44" i="3"/>
  <c r="DU34" i="3"/>
  <c r="DU26" i="3"/>
  <c r="DU41" i="3"/>
  <c r="EI58" i="3"/>
  <c r="EI24" i="3"/>
  <c r="DU57" i="3"/>
  <c r="DU48" i="3"/>
  <c r="DU40" i="3"/>
  <c r="DU31" i="3"/>
  <c r="EI57" i="3"/>
  <c r="EI48" i="3"/>
  <c r="EI40" i="3"/>
  <c r="EI31" i="3"/>
  <c r="DU49" i="3"/>
  <c r="DU24" i="3"/>
  <c r="EI41" i="3"/>
  <c r="EI56" i="3"/>
  <c r="EI47" i="3"/>
  <c r="EI39" i="3"/>
  <c r="EI30" i="3"/>
  <c r="EI21" i="3"/>
  <c r="BO37" i="3"/>
  <c r="DU58" i="3"/>
  <c r="DU32" i="3"/>
  <c r="EI49" i="3"/>
  <c r="EI32" i="3"/>
  <c r="Y6" i="1"/>
  <c r="Y55" i="1" s="1"/>
  <c r="BA6" i="1"/>
  <c r="CC6" i="1"/>
  <c r="CC26" i="1" s="1"/>
  <c r="DS6" i="1"/>
  <c r="EJ6" i="1"/>
  <c r="CQ6" i="1"/>
  <c r="CQ26" i="1" s="1"/>
  <c r="BO23" i="3" s="1"/>
  <c r="CQ55" i="1"/>
  <c r="EJ41" i="1"/>
  <c r="DE55" i="1"/>
  <c r="DE26" i="1"/>
  <c r="DE41" i="1"/>
  <c r="DE8" i="1"/>
  <c r="BO6" i="1"/>
  <c r="AM3" i="3" s="1"/>
  <c r="BA8" i="1"/>
  <c r="AM26" i="1"/>
  <c r="AM41" i="1"/>
  <c r="AM55" i="1"/>
  <c r="AM8" i="1"/>
  <c r="V65" i="1"/>
  <c r="W65" i="1" s="1"/>
  <c r="H65" i="1"/>
  <c r="I65" i="1" s="1"/>
  <c r="Y3" i="3" l="1"/>
  <c r="EI22" i="3"/>
  <c r="K26" i="1"/>
  <c r="CQ41" i="1"/>
  <c r="DV3" i="3"/>
  <c r="DU4" i="3"/>
  <c r="DU22" i="3"/>
  <c r="DU51" i="3"/>
  <c r="DU37" i="3"/>
  <c r="BP52" i="3"/>
  <c r="EI51" i="3"/>
  <c r="EI37" i="3"/>
  <c r="EI4" i="3"/>
  <c r="CC41" i="1"/>
  <c r="BO38" i="3" s="1"/>
  <c r="Y26" i="1"/>
  <c r="Y41" i="1"/>
  <c r="Y8" i="1"/>
  <c r="BA41" i="1"/>
  <c r="CQ3" i="3"/>
  <c r="BA55" i="1"/>
  <c r="EJ26" i="1"/>
  <c r="DH3" i="3"/>
  <c r="BA26" i="1"/>
  <c r="BA3" i="3"/>
  <c r="K3" i="3"/>
  <c r="K41" i="1"/>
  <c r="K55" i="1"/>
  <c r="BO3" i="3"/>
  <c r="EJ3" i="3"/>
  <c r="EJ55" i="1"/>
  <c r="DS41" i="1"/>
  <c r="DS55" i="1"/>
  <c r="DS26" i="1"/>
  <c r="DS8" i="1"/>
  <c r="CQ8" i="1"/>
  <c r="CC8" i="1"/>
  <c r="EJ8" i="1"/>
  <c r="CC55" i="1"/>
  <c r="BO52" i="3" s="1"/>
  <c r="CC3" i="3"/>
  <c r="BO55" i="1"/>
  <c r="BO26" i="1"/>
  <c r="BO41" i="1"/>
  <c r="BO8" i="1"/>
  <c r="DG6" i="3"/>
  <c r="DG7" i="3"/>
  <c r="DG8" i="3"/>
  <c r="DG9" i="3"/>
  <c r="DG10" i="3"/>
  <c r="DG11" i="3"/>
  <c r="DG12" i="3"/>
  <c r="DG13" i="3"/>
  <c r="DG14" i="3"/>
  <c r="DG15" i="3"/>
  <c r="DG16" i="3"/>
  <c r="DG17" i="3"/>
  <c r="DG18" i="3"/>
  <c r="DG19" i="3"/>
  <c r="DG20" i="3"/>
  <c r="DG21" i="3"/>
  <c r="DG24" i="3"/>
  <c r="DG25" i="3"/>
  <c r="DG26" i="3"/>
  <c r="DG27" i="3"/>
  <c r="DG28" i="3"/>
  <c r="DG29" i="3"/>
  <c r="DG30" i="3"/>
  <c r="DG31" i="3"/>
  <c r="DG32" i="3"/>
  <c r="DG33" i="3"/>
  <c r="DG34" i="3"/>
  <c r="DG35" i="3"/>
  <c r="DG36" i="3"/>
  <c r="DG39" i="3"/>
  <c r="DG40" i="3"/>
  <c r="DG41" i="3"/>
  <c r="DG42" i="3"/>
  <c r="DG43" i="3"/>
  <c r="DG44" i="3"/>
  <c r="DG45" i="3"/>
  <c r="DG46" i="3"/>
  <c r="DG47" i="3"/>
  <c r="DG48" i="3"/>
  <c r="DG49" i="3"/>
  <c r="DG50" i="3"/>
  <c r="DG53" i="3"/>
  <c r="DG54" i="3"/>
  <c r="DG55" i="3"/>
  <c r="DG56" i="3"/>
  <c r="DG57" i="3"/>
  <c r="DG58" i="3"/>
  <c r="DG59" i="3"/>
  <c r="DG60" i="3"/>
  <c r="DG61" i="3"/>
  <c r="DG62" i="3"/>
  <c r="CP6" i="3"/>
  <c r="CP7" i="3"/>
  <c r="CP8" i="3"/>
  <c r="CP9" i="3"/>
  <c r="CP10" i="3"/>
  <c r="CP11" i="3"/>
  <c r="CP12" i="3"/>
  <c r="CP13" i="3"/>
  <c r="CP14" i="3"/>
  <c r="CP15" i="3"/>
  <c r="CP16" i="3"/>
  <c r="CP17" i="3"/>
  <c r="CP18" i="3"/>
  <c r="CP19" i="3"/>
  <c r="CP20" i="3"/>
  <c r="CP21" i="3"/>
  <c r="CP24" i="3"/>
  <c r="CP25" i="3"/>
  <c r="CP26" i="3"/>
  <c r="CP27" i="3"/>
  <c r="CP28" i="3"/>
  <c r="CP29" i="3"/>
  <c r="CP30" i="3"/>
  <c r="CP31" i="3"/>
  <c r="CP32" i="3"/>
  <c r="CP33" i="3"/>
  <c r="CP34" i="3"/>
  <c r="CP35" i="3"/>
  <c r="CP36" i="3"/>
  <c r="CP39" i="3"/>
  <c r="CP40" i="3"/>
  <c r="CP41" i="3"/>
  <c r="CP42" i="3"/>
  <c r="CP43" i="3"/>
  <c r="CP44" i="3"/>
  <c r="CP45" i="3"/>
  <c r="CP46" i="3"/>
  <c r="CP47" i="3"/>
  <c r="CP48" i="3"/>
  <c r="CP49" i="3"/>
  <c r="CP50" i="3"/>
  <c r="CP53" i="3"/>
  <c r="CP54" i="3"/>
  <c r="CP55" i="3"/>
  <c r="CP56" i="3"/>
  <c r="CP57" i="3"/>
  <c r="CP58" i="3"/>
  <c r="CP59" i="3"/>
  <c r="CP60" i="3"/>
  <c r="CP61" i="3"/>
  <c r="CP62" i="3"/>
  <c r="CB6" i="3"/>
  <c r="CB7" i="3"/>
  <c r="CB8" i="3"/>
  <c r="CB9" i="3"/>
  <c r="CB10" i="3"/>
  <c r="CB11" i="3"/>
  <c r="CB12" i="3"/>
  <c r="CB13" i="3"/>
  <c r="CB14" i="3"/>
  <c r="CB15" i="3"/>
  <c r="CB16" i="3"/>
  <c r="CB17" i="3"/>
  <c r="CB18" i="3"/>
  <c r="CB19" i="3"/>
  <c r="CB20" i="3"/>
  <c r="CB21" i="3"/>
  <c r="CB24" i="3"/>
  <c r="CB25" i="3"/>
  <c r="CB26" i="3"/>
  <c r="CB27" i="3"/>
  <c r="CB28" i="3"/>
  <c r="CB29" i="3"/>
  <c r="CB30" i="3"/>
  <c r="CB31" i="3"/>
  <c r="CB32" i="3"/>
  <c r="CB33" i="3"/>
  <c r="CB34" i="3"/>
  <c r="CB35" i="3"/>
  <c r="CB36" i="3"/>
  <c r="CB39" i="3"/>
  <c r="CB40" i="3"/>
  <c r="CB41" i="3"/>
  <c r="CB42" i="3"/>
  <c r="CB43" i="3"/>
  <c r="CB44" i="3"/>
  <c r="CB45" i="3"/>
  <c r="CB46" i="3"/>
  <c r="CB47" i="3"/>
  <c r="CB48" i="3"/>
  <c r="CB49" i="3"/>
  <c r="CB50" i="3"/>
  <c r="CB53" i="3"/>
  <c r="CB54" i="3"/>
  <c r="CB55" i="3"/>
  <c r="CB56" i="3"/>
  <c r="CB57" i="3"/>
  <c r="CB58" i="3"/>
  <c r="CB59" i="3"/>
  <c r="CB60" i="3"/>
  <c r="CB61" i="3"/>
  <c r="CB62" i="3"/>
  <c r="BN6" i="3"/>
  <c r="BN7" i="3"/>
  <c r="BN8" i="3"/>
  <c r="BN9" i="3"/>
  <c r="BN10" i="3"/>
  <c r="BN11" i="3"/>
  <c r="BN12" i="3"/>
  <c r="BN13" i="3"/>
  <c r="BN14" i="3"/>
  <c r="BN15" i="3"/>
  <c r="BN16" i="3"/>
  <c r="BN17" i="3"/>
  <c r="BN18" i="3"/>
  <c r="BN19" i="3"/>
  <c r="BN20" i="3"/>
  <c r="BN21" i="3"/>
  <c r="BN24" i="3"/>
  <c r="BN25" i="3"/>
  <c r="BN26" i="3"/>
  <c r="BN27" i="3"/>
  <c r="BN28" i="3"/>
  <c r="BN29" i="3"/>
  <c r="BN30" i="3"/>
  <c r="BN31" i="3"/>
  <c r="BN32" i="3"/>
  <c r="BN33" i="3"/>
  <c r="BN34" i="3"/>
  <c r="BN35" i="3"/>
  <c r="BN36" i="3"/>
  <c r="BN39" i="3"/>
  <c r="BN40" i="3"/>
  <c r="BN41" i="3"/>
  <c r="BN42" i="3"/>
  <c r="BN43" i="3"/>
  <c r="BN44" i="3"/>
  <c r="BN45" i="3"/>
  <c r="BN46" i="3"/>
  <c r="BN47" i="3"/>
  <c r="BN48" i="3"/>
  <c r="BN49" i="3"/>
  <c r="BN50" i="3"/>
  <c r="BN53" i="3"/>
  <c r="BN54" i="3"/>
  <c r="BN55" i="3"/>
  <c r="BN56" i="3"/>
  <c r="BN57" i="3"/>
  <c r="BN58" i="3"/>
  <c r="BN59" i="3"/>
  <c r="BN60" i="3"/>
  <c r="BN61" i="3"/>
  <c r="BN62" i="3"/>
  <c r="AZ6" i="3"/>
  <c r="AZ7" i="3"/>
  <c r="AZ8" i="3"/>
  <c r="AZ9" i="3"/>
  <c r="AZ10" i="3"/>
  <c r="AZ11" i="3"/>
  <c r="AZ12" i="3"/>
  <c r="AZ13" i="3"/>
  <c r="AZ14" i="3"/>
  <c r="AZ15" i="3"/>
  <c r="AZ16" i="3"/>
  <c r="AZ17" i="3"/>
  <c r="AZ18" i="3"/>
  <c r="AZ19" i="3"/>
  <c r="AZ20" i="3"/>
  <c r="AZ21" i="3"/>
  <c r="AZ24" i="3"/>
  <c r="AZ25" i="3"/>
  <c r="AZ26" i="3"/>
  <c r="AZ27" i="3"/>
  <c r="AZ28" i="3"/>
  <c r="AZ29" i="3"/>
  <c r="AZ30" i="3"/>
  <c r="AZ31" i="3"/>
  <c r="AZ32" i="3"/>
  <c r="AZ33" i="3"/>
  <c r="AZ34" i="3"/>
  <c r="AZ35" i="3"/>
  <c r="AZ36" i="3"/>
  <c r="AZ39" i="3"/>
  <c r="AZ40" i="3"/>
  <c r="AZ41" i="3"/>
  <c r="AZ42" i="3"/>
  <c r="AZ43" i="3"/>
  <c r="AZ44" i="3"/>
  <c r="AZ45" i="3"/>
  <c r="AZ46" i="3"/>
  <c r="AZ47" i="3"/>
  <c r="AZ48" i="3"/>
  <c r="AZ49" i="3"/>
  <c r="AZ50" i="3"/>
  <c r="AZ53" i="3"/>
  <c r="AZ54" i="3"/>
  <c r="AZ55" i="3"/>
  <c r="AZ56" i="3"/>
  <c r="AZ57" i="3"/>
  <c r="AZ58" i="3"/>
  <c r="AZ59" i="3"/>
  <c r="AZ60" i="3"/>
  <c r="AZ61" i="3"/>
  <c r="AZ62" i="3"/>
  <c r="AL6" i="3"/>
  <c r="AL7" i="3"/>
  <c r="AL8" i="3"/>
  <c r="AL9" i="3"/>
  <c r="AL10" i="3"/>
  <c r="AL11" i="3"/>
  <c r="AL12" i="3"/>
  <c r="AL13" i="3"/>
  <c r="AL14" i="3"/>
  <c r="AL15" i="3"/>
  <c r="AL16" i="3"/>
  <c r="AL17" i="3"/>
  <c r="AL18" i="3"/>
  <c r="AL19" i="3"/>
  <c r="AL20" i="3"/>
  <c r="AL21" i="3"/>
  <c r="AL24" i="3"/>
  <c r="AL25" i="3"/>
  <c r="AL26" i="3"/>
  <c r="AL27" i="3"/>
  <c r="AL28" i="3"/>
  <c r="AL29" i="3"/>
  <c r="AL30" i="3"/>
  <c r="AL31" i="3"/>
  <c r="AL32" i="3"/>
  <c r="AL33" i="3"/>
  <c r="AL34" i="3"/>
  <c r="AL35" i="3"/>
  <c r="AL36" i="3"/>
  <c r="AL39" i="3"/>
  <c r="AL40" i="3"/>
  <c r="AL41" i="3"/>
  <c r="AL42" i="3"/>
  <c r="AL43" i="3"/>
  <c r="AL44" i="3"/>
  <c r="AL45" i="3"/>
  <c r="AL46" i="3"/>
  <c r="AL47" i="3"/>
  <c r="AL48" i="3"/>
  <c r="AL49" i="3"/>
  <c r="AL50" i="3"/>
  <c r="AL53" i="3"/>
  <c r="AL54" i="3"/>
  <c r="AL55" i="3"/>
  <c r="AL56" i="3"/>
  <c r="AL57" i="3"/>
  <c r="AL58" i="3"/>
  <c r="AL59" i="3"/>
  <c r="AL60" i="3"/>
  <c r="AL61" i="3"/>
  <c r="AL62" i="3"/>
  <c r="X6" i="3"/>
  <c r="X7" i="3"/>
  <c r="X8" i="3"/>
  <c r="X9" i="3"/>
  <c r="X10" i="3"/>
  <c r="X11" i="3"/>
  <c r="X12" i="3"/>
  <c r="X13" i="3"/>
  <c r="X14" i="3"/>
  <c r="X15" i="3"/>
  <c r="X16" i="3"/>
  <c r="X17" i="3"/>
  <c r="X18" i="3"/>
  <c r="X19" i="3"/>
  <c r="X20" i="3"/>
  <c r="X21" i="3"/>
  <c r="X24" i="3"/>
  <c r="X25" i="3"/>
  <c r="X26" i="3"/>
  <c r="X27" i="3"/>
  <c r="X28" i="3"/>
  <c r="X29" i="3"/>
  <c r="X30" i="3"/>
  <c r="X31" i="3"/>
  <c r="X32" i="3"/>
  <c r="X33" i="3"/>
  <c r="X34" i="3"/>
  <c r="X35" i="3"/>
  <c r="X36" i="3"/>
  <c r="X39" i="3"/>
  <c r="X40" i="3"/>
  <c r="X41" i="3"/>
  <c r="X42" i="3"/>
  <c r="X43" i="3"/>
  <c r="X44" i="3"/>
  <c r="X45" i="3"/>
  <c r="X46" i="3"/>
  <c r="X47" i="3"/>
  <c r="X48" i="3"/>
  <c r="X49" i="3"/>
  <c r="X50" i="3"/>
  <c r="X53" i="3"/>
  <c r="X54" i="3"/>
  <c r="X55" i="3"/>
  <c r="X56" i="3"/>
  <c r="X57" i="3"/>
  <c r="X58" i="3"/>
  <c r="X59" i="3"/>
  <c r="X60" i="3"/>
  <c r="X61" i="3"/>
  <c r="X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9" i="3"/>
  <c r="J40" i="3"/>
  <c r="J41" i="3"/>
  <c r="J42" i="3"/>
  <c r="J43" i="3"/>
  <c r="J44" i="3"/>
  <c r="J45" i="3"/>
  <c r="J46" i="3"/>
  <c r="J47" i="3"/>
  <c r="J48" i="3"/>
  <c r="J49" i="3"/>
  <c r="J50" i="3"/>
  <c r="J53" i="3"/>
  <c r="J54" i="3"/>
  <c r="J55" i="3"/>
  <c r="J56" i="3"/>
  <c r="J57" i="3"/>
  <c r="J58" i="3"/>
  <c r="J59" i="3"/>
  <c r="J60" i="3"/>
  <c r="J61" i="3"/>
  <c r="J62" i="3"/>
  <c r="EI7" i="1"/>
  <c r="EI25" i="1"/>
  <c r="EI40" i="1"/>
  <c r="EI54" i="1"/>
  <c r="DR7" i="1"/>
  <c r="DR25" i="1"/>
  <c r="DR40" i="1"/>
  <c r="DR54" i="1"/>
  <c r="DD7" i="1"/>
  <c r="DD25" i="1"/>
  <c r="DD40" i="1"/>
  <c r="DD54" i="1"/>
  <c r="CP7" i="1"/>
  <c r="CP25" i="1"/>
  <c r="BN22" i="3" s="1"/>
  <c r="CP40" i="1"/>
  <c r="CP54" i="1"/>
  <c r="CB7" i="1"/>
  <c r="CB25" i="1"/>
  <c r="CB40" i="1"/>
  <c r="CB54" i="1"/>
  <c r="BN7" i="1"/>
  <c r="BN25" i="1"/>
  <c r="BN40" i="1"/>
  <c r="BN54" i="1"/>
  <c r="AZ7" i="1"/>
  <c r="AZ25" i="1"/>
  <c r="AZ40" i="1"/>
  <c r="AZ54" i="1"/>
  <c r="AL7" i="1"/>
  <c r="AL25" i="1"/>
  <c r="AL40" i="1"/>
  <c r="AL54" i="1"/>
  <c r="X54" i="1"/>
  <c r="X40" i="1"/>
  <c r="X25" i="1"/>
  <c r="X7" i="1"/>
  <c r="AL4" i="3" s="1"/>
  <c r="J54" i="1"/>
  <c r="J40" i="1"/>
  <c r="J25" i="1"/>
  <c r="X51" i="3" l="1"/>
  <c r="DU3" i="3"/>
  <c r="J37" i="3"/>
  <c r="CB51" i="3"/>
  <c r="X37" i="3"/>
  <c r="AZ37" i="3"/>
  <c r="CB37" i="3"/>
  <c r="DG37" i="3"/>
  <c r="AZ51" i="3"/>
  <c r="DG51" i="3"/>
  <c r="EI3" i="3"/>
  <c r="AL37" i="3"/>
  <c r="X22" i="3"/>
  <c r="DG4" i="3"/>
  <c r="J51" i="3"/>
  <c r="DT51" i="3" s="1"/>
  <c r="BN51" i="3"/>
  <c r="BN37" i="3"/>
  <c r="CP37" i="3"/>
  <c r="J22" i="3"/>
  <c r="AL22" i="3"/>
  <c r="CP22" i="3"/>
  <c r="BN4" i="3"/>
  <c r="CP4" i="3"/>
  <c r="DT58" i="3"/>
  <c r="DT33" i="3"/>
  <c r="DT25" i="3"/>
  <c r="DT54" i="3"/>
  <c r="DT17" i="3"/>
  <c r="DT41" i="3"/>
  <c r="DT7" i="3"/>
  <c r="DT62" i="3"/>
  <c r="DT9" i="3"/>
  <c r="EH61" i="3"/>
  <c r="EH43" i="3"/>
  <c r="EH34" i="3"/>
  <c r="EH59" i="3"/>
  <c r="DT19" i="3"/>
  <c r="DT11" i="3"/>
  <c r="EH60" i="3"/>
  <c r="EH33" i="3"/>
  <c r="EH53" i="3"/>
  <c r="EH26" i="3"/>
  <c r="DT59" i="3"/>
  <c r="DT32" i="3"/>
  <c r="DT24" i="3"/>
  <c r="DT45" i="3"/>
  <c r="DT36" i="3"/>
  <c r="DT28" i="3"/>
  <c r="EH14" i="3"/>
  <c r="EH6" i="3"/>
  <c r="EH8" i="3"/>
  <c r="EH40" i="3"/>
  <c r="EH13" i="3"/>
  <c r="EH15" i="3"/>
  <c r="DT43" i="3"/>
  <c r="EH47" i="3"/>
  <c r="EH20" i="3"/>
  <c r="EH50" i="3"/>
  <c r="DT60" i="3"/>
  <c r="EH56" i="3"/>
  <c r="EH46" i="3"/>
  <c r="EH29" i="3"/>
  <c r="EH19" i="3"/>
  <c r="EH11" i="3"/>
  <c r="EH49" i="3"/>
  <c r="EH41" i="3"/>
  <c r="DT50" i="3"/>
  <c r="DT16" i="3"/>
  <c r="EH48" i="3"/>
  <c r="EH21" i="3"/>
  <c r="DT26" i="3"/>
  <c r="EH57" i="3"/>
  <c r="EH30" i="3"/>
  <c r="EH45" i="3"/>
  <c r="EH36" i="3"/>
  <c r="EH28" i="3"/>
  <c r="EH18" i="3"/>
  <c r="EH10" i="3"/>
  <c r="DT49" i="3"/>
  <c r="DT15" i="3"/>
  <c r="EH58" i="3"/>
  <c r="EH25" i="3"/>
  <c r="EH16" i="3"/>
  <c r="EH31" i="3"/>
  <c r="EH7" i="3"/>
  <c r="DT34" i="3"/>
  <c r="EH39" i="3"/>
  <c r="EH12" i="3"/>
  <c r="EH42" i="3"/>
  <c r="EH62" i="3"/>
  <c r="EH54" i="3"/>
  <c r="EH44" i="3"/>
  <c r="EH35" i="3"/>
  <c r="EH27" i="3"/>
  <c r="EH17" i="3"/>
  <c r="EH9" i="3"/>
  <c r="EH32" i="3"/>
  <c r="EH24" i="3"/>
  <c r="DT42" i="3"/>
  <c r="DT8" i="3"/>
  <c r="DT47" i="3"/>
  <c r="DT46" i="3"/>
  <c r="DT29" i="3"/>
  <c r="AZ6" i="1"/>
  <c r="AZ55" i="1" s="1"/>
  <c r="CB6" i="1"/>
  <c r="CB8" i="1" s="1"/>
  <c r="DD6" i="1"/>
  <c r="DD8" i="1" s="1"/>
  <c r="CB4" i="3"/>
  <c r="AL51" i="3"/>
  <c r="CP51" i="3"/>
  <c r="DT13" i="3"/>
  <c r="DT39" i="3"/>
  <c r="EH55" i="3"/>
  <c r="DT56" i="3"/>
  <c r="DT55" i="3"/>
  <c r="DT30" i="3"/>
  <c r="DT12" i="3"/>
  <c r="DT37" i="3"/>
  <c r="AZ22" i="3"/>
  <c r="CB22" i="3"/>
  <c r="DG22" i="3"/>
  <c r="AZ4" i="3"/>
  <c r="DT21" i="3"/>
  <c r="DT20" i="3"/>
  <c r="DT57" i="3"/>
  <c r="DT48" i="3"/>
  <c r="DT40" i="3"/>
  <c r="DT31" i="3"/>
  <c r="DT14" i="3"/>
  <c r="DT6" i="3"/>
  <c r="AL6" i="1"/>
  <c r="AL26" i="1" s="1"/>
  <c r="BN6" i="1"/>
  <c r="CP6" i="1"/>
  <c r="DR6" i="1"/>
  <c r="DT61" i="3"/>
  <c r="DT53" i="3"/>
  <c r="DT44" i="3"/>
  <c r="DT35" i="3"/>
  <c r="DT27" i="3"/>
  <c r="DT18" i="3"/>
  <c r="DT10" i="3"/>
  <c r="EI6" i="1"/>
  <c r="CB41" i="1"/>
  <c r="X6" i="1"/>
  <c r="X55" i="1" s="1"/>
  <c r="J7" i="1"/>
  <c r="EH25" i="1"/>
  <c r="EG25" i="1"/>
  <c r="EF25" i="1"/>
  <c r="EE25" i="1"/>
  <c r="ED25" i="1"/>
  <c r="EC25" i="1"/>
  <c r="EB25" i="1"/>
  <c r="EA25" i="1"/>
  <c r="DQ25" i="1"/>
  <c r="DP25" i="1"/>
  <c r="DO25" i="1"/>
  <c r="DN25" i="1"/>
  <c r="DM25" i="1"/>
  <c r="DL25" i="1"/>
  <c r="DK25" i="1"/>
  <c r="DJ25" i="1"/>
  <c r="DC25" i="1"/>
  <c r="DB25" i="1"/>
  <c r="DA25" i="1"/>
  <c r="CZ25" i="1"/>
  <c r="CY25" i="1"/>
  <c r="CX25" i="1"/>
  <c r="CW25" i="1"/>
  <c r="CV25" i="1"/>
  <c r="CO25" i="1"/>
  <c r="CN25" i="1"/>
  <c r="CM25" i="1"/>
  <c r="CL25" i="1"/>
  <c r="CK25" i="1"/>
  <c r="CJ25" i="1"/>
  <c r="CI25" i="1"/>
  <c r="CH25" i="1"/>
  <c r="CA25" i="1"/>
  <c r="BZ25" i="1"/>
  <c r="BY25" i="1"/>
  <c r="BX25" i="1"/>
  <c r="BW25" i="1"/>
  <c r="BV25" i="1"/>
  <c r="BU25" i="1"/>
  <c r="BT25" i="1"/>
  <c r="BM25" i="1"/>
  <c r="BL25" i="1"/>
  <c r="BK25" i="1"/>
  <c r="BJ25" i="1"/>
  <c r="BI25" i="1"/>
  <c r="BH25" i="1"/>
  <c r="BG25" i="1"/>
  <c r="BF25" i="1"/>
  <c r="AY25" i="1"/>
  <c r="AX25" i="1"/>
  <c r="AW25" i="1"/>
  <c r="AV25" i="1"/>
  <c r="AU25" i="1"/>
  <c r="AT25" i="1"/>
  <c r="AS25" i="1"/>
  <c r="AR25" i="1"/>
  <c r="AK25" i="1"/>
  <c r="AJ25" i="1"/>
  <c r="AI25" i="1"/>
  <c r="AH25" i="1"/>
  <c r="AG25" i="1"/>
  <c r="AF25" i="1"/>
  <c r="AE25" i="1"/>
  <c r="AD25" i="1"/>
  <c r="W25" i="1"/>
  <c r="V25" i="1"/>
  <c r="U25" i="1"/>
  <c r="T25" i="1"/>
  <c r="S25" i="1"/>
  <c r="R25" i="1"/>
  <c r="Q25" i="1"/>
  <c r="P25" i="1"/>
  <c r="I25" i="1"/>
  <c r="H25" i="1"/>
  <c r="G25" i="1"/>
  <c r="F25" i="1"/>
  <c r="E25" i="1"/>
  <c r="D25" i="1"/>
  <c r="C25" i="1"/>
  <c r="B25" i="1"/>
  <c r="DQ54" i="1"/>
  <c r="EH37" i="3" l="1"/>
  <c r="DT22" i="3"/>
  <c r="CB55" i="1"/>
  <c r="DD55" i="1"/>
  <c r="DD26" i="1"/>
  <c r="CB26" i="1"/>
  <c r="X26" i="1"/>
  <c r="DD41" i="1"/>
  <c r="J6" i="1"/>
  <c r="Q9" i="2"/>
  <c r="BN3" i="3"/>
  <c r="AL8" i="1"/>
  <c r="CP3" i="3"/>
  <c r="EH22" i="3"/>
  <c r="AZ26" i="1"/>
  <c r="AL3" i="3"/>
  <c r="CP26" i="1"/>
  <c r="BN23" i="3" s="1"/>
  <c r="AZ8" i="1"/>
  <c r="AZ3" i="3"/>
  <c r="DG3" i="3"/>
  <c r="EH51" i="3"/>
  <c r="J4" i="3"/>
  <c r="X4" i="3"/>
  <c r="AZ41" i="1"/>
  <c r="EH4" i="3"/>
  <c r="BN8" i="1"/>
  <c r="AL55" i="1"/>
  <c r="BN55" i="1"/>
  <c r="CP55" i="1"/>
  <c r="BN52" i="3" s="1"/>
  <c r="AL41" i="1"/>
  <c r="BN41" i="1"/>
  <c r="CP41" i="1"/>
  <c r="BN38" i="3" s="1"/>
  <c r="CP8" i="1"/>
  <c r="BN26" i="1"/>
  <c r="CB3" i="3"/>
  <c r="EI41" i="1"/>
  <c r="EI55" i="1"/>
  <c r="EI26" i="1"/>
  <c r="EI8" i="1"/>
  <c r="X8" i="1"/>
  <c r="X41" i="1"/>
  <c r="BM62" i="3"/>
  <c r="BL62" i="3"/>
  <c r="BK62" i="3"/>
  <c r="BJ62" i="3"/>
  <c r="BI62" i="3"/>
  <c r="BH62" i="3"/>
  <c r="BG62" i="3"/>
  <c r="BF62" i="3"/>
  <c r="BM61" i="3"/>
  <c r="BL61" i="3"/>
  <c r="BK61" i="3"/>
  <c r="BJ61" i="3"/>
  <c r="BI61" i="3"/>
  <c r="BH61" i="3"/>
  <c r="BG61" i="3"/>
  <c r="BF61" i="3"/>
  <c r="BM60" i="3"/>
  <c r="BL60" i="3"/>
  <c r="BK60" i="3"/>
  <c r="BJ60" i="3"/>
  <c r="BI60" i="3"/>
  <c r="BH60" i="3"/>
  <c r="BG60" i="3"/>
  <c r="BF60" i="3"/>
  <c r="BM59" i="3"/>
  <c r="BL59" i="3"/>
  <c r="BK59" i="3"/>
  <c r="BJ59" i="3"/>
  <c r="BI59" i="3"/>
  <c r="BH59" i="3"/>
  <c r="BG59" i="3"/>
  <c r="BF59" i="3"/>
  <c r="BM58" i="3"/>
  <c r="BL58" i="3"/>
  <c r="BK58" i="3"/>
  <c r="BJ58" i="3"/>
  <c r="BI58" i="3"/>
  <c r="BH58" i="3"/>
  <c r="BG58" i="3"/>
  <c r="BF58" i="3"/>
  <c r="BM57" i="3"/>
  <c r="BL57" i="3"/>
  <c r="BK57" i="3"/>
  <c r="BJ57" i="3"/>
  <c r="BI57" i="3"/>
  <c r="BH57" i="3"/>
  <c r="BG57" i="3"/>
  <c r="BF57" i="3"/>
  <c r="BM56" i="3"/>
  <c r="BL56" i="3"/>
  <c r="BK56" i="3"/>
  <c r="BJ56" i="3"/>
  <c r="BI56" i="3"/>
  <c r="BH56" i="3"/>
  <c r="BG56" i="3"/>
  <c r="BF56" i="3"/>
  <c r="BM55" i="3"/>
  <c r="BL55" i="3"/>
  <c r="BK55" i="3"/>
  <c r="BJ55" i="3"/>
  <c r="BI55" i="3"/>
  <c r="BH55" i="3"/>
  <c r="BG55" i="3"/>
  <c r="BF55" i="3"/>
  <c r="BM54" i="3"/>
  <c r="BL54" i="3"/>
  <c r="BK54" i="3"/>
  <c r="BJ54" i="3"/>
  <c r="BI54" i="3"/>
  <c r="BH54" i="3"/>
  <c r="BG54" i="3"/>
  <c r="BF54" i="3"/>
  <c r="BM53" i="3"/>
  <c r="BL53" i="3"/>
  <c r="BK53" i="3"/>
  <c r="BJ53" i="3"/>
  <c r="BI53" i="3"/>
  <c r="BH53" i="3"/>
  <c r="BG53" i="3"/>
  <c r="BF53" i="3"/>
  <c r="BM50" i="3"/>
  <c r="BL50" i="3"/>
  <c r="BK50" i="3"/>
  <c r="BJ50" i="3"/>
  <c r="BI50" i="3"/>
  <c r="BH50" i="3"/>
  <c r="BG50" i="3"/>
  <c r="BF50" i="3"/>
  <c r="BM49" i="3"/>
  <c r="BL49" i="3"/>
  <c r="BK49" i="3"/>
  <c r="BJ49" i="3"/>
  <c r="BI49" i="3"/>
  <c r="BH49" i="3"/>
  <c r="BG49" i="3"/>
  <c r="BF49" i="3"/>
  <c r="BM48" i="3"/>
  <c r="BL48" i="3"/>
  <c r="BK48" i="3"/>
  <c r="BJ48" i="3"/>
  <c r="BI48" i="3"/>
  <c r="BH48" i="3"/>
  <c r="BG48" i="3"/>
  <c r="BF48" i="3"/>
  <c r="BM47" i="3"/>
  <c r="BL47" i="3"/>
  <c r="BK47" i="3"/>
  <c r="BJ47" i="3"/>
  <c r="BI47" i="3"/>
  <c r="BH47" i="3"/>
  <c r="BG47" i="3"/>
  <c r="BF47" i="3"/>
  <c r="BM46" i="3"/>
  <c r="BL46" i="3"/>
  <c r="BK46" i="3"/>
  <c r="BJ46" i="3"/>
  <c r="BI46" i="3"/>
  <c r="BH46" i="3"/>
  <c r="BG46" i="3"/>
  <c r="BF46" i="3"/>
  <c r="BM45" i="3"/>
  <c r="BL45" i="3"/>
  <c r="BK45" i="3"/>
  <c r="BJ45" i="3"/>
  <c r="BI45" i="3"/>
  <c r="BH45" i="3"/>
  <c r="BG45" i="3"/>
  <c r="BF45" i="3"/>
  <c r="BM44" i="3"/>
  <c r="BL44" i="3"/>
  <c r="BK44" i="3"/>
  <c r="BJ44" i="3"/>
  <c r="BI44" i="3"/>
  <c r="BH44" i="3"/>
  <c r="BG44" i="3"/>
  <c r="BF44" i="3"/>
  <c r="BM43" i="3"/>
  <c r="BL43" i="3"/>
  <c r="BK43" i="3"/>
  <c r="BJ43" i="3"/>
  <c r="BI43" i="3"/>
  <c r="BH43" i="3"/>
  <c r="BG43" i="3"/>
  <c r="BF43" i="3"/>
  <c r="BM42" i="3"/>
  <c r="BL42" i="3"/>
  <c r="BK42" i="3"/>
  <c r="BJ42" i="3"/>
  <c r="BI42" i="3"/>
  <c r="BH42" i="3"/>
  <c r="BG42" i="3"/>
  <c r="BF42" i="3"/>
  <c r="BM41" i="3"/>
  <c r="BL41" i="3"/>
  <c r="BK41" i="3"/>
  <c r="BJ41" i="3"/>
  <c r="BI41" i="3"/>
  <c r="BH41" i="3"/>
  <c r="BG41" i="3"/>
  <c r="BF41" i="3"/>
  <c r="BM40" i="3"/>
  <c r="BL40" i="3"/>
  <c r="BK40" i="3"/>
  <c r="BJ40" i="3"/>
  <c r="BI40" i="3"/>
  <c r="BH40" i="3"/>
  <c r="BG40" i="3"/>
  <c r="BF40" i="3"/>
  <c r="BM39" i="3"/>
  <c r="BL39" i="3"/>
  <c r="BK39" i="3"/>
  <c r="BJ39" i="3"/>
  <c r="BI39" i="3"/>
  <c r="BH39" i="3"/>
  <c r="BG39" i="3"/>
  <c r="BF39" i="3"/>
  <c r="BM36" i="3"/>
  <c r="BL36" i="3"/>
  <c r="BK36" i="3"/>
  <c r="BJ36" i="3"/>
  <c r="BI36" i="3"/>
  <c r="BH36" i="3"/>
  <c r="BG36" i="3"/>
  <c r="BF36" i="3"/>
  <c r="BM35" i="3"/>
  <c r="BL35" i="3"/>
  <c r="BK35" i="3"/>
  <c r="BJ35" i="3"/>
  <c r="BI35" i="3"/>
  <c r="BH35" i="3"/>
  <c r="BG35" i="3"/>
  <c r="BF35" i="3"/>
  <c r="BM34" i="3"/>
  <c r="BL34" i="3"/>
  <c r="BK34" i="3"/>
  <c r="BJ34" i="3"/>
  <c r="BI34" i="3"/>
  <c r="BH34" i="3"/>
  <c r="BG34" i="3"/>
  <c r="BF34" i="3"/>
  <c r="BM33" i="3"/>
  <c r="BL33" i="3"/>
  <c r="BK33" i="3"/>
  <c r="BJ33" i="3"/>
  <c r="BI33" i="3"/>
  <c r="BH33" i="3"/>
  <c r="BG33" i="3"/>
  <c r="BF33" i="3"/>
  <c r="BM32" i="3"/>
  <c r="BL32" i="3"/>
  <c r="BK32" i="3"/>
  <c r="BJ32" i="3"/>
  <c r="BI32" i="3"/>
  <c r="BH32" i="3"/>
  <c r="BG32" i="3"/>
  <c r="BF32" i="3"/>
  <c r="BM31" i="3"/>
  <c r="BL31" i="3"/>
  <c r="BK31" i="3"/>
  <c r="BJ31" i="3"/>
  <c r="BI31" i="3"/>
  <c r="BH31" i="3"/>
  <c r="BG31" i="3"/>
  <c r="BF31" i="3"/>
  <c r="BM30" i="3"/>
  <c r="BL30" i="3"/>
  <c r="BK30" i="3"/>
  <c r="BJ30" i="3"/>
  <c r="BI30" i="3"/>
  <c r="BH30" i="3"/>
  <c r="BG30" i="3"/>
  <c r="BF30" i="3"/>
  <c r="BM29" i="3"/>
  <c r="BL29" i="3"/>
  <c r="BK29" i="3"/>
  <c r="BJ29" i="3"/>
  <c r="BI29" i="3"/>
  <c r="BH29" i="3"/>
  <c r="BG29" i="3"/>
  <c r="BF29" i="3"/>
  <c r="BM28" i="3"/>
  <c r="BL28" i="3"/>
  <c r="BK28" i="3"/>
  <c r="BJ28" i="3"/>
  <c r="BI28" i="3"/>
  <c r="BH28" i="3"/>
  <c r="BG28" i="3"/>
  <c r="BF28" i="3"/>
  <c r="BM27" i="3"/>
  <c r="BL27" i="3"/>
  <c r="BK27" i="3"/>
  <c r="BJ27" i="3"/>
  <c r="BI27" i="3"/>
  <c r="BH27" i="3"/>
  <c r="BG27" i="3"/>
  <c r="BF27" i="3"/>
  <c r="BM26" i="3"/>
  <c r="BL26" i="3"/>
  <c r="BK26" i="3"/>
  <c r="BJ26" i="3"/>
  <c r="BI26" i="3"/>
  <c r="BH26" i="3"/>
  <c r="BG26" i="3"/>
  <c r="BF26" i="3"/>
  <c r="BM25" i="3"/>
  <c r="BL25" i="3"/>
  <c r="BK25" i="3"/>
  <c r="BJ25" i="3"/>
  <c r="BI25" i="3"/>
  <c r="BH25" i="3"/>
  <c r="BG25" i="3"/>
  <c r="BF25" i="3"/>
  <c r="BM24" i="3"/>
  <c r="BL24" i="3"/>
  <c r="BK24" i="3"/>
  <c r="BJ24" i="3"/>
  <c r="BI24" i="3"/>
  <c r="BH24" i="3"/>
  <c r="BG24" i="3"/>
  <c r="BF24" i="3"/>
  <c r="BM22" i="3"/>
  <c r="BL22" i="3"/>
  <c r="BK22" i="3"/>
  <c r="BJ22" i="3"/>
  <c r="BI22" i="3"/>
  <c r="BH22" i="3"/>
  <c r="BG22" i="3"/>
  <c r="BF22" i="3"/>
  <c r="BM21" i="3"/>
  <c r="BL21" i="3"/>
  <c r="BK21" i="3"/>
  <c r="BJ21" i="3"/>
  <c r="BI21" i="3"/>
  <c r="BH21" i="3"/>
  <c r="BG21" i="3"/>
  <c r="BF21" i="3"/>
  <c r="BM20" i="3"/>
  <c r="BL20" i="3"/>
  <c r="BK20" i="3"/>
  <c r="BJ20" i="3"/>
  <c r="BI20" i="3"/>
  <c r="BH20" i="3"/>
  <c r="BG20" i="3"/>
  <c r="BF20" i="3"/>
  <c r="BM19" i="3"/>
  <c r="BL19" i="3"/>
  <c r="BK19" i="3"/>
  <c r="BJ19" i="3"/>
  <c r="BI19" i="3"/>
  <c r="BH19" i="3"/>
  <c r="BG19" i="3"/>
  <c r="BF19" i="3"/>
  <c r="BM18" i="3"/>
  <c r="BL18" i="3"/>
  <c r="BK18" i="3"/>
  <c r="BJ18" i="3"/>
  <c r="BI18" i="3"/>
  <c r="BH18" i="3"/>
  <c r="BG18" i="3"/>
  <c r="BF18" i="3"/>
  <c r="BM17" i="3"/>
  <c r="BL17" i="3"/>
  <c r="BK17" i="3"/>
  <c r="BJ17" i="3"/>
  <c r="BI17" i="3"/>
  <c r="BH17" i="3"/>
  <c r="BG17" i="3"/>
  <c r="BF17" i="3"/>
  <c r="BM16" i="3"/>
  <c r="BL16" i="3"/>
  <c r="BK16" i="3"/>
  <c r="BJ16" i="3"/>
  <c r="BI16" i="3"/>
  <c r="BH16" i="3"/>
  <c r="BG16" i="3"/>
  <c r="BF16" i="3"/>
  <c r="BM15" i="3"/>
  <c r="BL15" i="3"/>
  <c r="BK15" i="3"/>
  <c r="BJ15" i="3"/>
  <c r="BI15" i="3"/>
  <c r="BH15" i="3"/>
  <c r="BG15" i="3"/>
  <c r="BF15" i="3"/>
  <c r="BM14" i="3"/>
  <c r="BL14" i="3"/>
  <c r="BK14" i="3"/>
  <c r="BJ14" i="3"/>
  <c r="BI14" i="3"/>
  <c r="BH14" i="3"/>
  <c r="BG14" i="3"/>
  <c r="BF14" i="3"/>
  <c r="BM13" i="3"/>
  <c r="BL13" i="3"/>
  <c r="BK13" i="3"/>
  <c r="BJ13" i="3"/>
  <c r="BI13" i="3"/>
  <c r="BH13" i="3"/>
  <c r="BG13" i="3"/>
  <c r="BF13" i="3"/>
  <c r="BM12" i="3"/>
  <c r="BL12" i="3"/>
  <c r="BK12" i="3"/>
  <c r="BJ12" i="3"/>
  <c r="BI12" i="3"/>
  <c r="BH12" i="3"/>
  <c r="BG12" i="3"/>
  <c r="BF12" i="3"/>
  <c r="BM11" i="3"/>
  <c r="BL11" i="3"/>
  <c r="BK11" i="3"/>
  <c r="BJ11" i="3"/>
  <c r="BI11" i="3"/>
  <c r="BH11" i="3"/>
  <c r="BG11" i="3"/>
  <c r="BF11" i="3"/>
  <c r="BM10" i="3"/>
  <c r="BL10" i="3"/>
  <c r="BK10" i="3"/>
  <c r="BJ10" i="3"/>
  <c r="BI10" i="3"/>
  <c r="BH10" i="3"/>
  <c r="BG10" i="3"/>
  <c r="BF10" i="3"/>
  <c r="BM9" i="3"/>
  <c r="BL9" i="3"/>
  <c r="BK9" i="3"/>
  <c r="BJ9" i="3"/>
  <c r="BI9" i="3"/>
  <c r="BH9" i="3"/>
  <c r="BG9" i="3"/>
  <c r="BF9" i="3"/>
  <c r="BM8" i="3"/>
  <c r="BL8" i="3"/>
  <c r="BK8" i="3"/>
  <c r="BJ8" i="3"/>
  <c r="BI8" i="3"/>
  <c r="BH8" i="3"/>
  <c r="BG8" i="3"/>
  <c r="BF8" i="3"/>
  <c r="BM7" i="3"/>
  <c r="BL7" i="3"/>
  <c r="BK7" i="3"/>
  <c r="BJ7" i="3"/>
  <c r="BI7" i="3"/>
  <c r="BH7" i="3"/>
  <c r="BG7" i="3"/>
  <c r="BF7" i="3"/>
  <c r="BM6" i="3"/>
  <c r="BL6" i="3"/>
  <c r="BK6" i="3"/>
  <c r="BJ6" i="3"/>
  <c r="BI6" i="3"/>
  <c r="BH6" i="3"/>
  <c r="BG6" i="3"/>
  <c r="BF6" i="3"/>
  <c r="X3" i="3" l="1"/>
  <c r="J8" i="1"/>
  <c r="J3" i="3"/>
  <c r="J55" i="1"/>
  <c r="J41" i="1"/>
  <c r="J26" i="1"/>
  <c r="EH3" i="3"/>
  <c r="DT4" i="3"/>
  <c r="CY56" i="3"/>
  <c r="CZ56" i="3"/>
  <c r="DA56" i="3"/>
  <c r="DB56" i="3"/>
  <c r="DC56" i="3"/>
  <c r="DD56" i="3"/>
  <c r="DE56" i="3"/>
  <c r="DF56" i="3"/>
  <c r="CY57" i="3"/>
  <c r="CZ57" i="3"/>
  <c r="DA57" i="3"/>
  <c r="DB57" i="3"/>
  <c r="DC57" i="3"/>
  <c r="DD57" i="3"/>
  <c r="DE57" i="3"/>
  <c r="DF57" i="3"/>
  <c r="CY58" i="3"/>
  <c r="CZ58" i="3"/>
  <c r="DA58" i="3"/>
  <c r="DB58" i="3"/>
  <c r="DC58" i="3"/>
  <c r="DD58" i="3"/>
  <c r="DE58" i="3"/>
  <c r="DF58" i="3"/>
  <c r="CY59" i="3"/>
  <c r="CZ59" i="3"/>
  <c r="DA59" i="3"/>
  <c r="DB59" i="3"/>
  <c r="DC59" i="3"/>
  <c r="DD59" i="3"/>
  <c r="DE59" i="3"/>
  <c r="DF59" i="3"/>
  <c r="BT57" i="3"/>
  <c r="BU57" i="3"/>
  <c r="BV57" i="3"/>
  <c r="BW57" i="3"/>
  <c r="BX57" i="3"/>
  <c r="BY57" i="3"/>
  <c r="BZ57" i="3"/>
  <c r="CA57" i="3"/>
  <c r="BT58" i="3"/>
  <c r="BV58" i="3"/>
  <c r="BW58" i="3"/>
  <c r="BX58" i="3"/>
  <c r="BY58" i="3"/>
  <c r="BZ58" i="3"/>
  <c r="CA58" i="3"/>
  <c r="BT59" i="3"/>
  <c r="BU59" i="3"/>
  <c r="BV59" i="3"/>
  <c r="BW59" i="3"/>
  <c r="BX59" i="3"/>
  <c r="BY59" i="3"/>
  <c r="BZ59" i="3"/>
  <c r="CA59" i="3"/>
  <c r="AR58" i="3"/>
  <c r="AT58" i="3"/>
  <c r="AU58" i="3"/>
  <c r="AV58" i="3"/>
  <c r="AW58" i="3"/>
  <c r="AX58" i="3"/>
  <c r="AY58" i="3"/>
  <c r="AR59" i="3"/>
  <c r="AS59" i="3"/>
  <c r="AT59" i="3"/>
  <c r="AU59" i="3"/>
  <c r="AV59" i="3"/>
  <c r="AW59" i="3"/>
  <c r="AX59" i="3"/>
  <c r="AY59" i="3"/>
  <c r="AD58" i="3"/>
  <c r="AF58" i="3"/>
  <c r="AG58" i="3"/>
  <c r="AH58" i="3"/>
  <c r="AI58" i="3"/>
  <c r="AJ58" i="3"/>
  <c r="AK58" i="3"/>
  <c r="AD59" i="3"/>
  <c r="AE59" i="3"/>
  <c r="AF59" i="3"/>
  <c r="AG59" i="3"/>
  <c r="AH59" i="3"/>
  <c r="AI59" i="3"/>
  <c r="AJ59" i="3"/>
  <c r="AK59" i="3"/>
  <c r="DF62" i="3"/>
  <c r="DE62" i="3"/>
  <c r="DD62" i="3"/>
  <c r="DC62" i="3"/>
  <c r="DB62" i="3"/>
  <c r="DA62" i="3"/>
  <c r="CZ62" i="3"/>
  <c r="CY62" i="3"/>
  <c r="DF61" i="3"/>
  <c r="DE61" i="3"/>
  <c r="DD61" i="3"/>
  <c r="DC61" i="3"/>
  <c r="DB61" i="3"/>
  <c r="DA61" i="3"/>
  <c r="CZ61" i="3"/>
  <c r="CY61" i="3"/>
  <c r="DF60" i="3"/>
  <c r="DE60" i="3"/>
  <c r="DD60" i="3"/>
  <c r="DC60" i="3"/>
  <c r="DB60" i="3"/>
  <c r="DA60" i="3"/>
  <c r="CZ60" i="3"/>
  <c r="CY60" i="3"/>
  <c r="DF55" i="3"/>
  <c r="DE55" i="3"/>
  <c r="DD55" i="3"/>
  <c r="DC55" i="3"/>
  <c r="DB55" i="3"/>
  <c r="DA55" i="3"/>
  <c r="CZ55" i="3"/>
  <c r="CY55" i="3"/>
  <c r="DF54" i="3"/>
  <c r="DE54" i="3"/>
  <c r="DD54" i="3"/>
  <c r="DC54" i="3"/>
  <c r="DB54" i="3"/>
  <c r="DA54" i="3"/>
  <c r="CZ54" i="3"/>
  <c r="CY54" i="3"/>
  <c r="DF53" i="3"/>
  <c r="DE53" i="3"/>
  <c r="DD53" i="3"/>
  <c r="DC53" i="3"/>
  <c r="DB53" i="3"/>
  <c r="DA53" i="3"/>
  <c r="CZ53" i="3"/>
  <c r="CY53" i="3"/>
  <c r="DF50" i="3"/>
  <c r="DE50" i="3"/>
  <c r="DD50" i="3"/>
  <c r="DC50" i="3"/>
  <c r="DB50" i="3"/>
  <c r="DA50" i="3"/>
  <c r="CZ50" i="3"/>
  <c r="CY50" i="3"/>
  <c r="DF49" i="3"/>
  <c r="DE49" i="3"/>
  <c r="DD49" i="3"/>
  <c r="DC49" i="3"/>
  <c r="DB49" i="3"/>
  <c r="DA49" i="3"/>
  <c r="CZ49" i="3"/>
  <c r="CY49" i="3"/>
  <c r="DF48" i="3"/>
  <c r="DE48" i="3"/>
  <c r="DD48" i="3"/>
  <c r="DC48" i="3"/>
  <c r="DB48" i="3"/>
  <c r="DA48" i="3"/>
  <c r="CZ48" i="3"/>
  <c r="CY48" i="3"/>
  <c r="DF47" i="3"/>
  <c r="DE47" i="3"/>
  <c r="DD47" i="3"/>
  <c r="DC47" i="3"/>
  <c r="DB47" i="3"/>
  <c r="DA47" i="3"/>
  <c r="CZ47" i="3"/>
  <c r="CY47" i="3"/>
  <c r="DF46" i="3"/>
  <c r="DE46" i="3"/>
  <c r="DD46" i="3"/>
  <c r="DC46" i="3"/>
  <c r="DB46" i="3"/>
  <c r="DA46" i="3"/>
  <c r="CZ46" i="3"/>
  <c r="CY46" i="3"/>
  <c r="DF45" i="3"/>
  <c r="DE45" i="3"/>
  <c r="DD45" i="3"/>
  <c r="DC45" i="3"/>
  <c r="DB45" i="3"/>
  <c r="DA45" i="3"/>
  <c r="CZ45" i="3"/>
  <c r="CY45" i="3"/>
  <c r="DF44" i="3"/>
  <c r="DE44" i="3"/>
  <c r="DD44" i="3"/>
  <c r="DC44" i="3"/>
  <c r="DB44" i="3"/>
  <c r="DA44" i="3"/>
  <c r="CZ44" i="3"/>
  <c r="CY44" i="3"/>
  <c r="DF43" i="3"/>
  <c r="DE43" i="3"/>
  <c r="DD43" i="3"/>
  <c r="DC43" i="3"/>
  <c r="DB43" i="3"/>
  <c r="DA43" i="3"/>
  <c r="CZ43" i="3"/>
  <c r="CY43" i="3"/>
  <c r="DF42" i="3"/>
  <c r="DE42" i="3"/>
  <c r="DD42" i="3"/>
  <c r="DC42" i="3"/>
  <c r="DB42" i="3"/>
  <c r="DA42" i="3"/>
  <c r="CZ42" i="3"/>
  <c r="CY42" i="3"/>
  <c r="DF41" i="3"/>
  <c r="DE41" i="3"/>
  <c r="DD41" i="3"/>
  <c r="DC41" i="3"/>
  <c r="DB41" i="3"/>
  <c r="DA41" i="3"/>
  <c r="CZ41" i="3"/>
  <c r="CY41" i="3"/>
  <c r="DF40" i="3"/>
  <c r="DE40" i="3"/>
  <c r="DD40" i="3"/>
  <c r="DC40" i="3"/>
  <c r="DB40" i="3"/>
  <c r="DA40" i="3"/>
  <c r="CZ40" i="3"/>
  <c r="CY40" i="3"/>
  <c r="DF39" i="3"/>
  <c r="DE39" i="3"/>
  <c r="DD39" i="3"/>
  <c r="DC39" i="3"/>
  <c r="DB39" i="3"/>
  <c r="DA39" i="3"/>
  <c r="CZ39" i="3"/>
  <c r="CY39" i="3"/>
  <c r="DF36" i="3"/>
  <c r="DE36" i="3"/>
  <c r="DD36" i="3"/>
  <c r="DC36" i="3"/>
  <c r="DB36" i="3"/>
  <c r="DA36" i="3"/>
  <c r="CZ36" i="3"/>
  <c r="CY36" i="3"/>
  <c r="DF35" i="3"/>
  <c r="DE35" i="3"/>
  <c r="DD35" i="3"/>
  <c r="DC35" i="3"/>
  <c r="DB35" i="3"/>
  <c r="DA35" i="3"/>
  <c r="CZ35" i="3"/>
  <c r="CY35" i="3"/>
  <c r="DF34" i="3"/>
  <c r="DE34" i="3"/>
  <c r="DD34" i="3"/>
  <c r="DC34" i="3"/>
  <c r="DB34" i="3"/>
  <c r="DA34" i="3"/>
  <c r="CZ34" i="3"/>
  <c r="CY34" i="3"/>
  <c r="DF33" i="3"/>
  <c r="DE33" i="3"/>
  <c r="DD33" i="3"/>
  <c r="DC33" i="3"/>
  <c r="DB33" i="3"/>
  <c r="DA33" i="3"/>
  <c r="CZ33" i="3"/>
  <c r="CY33" i="3"/>
  <c r="DF32" i="3"/>
  <c r="DE32" i="3"/>
  <c r="DD32" i="3"/>
  <c r="DC32" i="3"/>
  <c r="DB32" i="3"/>
  <c r="DA32" i="3"/>
  <c r="CZ32" i="3"/>
  <c r="CY32" i="3"/>
  <c r="DF31" i="3"/>
  <c r="DE31" i="3"/>
  <c r="DD31" i="3"/>
  <c r="DC31" i="3"/>
  <c r="DB31" i="3"/>
  <c r="DA31" i="3"/>
  <c r="CZ31" i="3"/>
  <c r="CY31" i="3"/>
  <c r="DF30" i="3"/>
  <c r="DE30" i="3"/>
  <c r="DD30" i="3"/>
  <c r="DC30" i="3"/>
  <c r="DB30" i="3"/>
  <c r="DA30" i="3"/>
  <c r="CZ30" i="3"/>
  <c r="CY30" i="3"/>
  <c r="DF29" i="3"/>
  <c r="DE29" i="3"/>
  <c r="DD29" i="3"/>
  <c r="DC29" i="3"/>
  <c r="DB29" i="3"/>
  <c r="DA29" i="3"/>
  <c r="CZ29" i="3"/>
  <c r="CY29" i="3"/>
  <c r="DF28" i="3"/>
  <c r="DE28" i="3"/>
  <c r="DD28" i="3"/>
  <c r="DC28" i="3"/>
  <c r="DB28" i="3"/>
  <c r="DA28" i="3"/>
  <c r="CZ28" i="3"/>
  <c r="CY28" i="3"/>
  <c r="DF27" i="3"/>
  <c r="DE27" i="3"/>
  <c r="DD27" i="3"/>
  <c r="DC27" i="3"/>
  <c r="DB27" i="3"/>
  <c r="DA27" i="3"/>
  <c r="CZ27" i="3"/>
  <c r="CY27" i="3"/>
  <c r="DF26" i="3"/>
  <c r="DE26" i="3"/>
  <c r="DD26" i="3"/>
  <c r="DC26" i="3"/>
  <c r="DB26" i="3"/>
  <c r="DA26" i="3"/>
  <c r="CZ26" i="3"/>
  <c r="CY26" i="3"/>
  <c r="DF25" i="3"/>
  <c r="DE25" i="3"/>
  <c r="DD25" i="3"/>
  <c r="DC25" i="3"/>
  <c r="DB25" i="3"/>
  <c r="DA25" i="3"/>
  <c r="CZ25" i="3"/>
  <c r="CY25" i="3"/>
  <c r="DF24" i="3"/>
  <c r="DE24" i="3"/>
  <c r="DD24" i="3"/>
  <c r="DC24" i="3"/>
  <c r="DB24" i="3"/>
  <c r="DA24" i="3"/>
  <c r="CZ24" i="3"/>
  <c r="CY24" i="3"/>
  <c r="DF21" i="3"/>
  <c r="DE21" i="3"/>
  <c r="DD21" i="3"/>
  <c r="DC21" i="3"/>
  <c r="DB21" i="3"/>
  <c r="DA21" i="3"/>
  <c r="CZ21" i="3"/>
  <c r="CY21" i="3"/>
  <c r="DF20" i="3"/>
  <c r="DE20" i="3"/>
  <c r="DD20" i="3"/>
  <c r="DC20" i="3"/>
  <c r="DB20" i="3"/>
  <c r="DA20" i="3"/>
  <c r="CZ20" i="3"/>
  <c r="CY20" i="3"/>
  <c r="DF19" i="3"/>
  <c r="DE19" i="3"/>
  <c r="DD19" i="3"/>
  <c r="DC19" i="3"/>
  <c r="DB19" i="3"/>
  <c r="DA19" i="3"/>
  <c r="CZ19" i="3"/>
  <c r="CY19" i="3"/>
  <c r="DF18" i="3"/>
  <c r="DE18" i="3"/>
  <c r="DD18" i="3"/>
  <c r="DC18" i="3"/>
  <c r="DB18" i="3"/>
  <c r="DA18" i="3"/>
  <c r="CZ18" i="3"/>
  <c r="CY18" i="3"/>
  <c r="DF17" i="3"/>
  <c r="DE17" i="3"/>
  <c r="DD17" i="3"/>
  <c r="DC17" i="3"/>
  <c r="DB17" i="3"/>
  <c r="DA17" i="3"/>
  <c r="CZ17" i="3"/>
  <c r="CY17" i="3"/>
  <c r="DF16" i="3"/>
  <c r="DE16" i="3"/>
  <c r="DD16" i="3"/>
  <c r="DC16" i="3"/>
  <c r="DB16" i="3"/>
  <c r="DA16" i="3"/>
  <c r="CZ16" i="3"/>
  <c r="CY16" i="3"/>
  <c r="DF15" i="3"/>
  <c r="DE15" i="3"/>
  <c r="DD15" i="3"/>
  <c r="DC15" i="3"/>
  <c r="DB15" i="3"/>
  <c r="DA15" i="3"/>
  <c r="CZ15" i="3"/>
  <c r="CY15" i="3"/>
  <c r="DF14" i="3"/>
  <c r="DE14" i="3"/>
  <c r="DD14" i="3"/>
  <c r="DC14" i="3"/>
  <c r="DB14" i="3"/>
  <c r="DA14" i="3"/>
  <c r="CZ14" i="3"/>
  <c r="CY14" i="3"/>
  <c r="DF13" i="3"/>
  <c r="DE13" i="3"/>
  <c r="DD13" i="3"/>
  <c r="DC13" i="3"/>
  <c r="DB13" i="3"/>
  <c r="DA13" i="3"/>
  <c r="CZ13" i="3"/>
  <c r="CY13" i="3"/>
  <c r="DF12" i="3"/>
  <c r="DE12" i="3"/>
  <c r="DD12" i="3"/>
  <c r="DC12" i="3"/>
  <c r="DB12" i="3"/>
  <c r="DA12" i="3"/>
  <c r="CZ12" i="3"/>
  <c r="CY12" i="3"/>
  <c r="DF11" i="3"/>
  <c r="DE11" i="3"/>
  <c r="DD11" i="3"/>
  <c r="DC11" i="3"/>
  <c r="DB11" i="3"/>
  <c r="DA11" i="3"/>
  <c r="CZ11" i="3"/>
  <c r="CY11" i="3"/>
  <c r="DF10" i="3"/>
  <c r="DE10" i="3"/>
  <c r="DD10" i="3"/>
  <c r="DC10" i="3"/>
  <c r="DB10" i="3"/>
  <c r="DA10" i="3"/>
  <c r="CZ10" i="3"/>
  <c r="CY10" i="3"/>
  <c r="DF9" i="3"/>
  <c r="DE9" i="3"/>
  <c r="DD9" i="3"/>
  <c r="DB9" i="3"/>
  <c r="DA9" i="3"/>
  <c r="CZ9" i="3"/>
  <c r="CY9" i="3"/>
  <c r="DF8" i="3"/>
  <c r="DE8" i="3"/>
  <c r="DD8" i="3"/>
  <c r="DC8" i="3"/>
  <c r="DB8" i="3"/>
  <c r="DA8" i="3"/>
  <c r="CZ8" i="3"/>
  <c r="CY8" i="3"/>
  <c r="DF7" i="3"/>
  <c r="DE7" i="3"/>
  <c r="DD7" i="3"/>
  <c r="DC7" i="3"/>
  <c r="DB7" i="3"/>
  <c r="DA7" i="3"/>
  <c r="CZ7" i="3"/>
  <c r="CY7" i="3"/>
  <c r="DF6" i="3"/>
  <c r="DE6" i="3"/>
  <c r="DD6" i="3"/>
  <c r="DC6" i="3"/>
  <c r="DB6" i="3"/>
  <c r="DA6" i="3"/>
  <c r="CZ6" i="3"/>
  <c r="CY6" i="3"/>
  <c r="CO62" i="3"/>
  <c r="CN62" i="3"/>
  <c r="CM62" i="3"/>
  <c r="CL62" i="3"/>
  <c r="CK62" i="3"/>
  <c r="CJ62" i="3"/>
  <c r="CI62" i="3"/>
  <c r="CH62" i="3"/>
  <c r="CO61" i="3"/>
  <c r="CN61" i="3"/>
  <c r="CM61" i="3"/>
  <c r="CL61" i="3"/>
  <c r="CK61" i="3"/>
  <c r="CJ61" i="3"/>
  <c r="CI61" i="3"/>
  <c r="CH61" i="3"/>
  <c r="CO60" i="3"/>
  <c r="CN60" i="3"/>
  <c r="CM60" i="3"/>
  <c r="CL60" i="3"/>
  <c r="CK60" i="3"/>
  <c r="CJ60" i="3"/>
  <c r="CI60" i="3"/>
  <c r="CH60" i="3"/>
  <c r="CO59" i="3"/>
  <c r="CN59" i="3"/>
  <c r="CM59" i="3"/>
  <c r="CL59" i="3"/>
  <c r="CK59" i="3"/>
  <c r="CJ59" i="3"/>
  <c r="CI59" i="3"/>
  <c r="CH59" i="3"/>
  <c r="CO58" i="3"/>
  <c r="CN58" i="3"/>
  <c r="CM58" i="3"/>
  <c r="CL58" i="3"/>
  <c r="CK58" i="3"/>
  <c r="CJ58" i="3"/>
  <c r="CI58" i="3"/>
  <c r="CH58" i="3"/>
  <c r="CO57" i="3"/>
  <c r="CN57" i="3"/>
  <c r="CM57" i="3"/>
  <c r="CL57" i="3"/>
  <c r="CK57" i="3"/>
  <c r="CJ57" i="3"/>
  <c r="CI57" i="3"/>
  <c r="CH57" i="3"/>
  <c r="CO56" i="3"/>
  <c r="CN56" i="3"/>
  <c r="CM56" i="3"/>
  <c r="CL56" i="3"/>
  <c r="CK56" i="3"/>
  <c r="CJ56" i="3"/>
  <c r="CI56" i="3"/>
  <c r="CH56" i="3"/>
  <c r="CO55" i="3"/>
  <c r="CN55" i="3"/>
  <c r="CM55" i="3"/>
  <c r="CL55" i="3"/>
  <c r="CK55" i="3"/>
  <c r="CJ55" i="3"/>
  <c r="CI55" i="3"/>
  <c r="CH55" i="3"/>
  <c r="CO54" i="3"/>
  <c r="CN54" i="3"/>
  <c r="CM54" i="3"/>
  <c r="CL54" i="3"/>
  <c r="CK54" i="3"/>
  <c r="CJ54" i="3"/>
  <c r="CI54" i="3"/>
  <c r="CH54" i="3"/>
  <c r="CO53" i="3"/>
  <c r="CN53" i="3"/>
  <c r="CM53" i="3"/>
  <c r="CL53" i="3"/>
  <c r="CK53" i="3"/>
  <c r="CJ53" i="3"/>
  <c r="CI53" i="3"/>
  <c r="CH53" i="3"/>
  <c r="CO50" i="3"/>
  <c r="CN50" i="3"/>
  <c r="CM50" i="3"/>
  <c r="CL50" i="3"/>
  <c r="CK50" i="3"/>
  <c r="CJ50" i="3"/>
  <c r="CI50" i="3"/>
  <c r="CH50" i="3"/>
  <c r="CO49" i="3"/>
  <c r="CN49" i="3"/>
  <c r="CM49" i="3"/>
  <c r="CL49" i="3"/>
  <c r="CK49" i="3"/>
  <c r="CJ49" i="3"/>
  <c r="CI49" i="3"/>
  <c r="CH49" i="3"/>
  <c r="CO48" i="3"/>
  <c r="CN48" i="3"/>
  <c r="CM48" i="3"/>
  <c r="CL48" i="3"/>
  <c r="CK48" i="3"/>
  <c r="CJ48" i="3"/>
  <c r="CI48" i="3"/>
  <c r="CH48" i="3"/>
  <c r="CO47" i="3"/>
  <c r="CN47" i="3"/>
  <c r="CM47" i="3"/>
  <c r="CL47" i="3"/>
  <c r="CK47" i="3"/>
  <c r="CJ47" i="3"/>
  <c r="CI47" i="3"/>
  <c r="CH47" i="3"/>
  <c r="CO46" i="3"/>
  <c r="CN46" i="3"/>
  <c r="CM46" i="3"/>
  <c r="CL46" i="3"/>
  <c r="CK46" i="3"/>
  <c r="CJ46" i="3"/>
  <c r="CI46" i="3"/>
  <c r="CH46" i="3"/>
  <c r="CO45" i="3"/>
  <c r="CN45" i="3"/>
  <c r="CM45" i="3"/>
  <c r="CL45" i="3"/>
  <c r="CK45" i="3"/>
  <c r="CJ45" i="3"/>
  <c r="CI45" i="3"/>
  <c r="CH45" i="3"/>
  <c r="CO44" i="3"/>
  <c r="CN44" i="3"/>
  <c r="CM44" i="3"/>
  <c r="CL44" i="3"/>
  <c r="CK44" i="3"/>
  <c r="CJ44" i="3"/>
  <c r="CI44" i="3"/>
  <c r="CH44" i="3"/>
  <c r="CO43" i="3"/>
  <c r="CN43" i="3"/>
  <c r="CM43" i="3"/>
  <c r="CL43" i="3"/>
  <c r="CK43" i="3"/>
  <c r="CJ43" i="3"/>
  <c r="CI43" i="3"/>
  <c r="CH43" i="3"/>
  <c r="CO42" i="3"/>
  <c r="CN42" i="3"/>
  <c r="CM42" i="3"/>
  <c r="CL42" i="3"/>
  <c r="CK42" i="3"/>
  <c r="CJ42" i="3"/>
  <c r="CI42" i="3"/>
  <c r="CH42" i="3"/>
  <c r="CO41" i="3"/>
  <c r="CN41" i="3"/>
  <c r="CM41" i="3"/>
  <c r="CL41" i="3"/>
  <c r="CK41" i="3"/>
  <c r="CJ41" i="3"/>
  <c r="CI41" i="3"/>
  <c r="CH41" i="3"/>
  <c r="CO40" i="3"/>
  <c r="CN40" i="3"/>
  <c r="CM40" i="3"/>
  <c r="CL40" i="3"/>
  <c r="CK40" i="3"/>
  <c r="CJ40" i="3"/>
  <c r="CI40" i="3"/>
  <c r="CH40" i="3"/>
  <c r="CO39" i="3"/>
  <c r="CN39" i="3"/>
  <c r="CM39" i="3"/>
  <c r="CL39" i="3"/>
  <c r="CK39" i="3"/>
  <c r="CJ39" i="3"/>
  <c r="CI39" i="3"/>
  <c r="CH39" i="3"/>
  <c r="CO36" i="3"/>
  <c r="CN36" i="3"/>
  <c r="CM36" i="3"/>
  <c r="CL36" i="3"/>
  <c r="CK36" i="3"/>
  <c r="CJ36" i="3"/>
  <c r="CI36" i="3"/>
  <c r="CH36" i="3"/>
  <c r="CO35" i="3"/>
  <c r="CN35" i="3"/>
  <c r="CM35" i="3"/>
  <c r="CL35" i="3"/>
  <c r="CK35" i="3"/>
  <c r="CJ35" i="3"/>
  <c r="CI35" i="3"/>
  <c r="CH35" i="3"/>
  <c r="CO34" i="3"/>
  <c r="CN34" i="3"/>
  <c r="CM34" i="3"/>
  <c r="CL34" i="3"/>
  <c r="CK34" i="3"/>
  <c r="CJ34" i="3"/>
  <c r="CI34" i="3"/>
  <c r="CH34" i="3"/>
  <c r="CO33" i="3"/>
  <c r="CN33" i="3"/>
  <c r="CM33" i="3"/>
  <c r="CL33" i="3"/>
  <c r="CK33" i="3"/>
  <c r="CJ33" i="3"/>
  <c r="CI33" i="3"/>
  <c r="CH33" i="3"/>
  <c r="CO32" i="3"/>
  <c r="CN32" i="3"/>
  <c r="CM32" i="3"/>
  <c r="CL32" i="3"/>
  <c r="CK32" i="3"/>
  <c r="CJ32" i="3"/>
  <c r="CI32" i="3"/>
  <c r="CH32" i="3"/>
  <c r="CO31" i="3"/>
  <c r="CN31" i="3"/>
  <c r="CM31" i="3"/>
  <c r="CL31" i="3"/>
  <c r="CK31" i="3"/>
  <c r="CJ31" i="3"/>
  <c r="CI31" i="3"/>
  <c r="CH31" i="3"/>
  <c r="CO30" i="3"/>
  <c r="CN30" i="3"/>
  <c r="CM30" i="3"/>
  <c r="CL30" i="3"/>
  <c r="CK30" i="3"/>
  <c r="CJ30" i="3"/>
  <c r="CI30" i="3"/>
  <c r="CH30" i="3"/>
  <c r="CO29" i="3"/>
  <c r="CN29" i="3"/>
  <c r="CM29" i="3"/>
  <c r="CL29" i="3"/>
  <c r="CK29" i="3"/>
  <c r="CJ29" i="3"/>
  <c r="CI29" i="3"/>
  <c r="CH29" i="3"/>
  <c r="CO28" i="3"/>
  <c r="CN28" i="3"/>
  <c r="CM28" i="3"/>
  <c r="CL28" i="3"/>
  <c r="CK28" i="3"/>
  <c r="CJ28" i="3"/>
  <c r="CI28" i="3"/>
  <c r="CH28" i="3"/>
  <c r="CO27" i="3"/>
  <c r="CN27" i="3"/>
  <c r="CM27" i="3"/>
  <c r="CL27" i="3"/>
  <c r="CK27" i="3"/>
  <c r="CJ27" i="3"/>
  <c r="CI27" i="3"/>
  <c r="CH27" i="3"/>
  <c r="CO26" i="3"/>
  <c r="CN26" i="3"/>
  <c r="CM26" i="3"/>
  <c r="CL26" i="3"/>
  <c r="CK26" i="3"/>
  <c r="CJ26" i="3"/>
  <c r="CI26" i="3"/>
  <c r="CH26" i="3"/>
  <c r="CO25" i="3"/>
  <c r="CN25" i="3"/>
  <c r="CM25" i="3"/>
  <c r="CL25" i="3"/>
  <c r="CK25" i="3"/>
  <c r="CJ25" i="3"/>
  <c r="CI25" i="3"/>
  <c r="CH25" i="3"/>
  <c r="CO24" i="3"/>
  <c r="CN24" i="3"/>
  <c r="CM24" i="3"/>
  <c r="CL24" i="3"/>
  <c r="CK24" i="3"/>
  <c r="CJ24" i="3"/>
  <c r="CI24" i="3"/>
  <c r="CH24" i="3"/>
  <c r="CO21" i="3"/>
  <c r="CN21" i="3"/>
  <c r="CM21" i="3"/>
  <c r="CL21" i="3"/>
  <c r="CK21" i="3"/>
  <c r="CJ21" i="3"/>
  <c r="CI21" i="3"/>
  <c r="CH21" i="3"/>
  <c r="CO20" i="3"/>
  <c r="CN20" i="3"/>
  <c r="CM20" i="3"/>
  <c r="CL20" i="3"/>
  <c r="CK20" i="3"/>
  <c r="CJ20" i="3"/>
  <c r="CI20" i="3"/>
  <c r="CH20" i="3"/>
  <c r="CO19" i="3"/>
  <c r="CN19" i="3"/>
  <c r="CM19" i="3"/>
  <c r="CL19" i="3"/>
  <c r="CK19" i="3"/>
  <c r="CJ19" i="3"/>
  <c r="CI19" i="3"/>
  <c r="CH19" i="3"/>
  <c r="CO18" i="3"/>
  <c r="CN18" i="3"/>
  <c r="CM18" i="3"/>
  <c r="CL18" i="3"/>
  <c r="CK18" i="3"/>
  <c r="CJ18" i="3"/>
  <c r="CI18" i="3"/>
  <c r="CH18" i="3"/>
  <c r="CO17" i="3"/>
  <c r="CN17" i="3"/>
  <c r="CM17" i="3"/>
  <c r="CL17" i="3"/>
  <c r="CK17" i="3"/>
  <c r="CJ17" i="3"/>
  <c r="CI17" i="3"/>
  <c r="CH17" i="3"/>
  <c r="CO16" i="3"/>
  <c r="CN16" i="3"/>
  <c r="CM16" i="3"/>
  <c r="CL16" i="3"/>
  <c r="CK16" i="3"/>
  <c r="CJ16" i="3"/>
  <c r="CI16" i="3"/>
  <c r="CH16" i="3"/>
  <c r="CO15" i="3"/>
  <c r="CN15" i="3"/>
  <c r="CM15" i="3"/>
  <c r="CL15" i="3"/>
  <c r="CK15" i="3"/>
  <c r="CJ15" i="3"/>
  <c r="CI15" i="3"/>
  <c r="CH15" i="3"/>
  <c r="CO14" i="3"/>
  <c r="CN14" i="3"/>
  <c r="CM14" i="3"/>
  <c r="CL14" i="3"/>
  <c r="CK14" i="3"/>
  <c r="CJ14" i="3"/>
  <c r="CI14" i="3"/>
  <c r="CH14" i="3"/>
  <c r="CO13" i="3"/>
  <c r="CN13" i="3"/>
  <c r="CM13" i="3"/>
  <c r="CL13" i="3"/>
  <c r="CK13" i="3"/>
  <c r="CJ13" i="3"/>
  <c r="CI13" i="3"/>
  <c r="CH13" i="3"/>
  <c r="CO12" i="3"/>
  <c r="CN12" i="3"/>
  <c r="CM12" i="3"/>
  <c r="CL12" i="3"/>
  <c r="CK12" i="3"/>
  <c r="CJ12" i="3"/>
  <c r="CI12" i="3"/>
  <c r="CH12" i="3"/>
  <c r="CO11" i="3"/>
  <c r="CN11" i="3"/>
  <c r="CM11" i="3"/>
  <c r="CL11" i="3"/>
  <c r="CK11" i="3"/>
  <c r="CJ11" i="3"/>
  <c r="CI11" i="3"/>
  <c r="CH11" i="3"/>
  <c r="CO10" i="3"/>
  <c r="CN10" i="3"/>
  <c r="CM10" i="3"/>
  <c r="CL10" i="3"/>
  <c r="CK10" i="3"/>
  <c r="CJ10" i="3"/>
  <c r="CI10" i="3"/>
  <c r="CH10" i="3"/>
  <c r="CO9" i="3"/>
  <c r="CN9" i="3"/>
  <c r="CM9" i="3"/>
  <c r="CL9" i="3"/>
  <c r="CK9" i="3"/>
  <c r="CJ9" i="3"/>
  <c r="CI9" i="3"/>
  <c r="CH9" i="3"/>
  <c r="CO8" i="3"/>
  <c r="CN8" i="3"/>
  <c r="CM8" i="3"/>
  <c r="CL8" i="3"/>
  <c r="CK8" i="3"/>
  <c r="CJ8" i="3"/>
  <c r="CI8" i="3"/>
  <c r="CH8" i="3"/>
  <c r="CO7" i="3"/>
  <c r="CN7" i="3"/>
  <c r="CM7" i="3"/>
  <c r="CL7" i="3"/>
  <c r="CK7" i="3"/>
  <c r="CJ7" i="3"/>
  <c r="CI7" i="3"/>
  <c r="CH7" i="3"/>
  <c r="CO6" i="3"/>
  <c r="CN6" i="3"/>
  <c r="CM6" i="3"/>
  <c r="CL6" i="3"/>
  <c r="CK6" i="3"/>
  <c r="CJ6" i="3"/>
  <c r="CI6" i="3"/>
  <c r="CH6" i="3"/>
  <c r="CA62" i="3"/>
  <c r="BZ62" i="3"/>
  <c r="BY62" i="3"/>
  <c r="BX62" i="3"/>
  <c r="BW62" i="3"/>
  <c r="BV62" i="3"/>
  <c r="BU62" i="3"/>
  <c r="BT62" i="3"/>
  <c r="CA61" i="3"/>
  <c r="BZ61" i="3"/>
  <c r="BY61" i="3"/>
  <c r="BX61" i="3"/>
  <c r="BW61" i="3"/>
  <c r="BV61" i="3"/>
  <c r="BU61" i="3"/>
  <c r="BT61" i="3"/>
  <c r="CA60" i="3"/>
  <c r="BZ60" i="3"/>
  <c r="BY60" i="3"/>
  <c r="BX60" i="3"/>
  <c r="BW60" i="3"/>
  <c r="BV60" i="3"/>
  <c r="BU60" i="3"/>
  <c r="BT60" i="3"/>
  <c r="CA56" i="3"/>
  <c r="BZ56" i="3"/>
  <c r="BY56" i="3"/>
  <c r="BX56" i="3"/>
  <c r="BW56" i="3"/>
  <c r="BV56" i="3"/>
  <c r="BU56" i="3"/>
  <c r="BT56" i="3"/>
  <c r="CA55" i="3"/>
  <c r="BZ55" i="3"/>
  <c r="BY55" i="3"/>
  <c r="BX55" i="3"/>
  <c r="BW55" i="3"/>
  <c r="BV55" i="3"/>
  <c r="BU55" i="3"/>
  <c r="BT55" i="3"/>
  <c r="CA54" i="3"/>
  <c r="BZ54" i="3"/>
  <c r="BY54" i="3"/>
  <c r="BX54" i="3"/>
  <c r="BW54" i="3"/>
  <c r="BV54" i="3"/>
  <c r="BU54" i="3"/>
  <c r="BT54" i="3"/>
  <c r="CA53" i="3"/>
  <c r="BZ53" i="3"/>
  <c r="BY53" i="3"/>
  <c r="BX53" i="3"/>
  <c r="BW53" i="3"/>
  <c r="BV53" i="3"/>
  <c r="BU53" i="3"/>
  <c r="BT53" i="3"/>
  <c r="CA50" i="3"/>
  <c r="BZ50" i="3"/>
  <c r="BY50" i="3"/>
  <c r="BX50" i="3"/>
  <c r="BW50" i="3"/>
  <c r="BV50" i="3"/>
  <c r="BU50" i="3"/>
  <c r="BT50" i="3"/>
  <c r="CA49" i="3"/>
  <c r="BZ49" i="3"/>
  <c r="BY49" i="3"/>
  <c r="BX49" i="3"/>
  <c r="BW49" i="3"/>
  <c r="BV49" i="3"/>
  <c r="BU49" i="3"/>
  <c r="BT49" i="3"/>
  <c r="CA48" i="3"/>
  <c r="BZ48" i="3"/>
  <c r="BY48" i="3"/>
  <c r="BX48" i="3"/>
  <c r="BW48" i="3"/>
  <c r="BV48" i="3"/>
  <c r="BU48" i="3"/>
  <c r="BT48" i="3"/>
  <c r="CA47" i="3"/>
  <c r="BZ47" i="3"/>
  <c r="BY47" i="3"/>
  <c r="BX47" i="3"/>
  <c r="BW47" i="3"/>
  <c r="BV47" i="3"/>
  <c r="BU47" i="3"/>
  <c r="BT47" i="3"/>
  <c r="CA46" i="3"/>
  <c r="BZ46" i="3"/>
  <c r="BY46" i="3"/>
  <c r="BX46" i="3"/>
  <c r="BW46" i="3"/>
  <c r="BV46" i="3"/>
  <c r="BU46" i="3"/>
  <c r="BT46" i="3"/>
  <c r="CA45" i="3"/>
  <c r="BZ45" i="3"/>
  <c r="BY45" i="3"/>
  <c r="BX45" i="3"/>
  <c r="BW45" i="3"/>
  <c r="BV45" i="3"/>
  <c r="BU45" i="3"/>
  <c r="BT45" i="3"/>
  <c r="CA44" i="3"/>
  <c r="BZ44" i="3"/>
  <c r="BY44" i="3"/>
  <c r="BX44" i="3"/>
  <c r="BW44" i="3"/>
  <c r="BV44" i="3"/>
  <c r="BU44" i="3"/>
  <c r="BT44" i="3"/>
  <c r="CA43" i="3"/>
  <c r="BZ43" i="3"/>
  <c r="BY43" i="3"/>
  <c r="BX43" i="3"/>
  <c r="BW43" i="3"/>
  <c r="BV43" i="3"/>
  <c r="BU43" i="3"/>
  <c r="BT43" i="3"/>
  <c r="CA42" i="3"/>
  <c r="BZ42" i="3"/>
  <c r="BY42" i="3"/>
  <c r="BX42" i="3"/>
  <c r="BW42" i="3"/>
  <c r="BV42" i="3"/>
  <c r="BU42" i="3"/>
  <c r="BT42" i="3"/>
  <c r="CA41" i="3"/>
  <c r="BZ41" i="3"/>
  <c r="BY41" i="3"/>
  <c r="BX41" i="3"/>
  <c r="BW41" i="3"/>
  <c r="BV41" i="3"/>
  <c r="BU41" i="3"/>
  <c r="BT41" i="3"/>
  <c r="CA40" i="3"/>
  <c r="BZ40" i="3"/>
  <c r="BY40" i="3"/>
  <c r="BX40" i="3"/>
  <c r="BW40" i="3"/>
  <c r="BV40" i="3"/>
  <c r="BU40" i="3"/>
  <c r="BT40" i="3"/>
  <c r="CA39" i="3"/>
  <c r="BZ39" i="3"/>
  <c r="BY39" i="3"/>
  <c r="BX39" i="3"/>
  <c r="BW39" i="3"/>
  <c r="BV39" i="3"/>
  <c r="BU39" i="3"/>
  <c r="BT39" i="3"/>
  <c r="CA36" i="3"/>
  <c r="BZ36" i="3"/>
  <c r="BY36" i="3"/>
  <c r="BX36" i="3"/>
  <c r="BW36" i="3"/>
  <c r="BV36" i="3"/>
  <c r="BU36" i="3"/>
  <c r="BT36" i="3"/>
  <c r="CA35" i="3"/>
  <c r="BZ35" i="3"/>
  <c r="BY35" i="3"/>
  <c r="BX35" i="3"/>
  <c r="BW35" i="3"/>
  <c r="BV35" i="3"/>
  <c r="BU35" i="3"/>
  <c r="BT35" i="3"/>
  <c r="CA34" i="3"/>
  <c r="BZ34" i="3"/>
  <c r="BY34" i="3"/>
  <c r="BX34" i="3"/>
  <c r="BW34" i="3"/>
  <c r="BV34" i="3"/>
  <c r="BU34" i="3"/>
  <c r="BT34" i="3"/>
  <c r="CA33" i="3"/>
  <c r="BZ33" i="3"/>
  <c r="BY33" i="3"/>
  <c r="BX33" i="3"/>
  <c r="BW33" i="3"/>
  <c r="BV33" i="3"/>
  <c r="BU33" i="3"/>
  <c r="BT33" i="3"/>
  <c r="CA32" i="3"/>
  <c r="BZ32" i="3"/>
  <c r="BY32" i="3"/>
  <c r="BX32" i="3"/>
  <c r="BW32" i="3"/>
  <c r="BV32" i="3"/>
  <c r="BU32" i="3"/>
  <c r="BT32" i="3"/>
  <c r="CA31" i="3"/>
  <c r="BZ31" i="3"/>
  <c r="BY31" i="3"/>
  <c r="BX31" i="3"/>
  <c r="BW31" i="3"/>
  <c r="BV31" i="3"/>
  <c r="BU31" i="3"/>
  <c r="BT31" i="3"/>
  <c r="CA30" i="3"/>
  <c r="BZ30" i="3"/>
  <c r="BY30" i="3"/>
  <c r="BX30" i="3"/>
  <c r="BW30" i="3"/>
  <c r="BV30" i="3"/>
  <c r="BU30" i="3"/>
  <c r="BT30" i="3"/>
  <c r="CA29" i="3"/>
  <c r="BZ29" i="3"/>
  <c r="BY29" i="3"/>
  <c r="BX29" i="3"/>
  <c r="BW29" i="3"/>
  <c r="BV29" i="3"/>
  <c r="BU29" i="3"/>
  <c r="BT29" i="3"/>
  <c r="CA28" i="3"/>
  <c r="BZ28" i="3"/>
  <c r="BY28" i="3"/>
  <c r="BX28" i="3"/>
  <c r="BW28" i="3"/>
  <c r="BV28" i="3"/>
  <c r="BU28" i="3"/>
  <c r="BT28" i="3"/>
  <c r="CA27" i="3"/>
  <c r="BZ27" i="3"/>
  <c r="BY27" i="3"/>
  <c r="BX27" i="3"/>
  <c r="BW27" i="3"/>
  <c r="BV27" i="3"/>
  <c r="BU27" i="3"/>
  <c r="BT27" i="3"/>
  <c r="CA26" i="3"/>
  <c r="BZ26" i="3"/>
  <c r="BY26" i="3"/>
  <c r="BX26" i="3"/>
  <c r="BW26" i="3"/>
  <c r="BV26" i="3"/>
  <c r="BU26" i="3"/>
  <c r="BT26" i="3"/>
  <c r="CA25" i="3"/>
  <c r="BZ25" i="3"/>
  <c r="BY25" i="3"/>
  <c r="BX25" i="3"/>
  <c r="BW25" i="3"/>
  <c r="BV25" i="3"/>
  <c r="BU25" i="3"/>
  <c r="BT25" i="3"/>
  <c r="CA24" i="3"/>
  <c r="BZ24" i="3"/>
  <c r="BY24" i="3"/>
  <c r="BX24" i="3"/>
  <c r="BW24" i="3"/>
  <c r="BV24" i="3"/>
  <c r="BU24" i="3"/>
  <c r="BT24" i="3"/>
  <c r="CA21" i="3"/>
  <c r="BZ21" i="3"/>
  <c r="BY21" i="3"/>
  <c r="BX21" i="3"/>
  <c r="BW21" i="3"/>
  <c r="BV21" i="3"/>
  <c r="BU21" i="3"/>
  <c r="BT21" i="3"/>
  <c r="CA20" i="3"/>
  <c r="BZ20" i="3"/>
  <c r="BY20" i="3"/>
  <c r="BX20" i="3"/>
  <c r="BW20" i="3"/>
  <c r="BV20" i="3"/>
  <c r="BU20" i="3"/>
  <c r="BT20" i="3"/>
  <c r="CA19" i="3"/>
  <c r="BZ19" i="3"/>
  <c r="BY19" i="3"/>
  <c r="BX19" i="3"/>
  <c r="BW19" i="3"/>
  <c r="BV19" i="3"/>
  <c r="BU19" i="3"/>
  <c r="BT19" i="3"/>
  <c r="CA18" i="3"/>
  <c r="BZ18" i="3"/>
  <c r="BY18" i="3"/>
  <c r="BX18" i="3"/>
  <c r="BW18" i="3"/>
  <c r="BV18" i="3"/>
  <c r="BU18" i="3"/>
  <c r="BT18" i="3"/>
  <c r="CA17" i="3"/>
  <c r="BZ17" i="3"/>
  <c r="BY17" i="3"/>
  <c r="BX17" i="3"/>
  <c r="BW17" i="3"/>
  <c r="BV17" i="3"/>
  <c r="BU17" i="3"/>
  <c r="BT17" i="3"/>
  <c r="CA16" i="3"/>
  <c r="BZ16" i="3"/>
  <c r="BY16" i="3"/>
  <c r="BX16" i="3"/>
  <c r="BW16" i="3"/>
  <c r="BV16" i="3"/>
  <c r="BU16" i="3"/>
  <c r="BT16" i="3"/>
  <c r="CA15" i="3"/>
  <c r="BZ15" i="3"/>
  <c r="BY15" i="3"/>
  <c r="BX15" i="3"/>
  <c r="BW15" i="3"/>
  <c r="BV15" i="3"/>
  <c r="BU15" i="3"/>
  <c r="BT15" i="3"/>
  <c r="CA14" i="3"/>
  <c r="BZ14" i="3"/>
  <c r="BY14" i="3"/>
  <c r="BX14" i="3"/>
  <c r="BW14" i="3"/>
  <c r="BV14" i="3"/>
  <c r="BU14" i="3"/>
  <c r="BT14" i="3"/>
  <c r="CA13" i="3"/>
  <c r="BZ13" i="3"/>
  <c r="BY13" i="3"/>
  <c r="BX13" i="3"/>
  <c r="BW13" i="3"/>
  <c r="BV13" i="3"/>
  <c r="BU13" i="3"/>
  <c r="BT13" i="3"/>
  <c r="CA12" i="3"/>
  <c r="BZ12" i="3"/>
  <c r="BY12" i="3"/>
  <c r="BX12" i="3"/>
  <c r="BW12" i="3"/>
  <c r="BV12" i="3"/>
  <c r="BU12" i="3"/>
  <c r="BT12" i="3"/>
  <c r="CA11" i="3"/>
  <c r="BZ11" i="3"/>
  <c r="BY11" i="3"/>
  <c r="BX11" i="3"/>
  <c r="BW11" i="3"/>
  <c r="BV11" i="3"/>
  <c r="BU11" i="3"/>
  <c r="BT11" i="3"/>
  <c r="CA10" i="3"/>
  <c r="BZ10" i="3"/>
  <c r="BY10" i="3"/>
  <c r="BX10" i="3"/>
  <c r="BW10" i="3"/>
  <c r="BV10" i="3"/>
  <c r="BU10" i="3"/>
  <c r="BT10" i="3"/>
  <c r="CA9" i="3"/>
  <c r="BZ9" i="3"/>
  <c r="BY9" i="3"/>
  <c r="BX9" i="3"/>
  <c r="BW9" i="3"/>
  <c r="BV9" i="3"/>
  <c r="BU9" i="3"/>
  <c r="BT9" i="3"/>
  <c r="CA8" i="3"/>
  <c r="BZ8" i="3"/>
  <c r="BY8" i="3"/>
  <c r="BX8" i="3"/>
  <c r="BW8" i="3"/>
  <c r="BV8" i="3"/>
  <c r="BU8" i="3"/>
  <c r="BT8" i="3"/>
  <c r="CA7" i="3"/>
  <c r="BZ7" i="3"/>
  <c r="BY7" i="3"/>
  <c r="BX7" i="3"/>
  <c r="BW7" i="3"/>
  <c r="BV7" i="3"/>
  <c r="BU7" i="3"/>
  <c r="BT7" i="3"/>
  <c r="CA6" i="3"/>
  <c r="BZ6" i="3"/>
  <c r="BY6" i="3"/>
  <c r="BX6" i="3"/>
  <c r="BW6" i="3"/>
  <c r="BV6" i="3"/>
  <c r="BU6" i="3"/>
  <c r="BT6" i="3"/>
  <c r="AY62" i="3"/>
  <c r="AX62" i="3"/>
  <c r="AW62" i="3"/>
  <c r="AV62" i="3"/>
  <c r="AU62" i="3"/>
  <c r="AT62" i="3"/>
  <c r="AS62" i="3"/>
  <c r="AR62" i="3"/>
  <c r="AY61" i="3"/>
  <c r="AX61" i="3"/>
  <c r="AW61" i="3"/>
  <c r="AV61" i="3"/>
  <c r="AU61" i="3"/>
  <c r="AT61" i="3"/>
  <c r="AS61" i="3"/>
  <c r="AR61" i="3"/>
  <c r="AY60" i="3"/>
  <c r="AX60" i="3"/>
  <c r="AW60" i="3"/>
  <c r="AV60" i="3"/>
  <c r="AU60" i="3"/>
  <c r="AT60" i="3"/>
  <c r="AS60" i="3"/>
  <c r="AR60" i="3"/>
  <c r="AY57" i="3"/>
  <c r="AX57" i="3"/>
  <c r="AW57" i="3"/>
  <c r="AV57" i="3"/>
  <c r="AU57" i="3"/>
  <c r="AT57" i="3"/>
  <c r="AS57" i="3"/>
  <c r="AR57" i="3"/>
  <c r="AY56" i="3"/>
  <c r="AX56" i="3"/>
  <c r="AW56" i="3"/>
  <c r="AV56" i="3"/>
  <c r="AU56" i="3"/>
  <c r="AT56" i="3"/>
  <c r="AS56" i="3"/>
  <c r="AR56" i="3"/>
  <c r="AY55" i="3"/>
  <c r="AX55" i="3"/>
  <c r="AW55" i="3"/>
  <c r="AV55" i="3"/>
  <c r="AU55" i="3"/>
  <c r="AT55" i="3"/>
  <c r="AS55" i="3"/>
  <c r="AR55" i="3"/>
  <c r="AY54" i="3"/>
  <c r="AX54" i="3"/>
  <c r="AW54" i="3"/>
  <c r="AV54" i="3"/>
  <c r="AU54" i="3"/>
  <c r="AT54" i="3"/>
  <c r="AS54" i="3"/>
  <c r="AR54" i="3"/>
  <c r="AY53" i="3"/>
  <c r="AX53" i="3"/>
  <c r="AW53" i="3"/>
  <c r="AV53" i="3"/>
  <c r="AU53" i="3"/>
  <c r="AT53" i="3"/>
  <c r="AS53" i="3"/>
  <c r="AR53" i="3"/>
  <c r="AY50" i="3"/>
  <c r="AX50" i="3"/>
  <c r="AW50" i="3"/>
  <c r="AV50" i="3"/>
  <c r="AU50" i="3"/>
  <c r="AT50" i="3"/>
  <c r="AS50" i="3"/>
  <c r="AR50" i="3"/>
  <c r="AY49" i="3"/>
  <c r="AX49" i="3"/>
  <c r="AW49" i="3"/>
  <c r="AV49" i="3"/>
  <c r="AU49" i="3"/>
  <c r="AT49" i="3"/>
  <c r="AS49" i="3"/>
  <c r="AR49" i="3"/>
  <c r="AY48" i="3"/>
  <c r="AX48" i="3"/>
  <c r="AW48" i="3"/>
  <c r="AV48" i="3"/>
  <c r="AU48" i="3"/>
  <c r="AT48" i="3"/>
  <c r="AS48" i="3"/>
  <c r="AR48" i="3"/>
  <c r="AY47" i="3"/>
  <c r="AX47" i="3"/>
  <c r="AW47" i="3"/>
  <c r="AV47" i="3"/>
  <c r="AU47" i="3"/>
  <c r="AT47" i="3"/>
  <c r="AS47" i="3"/>
  <c r="AR47" i="3"/>
  <c r="AY46" i="3"/>
  <c r="AX46" i="3"/>
  <c r="AW46" i="3"/>
  <c r="AV46" i="3"/>
  <c r="AU46" i="3"/>
  <c r="AT46" i="3"/>
  <c r="AS46" i="3"/>
  <c r="AR46" i="3"/>
  <c r="AY45" i="3"/>
  <c r="AX45" i="3"/>
  <c r="AW45" i="3"/>
  <c r="AV45" i="3"/>
  <c r="AU45" i="3"/>
  <c r="AT45" i="3"/>
  <c r="AS45" i="3"/>
  <c r="AR45" i="3"/>
  <c r="AY44" i="3"/>
  <c r="AX44" i="3"/>
  <c r="AW44" i="3"/>
  <c r="AV44" i="3"/>
  <c r="AU44" i="3"/>
  <c r="AT44" i="3"/>
  <c r="AS44" i="3"/>
  <c r="AR44" i="3"/>
  <c r="AY43" i="3"/>
  <c r="AX43" i="3"/>
  <c r="AW43" i="3"/>
  <c r="AV43" i="3"/>
  <c r="AU43" i="3"/>
  <c r="AT43" i="3"/>
  <c r="AS43" i="3"/>
  <c r="AR43" i="3"/>
  <c r="AY42" i="3"/>
  <c r="AX42" i="3"/>
  <c r="AW42" i="3"/>
  <c r="AV42" i="3"/>
  <c r="AU42" i="3"/>
  <c r="AT42" i="3"/>
  <c r="AS42" i="3"/>
  <c r="AR42" i="3"/>
  <c r="AY41" i="3"/>
  <c r="AX41" i="3"/>
  <c r="AW41" i="3"/>
  <c r="AV41" i="3"/>
  <c r="AU41" i="3"/>
  <c r="AT41" i="3"/>
  <c r="AS41" i="3"/>
  <c r="AR41" i="3"/>
  <c r="AY40" i="3"/>
  <c r="AX40" i="3"/>
  <c r="AW40" i="3"/>
  <c r="AV40" i="3"/>
  <c r="AU40" i="3"/>
  <c r="AT40" i="3"/>
  <c r="AS40" i="3"/>
  <c r="AR40" i="3"/>
  <c r="AY39" i="3"/>
  <c r="AX39" i="3"/>
  <c r="AW39" i="3"/>
  <c r="AV39" i="3"/>
  <c r="AU39" i="3"/>
  <c r="AT39" i="3"/>
  <c r="AS39" i="3"/>
  <c r="AR39" i="3"/>
  <c r="AY36" i="3"/>
  <c r="AX36" i="3"/>
  <c r="AW36" i="3"/>
  <c r="AV36" i="3"/>
  <c r="AU36" i="3"/>
  <c r="AT36" i="3"/>
  <c r="AS36" i="3"/>
  <c r="AR36" i="3"/>
  <c r="AY35" i="3"/>
  <c r="AX35" i="3"/>
  <c r="AW35" i="3"/>
  <c r="AV35" i="3"/>
  <c r="AU35" i="3"/>
  <c r="AT35" i="3"/>
  <c r="AS35" i="3"/>
  <c r="AR35" i="3"/>
  <c r="AY34" i="3"/>
  <c r="AX34" i="3"/>
  <c r="AW34" i="3"/>
  <c r="AV34" i="3"/>
  <c r="AU34" i="3"/>
  <c r="AT34" i="3"/>
  <c r="AS34" i="3"/>
  <c r="AR34" i="3"/>
  <c r="AY33" i="3"/>
  <c r="AX33" i="3"/>
  <c r="AW33" i="3"/>
  <c r="AV33" i="3"/>
  <c r="AU33" i="3"/>
  <c r="AT33" i="3"/>
  <c r="AS33" i="3"/>
  <c r="AR33" i="3"/>
  <c r="AY32" i="3"/>
  <c r="AX32" i="3"/>
  <c r="AW32" i="3"/>
  <c r="AV32" i="3"/>
  <c r="AU32" i="3"/>
  <c r="AT32" i="3"/>
  <c r="AS32" i="3"/>
  <c r="AR32" i="3"/>
  <c r="AY31" i="3"/>
  <c r="AX31" i="3"/>
  <c r="AW31" i="3"/>
  <c r="AV31" i="3"/>
  <c r="AU31" i="3"/>
  <c r="AT31" i="3"/>
  <c r="AS31" i="3"/>
  <c r="AR31" i="3"/>
  <c r="AY30" i="3"/>
  <c r="AX30" i="3"/>
  <c r="AW30" i="3"/>
  <c r="AV30" i="3"/>
  <c r="AU30" i="3"/>
  <c r="AT30" i="3"/>
  <c r="AS30" i="3"/>
  <c r="AR30" i="3"/>
  <c r="AY29" i="3"/>
  <c r="AX29" i="3"/>
  <c r="AW29" i="3"/>
  <c r="AV29" i="3"/>
  <c r="AU29" i="3"/>
  <c r="AT29" i="3"/>
  <c r="AS29" i="3"/>
  <c r="AR29" i="3"/>
  <c r="AY28" i="3"/>
  <c r="AX28" i="3"/>
  <c r="AW28" i="3"/>
  <c r="AV28" i="3"/>
  <c r="AU28" i="3"/>
  <c r="AT28" i="3"/>
  <c r="AS28" i="3"/>
  <c r="AR28" i="3"/>
  <c r="AY27" i="3"/>
  <c r="AX27" i="3"/>
  <c r="AW27" i="3"/>
  <c r="AV27" i="3"/>
  <c r="AU27" i="3"/>
  <c r="AT27" i="3"/>
  <c r="AS27" i="3"/>
  <c r="AR27" i="3"/>
  <c r="AY26" i="3"/>
  <c r="AX26" i="3"/>
  <c r="AW26" i="3"/>
  <c r="AV26" i="3"/>
  <c r="AU26" i="3"/>
  <c r="AT26" i="3"/>
  <c r="AS26" i="3"/>
  <c r="AR26" i="3"/>
  <c r="AY25" i="3"/>
  <c r="AX25" i="3"/>
  <c r="AW25" i="3"/>
  <c r="AV25" i="3"/>
  <c r="AU25" i="3"/>
  <c r="AT25" i="3"/>
  <c r="AS25" i="3"/>
  <c r="AR25" i="3"/>
  <c r="AY24" i="3"/>
  <c r="AX24" i="3"/>
  <c r="AW24" i="3"/>
  <c r="AV24" i="3"/>
  <c r="AU24" i="3"/>
  <c r="AT24" i="3"/>
  <c r="AS24" i="3"/>
  <c r="AR24" i="3"/>
  <c r="AY21" i="3"/>
  <c r="AX21" i="3"/>
  <c r="AW21" i="3"/>
  <c r="AV21" i="3"/>
  <c r="AU21" i="3"/>
  <c r="AT21" i="3"/>
  <c r="AS21" i="3"/>
  <c r="AR21" i="3"/>
  <c r="AY20" i="3"/>
  <c r="AX20" i="3"/>
  <c r="AW20" i="3"/>
  <c r="AV20" i="3"/>
  <c r="AU20" i="3"/>
  <c r="AT20" i="3"/>
  <c r="AS20" i="3"/>
  <c r="AR20" i="3"/>
  <c r="AY19" i="3"/>
  <c r="AX19" i="3"/>
  <c r="AW19" i="3"/>
  <c r="AV19" i="3"/>
  <c r="AU19" i="3"/>
  <c r="AT19" i="3"/>
  <c r="AS19" i="3"/>
  <c r="AR19" i="3"/>
  <c r="AY18" i="3"/>
  <c r="AX18" i="3"/>
  <c r="AW18" i="3"/>
  <c r="AV18" i="3"/>
  <c r="AU18" i="3"/>
  <c r="AT18" i="3"/>
  <c r="AS18" i="3"/>
  <c r="AR18" i="3"/>
  <c r="AY17" i="3"/>
  <c r="AX17" i="3"/>
  <c r="AW17" i="3"/>
  <c r="AV17" i="3"/>
  <c r="AU17" i="3"/>
  <c r="AT17" i="3"/>
  <c r="AS17" i="3"/>
  <c r="AR17" i="3"/>
  <c r="AY16" i="3"/>
  <c r="AX16" i="3"/>
  <c r="AW16" i="3"/>
  <c r="AV16" i="3"/>
  <c r="AU16" i="3"/>
  <c r="AT16" i="3"/>
  <c r="AS16" i="3"/>
  <c r="AR16" i="3"/>
  <c r="AY15" i="3"/>
  <c r="AX15" i="3"/>
  <c r="AW15" i="3"/>
  <c r="AV15" i="3"/>
  <c r="AU15" i="3"/>
  <c r="AT15" i="3"/>
  <c r="AS15" i="3"/>
  <c r="AR15" i="3"/>
  <c r="AY14" i="3"/>
  <c r="AX14" i="3"/>
  <c r="AW14" i="3"/>
  <c r="AV14" i="3"/>
  <c r="AU14" i="3"/>
  <c r="AT14" i="3"/>
  <c r="AS14" i="3"/>
  <c r="AR14" i="3"/>
  <c r="AY13" i="3"/>
  <c r="AX13" i="3"/>
  <c r="AW13" i="3"/>
  <c r="AV13" i="3"/>
  <c r="AU13" i="3"/>
  <c r="AT13" i="3"/>
  <c r="AS13" i="3"/>
  <c r="AR13" i="3"/>
  <c r="AY12" i="3"/>
  <c r="AX12" i="3"/>
  <c r="AW12" i="3"/>
  <c r="AV12" i="3"/>
  <c r="AU12" i="3"/>
  <c r="AT12" i="3"/>
  <c r="AS12" i="3"/>
  <c r="AR12" i="3"/>
  <c r="AY11" i="3"/>
  <c r="AX11" i="3"/>
  <c r="AW11" i="3"/>
  <c r="AV11" i="3"/>
  <c r="AU11" i="3"/>
  <c r="AT11" i="3"/>
  <c r="AS11" i="3"/>
  <c r="AR11" i="3"/>
  <c r="AY10" i="3"/>
  <c r="AX10" i="3"/>
  <c r="AW10" i="3"/>
  <c r="AV10" i="3"/>
  <c r="AU10" i="3"/>
  <c r="AT10" i="3"/>
  <c r="AS10" i="3"/>
  <c r="AR10" i="3"/>
  <c r="AY9" i="3"/>
  <c r="AX9" i="3"/>
  <c r="AW9" i="3"/>
  <c r="AV9" i="3"/>
  <c r="AU9" i="3"/>
  <c r="AT9" i="3"/>
  <c r="AS9" i="3"/>
  <c r="AR9" i="3"/>
  <c r="AY8" i="3"/>
  <c r="AX8" i="3"/>
  <c r="AW8" i="3"/>
  <c r="AV8" i="3"/>
  <c r="AU8" i="3"/>
  <c r="AT8" i="3"/>
  <c r="AS8" i="3"/>
  <c r="AR8" i="3"/>
  <c r="AY7" i="3"/>
  <c r="AX7" i="3"/>
  <c r="AW7" i="3"/>
  <c r="AV7" i="3"/>
  <c r="AU7" i="3"/>
  <c r="AT7" i="3"/>
  <c r="AS7" i="3"/>
  <c r="AR7" i="3"/>
  <c r="AY6" i="3"/>
  <c r="AX6" i="3"/>
  <c r="AW6" i="3"/>
  <c r="AV6" i="3"/>
  <c r="AU6" i="3"/>
  <c r="AT6" i="3"/>
  <c r="AS6" i="3"/>
  <c r="AR6" i="3"/>
  <c r="AK62" i="3"/>
  <c r="AJ62" i="3"/>
  <c r="AI62" i="3"/>
  <c r="AH62" i="3"/>
  <c r="AG62" i="3"/>
  <c r="AF62" i="3"/>
  <c r="AE62" i="3"/>
  <c r="AD62" i="3"/>
  <c r="AK61" i="3"/>
  <c r="AJ61" i="3"/>
  <c r="AI61" i="3"/>
  <c r="AH61" i="3"/>
  <c r="AG61" i="3"/>
  <c r="AF61" i="3"/>
  <c r="AE61" i="3"/>
  <c r="AD61" i="3"/>
  <c r="AK60" i="3"/>
  <c r="AJ60" i="3"/>
  <c r="AI60" i="3"/>
  <c r="AH60" i="3"/>
  <c r="AG60" i="3"/>
  <c r="AF60" i="3"/>
  <c r="AE60" i="3"/>
  <c r="AD60" i="3"/>
  <c r="AK57" i="3"/>
  <c r="AJ57" i="3"/>
  <c r="AI57" i="3"/>
  <c r="AH57" i="3"/>
  <c r="AG57" i="3"/>
  <c r="AF57" i="3"/>
  <c r="AE57" i="3"/>
  <c r="AD57" i="3"/>
  <c r="AK56" i="3"/>
  <c r="AJ56" i="3"/>
  <c r="AI56" i="3"/>
  <c r="AH56" i="3"/>
  <c r="AG56" i="3"/>
  <c r="AF56" i="3"/>
  <c r="AE56" i="3"/>
  <c r="AD56" i="3"/>
  <c r="AK55" i="3"/>
  <c r="AJ55" i="3"/>
  <c r="AI55" i="3"/>
  <c r="AH55" i="3"/>
  <c r="AG55" i="3"/>
  <c r="AF55" i="3"/>
  <c r="AE55" i="3"/>
  <c r="AD55" i="3"/>
  <c r="AK54" i="3"/>
  <c r="AJ54" i="3"/>
  <c r="AI54" i="3"/>
  <c r="AH54" i="3"/>
  <c r="AG54" i="3"/>
  <c r="AF54" i="3"/>
  <c r="AE54" i="3"/>
  <c r="AD54" i="3"/>
  <c r="AK53" i="3"/>
  <c r="AJ53" i="3"/>
  <c r="AI53" i="3"/>
  <c r="AH53" i="3"/>
  <c r="AG53" i="3"/>
  <c r="AF53" i="3"/>
  <c r="AE53" i="3"/>
  <c r="AD53" i="3"/>
  <c r="AK50" i="3"/>
  <c r="AJ50" i="3"/>
  <c r="AI50" i="3"/>
  <c r="AH50" i="3"/>
  <c r="AG50" i="3"/>
  <c r="AF50" i="3"/>
  <c r="AE50" i="3"/>
  <c r="AD50" i="3"/>
  <c r="AK49" i="3"/>
  <c r="AJ49" i="3"/>
  <c r="AI49" i="3"/>
  <c r="AH49" i="3"/>
  <c r="AG49" i="3"/>
  <c r="AF49" i="3"/>
  <c r="AE49" i="3"/>
  <c r="AD49" i="3"/>
  <c r="AK48" i="3"/>
  <c r="AJ48" i="3"/>
  <c r="AI48" i="3"/>
  <c r="AH48" i="3"/>
  <c r="AG48" i="3"/>
  <c r="AF48" i="3"/>
  <c r="AE48" i="3"/>
  <c r="AD48" i="3"/>
  <c r="AK47" i="3"/>
  <c r="AJ47" i="3"/>
  <c r="AI47" i="3"/>
  <c r="AH47" i="3"/>
  <c r="AG47" i="3"/>
  <c r="AF47" i="3"/>
  <c r="AE47" i="3"/>
  <c r="AD47" i="3"/>
  <c r="AK46" i="3"/>
  <c r="AJ46" i="3"/>
  <c r="AI46" i="3"/>
  <c r="AH46" i="3"/>
  <c r="AG46" i="3"/>
  <c r="AF46" i="3"/>
  <c r="AE46" i="3"/>
  <c r="AD46" i="3"/>
  <c r="AK45" i="3"/>
  <c r="AJ45" i="3"/>
  <c r="AI45" i="3"/>
  <c r="AH45" i="3"/>
  <c r="AG45" i="3"/>
  <c r="AF45" i="3"/>
  <c r="AE45" i="3"/>
  <c r="AD45" i="3"/>
  <c r="AK44" i="3"/>
  <c r="AJ44" i="3"/>
  <c r="AI44" i="3"/>
  <c r="AH44" i="3"/>
  <c r="AG44" i="3"/>
  <c r="AF44" i="3"/>
  <c r="AE44" i="3"/>
  <c r="AD44" i="3"/>
  <c r="AK43" i="3"/>
  <c r="AJ43" i="3"/>
  <c r="AI43" i="3"/>
  <c r="AH43" i="3"/>
  <c r="AG43" i="3"/>
  <c r="AF43" i="3"/>
  <c r="AE43" i="3"/>
  <c r="AD43" i="3"/>
  <c r="AK42" i="3"/>
  <c r="AJ42" i="3"/>
  <c r="AI42" i="3"/>
  <c r="AH42" i="3"/>
  <c r="AG42" i="3"/>
  <c r="AF42" i="3"/>
  <c r="AE42" i="3"/>
  <c r="AD42" i="3"/>
  <c r="AK41" i="3"/>
  <c r="AJ41" i="3"/>
  <c r="AI41" i="3"/>
  <c r="AH41" i="3"/>
  <c r="AG41" i="3"/>
  <c r="AF41" i="3"/>
  <c r="AE41" i="3"/>
  <c r="AD41" i="3"/>
  <c r="AK40" i="3"/>
  <c r="AJ40" i="3"/>
  <c r="AI40" i="3"/>
  <c r="AH40" i="3"/>
  <c r="AG40" i="3"/>
  <c r="AF40" i="3"/>
  <c r="AE40" i="3"/>
  <c r="AD40" i="3"/>
  <c r="AK39" i="3"/>
  <c r="AJ39" i="3"/>
  <c r="AI39" i="3"/>
  <c r="AH39" i="3"/>
  <c r="AG39" i="3"/>
  <c r="AF39" i="3"/>
  <c r="AE39" i="3"/>
  <c r="AD39" i="3"/>
  <c r="AK36" i="3"/>
  <c r="AJ36" i="3"/>
  <c r="AI36" i="3"/>
  <c r="AH36" i="3"/>
  <c r="AG36" i="3"/>
  <c r="AF36" i="3"/>
  <c r="AE36" i="3"/>
  <c r="AD36" i="3"/>
  <c r="AK35" i="3"/>
  <c r="AJ35" i="3"/>
  <c r="AI35" i="3"/>
  <c r="AH35" i="3"/>
  <c r="AG35" i="3"/>
  <c r="AF35" i="3"/>
  <c r="AE35" i="3"/>
  <c r="AD35" i="3"/>
  <c r="AK34" i="3"/>
  <c r="AJ34" i="3"/>
  <c r="AI34" i="3"/>
  <c r="AH34" i="3"/>
  <c r="AG34" i="3"/>
  <c r="AF34" i="3"/>
  <c r="AE34" i="3"/>
  <c r="AD34" i="3"/>
  <c r="AK33" i="3"/>
  <c r="AJ33" i="3"/>
  <c r="AI33" i="3"/>
  <c r="AH33" i="3"/>
  <c r="AG33" i="3"/>
  <c r="AF33" i="3"/>
  <c r="AE33" i="3"/>
  <c r="AD33" i="3"/>
  <c r="AK32" i="3"/>
  <c r="AJ32" i="3"/>
  <c r="AI32" i="3"/>
  <c r="AH32" i="3"/>
  <c r="AG32" i="3"/>
  <c r="AF32" i="3"/>
  <c r="AE32" i="3"/>
  <c r="AD32" i="3"/>
  <c r="AK31" i="3"/>
  <c r="AJ31" i="3"/>
  <c r="AI31" i="3"/>
  <c r="AH31" i="3"/>
  <c r="AG31" i="3"/>
  <c r="AF31" i="3"/>
  <c r="AE31" i="3"/>
  <c r="AD31" i="3"/>
  <c r="AK30" i="3"/>
  <c r="AJ30" i="3"/>
  <c r="AI30" i="3"/>
  <c r="AH30" i="3"/>
  <c r="AG30" i="3"/>
  <c r="AF30" i="3"/>
  <c r="AE30" i="3"/>
  <c r="AD30" i="3"/>
  <c r="AK29" i="3"/>
  <c r="AJ29" i="3"/>
  <c r="AI29" i="3"/>
  <c r="AH29" i="3"/>
  <c r="AG29" i="3"/>
  <c r="AF29" i="3"/>
  <c r="AE29" i="3"/>
  <c r="AD29" i="3"/>
  <c r="AK28" i="3"/>
  <c r="AJ28" i="3"/>
  <c r="AI28" i="3"/>
  <c r="AH28" i="3"/>
  <c r="AG28" i="3"/>
  <c r="AF28" i="3"/>
  <c r="AE28" i="3"/>
  <c r="AD28" i="3"/>
  <c r="AK27" i="3"/>
  <c r="AJ27" i="3"/>
  <c r="AI27" i="3"/>
  <c r="AH27" i="3"/>
  <c r="AG27" i="3"/>
  <c r="AF27" i="3"/>
  <c r="AE27" i="3"/>
  <c r="AD27" i="3"/>
  <c r="AK26" i="3"/>
  <c r="AJ26" i="3"/>
  <c r="AI26" i="3"/>
  <c r="AH26" i="3"/>
  <c r="AG26" i="3"/>
  <c r="AF26" i="3"/>
  <c r="AE26" i="3"/>
  <c r="AD26" i="3"/>
  <c r="AK25" i="3"/>
  <c r="AJ25" i="3"/>
  <c r="AI25" i="3"/>
  <c r="AH25" i="3"/>
  <c r="AG25" i="3"/>
  <c r="AF25" i="3"/>
  <c r="AE25" i="3"/>
  <c r="AD25" i="3"/>
  <c r="AK24" i="3"/>
  <c r="AJ24" i="3"/>
  <c r="AI24" i="3"/>
  <c r="AH24" i="3"/>
  <c r="AG24" i="3"/>
  <c r="AF24" i="3"/>
  <c r="AE24" i="3"/>
  <c r="AD24" i="3"/>
  <c r="AK21" i="3"/>
  <c r="AJ21" i="3"/>
  <c r="AI21" i="3"/>
  <c r="AH21" i="3"/>
  <c r="AG21" i="3"/>
  <c r="AF21" i="3"/>
  <c r="AE21" i="3"/>
  <c r="AD21" i="3"/>
  <c r="AK20" i="3"/>
  <c r="AJ20" i="3"/>
  <c r="AI20" i="3"/>
  <c r="AH20" i="3"/>
  <c r="AG20" i="3"/>
  <c r="AF20" i="3"/>
  <c r="AE20" i="3"/>
  <c r="AD20" i="3"/>
  <c r="AK19" i="3"/>
  <c r="AJ19" i="3"/>
  <c r="AI19" i="3"/>
  <c r="AH19" i="3"/>
  <c r="AG19" i="3"/>
  <c r="AF19" i="3"/>
  <c r="AE19" i="3"/>
  <c r="AD19" i="3"/>
  <c r="AK18" i="3"/>
  <c r="AJ18" i="3"/>
  <c r="AI18" i="3"/>
  <c r="AH18" i="3"/>
  <c r="AG18" i="3"/>
  <c r="AF18" i="3"/>
  <c r="AE18" i="3"/>
  <c r="AD18" i="3"/>
  <c r="AK17" i="3"/>
  <c r="AJ17" i="3"/>
  <c r="AI17" i="3"/>
  <c r="AH17" i="3"/>
  <c r="AG17" i="3"/>
  <c r="AF17" i="3"/>
  <c r="AE17" i="3"/>
  <c r="AD17" i="3"/>
  <c r="AK16" i="3"/>
  <c r="AJ16" i="3"/>
  <c r="AI16" i="3"/>
  <c r="AH16" i="3"/>
  <c r="AG16" i="3"/>
  <c r="AF16" i="3"/>
  <c r="AE16" i="3"/>
  <c r="AD16" i="3"/>
  <c r="AK15" i="3"/>
  <c r="AJ15" i="3"/>
  <c r="AI15" i="3"/>
  <c r="AH15" i="3"/>
  <c r="AG15" i="3"/>
  <c r="AF15" i="3"/>
  <c r="AE15" i="3"/>
  <c r="AD15" i="3"/>
  <c r="AK14" i="3"/>
  <c r="AJ14" i="3"/>
  <c r="AI14" i="3"/>
  <c r="AH14" i="3"/>
  <c r="AG14" i="3"/>
  <c r="AF14" i="3"/>
  <c r="AE14" i="3"/>
  <c r="AD14" i="3"/>
  <c r="AK13" i="3"/>
  <c r="AJ13" i="3"/>
  <c r="AI13" i="3"/>
  <c r="AH13" i="3"/>
  <c r="AG13" i="3"/>
  <c r="AF13" i="3"/>
  <c r="AE13" i="3"/>
  <c r="AD13" i="3"/>
  <c r="AK12" i="3"/>
  <c r="AJ12" i="3"/>
  <c r="AI12" i="3"/>
  <c r="AH12" i="3"/>
  <c r="AG12" i="3"/>
  <c r="AF12" i="3"/>
  <c r="AE12" i="3"/>
  <c r="AD12" i="3"/>
  <c r="AK11" i="3"/>
  <c r="AJ11" i="3"/>
  <c r="AI11" i="3"/>
  <c r="AH11" i="3"/>
  <c r="AG11" i="3"/>
  <c r="AF11" i="3"/>
  <c r="AE11" i="3"/>
  <c r="AD11" i="3"/>
  <c r="AK10" i="3"/>
  <c r="AJ10" i="3"/>
  <c r="AI10" i="3"/>
  <c r="AH10" i="3"/>
  <c r="AG10" i="3"/>
  <c r="AF10" i="3"/>
  <c r="AE10" i="3"/>
  <c r="AD10" i="3"/>
  <c r="AK9" i="3"/>
  <c r="AJ9" i="3"/>
  <c r="AI9" i="3"/>
  <c r="AH9" i="3"/>
  <c r="AG9" i="3"/>
  <c r="EC9" i="3" s="1"/>
  <c r="AF9" i="3"/>
  <c r="EB9" i="3" s="1"/>
  <c r="AE9" i="3"/>
  <c r="AD9" i="3"/>
  <c r="DZ9" i="3" s="1"/>
  <c r="AK8" i="3"/>
  <c r="EG8" i="3" s="1"/>
  <c r="AJ8" i="3"/>
  <c r="EF8" i="3" s="1"/>
  <c r="AI8" i="3"/>
  <c r="EE8" i="3" s="1"/>
  <c r="AH8" i="3"/>
  <c r="ED8" i="3" s="1"/>
  <c r="AG8" i="3"/>
  <c r="EC8" i="3" s="1"/>
  <c r="AF8" i="3"/>
  <c r="EB8" i="3" s="1"/>
  <c r="AE8" i="3"/>
  <c r="AD8" i="3"/>
  <c r="AK7" i="3"/>
  <c r="EG7" i="3" s="1"/>
  <c r="AJ7" i="3"/>
  <c r="EF7" i="3" s="1"/>
  <c r="AI7" i="3"/>
  <c r="EE7" i="3" s="1"/>
  <c r="AH7" i="3"/>
  <c r="ED7" i="3" s="1"/>
  <c r="AG7" i="3"/>
  <c r="EC7" i="3" s="1"/>
  <c r="AF7" i="3"/>
  <c r="EB7" i="3" s="1"/>
  <c r="AE7" i="3"/>
  <c r="AD7" i="3"/>
  <c r="DZ7" i="3" s="1"/>
  <c r="AK6" i="3"/>
  <c r="EG6" i="3" s="1"/>
  <c r="AJ6" i="3"/>
  <c r="EF6" i="3" s="1"/>
  <c r="AI6" i="3"/>
  <c r="EE6" i="3" s="1"/>
  <c r="AH6" i="3"/>
  <c r="ED6" i="3" s="1"/>
  <c r="AG6" i="3"/>
  <c r="EC6" i="3" s="1"/>
  <c r="AF6" i="3"/>
  <c r="EB6" i="3" s="1"/>
  <c r="AE6" i="3"/>
  <c r="AD6" i="3"/>
  <c r="DZ6" i="3" s="1"/>
  <c r="W62" i="3"/>
  <c r="V62" i="3"/>
  <c r="U62" i="3"/>
  <c r="T62" i="3"/>
  <c r="S62" i="3"/>
  <c r="R62" i="3"/>
  <c r="Q62" i="3"/>
  <c r="P62" i="3"/>
  <c r="W61" i="3"/>
  <c r="V61" i="3"/>
  <c r="U61" i="3"/>
  <c r="T61" i="3"/>
  <c r="S61" i="3"/>
  <c r="R61" i="3"/>
  <c r="Q61" i="3"/>
  <c r="P61" i="3"/>
  <c r="W60" i="3"/>
  <c r="V60" i="3"/>
  <c r="U60" i="3"/>
  <c r="T60" i="3"/>
  <c r="S60" i="3"/>
  <c r="R60" i="3"/>
  <c r="Q60" i="3"/>
  <c r="P60" i="3"/>
  <c r="W59" i="3"/>
  <c r="V59" i="3"/>
  <c r="U59" i="3"/>
  <c r="T59" i="3"/>
  <c r="S59" i="3"/>
  <c r="R59" i="3"/>
  <c r="Q59" i="3"/>
  <c r="P59" i="3"/>
  <c r="W58" i="3"/>
  <c r="V58" i="3"/>
  <c r="U58" i="3"/>
  <c r="T58" i="3"/>
  <c r="S58" i="3"/>
  <c r="R58" i="3"/>
  <c r="P58" i="3"/>
  <c r="W57" i="3"/>
  <c r="V57" i="3"/>
  <c r="U57" i="3"/>
  <c r="T57" i="3"/>
  <c r="S57" i="3"/>
  <c r="R57" i="3"/>
  <c r="Q57" i="3"/>
  <c r="P57" i="3"/>
  <c r="W56" i="3"/>
  <c r="V56" i="3"/>
  <c r="U56" i="3"/>
  <c r="T56" i="3"/>
  <c r="S56" i="3"/>
  <c r="R56" i="3"/>
  <c r="Q56" i="3"/>
  <c r="P56" i="3"/>
  <c r="W55" i="3"/>
  <c r="V55" i="3"/>
  <c r="U55" i="3"/>
  <c r="T55" i="3"/>
  <c r="S55" i="3"/>
  <c r="R55" i="3"/>
  <c r="Q55" i="3"/>
  <c r="P55" i="3"/>
  <c r="W54" i="3"/>
  <c r="V54" i="3"/>
  <c r="U54" i="3"/>
  <c r="T54" i="3"/>
  <c r="S54" i="3"/>
  <c r="R54" i="3"/>
  <c r="Q54" i="3"/>
  <c r="P54" i="3"/>
  <c r="W53" i="3"/>
  <c r="V53" i="3"/>
  <c r="U53" i="3"/>
  <c r="T53" i="3"/>
  <c r="S53" i="3"/>
  <c r="R53" i="3"/>
  <c r="Q53" i="3"/>
  <c r="P53" i="3"/>
  <c r="W50" i="3"/>
  <c r="V50" i="3"/>
  <c r="U50" i="3"/>
  <c r="T50" i="3"/>
  <c r="S50" i="3"/>
  <c r="R50" i="3"/>
  <c r="Q50" i="3"/>
  <c r="P50" i="3"/>
  <c r="W49" i="3"/>
  <c r="V49" i="3"/>
  <c r="U49" i="3"/>
  <c r="T49" i="3"/>
  <c r="S49" i="3"/>
  <c r="R49" i="3"/>
  <c r="Q49" i="3"/>
  <c r="P49" i="3"/>
  <c r="W48" i="3"/>
  <c r="V48" i="3"/>
  <c r="U48" i="3"/>
  <c r="T48" i="3"/>
  <c r="S48" i="3"/>
  <c r="R48" i="3"/>
  <c r="Q48" i="3"/>
  <c r="P48" i="3"/>
  <c r="W47" i="3"/>
  <c r="V47" i="3"/>
  <c r="U47" i="3"/>
  <c r="T47" i="3"/>
  <c r="S47" i="3"/>
  <c r="R47" i="3"/>
  <c r="Q47" i="3"/>
  <c r="P47" i="3"/>
  <c r="W46" i="3"/>
  <c r="V46" i="3"/>
  <c r="U46" i="3"/>
  <c r="T46" i="3"/>
  <c r="S46" i="3"/>
  <c r="R46" i="3"/>
  <c r="Q46" i="3"/>
  <c r="P46" i="3"/>
  <c r="W45" i="3"/>
  <c r="V45" i="3"/>
  <c r="U45" i="3"/>
  <c r="T45" i="3"/>
  <c r="S45" i="3"/>
  <c r="R45" i="3"/>
  <c r="Q45" i="3"/>
  <c r="P45" i="3"/>
  <c r="W44" i="3"/>
  <c r="V44" i="3"/>
  <c r="U44" i="3"/>
  <c r="T44" i="3"/>
  <c r="S44" i="3"/>
  <c r="R44" i="3"/>
  <c r="Q44" i="3"/>
  <c r="P44" i="3"/>
  <c r="W43" i="3"/>
  <c r="V43" i="3"/>
  <c r="U43" i="3"/>
  <c r="T43" i="3"/>
  <c r="S43" i="3"/>
  <c r="R43" i="3"/>
  <c r="Q43" i="3"/>
  <c r="P43" i="3"/>
  <c r="W42" i="3"/>
  <c r="V42" i="3"/>
  <c r="U42" i="3"/>
  <c r="T42" i="3"/>
  <c r="S42" i="3"/>
  <c r="R42" i="3"/>
  <c r="Q42" i="3"/>
  <c r="P42" i="3"/>
  <c r="W41" i="3"/>
  <c r="V41" i="3"/>
  <c r="U41" i="3"/>
  <c r="T41" i="3"/>
  <c r="S41" i="3"/>
  <c r="R41" i="3"/>
  <c r="Q41" i="3"/>
  <c r="P41" i="3"/>
  <c r="W40" i="3"/>
  <c r="V40" i="3"/>
  <c r="U40" i="3"/>
  <c r="T40" i="3"/>
  <c r="S40" i="3"/>
  <c r="R40" i="3"/>
  <c r="Q40" i="3"/>
  <c r="P40" i="3"/>
  <c r="W39" i="3"/>
  <c r="V39" i="3"/>
  <c r="U39" i="3"/>
  <c r="T39" i="3"/>
  <c r="S39" i="3"/>
  <c r="R39" i="3"/>
  <c r="Q39" i="3"/>
  <c r="P39" i="3"/>
  <c r="W36" i="3"/>
  <c r="V36" i="3"/>
  <c r="U36" i="3"/>
  <c r="T36" i="3"/>
  <c r="S36" i="3"/>
  <c r="R36" i="3"/>
  <c r="Q36" i="3"/>
  <c r="P36" i="3"/>
  <c r="W35" i="3"/>
  <c r="V35" i="3"/>
  <c r="U35" i="3"/>
  <c r="T35" i="3"/>
  <c r="S35" i="3"/>
  <c r="R35" i="3"/>
  <c r="Q35" i="3"/>
  <c r="P35" i="3"/>
  <c r="W34" i="3"/>
  <c r="V34" i="3"/>
  <c r="U34" i="3"/>
  <c r="T34" i="3"/>
  <c r="S34" i="3"/>
  <c r="R34" i="3"/>
  <c r="Q34" i="3"/>
  <c r="P34" i="3"/>
  <c r="W33" i="3"/>
  <c r="V33" i="3"/>
  <c r="U33" i="3"/>
  <c r="T33" i="3"/>
  <c r="S33" i="3"/>
  <c r="R33" i="3"/>
  <c r="Q33" i="3"/>
  <c r="P33" i="3"/>
  <c r="W32" i="3"/>
  <c r="V32" i="3"/>
  <c r="U32" i="3"/>
  <c r="T32" i="3"/>
  <c r="S32" i="3"/>
  <c r="R32" i="3"/>
  <c r="Q32" i="3"/>
  <c r="P32" i="3"/>
  <c r="W31" i="3"/>
  <c r="V31" i="3"/>
  <c r="U31" i="3"/>
  <c r="T31" i="3"/>
  <c r="S31" i="3"/>
  <c r="R31" i="3"/>
  <c r="Q31" i="3"/>
  <c r="P31" i="3"/>
  <c r="W30" i="3"/>
  <c r="V30" i="3"/>
  <c r="U30" i="3"/>
  <c r="T30" i="3"/>
  <c r="S30" i="3"/>
  <c r="R30" i="3"/>
  <c r="Q30" i="3"/>
  <c r="P30" i="3"/>
  <c r="W29" i="3"/>
  <c r="V29" i="3"/>
  <c r="U29" i="3"/>
  <c r="T29" i="3"/>
  <c r="S29" i="3"/>
  <c r="R29" i="3"/>
  <c r="Q29" i="3"/>
  <c r="P29" i="3"/>
  <c r="W28" i="3"/>
  <c r="V28" i="3"/>
  <c r="U28" i="3"/>
  <c r="T28" i="3"/>
  <c r="S28" i="3"/>
  <c r="R28" i="3"/>
  <c r="Q28" i="3"/>
  <c r="P28" i="3"/>
  <c r="W27" i="3"/>
  <c r="V27" i="3"/>
  <c r="U27" i="3"/>
  <c r="T27" i="3"/>
  <c r="S27" i="3"/>
  <c r="R27" i="3"/>
  <c r="Q27" i="3"/>
  <c r="P27" i="3"/>
  <c r="W26" i="3"/>
  <c r="V26" i="3"/>
  <c r="U26" i="3"/>
  <c r="T26" i="3"/>
  <c r="S26" i="3"/>
  <c r="R26" i="3"/>
  <c r="Q26" i="3"/>
  <c r="P26" i="3"/>
  <c r="W25" i="3"/>
  <c r="V25" i="3"/>
  <c r="U25" i="3"/>
  <c r="T25" i="3"/>
  <c r="S25" i="3"/>
  <c r="R25" i="3"/>
  <c r="Q25" i="3"/>
  <c r="P25" i="3"/>
  <c r="W24" i="3"/>
  <c r="V24" i="3"/>
  <c r="U24" i="3"/>
  <c r="T24" i="3"/>
  <c r="S24" i="3"/>
  <c r="R24" i="3"/>
  <c r="Q24" i="3"/>
  <c r="P24" i="3"/>
  <c r="W21" i="3"/>
  <c r="V21" i="3"/>
  <c r="U21" i="3"/>
  <c r="T21" i="3"/>
  <c r="S21" i="3"/>
  <c r="R21" i="3"/>
  <c r="Q21" i="3"/>
  <c r="P21" i="3"/>
  <c r="W20" i="3"/>
  <c r="V20" i="3"/>
  <c r="U20" i="3"/>
  <c r="T20" i="3"/>
  <c r="S20" i="3"/>
  <c r="R20" i="3"/>
  <c r="Q20" i="3"/>
  <c r="P20" i="3"/>
  <c r="W19" i="3"/>
  <c r="V19" i="3"/>
  <c r="U19" i="3"/>
  <c r="T19" i="3"/>
  <c r="S19" i="3"/>
  <c r="R19" i="3"/>
  <c r="Q19" i="3"/>
  <c r="P19" i="3"/>
  <c r="W18" i="3"/>
  <c r="V18" i="3"/>
  <c r="U18" i="3"/>
  <c r="T18" i="3"/>
  <c r="S18" i="3"/>
  <c r="R18" i="3"/>
  <c r="Q18" i="3"/>
  <c r="P18" i="3"/>
  <c r="W17" i="3"/>
  <c r="V17" i="3"/>
  <c r="U17" i="3"/>
  <c r="T17" i="3"/>
  <c r="S17" i="3"/>
  <c r="R17" i="3"/>
  <c r="Q17" i="3"/>
  <c r="P17" i="3"/>
  <c r="W16" i="3"/>
  <c r="V16" i="3"/>
  <c r="U16" i="3"/>
  <c r="T16" i="3"/>
  <c r="S16" i="3"/>
  <c r="R16" i="3"/>
  <c r="Q16" i="3"/>
  <c r="P16" i="3"/>
  <c r="W15" i="3"/>
  <c r="V15" i="3"/>
  <c r="U15" i="3"/>
  <c r="T15" i="3"/>
  <c r="S15" i="3"/>
  <c r="R15" i="3"/>
  <c r="Q15" i="3"/>
  <c r="P15" i="3"/>
  <c r="W14" i="3"/>
  <c r="V14" i="3"/>
  <c r="U14" i="3"/>
  <c r="T14" i="3"/>
  <c r="S14" i="3"/>
  <c r="R14" i="3"/>
  <c r="Q14" i="3"/>
  <c r="P14" i="3"/>
  <c r="W13" i="3"/>
  <c r="V13" i="3"/>
  <c r="U13" i="3"/>
  <c r="T13" i="3"/>
  <c r="S13" i="3"/>
  <c r="R13" i="3"/>
  <c r="Q13" i="3"/>
  <c r="P13" i="3"/>
  <c r="W12" i="3"/>
  <c r="V12" i="3"/>
  <c r="U12" i="3"/>
  <c r="T12" i="3"/>
  <c r="S12" i="3"/>
  <c r="R12" i="3"/>
  <c r="Q12" i="3"/>
  <c r="P12" i="3"/>
  <c r="W11" i="3"/>
  <c r="V11" i="3"/>
  <c r="U11" i="3"/>
  <c r="T11" i="3"/>
  <c r="S11" i="3"/>
  <c r="R11" i="3"/>
  <c r="Q11" i="3"/>
  <c r="P11" i="3"/>
  <c r="W10" i="3"/>
  <c r="V10" i="3"/>
  <c r="U10" i="3"/>
  <c r="T10" i="3"/>
  <c r="S10" i="3"/>
  <c r="R10" i="3"/>
  <c r="Q10" i="3"/>
  <c r="P10" i="3"/>
  <c r="W9" i="3"/>
  <c r="V9" i="3"/>
  <c r="U9" i="3"/>
  <c r="T9" i="3"/>
  <c r="S9" i="3"/>
  <c r="R9" i="3"/>
  <c r="Q9" i="3"/>
  <c r="P9" i="3"/>
  <c r="W8" i="3"/>
  <c r="V8" i="3"/>
  <c r="U8" i="3"/>
  <c r="T8" i="3"/>
  <c r="S8" i="3"/>
  <c r="R8" i="3"/>
  <c r="Q8" i="3"/>
  <c r="P8" i="3"/>
  <c r="W7" i="3"/>
  <c r="V7" i="3"/>
  <c r="U7" i="3"/>
  <c r="T7" i="3"/>
  <c r="S7" i="3"/>
  <c r="R7" i="3"/>
  <c r="Q7" i="3"/>
  <c r="P7" i="3"/>
  <c r="W6" i="3"/>
  <c r="V6" i="3"/>
  <c r="U6" i="3"/>
  <c r="T6" i="3"/>
  <c r="S6" i="3"/>
  <c r="R6" i="3"/>
  <c r="Q6" i="3"/>
  <c r="P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EH7" i="1"/>
  <c r="EG7" i="1"/>
  <c r="EF7" i="1"/>
  <c r="ED7" i="1"/>
  <c r="EC7" i="1"/>
  <c r="EB7" i="1"/>
  <c r="EA7" i="1"/>
  <c r="DQ7" i="1"/>
  <c r="DP7" i="1"/>
  <c r="DO7" i="1"/>
  <c r="DN7" i="1"/>
  <c r="DM7" i="1"/>
  <c r="DL7" i="1"/>
  <c r="DK7" i="1"/>
  <c r="DJ7" i="1"/>
  <c r="DC7" i="1"/>
  <c r="DB7" i="1"/>
  <c r="DA7" i="1"/>
  <c r="CZ7" i="1"/>
  <c r="CY7" i="1"/>
  <c r="CX7" i="1"/>
  <c r="CW7" i="1"/>
  <c r="CV7" i="1"/>
  <c r="CO7" i="1"/>
  <c r="CN7" i="1"/>
  <c r="CM7" i="1"/>
  <c r="CL7" i="1"/>
  <c r="CK7" i="1"/>
  <c r="CJ7" i="1"/>
  <c r="CI7" i="1"/>
  <c r="CH7" i="1"/>
  <c r="CA7" i="1"/>
  <c r="BM4" i="3" s="1"/>
  <c r="BZ7" i="1"/>
  <c r="BY7" i="1"/>
  <c r="BX7" i="1"/>
  <c r="BW7" i="1"/>
  <c r="BV7" i="1"/>
  <c r="BU7" i="1"/>
  <c r="BT7" i="1"/>
  <c r="BM7" i="1"/>
  <c r="BL7" i="1"/>
  <c r="BK7" i="1"/>
  <c r="BJ7" i="1"/>
  <c r="BI7" i="1"/>
  <c r="BH7" i="1"/>
  <c r="BG7" i="1"/>
  <c r="BF7" i="1"/>
  <c r="AY7" i="1"/>
  <c r="AX7" i="1"/>
  <c r="AW7" i="1"/>
  <c r="AV7" i="1"/>
  <c r="AU7" i="1"/>
  <c r="AT7" i="1"/>
  <c r="AS7" i="1"/>
  <c r="AR7" i="1"/>
  <c r="AK7" i="1"/>
  <c r="AJ7" i="1"/>
  <c r="AI7" i="1"/>
  <c r="AH7" i="1"/>
  <c r="AG7" i="1"/>
  <c r="AF7" i="1"/>
  <c r="AE7" i="1"/>
  <c r="AD7" i="1"/>
  <c r="W7" i="1"/>
  <c r="V7" i="1"/>
  <c r="U7" i="1"/>
  <c r="T7" i="1"/>
  <c r="S7" i="1"/>
  <c r="R7" i="1"/>
  <c r="Q7" i="1"/>
  <c r="P7" i="1"/>
  <c r="I7" i="1"/>
  <c r="H7" i="1"/>
  <c r="G7" i="1"/>
  <c r="F7" i="1"/>
  <c r="E7" i="1"/>
  <c r="D7" i="1"/>
  <c r="C7" i="1"/>
  <c r="A60" i="3"/>
  <c r="A61" i="3"/>
  <c r="A62" i="3"/>
  <c r="A4" i="3"/>
  <c r="A6"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9" i="3"/>
  <c r="A40" i="3"/>
  <c r="A41" i="3"/>
  <c r="A42" i="3"/>
  <c r="A43" i="3"/>
  <c r="A44" i="3"/>
  <c r="A45" i="3"/>
  <c r="A46" i="3"/>
  <c r="A47" i="3"/>
  <c r="A48" i="3"/>
  <c r="A49" i="3"/>
  <c r="A50" i="3"/>
  <c r="A51" i="3"/>
  <c r="A53" i="3"/>
  <c r="A54" i="3"/>
  <c r="A55" i="3"/>
  <c r="A56" i="3"/>
  <c r="A57" i="3"/>
  <c r="A58" i="3"/>
  <c r="A59" i="3"/>
  <c r="A3" i="3"/>
  <c r="B7" i="1"/>
  <c r="B4" i="3" s="1"/>
  <c r="DC22" i="3"/>
  <c r="CN22" i="3"/>
  <c r="CL22" i="3"/>
  <c r="CJ22" i="3"/>
  <c r="CH22" i="3"/>
  <c r="AW22" i="3"/>
  <c r="AU22" i="3"/>
  <c r="AJ22" i="3"/>
  <c r="AI22" i="3"/>
  <c r="AH22" i="3"/>
  <c r="AG22" i="3"/>
  <c r="AF22" i="3"/>
  <c r="AD22" i="3"/>
  <c r="V22" i="3"/>
  <c r="U22" i="3"/>
  <c r="T22" i="3"/>
  <c r="S22" i="3"/>
  <c r="Q22" i="3"/>
  <c r="P22" i="3"/>
  <c r="H22" i="3"/>
  <c r="G22" i="3"/>
  <c r="F22" i="3"/>
  <c r="E22" i="3"/>
  <c r="C22" i="3"/>
  <c r="B22" i="3"/>
  <c r="D22" i="3"/>
  <c r="EH40" i="1"/>
  <c r="EG40" i="1"/>
  <c r="EF40" i="1"/>
  <c r="EE40" i="1"/>
  <c r="ED40" i="1"/>
  <c r="EC40" i="1"/>
  <c r="EB40" i="1"/>
  <c r="EA40" i="1"/>
  <c r="DQ40" i="1"/>
  <c r="DP40" i="1"/>
  <c r="DO40" i="1"/>
  <c r="DN40" i="1"/>
  <c r="DM40" i="1"/>
  <c r="DL40" i="1"/>
  <c r="DK40" i="1"/>
  <c r="DJ40" i="1"/>
  <c r="DC40" i="1"/>
  <c r="DB40" i="1"/>
  <c r="DA40" i="1"/>
  <c r="CZ40" i="1"/>
  <c r="CY40" i="1"/>
  <c r="CX40" i="1"/>
  <c r="CW40" i="1"/>
  <c r="CV40" i="1"/>
  <c r="CO40" i="1"/>
  <c r="CN40" i="1"/>
  <c r="CM40" i="1"/>
  <c r="CL40" i="1"/>
  <c r="CK40" i="1"/>
  <c r="CJ40" i="1"/>
  <c r="CI40" i="1"/>
  <c r="CH40" i="1"/>
  <c r="CA40" i="1"/>
  <c r="BZ40" i="1"/>
  <c r="BY40" i="1"/>
  <c r="BX40" i="1"/>
  <c r="BW40" i="1"/>
  <c r="BV40" i="1"/>
  <c r="BU40" i="1"/>
  <c r="BT40" i="1"/>
  <c r="BM40" i="1"/>
  <c r="BL40" i="1"/>
  <c r="BK40" i="1"/>
  <c r="BJ40" i="1"/>
  <c r="BI40" i="1"/>
  <c r="BH40" i="1"/>
  <c r="BG40" i="1"/>
  <c r="BF40" i="1"/>
  <c r="AY40" i="1"/>
  <c r="AX40" i="1"/>
  <c r="AW40" i="1"/>
  <c r="AV40" i="1"/>
  <c r="AU40" i="1"/>
  <c r="AT40" i="1"/>
  <c r="AS40" i="1"/>
  <c r="AR40" i="1"/>
  <c r="AK40" i="1"/>
  <c r="AJ40" i="1"/>
  <c r="AI40" i="1"/>
  <c r="AH40" i="1"/>
  <c r="AG40" i="1"/>
  <c r="AF40" i="1"/>
  <c r="AE40" i="1"/>
  <c r="AD40" i="1"/>
  <c r="W40" i="1"/>
  <c r="V40" i="1"/>
  <c r="U40" i="1"/>
  <c r="T40" i="1"/>
  <c r="S40" i="1"/>
  <c r="R40" i="1"/>
  <c r="AT37" i="3" s="1"/>
  <c r="Q40" i="1"/>
  <c r="P40" i="1"/>
  <c r="I40" i="1"/>
  <c r="H40" i="1"/>
  <c r="G40" i="1"/>
  <c r="U37" i="3" s="1"/>
  <c r="F40" i="1"/>
  <c r="E40" i="1"/>
  <c r="D40" i="1"/>
  <c r="R37" i="3" s="1"/>
  <c r="C40" i="1"/>
  <c r="B40" i="1"/>
  <c r="EH54" i="1"/>
  <c r="EG54" i="1"/>
  <c r="EF54" i="1"/>
  <c r="EE54" i="1"/>
  <c r="ED54" i="1"/>
  <c r="EC54" i="1"/>
  <c r="EB54" i="1"/>
  <c r="EA54" i="1"/>
  <c r="DP54" i="1"/>
  <c r="DO54" i="1"/>
  <c r="DN54" i="1"/>
  <c r="DM54" i="1"/>
  <c r="DL54" i="1"/>
  <c r="DK54" i="1"/>
  <c r="DJ54" i="1"/>
  <c r="DC54" i="1"/>
  <c r="DB54" i="1"/>
  <c r="DA54" i="1"/>
  <c r="CZ54" i="1"/>
  <c r="CY54" i="1"/>
  <c r="CX54" i="1"/>
  <c r="CV54" i="1"/>
  <c r="CO54" i="1"/>
  <c r="CN54" i="1"/>
  <c r="CM54" i="1"/>
  <c r="CL54" i="1"/>
  <c r="CK54" i="1"/>
  <c r="CJ54" i="1"/>
  <c r="CI54" i="1"/>
  <c r="CH54" i="1"/>
  <c r="CA54" i="1"/>
  <c r="BZ54" i="1"/>
  <c r="BY54" i="1"/>
  <c r="BX54" i="1"/>
  <c r="BW54" i="1"/>
  <c r="BV54" i="1"/>
  <c r="BT54" i="1"/>
  <c r="BM54" i="1"/>
  <c r="BL54" i="1"/>
  <c r="BK54" i="1"/>
  <c r="BJ54" i="1"/>
  <c r="BI54" i="1"/>
  <c r="BH54" i="1"/>
  <c r="BF54" i="1"/>
  <c r="AY54" i="1"/>
  <c r="AX54" i="1"/>
  <c r="AW54" i="1"/>
  <c r="AV54" i="1"/>
  <c r="AU54" i="1"/>
  <c r="AT54" i="1"/>
  <c r="AS54" i="1"/>
  <c r="AR54" i="1"/>
  <c r="AK54" i="1"/>
  <c r="AJ54" i="1"/>
  <c r="AI54" i="1"/>
  <c r="AH54" i="1"/>
  <c r="AG54" i="1"/>
  <c r="AF54" i="1"/>
  <c r="AE54" i="1"/>
  <c r="AD54" i="1"/>
  <c r="W54" i="1"/>
  <c r="V54" i="1"/>
  <c r="U54" i="1"/>
  <c r="T54" i="1"/>
  <c r="S54" i="1"/>
  <c r="R54" i="1"/>
  <c r="Q54" i="1"/>
  <c r="P54" i="1"/>
  <c r="I54" i="1"/>
  <c r="H54" i="1"/>
  <c r="G54" i="1"/>
  <c r="F54" i="1"/>
  <c r="E54" i="1"/>
  <c r="D54" i="1"/>
  <c r="R51" i="3" s="1"/>
  <c r="B54" i="1"/>
  <c r="AG51" i="3" l="1"/>
  <c r="BF51" i="3"/>
  <c r="DZ8" i="3"/>
  <c r="DT3" i="3"/>
  <c r="B51" i="3"/>
  <c r="P51" i="3"/>
  <c r="EA6" i="3"/>
  <c r="R12" i="2"/>
  <c r="R17" i="2"/>
  <c r="Q17" i="2"/>
  <c r="R20" i="2"/>
  <c r="Q20" i="2"/>
  <c r="R26" i="2"/>
  <c r="Q26" i="2"/>
  <c r="R31" i="2"/>
  <c r="R35" i="2"/>
  <c r="Q35" i="2"/>
  <c r="R40" i="2"/>
  <c r="Q40" i="2"/>
  <c r="R46" i="2"/>
  <c r="Q46" i="2"/>
  <c r="R51" i="2"/>
  <c r="Q51" i="2"/>
  <c r="R59" i="2"/>
  <c r="Q59" i="2"/>
  <c r="R65" i="2"/>
  <c r="Q65" i="2"/>
  <c r="AJ51" i="3"/>
  <c r="CH51" i="3"/>
  <c r="BG37" i="3"/>
  <c r="R16" i="2"/>
  <c r="Q16" i="2"/>
  <c r="R22" i="2"/>
  <c r="Q22" i="2"/>
  <c r="R24" i="2"/>
  <c r="Q24" i="2"/>
  <c r="R29" i="2"/>
  <c r="R33" i="2"/>
  <c r="Q33" i="2"/>
  <c r="R36" i="2"/>
  <c r="Q36" i="2"/>
  <c r="R39" i="2"/>
  <c r="Q39" i="2"/>
  <c r="R44" i="2"/>
  <c r="Q44" i="2"/>
  <c r="R47" i="2"/>
  <c r="Q47" i="2"/>
  <c r="R50" i="2"/>
  <c r="Q50" i="2"/>
  <c r="R52" i="2"/>
  <c r="Q52" i="2"/>
  <c r="R55" i="2"/>
  <c r="Q55" i="2"/>
  <c r="R60" i="2"/>
  <c r="Q60" i="2"/>
  <c r="R66" i="2"/>
  <c r="Q66" i="2"/>
  <c r="R13" i="2"/>
  <c r="R14" i="2"/>
  <c r="R18" i="2"/>
  <c r="Q18" i="2"/>
  <c r="R21" i="2"/>
  <c r="Q21" i="2"/>
  <c r="R25" i="2"/>
  <c r="Q25" i="2"/>
  <c r="R30" i="2"/>
  <c r="Q30" i="2"/>
  <c r="R34" i="2"/>
  <c r="Q34" i="2"/>
  <c r="R37" i="2"/>
  <c r="Q37" i="2"/>
  <c r="R41" i="2"/>
  <c r="Q41" i="2"/>
  <c r="R45" i="2"/>
  <c r="Q45" i="2"/>
  <c r="R49" i="2"/>
  <c r="Q49" i="2"/>
  <c r="R53" i="2"/>
  <c r="Q53" i="2"/>
  <c r="R58" i="2"/>
  <c r="Q58" i="2"/>
  <c r="R61" i="2"/>
  <c r="Q61" i="2"/>
  <c r="R62" i="2"/>
  <c r="Q62" i="2"/>
  <c r="Q11" i="2"/>
  <c r="R15" i="2"/>
  <c r="R19" i="2"/>
  <c r="Q19" i="2"/>
  <c r="R23" i="2"/>
  <c r="Q23" i="2"/>
  <c r="R32" i="2"/>
  <c r="Q32" i="2"/>
  <c r="R38" i="2"/>
  <c r="Q38" i="2"/>
  <c r="R48" i="2"/>
  <c r="Q48" i="2"/>
  <c r="R54" i="2"/>
  <c r="Q54" i="2"/>
  <c r="R67" i="2"/>
  <c r="Q67" i="2"/>
  <c r="BW51" i="3"/>
  <c r="CK51" i="3"/>
  <c r="BJ37" i="3"/>
  <c r="R64" i="2"/>
  <c r="Q64" i="2"/>
  <c r="R63" i="2"/>
  <c r="Q63" i="2"/>
  <c r="AU51" i="3"/>
  <c r="Q12" i="2"/>
  <c r="Q13" i="2"/>
  <c r="Q14" i="2"/>
  <c r="Q29" i="2"/>
  <c r="Q31" i="2"/>
  <c r="EA7" i="3"/>
  <c r="EA9" i="3"/>
  <c r="EA8" i="3"/>
  <c r="DC51" i="3"/>
  <c r="AH51" i="3"/>
  <c r="BK51" i="3"/>
  <c r="BK4" i="3"/>
  <c r="EE58" i="3"/>
  <c r="EE59" i="3"/>
  <c r="BI51" i="3"/>
  <c r="BX51" i="3"/>
  <c r="CL51" i="3"/>
  <c r="BI4" i="3"/>
  <c r="AV51" i="3"/>
  <c r="BJ4" i="3"/>
  <c r="BM51" i="3"/>
  <c r="BM37" i="3"/>
  <c r="EE56" i="3"/>
  <c r="EE57" i="3"/>
  <c r="EA10" i="3"/>
  <c r="EA11" i="3"/>
  <c r="EA12" i="3"/>
  <c r="EA13" i="3"/>
  <c r="EA14" i="3"/>
  <c r="EA15" i="3"/>
  <c r="EA16" i="3"/>
  <c r="EA17" i="3"/>
  <c r="EA18" i="3"/>
  <c r="EA19" i="3"/>
  <c r="EA20" i="3"/>
  <c r="EA21" i="3"/>
  <c r="EA39" i="3"/>
  <c r="EA40" i="3"/>
  <c r="EA41" i="3"/>
  <c r="EA42" i="3"/>
  <c r="EA43" i="3"/>
  <c r="EA44" i="3"/>
  <c r="EA45" i="3"/>
  <c r="EA46" i="3"/>
  <c r="EA47" i="3"/>
  <c r="EA48" i="3"/>
  <c r="EA49" i="3"/>
  <c r="EA50" i="3"/>
  <c r="EC56" i="3"/>
  <c r="EC57" i="3"/>
  <c r="ED56" i="3"/>
  <c r="ED57" i="3"/>
  <c r="DZ10" i="3"/>
  <c r="DZ11" i="3"/>
  <c r="DZ12" i="3"/>
  <c r="DZ13" i="3"/>
  <c r="DZ14" i="3"/>
  <c r="DZ15" i="3"/>
  <c r="DZ16" i="3"/>
  <c r="DZ17" i="3"/>
  <c r="DZ18" i="3"/>
  <c r="DZ19" i="3"/>
  <c r="DZ20" i="3"/>
  <c r="DZ21" i="3"/>
  <c r="DZ24" i="3"/>
  <c r="DZ25" i="3"/>
  <c r="DZ26" i="3"/>
  <c r="DZ27" i="3"/>
  <c r="DZ28" i="3"/>
  <c r="DZ29" i="3"/>
  <c r="DZ30" i="3"/>
  <c r="DZ31" i="3"/>
  <c r="DZ32" i="3"/>
  <c r="DZ33" i="3"/>
  <c r="DZ34" i="3"/>
  <c r="DZ35" i="3"/>
  <c r="DZ36" i="3"/>
  <c r="DZ39" i="3"/>
  <c r="DZ40" i="3"/>
  <c r="DZ41" i="3"/>
  <c r="DZ42" i="3"/>
  <c r="DZ43" i="3"/>
  <c r="DZ44" i="3"/>
  <c r="DZ45" i="3"/>
  <c r="DZ46" i="3"/>
  <c r="DZ47" i="3"/>
  <c r="DZ48" i="3"/>
  <c r="DZ49" i="3"/>
  <c r="DZ50" i="3"/>
  <c r="DZ53" i="3"/>
  <c r="DZ54" i="3"/>
  <c r="DZ60" i="3"/>
  <c r="DZ61" i="3"/>
  <c r="DZ62" i="3"/>
  <c r="EC18" i="3"/>
  <c r="EA56" i="3"/>
  <c r="EB10" i="3"/>
  <c r="EB11" i="3"/>
  <c r="EB12" i="3"/>
  <c r="EB13" i="3"/>
  <c r="EB14" i="3"/>
  <c r="EB15" i="3"/>
  <c r="EB16" i="3"/>
  <c r="EB17" i="3"/>
  <c r="EB18" i="3"/>
  <c r="EB19" i="3"/>
  <c r="EB20" i="3"/>
  <c r="EB21" i="3"/>
  <c r="EB24" i="3"/>
  <c r="EB25" i="3"/>
  <c r="EB26" i="3"/>
  <c r="EB27" i="3"/>
  <c r="EB28" i="3"/>
  <c r="EB29" i="3"/>
  <c r="EB30" i="3"/>
  <c r="EB31" i="3"/>
  <c r="EB32" i="3"/>
  <c r="EB33" i="3"/>
  <c r="EB34" i="3"/>
  <c r="EB35" i="3"/>
  <c r="EB36" i="3"/>
  <c r="EB39" i="3"/>
  <c r="EB40" i="3"/>
  <c r="EB41" i="3"/>
  <c r="EB42" i="3"/>
  <c r="EB43" i="3"/>
  <c r="EB44" i="3"/>
  <c r="EB45" i="3"/>
  <c r="EB46" i="3"/>
  <c r="EB47" i="3"/>
  <c r="EB48" i="3"/>
  <c r="EB50" i="3"/>
  <c r="EB53" i="3"/>
  <c r="EB54" i="3"/>
  <c r="EB55" i="3"/>
  <c r="EB56" i="3"/>
  <c r="EB57" i="3"/>
  <c r="EB60" i="3"/>
  <c r="EB61" i="3"/>
  <c r="EB62" i="3"/>
  <c r="EE10" i="3"/>
  <c r="EE11" i="3"/>
  <c r="EE14" i="3"/>
  <c r="EE17" i="3"/>
  <c r="EE24" i="3"/>
  <c r="EE27" i="3"/>
  <c r="EE30" i="3"/>
  <c r="EE33" i="3"/>
  <c r="EE36" i="3"/>
  <c r="EE41" i="3"/>
  <c r="EE44" i="3"/>
  <c r="EE47" i="3"/>
  <c r="EE50" i="3"/>
  <c r="EE54" i="3"/>
  <c r="EE61" i="3"/>
  <c r="EG56" i="3"/>
  <c r="EG57" i="3"/>
  <c r="EE9" i="3"/>
  <c r="EE12" i="3"/>
  <c r="EE15" i="3"/>
  <c r="EE18" i="3"/>
  <c r="EE20" i="3"/>
  <c r="EE25" i="3"/>
  <c r="EE28" i="3"/>
  <c r="EE31" i="3"/>
  <c r="EE34" i="3"/>
  <c r="EE39" i="3"/>
  <c r="EE42" i="3"/>
  <c r="EE45" i="3"/>
  <c r="EE49" i="3"/>
  <c r="EE55" i="3"/>
  <c r="EE62" i="3"/>
  <c r="EE13" i="3"/>
  <c r="EE16" i="3"/>
  <c r="EE19" i="3"/>
  <c r="EE21" i="3"/>
  <c r="EE26" i="3"/>
  <c r="EE29" i="3"/>
  <c r="EE32" i="3"/>
  <c r="EE35" i="3"/>
  <c r="EE40" i="3"/>
  <c r="EE43" i="3"/>
  <c r="EE46" i="3"/>
  <c r="EE48" i="3"/>
  <c r="EE53" i="3"/>
  <c r="EE60" i="3"/>
  <c r="DZ55" i="3"/>
  <c r="EB58" i="3"/>
  <c r="EB59" i="3"/>
  <c r="U51" i="3"/>
  <c r="H51" i="3"/>
  <c r="V51" i="3"/>
  <c r="BT51" i="3"/>
  <c r="BH37" i="3"/>
  <c r="BF4" i="3"/>
  <c r="EC10" i="3"/>
  <c r="EC11" i="3"/>
  <c r="EC12" i="3"/>
  <c r="EC13" i="3"/>
  <c r="EC14" i="3"/>
  <c r="EC15" i="3"/>
  <c r="EC16" i="3"/>
  <c r="EC17" i="3"/>
  <c r="EC19" i="3"/>
  <c r="AD51" i="3"/>
  <c r="G51" i="3"/>
  <c r="BH51" i="3"/>
  <c r="DD51" i="3"/>
  <c r="D4" i="3"/>
  <c r="BH4" i="3"/>
  <c r="BK37" i="3"/>
  <c r="EC20" i="3"/>
  <c r="EC21" i="3"/>
  <c r="EC24" i="3"/>
  <c r="EC25" i="3"/>
  <c r="EC26" i="3"/>
  <c r="EC27" i="3"/>
  <c r="EC28" i="3"/>
  <c r="EC29" i="3"/>
  <c r="EC30" i="3"/>
  <c r="EC31" i="3"/>
  <c r="EC32" i="3"/>
  <c r="EC33" i="3"/>
  <c r="EC34" i="3"/>
  <c r="EC35" i="3"/>
  <c r="EC36" i="3"/>
  <c r="EC39" i="3"/>
  <c r="EC40" i="3"/>
  <c r="EC41" i="3"/>
  <c r="EC42" i="3"/>
  <c r="EC43" i="3"/>
  <c r="EC44" i="3"/>
  <c r="EC45" i="3"/>
  <c r="EC46" i="3"/>
  <c r="EC47" i="3"/>
  <c r="EC48" i="3"/>
  <c r="EC49" i="3"/>
  <c r="EC50" i="3"/>
  <c r="EC53" i="3"/>
  <c r="EC54" i="3"/>
  <c r="EC55" i="3"/>
  <c r="EC60" i="3"/>
  <c r="EC61" i="3"/>
  <c r="EC62" i="3"/>
  <c r="EC58" i="3"/>
  <c r="EC59" i="3"/>
  <c r="AR51" i="3"/>
  <c r="DB51" i="3"/>
  <c r="BI37" i="3"/>
  <c r="BG4" i="3"/>
  <c r="ED10" i="3"/>
  <c r="ED11" i="3"/>
  <c r="ED12" i="3"/>
  <c r="ED13" i="3"/>
  <c r="ED14" i="3"/>
  <c r="ED15" i="3"/>
  <c r="ED16" i="3"/>
  <c r="ED17" i="3"/>
  <c r="ED18" i="3"/>
  <c r="ED19" i="3"/>
  <c r="ED20" i="3"/>
  <c r="ED21" i="3"/>
  <c r="ED24" i="3"/>
  <c r="ED25" i="3"/>
  <c r="ED26" i="3"/>
  <c r="ED27" i="3"/>
  <c r="ED28" i="3"/>
  <c r="ED29" i="3"/>
  <c r="ED30" i="3"/>
  <c r="ED31" i="3"/>
  <c r="ED32" i="3"/>
  <c r="ED33" i="3"/>
  <c r="ED34" i="3"/>
  <c r="ED35" i="3"/>
  <c r="ED36" i="3"/>
  <c r="ED39" i="3"/>
  <c r="ED40" i="3"/>
  <c r="ED41" i="3"/>
  <c r="ED42" i="3"/>
  <c r="ED43" i="3"/>
  <c r="ED44" i="3"/>
  <c r="ED45" i="3"/>
  <c r="ED46" i="3"/>
  <c r="ED47" i="3"/>
  <c r="ED48" i="3"/>
  <c r="ED49" i="3"/>
  <c r="ED50" i="3"/>
  <c r="ED53" i="3"/>
  <c r="ED54" i="3"/>
  <c r="ED55" i="3"/>
  <c r="ED60" i="3"/>
  <c r="ED61" i="3"/>
  <c r="ED62" i="3"/>
  <c r="ED58" i="3"/>
  <c r="ED59" i="3"/>
  <c r="EF11" i="3"/>
  <c r="EF14" i="3"/>
  <c r="EF17" i="3"/>
  <c r="EF20" i="3"/>
  <c r="EF25" i="3"/>
  <c r="EF28" i="3"/>
  <c r="EF31" i="3"/>
  <c r="EF34" i="3"/>
  <c r="EF39" i="3"/>
  <c r="EF42" i="3"/>
  <c r="EF45" i="3"/>
  <c r="EF49" i="3"/>
  <c r="EF54" i="3"/>
  <c r="EF57" i="3"/>
  <c r="EF62" i="3"/>
  <c r="EF59" i="3"/>
  <c r="DE51" i="3"/>
  <c r="EG9" i="3"/>
  <c r="EG10" i="3"/>
  <c r="EG11" i="3"/>
  <c r="EG12" i="3"/>
  <c r="EG13" i="3"/>
  <c r="EG14" i="3"/>
  <c r="EG15" i="3"/>
  <c r="EG16" i="3"/>
  <c r="EG17" i="3"/>
  <c r="EG18" i="3"/>
  <c r="EG19" i="3"/>
  <c r="EG20" i="3"/>
  <c r="EG21" i="3"/>
  <c r="EG24" i="3"/>
  <c r="EG25" i="3"/>
  <c r="EG26" i="3"/>
  <c r="EG27" i="3"/>
  <c r="EG28" i="3"/>
  <c r="EG29" i="3"/>
  <c r="EG30" i="3"/>
  <c r="EG31" i="3"/>
  <c r="EG32" i="3"/>
  <c r="EG33" i="3"/>
  <c r="EG34" i="3"/>
  <c r="EG35" i="3"/>
  <c r="EG36" i="3"/>
  <c r="EG39" i="3"/>
  <c r="EG40" i="3"/>
  <c r="EG41" i="3"/>
  <c r="EG42" i="3"/>
  <c r="EG43" i="3"/>
  <c r="EG44" i="3"/>
  <c r="EG45" i="3"/>
  <c r="EG46" i="3"/>
  <c r="EG47" i="3"/>
  <c r="EG48" i="3"/>
  <c r="EG49" i="3"/>
  <c r="EG50" i="3"/>
  <c r="EG53" i="3"/>
  <c r="EG54" i="3"/>
  <c r="EG55" i="3"/>
  <c r="EG60" i="3"/>
  <c r="EG61" i="3"/>
  <c r="EG62" i="3"/>
  <c r="EG58" i="3"/>
  <c r="EG59" i="3"/>
  <c r="EF10" i="3"/>
  <c r="EF13" i="3"/>
  <c r="EF16" i="3"/>
  <c r="EF19" i="3"/>
  <c r="EF24" i="3"/>
  <c r="EF27" i="3"/>
  <c r="EF30" i="3"/>
  <c r="EF33" i="3"/>
  <c r="EF36" i="3"/>
  <c r="EF41" i="3"/>
  <c r="EF44" i="3"/>
  <c r="EF47" i="3"/>
  <c r="EF50" i="3"/>
  <c r="EF55" i="3"/>
  <c r="EF60" i="3"/>
  <c r="BY51" i="3"/>
  <c r="BL37" i="3"/>
  <c r="AW51" i="3"/>
  <c r="CN51" i="3"/>
  <c r="DZ56" i="3"/>
  <c r="DZ57" i="3"/>
  <c r="DZ58" i="3"/>
  <c r="DZ59" i="3"/>
  <c r="EF9" i="3"/>
  <c r="EF12" i="3"/>
  <c r="EF15" i="3"/>
  <c r="EF18" i="3"/>
  <c r="EF21" i="3"/>
  <c r="EF26" i="3"/>
  <c r="EF29" i="3"/>
  <c r="EF32" i="3"/>
  <c r="EF35" i="3"/>
  <c r="EF40" i="3"/>
  <c r="EF43" i="3"/>
  <c r="EF46" i="3"/>
  <c r="EF48" i="3"/>
  <c r="EF53" i="3"/>
  <c r="EF56" i="3"/>
  <c r="EF61" i="3"/>
  <c r="EF58" i="3"/>
  <c r="BJ51" i="3"/>
  <c r="CM51" i="3"/>
  <c r="F4" i="3"/>
  <c r="BZ51" i="3"/>
  <c r="F51" i="3"/>
  <c r="T51" i="3"/>
  <c r="AI51" i="3"/>
  <c r="AX51" i="3"/>
  <c r="BL51" i="3"/>
  <c r="CY51" i="3"/>
  <c r="BF37" i="3"/>
  <c r="H4" i="3"/>
  <c r="BL4" i="3"/>
  <c r="EA57" i="3"/>
  <c r="AY51" i="3"/>
  <c r="AK51" i="3"/>
  <c r="CA51" i="3"/>
  <c r="CO51" i="3"/>
  <c r="DF51" i="3"/>
  <c r="AK22" i="3"/>
  <c r="AY22" i="3"/>
  <c r="I51" i="3"/>
  <c r="W51" i="3"/>
  <c r="I22" i="3"/>
  <c r="W22" i="3"/>
  <c r="E51" i="3"/>
  <c r="S51" i="3"/>
  <c r="EA24" i="3"/>
  <c r="EA25" i="3"/>
  <c r="EA26" i="3"/>
  <c r="EA27" i="3"/>
  <c r="EA28" i="3"/>
  <c r="EA29" i="3"/>
  <c r="EA30" i="3"/>
  <c r="EA31" i="3"/>
  <c r="EA32" i="3"/>
  <c r="EA33" i="3"/>
  <c r="EA34" i="3"/>
  <c r="EA35" i="3"/>
  <c r="EA36" i="3"/>
  <c r="EA53" i="3"/>
  <c r="EA54" i="3"/>
  <c r="EA55" i="3"/>
  <c r="EA60" i="3"/>
  <c r="EA61" i="3"/>
  <c r="EA62" i="3"/>
  <c r="EA59" i="3"/>
  <c r="AS22" i="3"/>
  <c r="AE22" i="3"/>
  <c r="BU22" i="3"/>
  <c r="EB49" i="3"/>
  <c r="C37" i="3"/>
  <c r="E37" i="3"/>
  <c r="I37" i="3"/>
  <c r="Q37" i="3"/>
  <c r="S37" i="3"/>
  <c r="W37" i="3"/>
  <c r="AE37" i="3"/>
  <c r="AG37" i="3"/>
  <c r="AI37" i="3"/>
  <c r="AK37" i="3"/>
  <c r="AS37" i="3"/>
  <c r="AU37" i="3"/>
  <c r="AW37" i="3"/>
  <c r="AY37" i="3"/>
  <c r="BU37" i="3"/>
  <c r="BW37" i="3"/>
  <c r="BY37" i="3"/>
  <c r="CA37" i="3"/>
  <c r="CI37" i="3"/>
  <c r="CK37" i="3"/>
  <c r="CM37" i="3"/>
  <c r="CO37" i="3"/>
  <c r="CZ37" i="3"/>
  <c r="DB37" i="3"/>
  <c r="DD37" i="3"/>
  <c r="DF37" i="3"/>
  <c r="B37" i="3"/>
  <c r="F37" i="3"/>
  <c r="H37" i="3"/>
  <c r="P37" i="3"/>
  <c r="T37" i="3"/>
  <c r="V37" i="3"/>
  <c r="AD37" i="3"/>
  <c r="AH37" i="3"/>
  <c r="AJ37" i="3"/>
  <c r="AR37" i="3"/>
  <c r="AV37" i="3"/>
  <c r="AX37" i="3"/>
  <c r="BT37" i="3"/>
  <c r="BX37" i="3"/>
  <c r="BZ37" i="3"/>
  <c r="CH37" i="3"/>
  <c r="CL37" i="3"/>
  <c r="CN37" i="3"/>
  <c r="CY37" i="3"/>
  <c r="DC37" i="3"/>
  <c r="DE37" i="3"/>
  <c r="P4" i="3"/>
  <c r="DL4" i="3" s="1"/>
  <c r="R4" i="3"/>
  <c r="T4" i="3"/>
  <c r="V4" i="3"/>
  <c r="AD4" i="3"/>
  <c r="AH4" i="3"/>
  <c r="AJ4" i="3"/>
  <c r="AR4" i="3"/>
  <c r="AV4" i="3"/>
  <c r="AX4" i="3"/>
  <c r="BT4" i="3"/>
  <c r="BX4" i="3"/>
  <c r="BZ4" i="3"/>
  <c r="CH4" i="3"/>
  <c r="C4" i="3"/>
  <c r="E4" i="3"/>
  <c r="G4" i="3"/>
  <c r="I4" i="3"/>
  <c r="Q4" i="3"/>
  <c r="S4" i="3"/>
  <c r="U4" i="3"/>
  <c r="W4" i="3"/>
  <c r="AE4" i="3"/>
  <c r="AG4" i="3"/>
  <c r="AI4" i="3"/>
  <c r="AK4" i="3"/>
  <c r="AS4" i="3"/>
  <c r="AU4" i="3"/>
  <c r="AW4" i="3"/>
  <c r="AY4" i="3"/>
  <c r="BU4" i="3"/>
  <c r="BW4" i="3"/>
  <c r="BY4" i="3"/>
  <c r="CA4" i="3"/>
  <c r="DE4" i="3"/>
  <c r="DA51" i="3"/>
  <c r="AF4" i="3"/>
  <c r="AT4" i="3"/>
  <c r="BV4" i="3"/>
  <c r="E6" i="1"/>
  <c r="I6" i="1"/>
  <c r="S6" i="1"/>
  <c r="U6" i="1"/>
  <c r="W6" i="1"/>
  <c r="CI6" i="1"/>
  <c r="CK6" i="1"/>
  <c r="CM6" i="1"/>
  <c r="CO6" i="1"/>
  <c r="CY6" i="1"/>
  <c r="DA6" i="1"/>
  <c r="DC6" i="1"/>
  <c r="DK6" i="1"/>
  <c r="DM6" i="1"/>
  <c r="DO6" i="1"/>
  <c r="DQ6" i="1"/>
  <c r="EB6" i="1"/>
  <c r="ED6" i="1"/>
  <c r="EF6" i="1"/>
  <c r="EH6" i="1"/>
  <c r="EH8" i="1" s="1"/>
  <c r="CI4" i="3"/>
  <c r="CK4" i="3"/>
  <c r="CM4" i="3"/>
  <c r="CO4" i="3"/>
  <c r="CZ4" i="3"/>
  <c r="DB4" i="3"/>
  <c r="BW22" i="3"/>
  <c r="BY22" i="3"/>
  <c r="CA22" i="3"/>
  <c r="CZ22" i="3"/>
  <c r="DB22" i="3"/>
  <c r="DD22" i="3"/>
  <c r="DF22" i="3"/>
  <c r="CZ51" i="3"/>
  <c r="F6" i="1"/>
  <c r="H6" i="1"/>
  <c r="P6" i="1"/>
  <c r="T6" i="1"/>
  <c r="V6" i="1"/>
  <c r="BT6" i="1"/>
  <c r="BV6" i="1"/>
  <c r="BX6" i="1"/>
  <c r="BZ6" i="1"/>
  <c r="CH6" i="1"/>
  <c r="CJ6" i="1"/>
  <c r="CL6" i="1"/>
  <c r="CN6" i="1"/>
  <c r="CV6" i="1"/>
  <c r="CX6" i="1"/>
  <c r="CZ6" i="1"/>
  <c r="DB6" i="1"/>
  <c r="DJ6" i="1"/>
  <c r="DL6" i="1"/>
  <c r="DN6" i="1"/>
  <c r="CL3" i="3" s="1"/>
  <c r="DP6" i="1"/>
  <c r="CN3" i="3" s="1"/>
  <c r="EA6" i="1"/>
  <c r="EC6" i="1"/>
  <c r="EG6" i="1"/>
  <c r="CJ4" i="3"/>
  <c r="CL4" i="3"/>
  <c r="CN4" i="3"/>
  <c r="CY4" i="3"/>
  <c r="DA4" i="3"/>
  <c r="DD4" i="3"/>
  <c r="DF4" i="3"/>
  <c r="AR22" i="3"/>
  <c r="AT22" i="3"/>
  <c r="AV22" i="3"/>
  <c r="AX22" i="3"/>
  <c r="BT22" i="3"/>
  <c r="BV22" i="3"/>
  <c r="BX22" i="3"/>
  <c r="BZ22" i="3"/>
  <c r="CI22" i="3"/>
  <c r="CK22" i="3"/>
  <c r="CM22" i="3"/>
  <c r="CO22" i="3"/>
  <c r="CY22" i="3"/>
  <c r="DA22" i="3"/>
  <c r="DE22" i="3"/>
  <c r="BV37" i="3"/>
  <c r="CJ37" i="3"/>
  <c r="DA37" i="3"/>
  <c r="AF37" i="3"/>
  <c r="D37" i="3"/>
  <c r="DN37" i="3" s="1"/>
  <c r="R22" i="3"/>
  <c r="DN22" i="3" s="1"/>
  <c r="AT51" i="3"/>
  <c r="CJ51" i="3"/>
  <c r="R6" i="1"/>
  <c r="AF51" i="3"/>
  <c r="BV51" i="3"/>
  <c r="Q6" i="1"/>
  <c r="CI51" i="3"/>
  <c r="D51" i="3"/>
  <c r="DN51" i="3" s="1"/>
  <c r="D6" i="1"/>
  <c r="DM6" i="3"/>
  <c r="DO6" i="3"/>
  <c r="DQ6" i="3"/>
  <c r="DS6" i="3"/>
  <c r="DM7" i="3"/>
  <c r="DO7" i="3"/>
  <c r="DQ7" i="3"/>
  <c r="DS7" i="3"/>
  <c r="DM8" i="3"/>
  <c r="DO8" i="3"/>
  <c r="DQ8" i="3"/>
  <c r="DS8" i="3"/>
  <c r="DM9" i="3"/>
  <c r="DO9" i="3"/>
  <c r="DQ9" i="3"/>
  <c r="DS9" i="3"/>
  <c r="DM10" i="3"/>
  <c r="DO10" i="3"/>
  <c r="DQ10" i="3"/>
  <c r="DS10" i="3"/>
  <c r="DM11" i="3"/>
  <c r="DO11" i="3"/>
  <c r="DQ11" i="3"/>
  <c r="DS11" i="3"/>
  <c r="DM12" i="3"/>
  <c r="DO12" i="3"/>
  <c r="DQ12" i="3"/>
  <c r="DS12" i="3"/>
  <c r="DM13" i="3"/>
  <c r="DO13" i="3"/>
  <c r="DQ13" i="3"/>
  <c r="DS13" i="3"/>
  <c r="DM14" i="3"/>
  <c r="DO14" i="3"/>
  <c r="DQ14" i="3"/>
  <c r="DS14" i="3"/>
  <c r="DM15" i="3"/>
  <c r="DO15" i="3"/>
  <c r="DQ15" i="3"/>
  <c r="DS15" i="3"/>
  <c r="DM16" i="3"/>
  <c r="DO16" i="3"/>
  <c r="DQ16" i="3"/>
  <c r="DS16" i="3"/>
  <c r="DM17" i="3"/>
  <c r="DO17" i="3"/>
  <c r="DQ17" i="3"/>
  <c r="DS17" i="3"/>
  <c r="DM18" i="3"/>
  <c r="DO18" i="3"/>
  <c r="DQ18" i="3"/>
  <c r="DS18" i="3"/>
  <c r="DM19" i="3"/>
  <c r="DO19" i="3"/>
  <c r="DQ19" i="3"/>
  <c r="DS19" i="3"/>
  <c r="DM20" i="3"/>
  <c r="DO20" i="3"/>
  <c r="DQ20" i="3"/>
  <c r="DS20" i="3"/>
  <c r="DM21" i="3"/>
  <c r="DO21" i="3"/>
  <c r="DQ21" i="3"/>
  <c r="DS21" i="3"/>
  <c r="DM22" i="3"/>
  <c r="DO22" i="3"/>
  <c r="DQ22" i="3"/>
  <c r="DM24" i="3"/>
  <c r="DO24" i="3"/>
  <c r="DQ24" i="3"/>
  <c r="DS24" i="3"/>
  <c r="DM25" i="3"/>
  <c r="DO25" i="3"/>
  <c r="DQ25" i="3"/>
  <c r="DS25" i="3"/>
  <c r="DM26" i="3"/>
  <c r="DO26" i="3"/>
  <c r="DQ26" i="3"/>
  <c r="DS26" i="3"/>
  <c r="DM27" i="3"/>
  <c r="DO27" i="3"/>
  <c r="DQ27" i="3"/>
  <c r="DS27" i="3"/>
  <c r="DM28" i="3"/>
  <c r="DO28" i="3"/>
  <c r="DQ28" i="3"/>
  <c r="DS28" i="3"/>
  <c r="DM29" i="3"/>
  <c r="DO29" i="3"/>
  <c r="DQ29" i="3"/>
  <c r="DS29" i="3"/>
  <c r="DM30" i="3"/>
  <c r="DO30" i="3"/>
  <c r="DQ30" i="3"/>
  <c r="DS30" i="3"/>
  <c r="DM31" i="3"/>
  <c r="DO31" i="3"/>
  <c r="DQ31" i="3"/>
  <c r="DS31" i="3"/>
  <c r="DM32" i="3"/>
  <c r="DO32" i="3"/>
  <c r="DQ32" i="3"/>
  <c r="DS32" i="3"/>
  <c r="DM33" i="3"/>
  <c r="DO33" i="3"/>
  <c r="DQ33" i="3"/>
  <c r="DS33" i="3"/>
  <c r="DM34" i="3"/>
  <c r="DO34" i="3"/>
  <c r="DQ34" i="3"/>
  <c r="DS34" i="3"/>
  <c r="DM35" i="3"/>
  <c r="DO35" i="3"/>
  <c r="DQ35" i="3"/>
  <c r="DS35" i="3"/>
  <c r="DM36" i="3"/>
  <c r="DO36" i="3"/>
  <c r="DQ36" i="3"/>
  <c r="DS36" i="3"/>
  <c r="DL39" i="3"/>
  <c r="DN39" i="3"/>
  <c r="DP39" i="3"/>
  <c r="DR39" i="3"/>
  <c r="DL40" i="3"/>
  <c r="DN40" i="3"/>
  <c r="DP40" i="3"/>
  <c r="DR40" i="3"/>
  <c r="DL41" i="3"/>
  <c r="DN41" i="3"/>
  <c r="DP41" i="3"/>
  <c r="DR41" i="3"/>
  <c r="DL42" i="3"/>
  <c r="DN42" i="3"/>
  <c r="DP42" i="3"/>
  <c r="DR42" i="3"/>
  <c r="DL43" i="3"/>
  <c r="DN43" i="3"/>
  <c r="DP43" i="3"/>
  <c r="DR43" i="3"/>
  <c r="DL44" i="3"/>
  <c r="DN44" i="3"/>
  <c r="DP44" i="3"/>
  <c r="DR44" i="3"/>
  <c r="DL45" i="3"/>
  <c r="DN45" i="3"/>
  <c r="DP45" i="3"/>
  <c r="DR45" i="3"/>
  <c r="DL46" i="3"/>
  <c r="DN46" i="3"/>
  <c r="DP46" i="3"/>
  <c r="DR46" i="3"/>
  <c r="DL47" i="3"/>
  <c r="DN47" i="3"/>
  <c r="DP47" i="3"/>
  <c r="DR47" i="3"/>
  <c r="DL48" i="3"/>
  <c r="DN48" i="3"/>
  <c r="DP48" i="3"/>
  <c r="DR48" i="3"/>
  <c r="DL49" i="3"/>
  <c r="DN49" i="3"/>
  <c r="DP49" i="3"/>
  <c r="DR49" i="3"/>
  <c r="DL50" i="3"/>
  <c r="DN50" i="3"/>
  <c r="DP50" i="3"/>
  <c r="DR50" i="3"/>
  <c r="DL53" i="3"/>
  <c r="DN53" i="3"/>
  <c r="DP53" i="3"/>
  <c r="DR53" i="3"/>
  <c r="DL54" i="3"/>
  <c r="DN54" i="3"/>
  <c r="DP54" i="3"/>
  <c r="DR54" i="3"/>
  <c r="DL55" i="3"/>
  <c r="DN55" i="3"/>
  <c r="DP55" i="3"/>
  <c r="DR55" i="3"/>
  <c r="DL56" i="3"/>
  <c r="DN56" i="3"/>
  <c r="DP56" i="3"/>
  <c r="DR56" i="3"/>
  <c r="DL57" i="3"/>
  <c r="DN57" i="3"/>
  <c r="DP57" i="3"/>
  <c r="DR57" i="3"/>
  <c r="DL58" i="3"/>
  <c r="DN58" i="3"/>
  <c r="DP58" i="3"/>
  <c r="DR58" i="3"/>
  <c r="DL59" i="3"/>
  <c r="DN59" i="3"/>
  <c r="DP59" i="3"/>
  <c r="DR59" i="3"/>
  <c r="DL60" i="3"/>
  <c r="DN60" i="3"/>
  <c r="DP60" i="3"/>
  <c r="DR60" i="3"/>
  <c r="DL61" i="3"/>
  <c r="DN61" i="3"/>
  <c r="DP61" i="3"/>
  <c r="DR61" i="3"/>
  <c r="DL62" i="3"/>
  <c r="DN62" i="3"/>
  <c r="DP62" i="3"/>
  <c r="DR62" i="3"/>
  <c r="DL6" i="3"/>
  <c r="DN6" i="3"/>
  <c r="DP6" i="3"/>
  <c r="DR6" i="3"/>
  <c r="DL7" i="3"/>
  <c r="DN7" i="3"/>
  <c r="DP7" i="3"/>
  <c r="DR7" i="3"/>
  <c r="DL8" i="3"/>
  <c r="DN8" i="3"/>
  <c r="DP8" i="3"/>
  <c r="DR8" i="3"/>
  <c r="DL9" i="3"/>
  <c r="DN9" i="3"/>
  <c r="DP9" i="3"/>
  <c r="DR9" i="3"/>
  <c r="DL10" i="3"/>
  <c r="DN10" i="3"/>
  <c r="DP10" i="3"/>
  <c r="DR10" i="3"/>
  <c r="DL11" i="3"/>
  <c r="DN11" i="3"/>
  <c r="DP11" i="3"/>
  <c r="DR11" i="3"/>
  <c r="DL12" i="3"/>
  <c r="DN12" i="3"/>
  <c r="DP12" i="3"/>
  <c r="DR12" i="3"/>
  <c r="DL13" i="3"/>
  <c r="DN13" i="3"/>
  <c r="DP13" i="3"/>
  <c r="DR13" i="3"/>
  <c r="DL14" i="3"/>
  <c r="DN14" i="3"/>
  <c r="DP14" i="3"/>
  <c r="DR14" i="3"/>
  <c r="DL15" i="3"/>
  <c r="DN15" i="3"/>
  <c r="DP15" i="3"/>
  <c r="DR15" i="3"/>
  <c r="DL16" i="3"/>
  <c r="DN16" i="3"/>
  <c r="DP16" i="3"/>
  <c r="DR16" i="3"/>
  <c r="DL17" i="3"/>
  <c r="DN17" i="3"/>
  <c r="DP17" i="3"/>
  <c r="DR17" i="3"/>
  <c r="DL18" i="3"/>
  <c r="DN18" i="3"/>
  <c r="DP18" i="3"/>
  <c r="DR18" i="3"/>
  <c r="DL19" i="3"/>
  <c r="DN19" i="3"/>
  <c r="DP19" i="3"/>
  <c r="DR19" i="3"/>
  <c r="DL20" i="3"/>
  <c r="DN20" i="3"/>
  <c r="DP20" i="3"/>
  <c r="DR20" i="3"/>
  <c r="DL21" i="3"/>
  <c r="DN21" i="3"/>
  <c r="DP21" i="3"/>
  <c r="DR21" i="3"/>
  <c r="DL22" i="3"/>
  <c r="DP22" i="3"/>
  <c r="DR22" i="3"/>
  <c r="DL24" i="3"/>
  <c r="DN24" i="3"/>
  <c r="DP24" i="3"/>
  <c r="DR24" i="3"/>
  <c r="DL25" i="3"/>
  <c r="DN25" i="3"/>
  <c r="DP25" i="3"/>
  <c r="DR25" i="3"/>
  <c r="DL26" i="3"/>
  <c r="DN26" i="3"/>
  <c r="DP26" i="3"/>
  <c r="DR26" i="3"/>
  <c r="DL27" i="3"/>
  <c r="DN27" i="3"/>
  <c r="DP27" i="3"/>
  <c r="DR27" i="3"/>
  <c r="DL28" i="3"/>
  <c r="DN28" i="3"/>
  <c r="DP28" i="3"/>
  <c r="DR28" i="3"/>
  <c r="DL29" i="3"/>
  <c r="DN29" i="3"/>
  <c r="DP29" i="3"/>
  <c r="DR29" i="3"/>
  <c r="DL30" i="3"/>
  <c r="DN30" i="3"/>
  <c r="DP30" i="3"/>
  <c r="DR30" i="3"/>
  <c r="DL31" i="3"/>
  <c r="DN31" i="3"/>
  <c r="DP31" i="3"/>
  <c r="DR31" i="3"/>
  <c r="DL32" i="3"/>
  <c r="DN32" i="3"/>
  <c r="DP32" i="3"/>
  <c r="DR32" i="3"/>
  <c r="DL33" i="3"/>
  <c r="DN33" i="3"/>
  <c r="DP33" i="3"/>
  <c r="DR33" i="3"/>
  <c r="DL34" i="3"/>
  <c r="DN34" i="3"/>
  <c r="DP34" i="3"/>
  <c r="DR34" i="3"/>
  <c r="DL35" i="3"/>
  <c r="DN35" i="3"/>
  <c r="DP35" i="3"/>
  <c r="DR35" i="3"/>
  <c r="DL36" i="3"/>
  <c r="DN36" i="3"/>
  <c r="DP36" i="3"/>
  <c r="DR36" i="3"/>
  <c r="DM39" i="3"/>
  <c r="DO39" i="3"/>
  <c r="DQ39" i="3"/>
  <c r="DS39" i="3"/>
  <c r="DM40" i="3"/>
  <c r="DO40" i="3"/>
  <c r="DQ40" i="3"/>
  <c r="DS40" i="3"/>
  <c r="DM41" i="3"/>
  <c r="DO41" i="3"/>
  <c r="DQ41" i="3"/>
  <c r="DS41" i="3"/>
  <c r="DM42" i="3"/>
  <c r="DO42" i="3"/>
  <c r="DS42" i="3"/>
  <c r="DM43" i="3"/>
  <c r="DO43" i="3"/>
  <c r="DQ43" i="3"/>
  <c r="DS43" i="3"/>
  <c r="DM44" i="3"/>
  <c r="DO44" i="3"/>
  <c r="DQ44" i="3"/>
  <c r="DS44" i="3"/>
  <c r="DM45" i="3"/>
  <c r="DO45" i="3"/>
  <c r="DQ45" i="3"/>
  <c r="DS45" i="3"/>
  <c r="DM46" i="3"/>
  <c r="DO46" i="3"/>
  <c r="DQ46" i="3"/>
  <c r="DS46" i="3"/>
  <c r="DM47" i="3"/>
  <c r="DO47" i="3"/>
  <c r="DQ47" i="3"/>
  <c r="DS47" i="3"/>
  <c r="DM48" i="3"/>
  <c r="DO48" i="3"/>
  <c r="DQ48" i="3"/>
  <c r="DS48" i="3"/>
  <c r="DM49" i="3"/>
  <c r="DO49" i="3"/>
  <c r="DQ49" i="3"/>
  <c r="DS49" i="3"/>
  <c r="DM50" i="3"/>
  <c r="DO50" i="3"/>
  <c r="DQ50" i="3"/>
  <c r="DS50" i="3"/>
  <c r="DM53" i="3"/>
  <c r="DO53" i="3"/>
  <c r="DQ53" i="3"/>
  <c r="DS53" i="3"/>
  <c r="DM54" i="3"/>
  <c r="DO54" i="3"/>
  <c r="DQ54" i="3"/>
  <c r="DS54" i="3"/>
  <c r="DM55" i="3"/>
  <c r="DO55" i="3"/>
  <c r="DQ55" i="3"/>
  <c r="DS55" i="3"/>
  <c r="DM56" i="3"/>
  <c r="DO56" i="3"/>
  <c r="DQ56" i="3"/>
  <c r="DS56" i="3"/>
  <c r="DM57" i="3"/>
  <c r="DO57" i="3"/>
  <c r="DQ57" i="3"/>
  <c r="DS57" i="3"/>
  <c r="DO58" i="3"/>
  <c r="DQ58" i="3"/>
  <c r="DS58" i="3"/>
  <c r="DM59" i="3"/>
  <c r="DO59" i="3"/>
  <c r="DQ59" i="3"/>
  <c r="DS59" i="3"/>
  <c r="DM60" i="3"/>
  <c r="DO60" i="3"/>
  <c r="DQ60" i="3"/>
  <c r="DS60" i="3"/>
  <c r="DM61" i="3"/>
  <c r="DO61" i="3"/>
  <c r="DQ61" i="3"/>
  <c r="DS61" i="3"/>
  <c r="DM62" i="3"/>
  <c r="DO62" i="3"/>
  <c r="DQ62" i="3"/>
  <c r="DS62" i="3"/>
  <c r="DQ42" i="3"/>
  <c r="G37" i="3"/>
  <c r="DQ37" i="3" s="1"/>
  <c r="G6" i="1"/>
  <c r="AE6" i="1"/>
  <c r="AG6" i="1"/>
  <c r="AI6" i="1"/>
  <c r="AK6" i="1"/>
  <c r="AS6" i="1"/>
  <c r="AU6" i="1"/>
  <c r="AW6" i="1"/>
  <c r="AY6" i="1"/>
  <c r="BI6" i="1"/>
  <c r="BK6" i="1"/>
  <c r="BM6" i="1"/>
  <c r="BW6" i="1"/>
  <c r="BY6" i="1"/>
  <c r="CA6" i="1"/>
  <c r="B6" i="1"/>
  <c r="AD6" i="1"/>
  <c r="AF6" i="1"/>
  <c r="AH6" i="1"/>
  <c r="AJ6" i="1"/>
  <c r="AR6" i="1"/>
  <c r="AT6" i="1"/>
  <c r="AV6" i="1"/>
  <c r="AX6" i="1"/>
  <c r="BF6" i="1"/>
  <c r="BH6" i="1"/>
  <c r="BJ6" i="1"/>
  <c r="BL6" i="1"/>
  <c r="CK3" i="3" l="1"/>
  <c r="DL51" i="3"/>
  <c r="AV3" i="3"/>
  <c r="R42" i="2"/>
  <c r="Q42" i="2"/>
  <c r="R9" i="2"/>
  <c r="EC51" i="3"/>
  <c r="R56" i="2"/>
  <c r="Q56" i="2"/>
  <c r="AX3" i="3"/>
  <c r="Q27" i="2"/>
  <c r="DO37" i="3"/>
  <c r="ED51" i="3"/>
  <c r="AR3" i="3"/>
  <c r="AT3" i="3"/>
  <c r="DP51" i="3"/>
  <c r="DM37" i="3"/>
  <c r="DN4" i="3"/>
  <c r="EB4" i="3"/>
  <c r="DS51" i="3"/>
  <c r="DR51" i="3"/>
  <c r="DP37" i="3"/>
  <c r="DR4" i="3"/>
  <c r="DS4" i="3"/>
  <c r="EG4" i="3"/>
  <c r="EE4" i="3"/>
  <c r="DQ4" i="3"/>
  <c r="DR37" i="3"/>
  <c r="DO51" i="3"/>
  <c r="EG51" i="3"/>
  <c r="DP4" i="3"/>
  <c r="EC4" i="3"/>
  <c r="DO4" i="3"/>
  <c r="DL37" i="3"/>
  <c r="DS37" i="3"/>
  <c r="DS22" i="3"/>
  <c r="DZ51" i="3"/>
  <c r="DM4" i="3"/>
  <c r="EF4" i="3"/>
  <c r="EA4" i="3"/>
  <c r="DZ4" i="3"/>
  <c r="EF51" i="3"/>
  <c r="DQ51" i="3"/>
  <c r="CM3" i="3"/>
  <c r="EE51" i="3"/>
  <c r="DF3" i="3"/>
  <c r="EA22" i="3"/>
  <c r="AD3" i="3"/>
  <c r="BF55" i="1"/>
  <c r="BF41" i="1"/>
  <c r="BF26" i="1"/>
  <c r="AR55" i="1"/>
  <c r="AR41" i="1"/>
  <c r="AR26" i="1"/>
  <c r="AD55" i="1"/>
  <c r="AD41" i="1"/>
  <c r="AD26" i="1"/>
  <c r="AU3" i="3"/>
  <c r="BW55" i="1"/>
  <c r="BW41" i="1"/>
  <c r="BW26" i="1"/>
  <c r="AI3" i="3"/>
  <c r="BK55" i="1"/>
  <c r="BK41" i="1"/>
  <c r="BK26" i="1"/>
  <c r="S3" i="3"/>
  <c r="AU55" i="1"/>
  <c r="AU41" i="1"/>
  <c r="AU26" i="1"/>
  <c r="G55" i="1"/>
  <c r="G41" i="1"/>
  <c r="G26" i="1"/>
  <c r="AJ3" i="3"/>
  <c r="BL55" i="1"/>
  <c r="BL41" i="1"/>
  <c r="BL26" i="1"/>
  <c r="AF3" i="3"/>
  <c r="BH55" i="1"/>
  <c r="BH41" i="1"/>
  <c r="BH26" i="1"/>
  <c r="V3" i="3"/>
  <c r="AX55" i="1"/>
  <c r="AX41" i="1"/>
  <c r="AX26" i="1"/>
  <c r="R3" i="3"/>
  <c r="AT55" i="1"/>
  <c r="AT41" i="1"/>
  <c r="AT26" i="1"/>
  <c r="H3" i="3"/>
  <c r="AJ55" i="1"/>
  <c r="AJ41" i="1"/>
  <c r="AJ26" i="1"/>
  <c r="D3" i="3"/>
  <c r="AF55" i="1"/>
  <c r="AF41" i="1"/>
  <c r="AF26" i="1"/>
  <c r="AW3" i="3"/>
  <c r="BY55" i="1"/>
  <c r="BY41" i="1"/>
  <c r="BY26" i="1"/>
  <c r="AG3" i="3"/>
  <c r="BI55" i="1"/>
  <c r="BI41" i="1"/>
  <c r="BI26" i="1"/>
  <c r="U3" i="3"/>
  <c r="AW55" i="1"/>
  <c r="AW41" i="1"/>
  <c r="AW26" i="1"/>
  <c r="AS55" i="1"/>
  <c r="AS41" i="1"/>
  <c r="AS26" i="1"/>
  <c r="G3" i="3"/>
  <c r="AI55" i="1"/>
  <c r="AI41" i="1"/>
  <c r="AI26" i="1"/>
  <c r="AE55" i="1"/>
  <c r="AE41" i="1"/>
  <c r="AE26" i="1"/>
  <c r="Q55" i="1"/>
  <c r="Q41" i="1"/>
  <c r="Q26" i="1"/>
  <c r="DE3" i="3"/>
  <c r="EG55" i="1"/>
  <c r="EG41" i="1"/>
  <c r="EG26" i="1"/>
  <c r="CY3" i="3"/>
  <c r="EA55" i="1"/>
  <c r="EA41" i="1"/>
  <c r="EA26" i="1"/>
  <c r="BX3" i="3"/>
  <c r="CZ55" i="1"/>
  <c r="CZ41" i="1"/>
  <c r="CZ26" i="1"/>
  <c r="CV55" i="1"/>
  <c r="CV41" i="1"/>
  <c r="CV26" i="1"/>
  <c r="CL55" i="1"/>
  <c r="CL41" i="1"/>
  <c r="BJ3" i="3"/>
  <c r="CL26" i="1"/>
  <c r="BJ23" i="3" s="1"/>
  <c r="BF3" i="3"/>
  <c r="CH55" i="1"/>
  <c r="CH41" i="1"/>
  <c r="CH26" i="1"/>
  <c r="BF23" i="3" s="1"/>
  <c r="BX55" i="1"/>
  <c r="BX41" i="1"/>
  <c r="BX26" i="1"/>
  <c r="BT55" i="1"/>
  <c r="BT41" i="1"/>
  <c r="BT26" i="1"/>
  <c r="T55" i="1"/>
  <c r="T41" i="1"/>
  <c r="T26" i="1"/>
  <c r="H55" i="1"/>
  <c r="H41" i="1"/>
  <c r="H26" i="1"/>
  <c r="EE22" i="3"/>
  <c r="EH55" i="1"/>
  <c r="EH41" i="1"/>
  <c r="EH26" i="1"/>
  <c r="DB3" i="3"/>
  <c r="ED55" i="1"/>
  <c r="ED41" i="1"/>
  <c r="ED26" i="1"/>
  <c r="DC55" i="1"/>
  <c r="DC41" i="1"/>
  <c r="DC26" i="1"/>
  <c r="CY55" i="1"/>
  <c r="CY41" i="1"/>
  <c r="CY26" i="1"/>
  <c r="BK3" i="3"/>
  <c r="CM55" i="1"/>
  <c r="CM41" i="1"/>
  <c r="CM26" i="1"/>
  <c r="BK23" i="3" s="1"/>
  <c r="U55" i="1"/>
  <c r="U41" i="1"/>
  <c r="U26" i="1"/>
  <c r="ED22" i="3"/>
  <c r="DZ22" i="3"/>
  <c r="AH3" i="3"/>
  <c r="BJ55" i="1"/>
  <c r="BJ41" i="1"/>
  <c r="BJ26" i="1"/>
  <c r="T3" i="3"/>
  <c r="AV55" i="1"/>
  <c r="AV41" i="1"/>
  <c r="AV26" i="1"/>
  <c r="F3" i="3"/>
  <c r="AH55" i="1"/>
  <c r="AH41" i="1"/>
  <c r="AH26" i="1"/>
  <c r="E3" i="3"/>
  <c r="AG55" i="1"/>
  <c r="AG41" i="1"/>
  <c r="AG26" i="1"/>
  <c r="D55" i="1"/>
  <c r="D41" i="1"/>
  <c r="D26" i="1"/>
  <c r="BV3" i="3"/>
  <c r="R55" i="1"/>
  <c r="R41" i="1"/>
  <c r="R26" i="1"/>
  <c r="EC55" i="1"/>
  <c r="EC41" i="1"/>
  <c r="EC26" i="1"/>
  <c r="BZ3" i="3"/>
  <c r="DB55" i="1"/>
  <c r="DB41" i="1"/>
  <c r="DB26" i="1"/>
  <c r="CX55" i="1"/>
  <c r="CX41" i="1"/>
  <c r="CX26" i="1"/>
  <c r="CN55" i="1"/>
  <c r="CN41" i="1"/>
  <c r="CN26" i="1"/>
  <c r="BL23" i="3" s="1"/>
  <c r="BL3" i="3"/>
  <c r="CJ55" i="1"/>
  <c r="CJ41" i="1"/>
  <c r="CJ26" i="1"/>
  <c r="BH23" i="3" s="1"/>
  <c r="BH3" i="3"/>
  <c r="BZ55" i="1"/>
  <c r="BZ41" i="1"/>
  <c r="BZ26" i="1"/>
  <c r="BV55" i="1"/>
  <c r="BV41" i="1"/>
  <c r="BV26" i="1"/>
  <c r="V55" i="1"/>
  <c r="V41" i="1"/>
  <c r="V26" i="1"/>
  <c r="P55" i="1"/>
  <c r="P41" i="1"/>
  <c r="P26" i="1"/>
  <c r="F55" i="1"/>
  <c r="F41" i="1"/>
  <c r="F26" i="1"/>
  <c r="DD3" i="3"/>
  <c r="EF55" i="1"/>
  <c r="EF41" i="1"/>
  <c r="EF26" i="1"/>
  <c r="EB55" i="1"/>
  <c r="EB41" i="1"/>
  <c r="EB26" i="1"/>
  <c r="BY3" i="3"/>
  <c r="DA55" i="1"/>
  <c r="DA41" i="1"/>
  <c r="DA26" i="1"/>
  <c r="CO55" i="1"/>
  <c r="CO41" i="1"/>
  <c r="CO26" i="1"/>
  <c r="BM23" i="3" s="1"/>
  <c r="BI3" i="3"/>
  <c r="CK55" i="1"/>
  <c r="BI52" i="3" s="1"/>
  <c r="CK41" i="1"/>
  <c r="BI38" i="3" s="1"/>
  <c r="CK26" i="1"/>
  <c r="BI23" i="3" s="1"/>
  <c r="S55" i="1"/>
  <c r="S41" i="1"/>
  <c r="S26" i="1"/>
  <c r="E55" i="1"/>
  <c r="E41" i="1"/>
  <c r="E26" i="1"/>
  <c r="EF22" i="3"/>
  <c r="EB22" i="3"/>
  <c r="EC22" i="3"/>
  <c r="B41" i="1"/>
  <c r="B55" i="1"/>
  <c r="B26" i="1"/>
  <c r="CA26" i="1"/>
  <c r="BM3" i="3"/>
  <c r="CA55" i="1"/>
  <c r="CA41" i="1"/>
  <c r="BM41" i="1"/>
  <c r="BM55" i="1"/>
  <c r="BM26" i="1"/>
  <c r="AY55" i="1"/>
  <c r="AY26" i="1"/>
  <c r="AY41" i="1"/>
  <c r="I3" i="3"/>
  <c r="AK55" i="1"/>
  <c r="AK26" i="1"/>
  <c r="AK41" i="1"/>
  <c r="AK8" i="1"/>
  <c r="EG22" i="3"/>
  <c r="R27" i="2"/>
  <c r="W8" i="1"/>
  <c r="W55" i="1"/>
  <c r="W41" i="1"/>
  <c r="W26" i="1"/>
  <c r="CO3" i="3"/>
  <c r="I8" i="1"/>
  <c r="I55" i="1"/>
  <c r="I41" i="1"/>
  <c r="I26" i="1"/>
  <c r="CI55" i="1"/>
  <c r="CI41" i="1"/>
  <c r="CI26" i="1"/>
  <c r="BG23" i="3" s="1"/>
  <c r="CZ3" i="3"/>
  <c r="EF37" i="3"/>
  <c r="DZ37" i="3"/>
  <c r="EE37" i="3"/>
  <c r="EA37" i="3"/>
  <c r="ED37" i="3"/>
  <c r="EG37" i="3"/>
  <c r="EC37" i="3"/>
  <c r="EB51" i="3"/>
  <c r="DC8" i="1"/>
  <c r="CA3" i="3"/>
  <c r="DA3" i="3"/>
  <c r="EB37" i="3"/>
  <c r="CH3" i="3"/>
  <c r="BT3" i="3"/>
  <c r="BW3" i="3"/>
  <c r="CO8" i="1"/>
  <c r="CJ3" i="3"/>
  <c r="CI3" i="3"/>
  <c r="AY3" i="3"/>
  <c r="CA8" i="1"/>
  <c r="AK3" i="3"/>
  <c r="BM8" i="1"/>
  <c r="W3" i="3"/>
  <c r="AY8" i="1"/>
  <c r="P3" i="3"/>
  <c r="BK52" i="3" l="1"/>
  <c r="R8" i="2"/>
  <c r="Q8" i="2"/>
  <c r="BH38" i="3"/>
  <c r="EC3" i="3"/>
  <c r="EB3" i="3"/>
  <c r="BK38" i="3"/>
  <c r="EE3" i="3"/>
  <c r="BM52" i="3"/>
  <c r="DZ3" i="3"/>
  <c r="BM38" i="3"/>
  <c r="BH52" i="3"/>
  <c r="BL52" i="3"/>
  <c r="BF52" i="3"/>
  <c r="BJ38" i="3"/>
  <c r="DO3" i="3"/>
  <c r="DQ3" i="3"/>
  <c r="BL38" i="3"/>
  <c r="DP3" i="3"/>
  <c r="BF38" i="3"/>
  <c r="BJ52" i="3"/>
  <c r="DN3" i="3"/>
  <c r="DR3" i="3"/>
  <c r="EF3" i="3"/>
  <c r="EG3" i="3"/>
  <c r="DS3" i="3"/>
  <c r="CK8" i="1"/>
  <c r="ED8" i="1"/>
  <c r="CY8" i="1"/>
  <c r="BW8" i="1"/>
  <c r="BI8" i="1"/>
  <c r="AU8" i="1"/>
  <c r="AG8" i="1"/>
  <c r="S8" i="1"/>
  <c r="E8" i="1"/>
  <c r="CN8" i="1"/>
  <c r="EG8" i="1"/>
  <c r="DB8" i="1"/>
  <c r="BZ8" i="1"/>
  <c r="BL8" i="1"/>
  <c r="AX8" i="1"/>
  <c r="AJ8" i="1"/>
  <c r="V8" i="1"/>
  <c r="CM8" i="1"/>
  <c r="BY8" i="1"/>
  <c r="CJ8" i="1"/>
  <c r="BV8" i="1"/>
  <c r="DA8" i="1"/>
  <c r="U8" i="1"/>
  <c r="AW8" i="1"/>
  <c r="G8" i="1"/>
  <c r="CX8" i="1"/>
  <c r="R8" i="1"/>
  <c r="AT8" i="1"/>
  <c r="D8" i="1"/>
  <c r="EF8" i="1"/>
  <c r="BK8" i="1"/>
  <c r="AI8" i="1"/>
  <c r="EE12" i="1"/>
  <c r="AE58" i="3"/>
  <c r="C61" i="1"/>
  <c r="F8" i="1"/>
  <c r="CH8" i="1"/>
  <c r="EC8" i="1"/>
  <c r="EA8" i="1"/>
  <c r="CV8" i="1"/>
  <c r="BT8" i="1"/>
  <c r="BH8" i="1"/>
  <c r="BF8" i="1"/>
  <c r="AR8" i="1"/>
  <c r="AF8" i="1"/>
  <c r="AD8" i="1"/>
  <c r="P8" i="1"/>
  <c r="B8" i="1"/>
  <c r="CI8" i="1"/>
  <c r="Q8" i="1"/>
  <c r="AS8" i="1"/>
  <c r="CL8" i="1"/>
  <c r="EB8" i="1"/>
  <c r="CZ8" i="1"/>
  <c r="BX8" i="1"/>
  <c r="BJ8" i="1"/>
  <c r="AV8" i="1"/>
  <c r="AH8" i="1"/>
  <c r="AE8" i="1"/>
  <c r="T8" i="1"/>
  <c r="CW54" i="1" l="1"/>
  <c r="BU58" i="3"/>
  <c r="Q58" i="3"/>
  <c r="C58" i="3"/>
  <c r="AS58" i="3"/>
  <c r="EE7" i="1"/>
  <c r="DC4" i="3" s="1"/>
  <c r="ED4" i="3" s="1"/>
  <c r="DC9" i="3"/>
  <c r="ED9" i="3" s="1"/>
  <c r="BG54" i="1"/>
  <c r="AE51" i="3" s="1"/>
  <c r="C54" i="1"/>
  <c r="BU54" i="1"/>
  <c r="BG51" i="3" s="1"/>
  <c r="H8" i="1"/>
  <c r="B3" i="3"/>
  <c r="DL3" i="3" s="1"/>
  <c r="EA58" i="3" l="1"/>
  <c r="EE6" i="1"/>
  <c r="DC3" i="3" s="1"/>
  <c r="ED3" i="3" s="1"/>
  <c r="CW6" i="1"/>
  <c r="BU51" i="3"/>
  <c r="AS51" i="3"/>
  <c r="DM58" i="3"/>
  <c r="C51" i="3"/>
  <c r="Q51" i="3"/>
  <c r="BG6" i="1"/>
  <c r="BU6" i="1"/>
  <c r="C6" i="1"/>
  <c r="EA51" i="3" l="1"/>
  <c r="EE8" i="1"/>
  <c r="EE41" i="1"/>
  <c r="EE55" i="1"/>
  <c r="EE26" i="1"/>
  <c r="DM51" i="3"/>
  <c r="BU55" i="1"/>
  <c r="BG52" i="3" s="1"/>
  <c r="BU41" i="1"/>
  <c r="BG38" i="3" s="1"/>
  <c r="BU26" i="1"/>
  <c r="BG3" i="3"/>
  <c r="CW55" i="1"/>
  <c r="CW41" i="1"/>
  <c r="CW26" i="1"/>
  <c r="C55" i="1"/>
  <c r="C41" i="1"/>
  <c r="C26" i="1"/>
  <c r="BG55" i="1"/>
  <c r="BG41" i="1"/>
  <c r="BG26" i="1"/>
  <c r="BU3" i="3"/>
  <c r="CW8" i="1"/>
  <c r="Q3" i="3"/>
  <c r="C3" i="3"/>
  <c r="C8" i="1"/>
  <c r="AS3" i="3"/>
  <c r="BU8" i="1"/>
  <c r="AE3" i="3"/>
  <c r="BG8" i="1"/>
  <c r="EA3" i="3" l="1"/>
  <c r="DM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I11" authorId="0" shapeId="0" xr:uid="{00000000-0006-0000-0100-000001000000}">
      <text>
        <r>
          <rPr>
            <b/>
            <sz val="8"/>
            <color indexed="81"/>
            <rFont val="Tahoma"/>
            <family val="2"/>
          </rPr>
          <t>jmarks:</t>
        </r>
        <r>
          <rPr>
            <sz val="8"/>
            <color indexed="81"/>
            <rFont val="Tahoma"/>
            <family val="2"/>
          </rPr>
          <t xml:space="preserve">
Very low reported #s for Del. State.
</t>
        </r>
      </text>
    </comment>
    <comment ref="F13" authorId="0" shapeId="0" xr:uid="{00000000-0006-0000-0100-000002000000}">
      <text>
        <r>
          <rPr>
            <b/>
            <sz val="8"/>
            <color indexed="81"/>
            <rFont val="Tahoma"/>
            <family val="2"/>
          </rPr>
          <t xml:space="preserve">jmarks: </t>
        </r>
        <r>
          <rPr>
            <sz val="8"/>
            <color indexed="81"/>
            <rFont val="Tahoma"/>
            <family val="2"/>
          </rPr>
          <t>the 3 big u's show major delines suggesting a classification change</t>
        </r>
      </text>
    </comment>
    <comment ref="F18" authorId="0" shapeId="0" xr:uid="{00000000-0006-0000-0100-000003000000}">
      <text>
        <r>
          <rPr>
            <b/>
            <sz val="8"/>
            <color indexed="81"/>
            <rFont val="Tahoma"/>
            <family val="2"/>
          </rPr>
          <t>jmarks:</t>
        </r>
        <r>
          <rPr>
            <sz val="8"/>
            <color indexed="81"/>
            <rFont val="Tahoma"/>
            <family val="2"/>
          </rPr>
          <t xml:space="preserve">
large increases in women admins at NC State and UNC-Chapel Hill</t>
        </r>
      </text>
    </comment>
    <comment ref="AV18" authorId="0" shapeId="0" xr:uid="{00000000-0006-0000-0100-000004000000}">
      <text>
        <r>
          <rPr>
            <b/>
            <sz val="8"/>
            <color indexed="81"/>
            <rFont val="Tahoma"/>
            <family val="2"/>
          </rPr>
          <t>jmarks:</t>
        </r>
        <r>
          <rPr>
            <sz val="8"/>
            <color indexed="81"/>
            <rFont val="Tahoma"/>
            <family val="2"/>
          </rPr>
          <t xml:space="preserve">
large increases at NC State and UNC-Chapel Hill</t>
        </r>
      </text>
    </comment>
    <comment ref="F20" authorId="0" shapeId="0" xr:uid="{00000000-0006-0000-0100-000005000000}">
      <text>
        <r>
          <rPr>
            <b/>
            <sz val="8"/>
            <color indexed="81"/>
            <rFont val="Tahoma"/>
            <family val="2"/>
          </rPr>
          <t>jmarks:</t>
        </r>
        <r>
          <rPr>
            <sz val="8"/>
            <color indexed="81"/>
            <rFont val="Tahoma"/>
            <family val="2"/>
          </rPr>
          <t xml:space="preserve">
decreases across almost all institutions
</t>
        </r>
      </text>
    </comment>
    <comment ref="F22" authorId="0" shapeId="0" xr:uid="{00000000-0006-0000-0100-000006000000}">
      <text>
        <r>
          <rPr>
            <b/>
            <sz val="8"/>
            <color indexed="81"/>
            <rFont val="Tahoma"/>
            <family val="2"/>
          </rPr>
          <t>jmarks:</t>
        </r>
        <r>
          <rPr>
            <sz val="8"/>
            <color indexed="81"/>
            <rFont val="Tahoma"/>
            <family val="2"/>
          </rPr>
          <t xml:space="preserve">
widespread increases esp. for women
</t>
        </r>
      </text>
    </comment>
    <comment ref="H65" authorId="0" shapeId="0" xr:uid="{00000000-0006-0000-0100-000007000000}">
      <text>
        <r>
          <rPr>
            <b/>
            <sz val="9"/>
            <color indexed="81"/>
            <rFont val="Tahoma"/>
            <family val="2"/>
          </rPr>
          <t>jmarks:</t>
        </r>
        <r>
          <rPr>
            <sz val="9"/>
            <color indexed="81"/>
            <rFont val="Tahoma"/>
            <family val="2"/>
          </rPr>
          <t xml:space="preserve">
490 reported but extrapolated trend substituted</t>
        </r>
      </text>
    </comment>
    <comment ref="I65" authorId="0" shapeId="0" xr:uid="{00000000-0006-0000-0100-000008000000}">
      <text>
        <r>
          <rPr>
            <b/>
            <sz val="9"/>
            <color indexed="81"/>
            <rFont val="Tahoma"/>
            <family val="2"/>
          </rPr>
          <t>jmarks:</t>
        </r>
        <r>
          <rPr>
            <sz val="9"/>
            <color indexed="81"/>
            <rFont val="Tahoma"/>
            <family val="2"/>
          </rPr>
          <t xml:space="preserve">
490 reported but extrapolated trend substituted</t>
        </r>
      </text>
    </comment>
    <comment ref="V65" authorId="0" shapeId="0" xr:uid="{00000000-0006-0000-0100-000009000000}">
      <text>
        <r>
          <rPr>
            <b/>
            <sz val="9"/>
            <color indexed="81"/>
            <rFont val="Tahoma"/>
            <family val="2"/>
          </rPr>
          <t>jmarks:</t>
        </r>
        <r>
          <rPr>
            <sz val="9"/>
            <color indexed="81"/>
            <rFont val="Tahoma"/>
            <family val="2"/>
          </rPr>
          <t xml:space="preserve">
490 reported but extrapolated trend substituted</t>
        </r>
      </text>
    </comment>
    <comment ref="W65" authorId="0" shapeId="0" xr:uid="{00000000-0006-0000-0100-00000A000000}">
      <text>
        <r>
          <rPr>
            <b/>
            <sz val="9"/>
            <color indexed="81"/>
            <rFont val="Tahoma"/>
            <family val="2"/>
          </rPr>
          <t>jmarks:</t>
        </r>
        <r>
          <rPr>
            <sz val="9"/>
            <color indexed="81"/>
            <rFont val="Tahoma"/>
            <family val="2"/>
          </rPr>
          <t xml:space="preserve">
490 reported but extrapolated trend substituted</t>
        </r>
      </text>
    </comment>
  </commentList>
</comments>
</file>

<file path=xl/sharedStrings.xml><?xml version="1.0" encoding="utf-8"?>
<sst xmlns="http://schemas.openxmlformats.org/spreadsheetml/2006/main" count="525" uniqueCount="137">
  <si>
    <t>Table 76</t>
  </si>
  <si>
    <r>
      <t>Full-Time Administrators</t>
    </r>
    <r>
      <rPr>
        <vertAlign val="superscript"/>
        <sz val="10"/>
        <rFont val="SWISS-C"/>
        <family val="2"/>
      </rPr>
      <t>1</t>
    </r>
    <r>
      <rPr>
        <sz val="10"/>
        <rFont val="SWISS-C"/>
        <family val="2"/>
      </rPr>
      <t xml:space="preserve"> at Public Four-Year Colleges and Universities</t>
    </r>
  </si>
  <si>
    <t>Percent</t>
  </si>
  <si>
    <t>Percent of Total</t>
  </si>
  <si>
    <t>Percent of</t>
  </si>
  <si>
    <t>Change</t>
  </si>
  <si>
    <t>2017-18</t>
  </si>
  <si>
    <t>2020-21</t>
  </si>
  <si>
    <t>Black Administrators</t>
  </si>
  <si>
    <t>Total</t>
  </si>
  <si>
    <t>2017-18 to</t>
  </si>
  <si>
    <r>
      <t>at PBIs or HBCUs</t>
    </r>
    <r>
      <rPr>
        <vertAlign val="superscript"/>
        <sz val="10"/>
        <rFont val="Arial"/>
        <family val="2"/>
      </rPr>
      <t>3</t>
    </r>
  </si>
  <si>
    <t>Black or Hispanic</t>
  </si>
  <si>
    <t>Women</t>
  </si>
  <si>
    <r>
      <rPr>
        <sz val="10"/>
        <color rgb="FF000000"/>
        <rFont val="Arial"/>
      </rPr>
      <t>Black</t>
    </r>
    <r>
      <rPr>
        <vertAlign val="superscript"/>
        <sz val="10"/>
        <color rgb="FF000000"/>
        <rFont val="Arial"/>
      </rPr>
      <t>2</t>
    </r>
  </si>
  <si>
    <r>
      <t>Hispanic</t>
    </r>
    <r>
      <rPr>
        <vertAlign val="superscript"/>
        <sz val="10"/>
        <rFont val="Arial"/>
        <family val="2"/>
      </rPr>
      <t>2</t>
    </r>
  </si>
  <si>
    <r>
      <rPr>
        <sz val="10"/>
        <color rgb="FF000000"/>
        <rFont val="Arial"/>
      </rPr>
      <t>Hispanic</t>
    </r>
    <r>
      <rPr>
        <vertAlign val="superscript"/>
        <sz val="10"/>
        <color rgb="FF000000"/>
        <rFont val="Arial"/>
      </rPr>
      <t>2</t>
    </r>
  </si>
  <si>
    <r>
      <rPr>
        <sz val="10"/>
        <color rgb="FF000000"/>
        <rFont val="Arial"/>
      </rPr>
      <t>Asian</t>
    </r>
    <r>
      <rPr>
        <vertAlign val="superscript"/>
        <sz val="10"/>
        <color rgb="FF000000"/>
        <rFont val="Arial"/>
      </rPr>
      <t>4</t>
    </r>
  </si>
  <si>
    <r>
      <rPr>
        <sz val="10"/>
        <color rgb="FF000000"/>
        <rFont val="Arial"/>
      </rPr>
      <t>Native</t>
    </r>
    <r>
      <rPr>
        <vertAlign val="superscript"/>
        <sz val="10"/>
        <color rgb="FF000000"/>
        <rFont val="Arial"/>
      </rPr>
      <t>4</t>
    </r>
  </si>
  <si>
    <r>
      <rPr>
        <sz val="10"/>
        <color rgb="FF000000"/>
        <rFont val="Arial"/>
      </rPr>
      <t>HPIs</t>
    </r>
    <r>
      <rPr>
        <vertAlign val="superscript"/>
        <sz val="10"/>
        <color rgb="FF000000"/>
        <rFont val="Arial"/>
      </rPr>
      <t>4</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</si>
  <si>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</si>
  <si>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</si>
  <si>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</si>
  <si>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</si>
  <si>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</si>
  <si>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</si>
  <si>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</si>
  <si>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</si>
  <si>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</si>
  <si>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</si>
  <si>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</si>
  <si>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</si>
  <si>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</si>
  <si>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</si>
  <si>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</si>
  <si>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</si>
  <si>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</si>
  <si>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</si>
  <si>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</si>
  <si>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</si>
  <si>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</si>
  <si>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</si>
  <si>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</si>
  <si>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</si>
  <si>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</si>
  <si>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</si>
  <si>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</si>
  <si>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</si>
  <si>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</si>
  <si>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</si>
  <si>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</si>
  <si>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</si>
  <si>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</si>
  <si>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</si>
  <si>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</si>
  <si>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</si>
  <si>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</si>
  <si>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</si>
  <si>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</si>
  <si>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</si>
  <si>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</si>
  <si>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</si>
  <si>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</si>
  <si>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</si>
  <si>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</si>
  <si>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</si>
  <si>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</si>
  <si>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</si>
  <si>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</si>
  <si>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</si>
  <si>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</si>
  <si>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</si>
  <si>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</si>
  <si>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</si>
  <si>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</si>
  <si>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</si>
  <si>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</si>
  <si>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</si>
  <si>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t xml:space="preserve">Note: </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</si>
  <si>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</si>
  <si>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Previously, these staff were reported in the executive/administrative/managerial category.</t>
    </r>
  </si>
  <si>
    <r>
      <rPr>
        <vertAlign val="superscript"/>
        <sz val="10"/>
        <rFont val="Arial"/>
        <family val="2"/>
      </rPr>
      <t>2</t>
    </r>
    <r>
      <rPr>
        <sz val="10"/>
        <rFont val="Arial"/>
        <family val="2"/>
      </rPr>
      <t xml:space="preserve"> Calculated based on a total that excludes people whose race is unknown and people from foreign countries. While an institution's PBI status may change from year to year, HBCU status will not.</t>
    </r>
  </si>
  <si>
    <r>
      <rPr>
        <vertAlign val="superscript"/>
        <sz val="10"/>
        <color rgb="FF000000"/>
        <rFont val="SWISS-C"/>
      </rPr>
      <t>3</t>
    </r>
    <r>
      <rPr>
        <sz val="10"/>
        <color rgb="FF000000"/>
        <rFont val="SWISS-C"/>
      </rPr>
      <t xml:space="preserve"> </t>
    </r>
    <r>
      <rPr>
        <sz val="10"/>
        <color rgb="FF000000"/>
        <rFont val="Arial"/>
      </rPr>
      <t>Predominantly Black Institutions (PBIs) are those in which Black students account for more than 50 percent of total enrollment. Historically Black Colleges and Universities (HBCUs) are those founded prior to 1964 as institutions for Black students.</t>
    </r>
  </si>
  <si>
    <r>
      <rPr>
        <vertAlign val="superscript"/>
        <sz val="10"/>
        <color rgb="FF000000"/>
        <rFont val="SWISS-C"/>
      </rPr>
      <t>4</t>
    </r>
    <r>
      <rPr>
        <sz val="10"/>
        <color rgb="FF000000"/>
        <rFont val="SWISS-C"/>
      </rPr>
      <t xml:space="preserve"> </t>
    </r>
    <r>
      <rPr>
        <sz val="10"/>
        <color rgb="FF000000"/>
        <rFont val="Arial"/>
      </rPr>
      <t xml:space="preserve">Previously reported as 'Others,' the data is now disaggregated into Asians, Native (American Indians or Alaska Natives), and Native Hawaiians or Pacific Islanders (NHPI) starting from the 2020-21 period. </t>
    </r>
  </si>
  <si>
    <t>Source:</t>
  </si>
  <si>
    <t>SREB analysis of National Center for Education Statistics fall staff surveys — www.nces.ed.gov/ipeds.</t>
  </si>
  <si>
    <t>Full-Time Administrators</t>
  </si>
  <si>
    <t>Public Four-Year Colleges and Universities</t>
  </si>
  <si>
    <t>Total (both sexes)</t>
  </si>
  <si>
    <t>All races total</t>
  </si>
  <si>
    <t>Men</t>
  </si>
  <si>
    <t>White</t>
  </si>
  <si>
    <t>Black</t>
  </si>
  <si>
    <t>Black in PBI or HBI</t>
  </si>
  <si>
    <t>Hispanic</t>
  </si>
  <si>
    <t>Two or More Races</t>
  </si>
  <si>
    <t>Asian</t>
  </si>
  <si>
    <t>Native</t>
  </si>
  <si>
    <t>HPIs</t>
  </si>
  <si>
    <t>Other</t>
  </si>
  <si>
    <t>1991-92</t>
  </si>
  <si>
    <t>1993-94</t>
  </si>
  <si>
    <t>1995-96</t>
  </si>
  <si>
    <t>1997-98</t>
  </si>
  <si>
    <t>2003-04</t>
  </si>
  <si>
    <t>2005-06</t>
  </si>
  <si>
    <t>2007-08</t>
  </si>
  <si>
    <t>2009-10*</t>
  </si>
  <si>
    <t>2011-12</t>
  </si>
  <si>
    <t>2013-14</t>
  </si>
  <si>
    <t>2015-16</t>
  </si>
  <si>
    <t>2019-20</t>
  </si>
  <si>
    <t>2009-10</t>
  </si>
  <si>
    <t>50 States and D.C.</t>
  </si>
  <si>
    <t xml:space="preserve">  as a percent of nation</t>
  </si>
  <si>
    <t xml:space="preserve">*These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</si>
  <si>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</si>
  <si>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 xml:space="preserve">SOURCE: </t>
  </si>
  <si>
    <t>SREB</t>
  </si>
  <si>
    <t>analysis of</t>
  </si>
  <si>
    <t>of NCES</t>
  </si>
  <si>
    <t>EEO data</t>
  </si>
  <si>
    <t>staff data</t>
  </si>
  <si>
    <t>Fall 1991</t>
  </si>
  <si>
    <t>Fall 1993</t>
  </si>
  <si>
    <t>Fall 1995</t>
  </si>
  <si>
    <t>Fall 1997</t>
  </si>
  <si>
    <t>Fall 2003</t>
  </si>
  <si>
    <t>Fall 2005</t>
  </si>
  <si>
    <t>Fall 2007</t>
  </si>
  <si>
    <t>Fall 2009</t>
  </si>
  <si>
    <t>Fall 2011</t>
  </si>
  <si>
    <t>Black Administrators in PBI or HBI</t>
  </si>
  <si>
    <t>Asians</t>
  </si>
  <si>
    <t>Natives</t>
  </si>
  <si>
    <t>Gender Check Figures</t>
  </si>
  <si>
    <t>Race/Ethnic Check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</si>
</sst>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_(* #,##0_);_(* \(#,##0\);_(* &quot;-&quot;??_);_(@_)"/>
  </numFmts>
  <fonts count="30">
    <font>
      <sz val="10"/>
      <name val="SWISS-C"/>
    </font>
    <font>
      <sz val="10"/>
      <name val="AGaramond"/>
      <family val="3"/>
    </font>
    <font>
      <sz val="10"/>
      <name val="Arial"/>
      <family val="2"/>
    </font>
    <font>
      <b/>
      <sz val="8"/>
      <color indexed="81"/>
      <name val="Tahoma"/>
      <family val="2"/>
    </font>
    <font>
      <sz val="8"/>
      <color indexed="81"/>
      <name val="Tahoma"/>
      <family val="2"/>
    </font>
    <font>
      <b/>
      <sz val="10"/>
      <name val="Arial"/>
      <family val="2"/>
    </font>
    <font>
      <sz val="10"/>
      <name val="SWISS-C"/>
    </font>
    <font>
      <sz val="10"/>
      <color indexed="12"/>
      <name val="Arial"/>
      <family val="2"/>
    </font>
    <font>
      <sz val="10"/>
      <color rgb="FF0000FF"/>
      <name val="Arial"/>
      <family val="2"/>
    </font>
    <font>
      <sz val="10"/>
      <color rgb="FF0000FF"/>
      <name val="SWISS-C"/>
    </font>
    <font>
      <sz val="10"/>
      <name val="Arial"/>
      <family val="2"/>
    </font>
    <font>
      <sz val="9"/>
      <color indexed="81"/>
      <name val="Tahoma"/>
      <family val="2"/>
    </font>
    <font>
      <b/>
      <sz val="9"/>
      <color indexed="81"/>
      <name val="Tahoma"/>
      <family val="2"/>
    </font>
    <font>
      <vertAlign val="superscript"/>
      <sz val="10"/>
      <name val="SWISS-C"/>
      <family val="2"/>
    </font>
    <font>
      <sz val="10"/>
      <name val="SWISS-C"/>
      <family val="2"/>
    </font>
    <font>
      <sz val="10"/>
      <name val="Arial"/>
      <family val="2"/>
    </font>
    <font>
      <sz val="10"/>
      <name val="SWISS-C"/>
    </font>
    <font>
      <vertAlign val="superscript"/>
      <sz val="10"/>
      <name val="Arial"/>
      <family val="2"/>
    </font>
    <font>
      <b/>
      <sz val="10"/>
      <name val="Arial"/>
    </font>
    <font>
      <sz val="10"/>
      <name val="Arial"/>
    </font>
    <font>
      <sz val="10"/>
      <color rgb="FF0000FF"/>
      <name val="Arial"/>
    </font>
    <font>
      <sz val="10"/>
      <color indexed="10"/>
      <name val="Arial"/>
    </font>
    <font>
      <sz val="10"/>
      <color indexed="12"/>
      <name val="Arial"/>
    </font>
    <font>
      <b/>
      <sz val="10"/>
      <color rgb="FFFF0000"/>
      <name val="Arial"/>
    </font>
    <font>
      <sz val="10"/>
      <color rgb="FFFF0000"/>
      <name val="Arial"/>
      <family val="2"/>
    </font>
    <font>
      <sz val="10"/>
      <color rgb="FF000000"/>
      <name val="Arial"/>
    </font>
    <font>
      <vertAlign val="superscript"/>
      <sz val="10"/>
      <color rgb="FF000000"/>
      <name val="Arial"/>
    </font>
    <font>
      <vertAlign val="superscript"/>
      <sz val="10"/>
      <color rgb="FF000000"/>
      <name val="SWISS-C"/>
    </font>
    <font>
      <sz val="10"/>
      <color rgb="FF000000"/>
      <name val="SWISS-C"/>
    </font>
    <font>
      <sz val="10"/>
      <color rgb="FF00000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s>
  <borders count="3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style="thin">
        <color rgb="FF000000"/>
      </left>
      <right/>
      <top/>
      <bottom style="thin">
        <color indexed="64"/>
      </bottom>
      <diagonal/>
    </border>
    <border>
      <left/>
      <right/>
      <top style="thin">
        <color rgb="FF000000"/>
      </top>
      <bottom/>
      <diagonal/>
    </border>
    <border>
      <left style="thin">
        <color indexed="64"/>
      </left>
      <right/>
      <top style="thin">
        <color indexed="8"/>
      </top>
      <bottom/>
      <diagonal/>
    </border>
    <border>
      <left/>
      <right/>
      <top style="thin">
        <color indexed="8"/>
      </top>
      <bottom/>
      <diagonal/>
    </border>
    <border>
      <left/>
      <right style="thin">
        <color rgb="FF000000"/>
      </right>
      <top style="thin">
        <color rgb="FF000000"/>
      </top>
      <bottom/>
      <diagonal/>
    </border>
    <border>
      <left style="thin">
        <color indexed="8"/>
      </left>
      <right/>
      <top/>
      <bottom/>
      <diagonal/>
    </border>
    <border>
      <left/>
      <right style="thin">
        <color indexed="64"/>
      </right>
      <top style="thin">
        <color indexed="64"/>
      </top>
      <bottom/>
      <diagonal/>
    </border>
    <border>
      <left/>
      <right style="thin">
        <color rgb="FF000000"/>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rgb="FF000000"/>
      </right>
      <top/>
      <bottom style="thin">
        <color indexed="8"/>
      </bottom>
      <diagonal/>
    </border>
  </borders>
  <cellStyleXfs count="5">
    <xf numFmtId="0" fontId="0" fillId="0" borderId="0"/>
    <xf numFmtId="43" fontId="1" fillId="0" borderId="0" applyFont="0" applyFill="0" applyBorder="0" applyAlignment="0" applyProtection="0"/>
    <xf numFmtId="0" fontId="6" fillId="0" borderId="0"/>
    <xf numFmtId="0" fontId="10" fillId="0" borderId="0"/>
    <xf numFmtId="43" fontId="2" fillId="0" borderId="0" applyFont="0" applyFill="0" applyBorder="0" applyAlignment="0" applyProtection="0"/>
  </cellStyleXfs>
  <cellXfs count="266">
    <xf numFmtId="0" fontId="0" fillId="0" borderId="0" xfId="0"/>
    <xf numFmtId="0" fontId="2" fillId="0" borderId="0" xfId="0" applyFont="1"/>
    <xf numFmtId="0" fontId="2" fillId="0" borderId="0" xfId="0" applyFont="1" applyAlignment="1">
      <alignment horizontal="centerContinuous"/>
    </xf>
    <xf numFmtId="0" fontId="2" fillId="0" borderId="0" xfId="0" applyFont="1" applyProtection="1">
      <protection locked="0"/>
    </xf>
    <xf numFmtId="3" fontId="7" fillId="0" borderId="0" xfId="0" applyNumberFormat="1" applyFont="1"/>
    <xf numFmtId="165" fontId="8" fillId="0" borderId="2" xfId="1" applyNumberFormat="1" applyFont="1" applyFill="1" applyBorder="1" applyAlignment="1">
      <alignment horizontal="right"/>
    </xf>
    <xf numFmtId="0" fontId="7" fillId="0" borderId="7" xfId="0" applyFont="1" applyBorder="1" applyAlignment="1">
      <alignment horizontal="left"/>
    </xf>
    <xf numFmtId="0" fontId="7" fillId="0" borderId="4" xfId="0" applyFont="1" applyBorder="1" applyAlignment="1">
      <alignment horizontal="left"/>
    </xf>
    <xf numFmtId="3" fontId="7" fillId="0" borderId="7" xfId="0" applyNumberFormat="1" applyFont="1" applyBorder="1" applyAlignment="1">
      <alignment horizontal="right"/>
    </xf>
    <xf numFmtId="0" fontId="7" fillId="0" borderId="1" xfId="0" applyFont="1" applyBorder="1" applyAlignment="1">
      <alignment horizontal="right"/>
    </xf>
    <xf numFmtId="166" fontId="8" fillId="0" borderId="0" xfId="1" applyNumberFormat="1" applyFont="1" applyFill="1" applyAlignment="1"/>
    <xf numFmtId="0" fontId="7" fillId="2" borderId="7" xfId="0" applyFont="1" applyFill="1" applyBorder="1" applyAlignment="1">
      <alignment horizontal="left"/>
    </xf>
    <xf numFmtId="0" fontId="7" fillId="2" borderId="4" xfId="0" applyFont="1" applyFill="1" applyBorder="1" applyAlignment="1">
      <alignment horizontal="left"/>
    </xf>
    <xf numFmtId="0" fontId="7" fillId="0" borderId="0" xfId="0" applyFont="1" applyAlignment="1">
      <alignment horizontal="left"/>
    </xf>
    <xf numFmtId="166" fontId="8" fillId="0" borderId="1" xfId="1" applyNumberFormat="1" applyFont="1" applyFill="1" applyBorder="1" applyAlignment="1"/>
    <xf numFmtId="3" fontId="7" fillId="2" borderId="7" xfId="0" applyNumberFormat="1" applyFont="1" applyFill="1" applyBorder="1" applyAlignment="1">
      <alignment horizontal="right"/>
    </xf>
    <xf numFmtId="0" fontId="7" fillId="2" borderId="1" xfId="0" applyFont="1" applyFill="1" applyBorder="1" applyAlignment="1">
      <alignment horizontal="right"/>
    </xf>
    <xf numFmtId="0" fontId="7" fillId="0" borderId="0" xfId="0" applyFont="1" applyAlignment="1">
      <alignment horizontal="right"/>
    </xf>
    <xf numFmtId="37" fontId="8" fillId="0" borderId="0" xfId="0" applyNumberFormat="1" applyFont="1"/>
    <xf numFmtId="165" fontId="8" fillId="0" borderId="0" xfId="1" applyNumberFormat="1" applyFont="1" applyFill="1" applyBorder="1"/>
    <xf numFmtId="165" fontId="8" fillId="0" borderId="2" xfId="1" applyNumberFormat="1" applyFont="1" applyFill="1" applyBorder="1"/>
    <xf numFmtId="165" fontId="8" fillId="0" borderId="5" xfId="1" applyNumberFormat="1" applyFont="1" applyFill="1" applyBorder="1"/>
    <xf numFmtId="165" fontId="8" fillId="0" borderId="3" xfId="1" applyNumberFormat="1" applyFont="1" applyFill="1" applyBorder="1"/>
    <xf numFmtId="165" fontId="9" fillId="0" borderId="2" xfId="1" applyNumberFormat="1" applyFont="1" applyFill="1" applyBorder="1"/>
    <xf numFmtId="165" fontId="9" fillId="0" borderId="0" xfId="1" applyNumberFormat="1" applyFont="1" applyFill="1" applyBorder="1"/>
    <xf numFmtId="165" fontId="8" fillId="2" borderId="2" xfId="1" applyNumberFormat="1" applyFont="1" applyFill="1" applyBorder="1"/>
    <xf numFmtId="165" fontId="8" fillId="2" borderId="0" xfId="1" applyNumberFormat="1" applyFont="1" applyFill="1" applyBorder="1"/>
    <xf numFmtId="37" fontId="9" fillId="0" borderId="0" xfId="0" applyNumberFormat="1" applyFont="1"/>
    <xf numFmtId="165" fontId="9" fillId="0" borderId="2" xfId="1" applyNumberFormat="1" applyFont="1" applyFill="1" applyBorder="1" applyAlignment="1">
      <alignment horizontal="right"/>
    </xf>
    <xf numFmtId="165" fontId="9" fillId="0" borderId="0" xfId="1" applyNumberFormat="1" applyFont="1" applyFill="1" applyBorder="1" applyAlignment="1">
      <alignment horizontal="right"/>
    </xf>
    <xf numFmtId="165" fontId="9" fillId="2" borderId="2" xfId="1" applyNumberFormat="1" applyFont="1" applyFill="1" applyBorder="1"/>
    <xf numFmtId="165" fontId="9" fillId="2" borderId="0" xfId="1" applyNumberFormat="1" applyFont="1" applyFill="1" applyBorder="1"/>
    <xf numFmtId="165" fontId="8" fillId="0" borderId="0" xfId="1" applyNumberFormat="1" applyFont="1" applyFill="1" applyAlignment="1"/>
    <xf numFmtId="165" fontId="8" fillId="0" borderId="2" xfId="1" applyNumberFormat="1" applyFont="1" applyFill="1" applyBorder="1" applyAlignment="1"/>
    <xf numFmtId="165" fontId="8" fillId="0" borderId="0" xfId="1" applyNumberFormat="1" applyFont="1" applyFill="1" applyBorder="1" applyAlignment="1"/>
    <xf numFmtId="165" fontId="8" fillId="0" borderId="2" xfId="1" quotePrefix="1" applyNumberFormat="1" applyFont="1" applyFill="1" applyBorder="1" applyAlignment="1">
      <alignment horizontal="right"/>
    </xf>
    <xf numFmtId="165" fontId="8" fillId="0" borderId="0" xfId="1" applyNumberFormat="1" applyFont="1" applyFill="1" applyAlignment="1">
      <alignment horizontal="right"/>
    </xf>
    <xf numFmtId="165" fontId="8" fillId="2" borderId="2" xfId="1" applyNumberFormat="1" applyFont="1" applyFill="1" applyBorder="1" applyAlignment="1"/>
    <xf numFmtId="165" fontId="8" fillId="2" borderId="0" xfId="1" applyNumberFormat="1" applyFont="1" applyFill="1" applyAlignment="1"/>
    <xf numFmtId="165" fontId="8" fillId="0" borderId="1" xfId="1" applyNumberFormat="1" applyFont="1" applyFill="1" applyBorder="1" applyAlignment="1"/>
    <xf numFmtId="165" fontId="8" fillId="0" borderId="6" xfId="1" applyNumberFormat="1" applyFont="1" applyFill="1" applyBorder="1" applyAlignment="1"/>
    <xf numFmtId="165" fontId="8" fillId="0" borderId="6" xfId="1" applyNumberFormat="1" applyFont="1" applyFill="1" applyBorder="1" applyAlignment="1">
      <alignment horizontal="right"/>
    </xf>
    <xf numFmtId="165" fontId="8" fillId="0" borderId="1" xfId="1" applyNumberFormat="1" applyFont="1" applyFill="1" applyBorder="1" applyAlignment="1">
      <alignment horizontal="right"/>
    </xf>
    <xf numFmtId="165" fontId="8" fillId="2" borderId="6" xfId="1" applyNumberFormat="1" applyFont="1" applyFill="1" applyBorder="1" applyAlignment="1"/>
    <xf numFmtId="165" fontId="8" fillId="2" borderId="1" xfId="1" applyNumberFormat="1" applyFont="1" applyFill="1" applyBorder="1" applyAlignment="1"/>
    <xf numFmtId="166" fontId="9" fillId="0" borderId="0" xfId="1" applyNumberFormat="1" applyFont="1" applyFill="1" applyBorder="1"/>
    <xf numFmtId="166" fontId="9" fillId="0" borderId="0" xfId="1" applyNumberFormat="1" applyFont="1" applyFill="1"/>
    <xf numFmtId="165" fontId="9" fillId="0" borderId="0" xfId="1" applyNumberFormat="1" applyFont="1" applyFill="1"/>
    <xf numFmtId="165" fontId="9" fillId="0" borderId="0" xfId="1" applyNumberFormat="1" applyFont="1" applyFill="1" applyAlignment="1">
      <alignment horizontal="right"/>
    </xf>
    <xf numFmtId="165" fontId="9" fillId="2" borderId="0" xfId="1" applyNumberFormat="1" applyFont="1" applyFill="1"/>
    <xf numFmtId="37" fontId="8" fillId="0" borderId="0" xfId="0" applyNumberFormat="1" applyFont="1" applyAlignment="1">
      <alignment horizontal="left"/>
    </xf>
    <xf numFmtId="165" fontId="8" fillId="0" borderId="0" xfId="1" applyNumberFormat="1" applyFont="1" applyFill="1" applyBorder="1" applyAlignment="1" applyProtection="1">
      <alignment horizontal="left"/>
    </xf>
    <xf numFmtId="165" fontId="8" fillId="0" borderId="2" xfId="1" applyNumberFormat="1" applyFont="1" applyFill="1" applyBorder="1" applyAlignment="1" applyProtection="1">
      <alignment horizontal="left"/>
    </xf>
    <xf numFmtId="165" fontId="8" fillId="0" borderId="2" xfId="1" applyNumberFormat="1" applyFont="1" applyFill="1" applyBorder="1" applyAlignment="1" applyProtection="1">
      <alignment horizontal="right"/>
    </xf>
    <xf numFmtId="165" fontId="8" fillId="0" borderId="0" xfId="1" applyNumberFormat="1" applyFont="1" applyFill="1" applyBorder="1" applyAlignment="1" applyProtection="1">
      <alignment horizontal="right"/>
    </xf>
    <xf numFmtId="165" fontId="8" fillId="2" borderId="2" xfId="1" applyNumberFormat="1" applyFont="1" applyFill="1" applyBorder="1" applyAlignment="1" applyProtection="1">
      <alignment horizontal="left"/>
    </xf>
    <xf numFmtId="165" fontId="8" fillId="2" borderId="0" xfId="1" applyNumberFormat="1" applyFont="1" applyFill="1" applyBorder="1" applyAlignment="1" applyProtection="1">
      <alignment horizontal="left"/>
    </xf>
    <xf numFmtId="165" fontId="7" fillId="0" borderId="0" xfId="1" applyNumberFormat="1" applyFont="1" applyFill="1" applyBorder="1" applyAlignment="1"/>
    <xf numFmtId="165" fontId="7" fillId="0" borderId="0" xfId="1" applyNumberFormat="1" applyFont="1" applyFill="1" applyBorder="1" applyAlignment="1">
      <alignment horizontal="right"/>
    </xf>
    <xf numFmtId="165" fontId="7" fillId="0" borderId="0" xfId="1" applyNumberFormat="1" applyFont="1" applyBorder="1" applyAlignment="1"/>
    <xf numFmtId="165" fontId="7" fillId="0" borderId="0" xfId="1" applyNumberFormat="1" applyFont="1" applyFill="1" applyAlignment="1">
      <alignment horizontal="right"/>
    </xf>
    <xf numFmtId="0" fontId="7" fillId="0" borderId="0" xfId="0" applyFont="1"/>
    <xf numFmtId="0" fontId="7" fillId="2" borderId="0" xfId="0" applyFont="1" applyFill="1" applyAlignment="1">
      <alignment horizontal="right"/>
    </xf>
    <xf numFmtId="0" fontId="7" fillId="2" borderId="1" xfId="0" applyFont="1" applyFill="1" applyBorder="1" applyAlignment="1">
      <alignment horizontal="left"/>
    </xf>
    <xf numFmtId="0" fontId="15" fillId="0" borderId="0" xfId="0" applyFont="1"/>
    <xf numFmtId="0" fontId="15" fillId="0" borderId="0" xfId="2" applyFont="1" applyProtection="1">
      <protection locked="0"/>
    </xf>
    <xf numFmtId="0" fontId="15" fillId="0" borderId="0" xfId="2" applyFont="1" applyAlignment="1" applyProtection="1">
      <alignment horizontal="center"/>
      <protection locked="0"/>
    </xf>
    <xf numFmtId="0" fontId="16" fillId="0" borderId="0" xfId="0" applyFont="1"/>
    <xf numFmtId="0" fontId="15" fillId="0" borderId="0" xfId="0" applyFont="1" applyProtection="1">
      <protection locked="0"/>
    </xf>
    <xf numFmtId="0" fontId="15" fillId="0" borderId="0" xfId="2" applyFont="1" applyAlignment="1" applyProtection="1">
      <alignment vertical="top"/>
      <protection locked="0"/>
    </xf>
    <xf numFmtId="0" fontId="2" fillId="0" borderId="0" xfId="0" applyFont="1" applyAlignment="1">
      <alignment horizontal="left"/>
    </xf>
    <xf numFmtId="0" fontId="2" fillId="0" borderId="0" xfId="2" applyFont="1" applyAlignment="1">
      <alignment horizontal="left" vertical="top"/>
    </xf>
    <xf numFmtId="0" fontId="7" fillId="2" borderId="0" xfId="0" applyFont="1" applyFill="1" applyAlignment="1">
      <alignment horizontal="left"/>
    </xf>
    <xf numFmtId="17" fontId="2" fillId="0" borderId="0" xfId="0" quotePrefix="1" applyNumberFormat="1" applyFont="1" applyAlignment="1">
      <alignment horizontal="right"/>
    </xf>
    <xf numFmtId="0" fontId="2"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left"/>
    </xf>
    <xf numFmtId="0" fontId="2" fillId="0" borderId="1" xfId="0" applyFont="1" applyBorder="1" applyAlignment="1">
      <alignment horizontal="centerContinuous"/>
    </xf>
    <xf numFmtId="0" fontId="5" fillId="0" borderId="1" xfId="0" applyFont="1" applyBorder="1" applyAlignment="1">
      <alignment horizontal="center"/>
    </xf>
    <xf numFmtId="0" fontId="2" fillId="0" borderId="1" xfId="0" applyFont="1" applyBorder="1" applyAlignment="1">
      <alignment horizontal="center"/>
    </xf>
    <xf numFmtId="3" fontId="5" fillId="0" borderId="0" xfId="0" applyNumberFormat="1" applyFont="1" applyAlignment="1">
      <alignment horizontal="center"/>
    </xf>
    <xf numFmtId="0" fontId="2" fillId="0" borderId="3" xfId="0" applyFont="1" applyBorder="1" applyAlignment="1">
      <alignment horizontal="center"/>
    </xf>
    <xf numFmtId="3" fontId="2" fillId="0" borderId="3" xfId="0" applyNumberFormat="1" applyFont="1" applyBorder="1" applyAlignment="1">
      <alignment horizontal="center"/>
    </xf>
    <xf numFmtId="0" fontId="2" fillId="0" borderId="2" xfId="0" applyFont="1" applyBorder="1" applyAlignment="1">
      <alignment horizontal="centerContinuous"/>
    </xf>
    <xf numFmtId="3" fontId="2" fillId="0" borderId="0" xfId="0" applyNumberFormat="1" applyFont="1" applyAlignment="1">
      <alignment horizontal="center"/>
    </xf>
    <xf numFmtId="3" fontId="5" fillId="0" borderId="1" xfId="0" applyNumberFormat="1" applyFont="1" applyBorder="1" applyAlignment="1">
      <alignment horizontal="center"/>
    </xf>
    <xf numFmtId="3" fontId="2" fillId="0" borderId="1" xfId="0" applyNumberFormat="1" applyFont="1" applyBorder="1"/>
    <xf numFmtId="0" fontId="2" fillId="0" borderId="0" xfId="2" applyFont="1" applyProtection="1">
      <protection locked="0"/>
    </xf>
    <xf numFmtId="164" fontId="2" fillId="0" borderId="0" xfId="2" applyNumberFormat="1" applyFont="1" applyProtection="1">
      <protection locked="0"/>
    </xf>
    <xf numFmtId="3" fontId="2" fillId="0" borderId="0" xfId="0" applyNumberFormat="1" applyFont="1"/>
    <xf numFmtId="3" fontId="2" fillId="3" borderId="0" xfId="0" applyNumberFormat="1" applyFont="1" applyFill="1"/>
    <xf numFmtId="3" fontId="2" fillId="3" borderId="0" xfId="0" applyNumberFormat="1" applyFont="1" applyFill="1" applyAlignment="1">
      <alignment horizontal="left"/>
    </xf>
    <xf numFmtId="3" fontId="2" fillId="3" borderId="1" xfId="0" applyNumberFormat="1" applyFont="1" applyFill="1" applyBorder="1"/>
    <xf numFmtId="3" fontId="2" fillId="3" borderId="4" xfId="0" applyNumberFormat="1" applyFont="1" applyFill="1" applyBorder="1"/>
    <xf numFmtId="0" fontId="2" fillId="0" borderId="0" xfId="0" applyFont="1" applyAlignment="1" applyProtection="1">
      <alignment horizontal="left" vertical="top"/>
      <protection locked="0"/>
    </xf>
    <xf numFmtId="0" fontId="2" fillId="0" borderId="0" xfId="0" applyFont="1" applyAlignment="1" applyProtection="1">
      <alignment horizontal="center" vertical="top"/>
      <protection locked="0"/>
    </xf>
    <xf numFmtId="0" fontId="2" fillId="0" borderId="0" xfId="2" applyFont="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Alignment="1">
      <alignment horizontal="left" vertical="top"/>
    </xf>
    <xf numFmtId="0" fontId="6" fillId="0" borderId="0" xfId="0" applyFont="1"/>
    <xf numFmtId="0" fontId="6" fillId="0" borderId="0" xfId="0" applyFont="1" applyAlignment="1">
      <alignment vertical="top" wrapText="1"/>
    </xf>
    <xf numFmtId="0" fontId="6" fillId="0" borderId="0" xfId="0" applyFont="1" applyAlignment="1">
      <alignment wrapText="1"/>
    </xf>
    <xf numFmtId="3" fontId="2" fillId="0" borderId="0" xfId="0" applyNumberFormat="1" applyFont="1" applyAlignment="1">
      <alignment vertical="top" wrapText="1"/>
    </xf>
    <xf numFmtId="0" fontId="2" fillId="0" borderId="0" xfId="0" applyFont="1" applyAlignment="1" applyProtection="1">
      <alignment wrapText="1"/>
      <protection locked="0"/>
    </xf>
    <xf numFmtId="0" fontId="2" fillId="0" borderId="0" xfId="2" applyFont="1" applyAlignment="1" applyProtection="1">
      <alignment vertical="top"/>
      <protection locked="0"/>
    </xf>
    <xf numFmtId="0" fontId="2" fillId="0" borderId="0" xfId="2" quotePrefix="1" applyFont="1" applyAlignment="1" applyProtection="1">
      <alignment horizontal="center"/>
      <protection locked="0"/>
    </xf>
    <xf numFmtId="0" fontId="7" fillId="4" borderId="1" xfId="0" applyFont="1" applyFill="1" applyBorder="1" applyAlignment="1">
      <alignment horizontal="right"/>
    </xf>
    <xf numFmtId="0" fontId="7" fillId="2" borderId="9" xfId="0" applyFont="1" applyFill="1" applyBorder="1" applyAlignment="1">
      <alignment horizontal="right"/>
    </xf>
    <xf numFmtId="166" fontId="18" fillId="0" borderId="0" xfId="1" applyNumberFormat="1" applyFont="1" applyFill="1" applyAlignment="1"/>
    <xf numFmtId="166" fontId="18" fillId="0" borderId="0" xfId="1" applyNumberFormat="1" applyFont="1" applyFill="1" applyBorder="1" applyAlignment="1"/>
    <xf numFmtId="166" fontId="18" fillId="0" borderId="0" xfId="1" applyNumberFormat="1" applyFont="1" applyFill="1" applyAlignment="1">
      <alignment horizontal="right"/>
    </xf>
    <xf numFmtId="166" fontId="19" fillId="0" borderId="0" xfId="1" applyNumberFormat="1" applyFont="1" applyFill="1" applyBorder="1"/>
    <xf numFmtId="0" fontId="19" fillId="0" borderId="0" xfId="0" applyFont="1"/>
    <xf numFmtId="166" fontId="19" fillId="0" borderId="0" xfId="1" applyNumberFormat="1" applyFont="1" applyFill="1" applyBorder="1" applyAlignment="1">
      <alignment horizontal="right"/>
    </xf>
    <xf numFmtId="166" fontId="18" fillId="0" borderId="1" xfId="1" applyNumberFormat="1" applyFont="1" applyFill="1" applyBorder="1" applyAlignment="1"/>
    <xf numFmtId="166" fontId="18" fillId="0" borderId="0" xfId="1" applyNumberFormat="1" applyFont="1" applyFill="1" applyBorder="1" applyAlignment="1">
      <alignment horizontal="right"/>
    </xf>
    <xf numFmtId="166" fontId="19" fillId="0" borderId="1" xfId="1" applyNumberFormat="1" applyFont="1" applyFill="1" applyBorder="1"/>
    <xf numFmtId="166" fontId="19" fillId="0" borderId="0" xfId="1" applyNumberFormat="1" applyFont="1" applyFill="1" applyAlignment="1"/>
    <xf numFmtId="166" fontId="19" fillId="0" borderId="4" xfId="1" applyNumberFormat="1" applyFont="1" applyFill="1" applyBorder="1" applyAlignment="1">
      <alignment horizontal="left"/>
    </xf>
    <xf numFmtId="166" fontId="19" fillId="0" borderId="4" xfId="1" applyNumberFormat="1" applyFont="1" applyFill="1" applyBorder="1" applyAlignment="1" applyProtection="1">
      <alignment horizontal="left"/>
      <protection locked="0"/>
    </xf>
    <xf numFmtId="166" fontId="19" fillId="0" borderId="7" xfId="1" applyNumberFormat="1" applyFont="1" applyFill="1" applyBorder="1" applyAlignment="1">
      <alignment horizontal="left"/>
    </xf>
    <xf numFmtId="166" fontId="19" fillId="0" borderId="1" xfId="1" applyNumberFormat="1" applyFont="1" applyFill="1" applyBorder="1" applyAlignment="1" applyProtection="1">
      <alignment horizontal="left"/>
      <protection locked="0"/>
    </xf>
    <xf numFmtId="166" fontId="19" fillId="0" borderId="9" xfId="1" applyNumberFormat="1" applyFont="1" applyFill="1" applyBorder="1" applyAlignment="1" applyProtection="1">
      <alignment horizontal="left"/>
      <protection locked="0"/>
    </xf>
    <xf numFmtId="0" fontId="19" fillId="0" borderId="0" xfId="0" applyFont="1" applyAlignment="1" applyProtection="1">
      <alignment horizontal="left"/>
      <protection locked="0"/>
    </xf>
    <xf numFmtId="0" fontId="19" fillId="0" borderId="0" xfId="0" applyFont="1" applyProtection="1">
      <protection locked="0"/>
    </xf>
    <xf numFmtId="166" fontId="19" fillId="0" borderId="1" xfId="1" applyNumberFormat="1" applyFont="1" applyFill="1" applyBorder="1" applyAlignment="1"/>
    <xf numFmtId="166" fontId="19" fillId="0" borderId="1" xfId="1" applyNumberFormat="1" applyFont="1" applyFill="1" applyBorder="1" applyAlignment="1">
      <alignment horizontal="right"/>
    </xf>
    <xf numFmtId="166" fontId="19" fillId="5" borderId="1" xfId="1" applyNumberFormat="1" applyFont="1" applyFill="1" applyBorder="1" applyAlignment="1">
      <alignment horizontal="right"/>
    </xf>
    <xf numFmtId="166" fontId="19" fillId="0" borderId="6" xfId="1" applyNumberFormat="1" applyFont="1" applyFill="1" applyBorder="1" applyAlignment="1">
      <alignment horizontal="right"/>
    </xf>
    <xf numFmtId="166" fontId="19" fillId="0" borderId="10" xfId="1" applyNumberFormat="1" applyFont="1" applyFill="1" applyBorder="1" applyAlignment="1">
      <alignment horizontal="right"/>
    </xf>
    <xf numFmtId="166" fontId="19" fillId="5" borderId="10" xfId="1" applyNumberFormat="1" applyFont="1" applyFill="1" applyBorder="1" applyAlignment="1">
      <alignment horizontal="right"/>
    </xf>
    <xf numFmtId="37" fontId="19" fillId="0" borderId="0" xfId="0" applyNumberFormat="1" applyFont="1"/>
    <xf numFmtId="166" fontId="20" fillId="0" borderId="0" xfId="1" applyNumberFormat="1" applyFont="1" applyFill="1" applyBorder="1" applyAlignment="1">
      <alignment horizontal="right"/>
    </xf>
    <xf numFmtId="166" fontId="20" fillId="0" borderId="2" xfId="1" applyNumberFormat="1" applyFont="1" applyFill="1" applyBorder="1" applyAlignment="1">
      <alignment horizontal="right"/>
    </xf>
    <xf numFmtId="165" fontId="20" fillId="0" borderId="0" xfId="1" applyNumberFormat="1" applyFont="1" applyFill="1" applyBorder="1" applyAlignment="1">
      <alignment horizontal="right"/>
    </xf>
    <xf numFmtId="165" fontId="20" fillId="0" borderId="2" xfId="1" applyNumberFormat="1" applyFont="1" applyFill="1" applyBorder="1" applyAlignment="1">
      <alignment horizontal="right"/>
    </xf>
    <xf numFmtId="166" fontId="19" fillId="0" borderId="0" xfId="1" applyNumberFormat="1" applyFont="1" applyFill="1" applyBorder="1" applyAlignment="1"/>
    <xf numFmtId="3" fontId="19" fillId="0" borderId="0" xfId="0" applyNumberFormat="1" applyFont="1"/>
    <xf numFmtId="166" fontId="19" fillId="0" borderId="2" xfId="1" applyNumberFormat="1" applyFont="1" applyFill="1" applyBorder="1" applyAlignment="1"/>
    <xf numFmtId="166" fontId="21" fillId="0" borderId="0" xfId="1" applyNumberFormat="1" applyFont="1" applyFill="1" applyBorder="1"/>
    <xf numFmtId="166" fontId="22" fillId="0" borderId="0" xfId="1" applyNumberFormat="1" applyFont="1" applyFill="1" applyBorder="1" applyAlignment="1">
      <alignment horizontal="right"/>
    </xf>
    <xf numFmtId="166" fontId="19" fillId="4" borderId="0" xfId="1" applyNumberFormat="1" applyFont="1" applyFill="1" applyBorder="1"/>
    <xf numFmtId="3" fontId="19" fillId="0" borderId="1" xfId="0" applyNumberFormat="1" applyFont="1" applyBorder="1"/>
    <xf numFmtId="166" fontId="19" fillId="0" borderId="6" xfId="1" applyNumberFormat="1" applyFont="1" applyFill="1" applyBorder="1" applyAlignment="1"/>
    <xf numFmtId="0" fontId="19" fillId="0" borderId="1" xfId="0" applyFont="1" applyBorder="1"/>
    <xf numFmtId="166" fontId="20" fillId="0" borderId="0" xfId="1" applyNumberFormat="1" applyFont="1" applyFill="1" applyBorder="1" applyAlignment="1"/>
    <xf numFmtId="166" fontId="20" fillId="0" borderId="2" xfId="1" applyNumberFormat="1" applyFont="1" applyFill="1" applyBorder="1" applyAlignment="1"/>
    <xf numFmtId="166" fontId="19" fillId="0" borderId="2" xfId="1" applyNumberFormat="1" applyFont="1" applyFill="1" applyBorder="1"/>
    <xf numFmtId="166" fontId="19" fillId="0" borderId="0" xfId="1" applyNumberFormat="1" applyFont="1" applyFill="1"/>
    <xf numFmtId="37" fontId="19" fillId="0" borderId="0" xfId="0" applyNumberFormat="1" applyFont="1" applyAlignment="1">
      <alignment horizontal="left"/>
    </xf>
    <xf numFmtId="166" fontId="20" fillId="0" borderId="0" xfId="1" applyNumberFormat="1" applyFont="1" applyFill="1" applyBorder="1" applyAlignment="1" applyProtection="1">
      <protection locked="0"/>
    </xf>
    <xf numFmtId="166" fontId="20" fillId="0" borderId="2" xfId="1" applyNumberFormat="1" applyFont="1" applyFill="1" applyBorder="1" applyAlignment="1" applyProtection="1">
      <protection locked="0"/>
    </xf>
    <xf numFmtId="166" fontId="20" fillId="0" borderId="1" xfId="1" applyNumberFormat="1" applyFont="1" applyFill="1" applyBorder="1"/>
    <xf numFmtId="0" fontId="18" fillId="0" borderId="1" xfId="0" applyFont="1" applyBorder="1"/>
    <xf numFmtId="0" fontId="23" fillId="0" borderId="1" xfId="0" applyFont="1" applyBorder="1"/>
    <xf numFmtId="0" fontId="19" fillId="0" borderId="4" xfId="0" applyFont="1" applyBorder="1"/>
    <xf numFmtId="0" fontId="19" fillId="0" borderId="8" xfId="0" applyFont="1" applyBorder="1"/>
    <xf numFmtId="166" fontId="19" fillId="0" borderId="0" xfId="1" applyNumberFormat="1" applyFont="1" applyFill="1" applyAlignment="1">
      <alignment horizontal="right"/>
    </xf>
    <xf numFmtId="166" fontId="19" fillId="0" borderId="0" xfId="1" applyNumberFormat="1" applyFont="1" applyFill="1" applyBorder="1" applyAlignment="1">
      <alignment vertical="top"/>
    </xf>
    <xf numFmtId="166" fontId="19" fillId="0" borderId="0" xfId="1" applyNumberFormat="1" applyFont="1" applyFill="1" applyAlignment="1" applyProtection="1">
      <alignment horizontal="right"/>
      <protection locked="0"/>
    </xf>
    <xf numFmtId="166" fontId="19" fillId="0" borderId="0" xfId="1" applyNumberFormat="1" applyFont="1" applyFill="1" applyAlignment="1" applyProtection="1">
      <protection locked="0"/>
    </xf>
    <xf numFmtId="166" fontId="19" fillId="0" borderId="0" xfId="1" applyNumberFormat="1" applyFont="1" applyFill="1" applyBorder="1" applyAlignment="1" applyProtection="1">
      <protection locked="0"/>
    </xf>
    <xf numFmtId="0" fontId="19" fillId="0" borderId="0" xfId="0" applyFont="1" applyAlignment="1">
      <alignment horizontal="centerContinuous"/>
    </xf>
    <xf numFmtId="166" fontId="19" fillId="0" borderId="11" xfId="1" applyNumberFormat="1" applyFont="1" applyFill="1" applyBorder="1" applyAlignment="1" applyProtection="1">
      <alignment horizontal="left"/>
      <protection locked="0"/>
    </xf>
    <xf numFmtId="3" fontId="19" fillId="0" borderId="13" xfId="0" applyNumberFormat="1" applyFont="1" applyBorder="1"/>
    <xf numFmtId="166" fontId="19" fillId="0" borderId="14" xfId="1" applyNumberFormat="1" applyFont="1" applyFill="1" applyBorder="1" applyAlignment="1" applyProtection="1">
      <alignment horizontal="left"/>
      <protection locked="0"/>
    </xf>
    <xf numFmtId="166" fontId="19" fillId="5" borderId="16" xfId="1" applyNumberFormat="1" applyFont="1" applyFill="1" applyBorder="1" applyAlignment="1">
      <alignment horizontal="right"/>
    </xf>
    <xf numFmtId="3" fontId="19" fillId="0" borderId="17" xfId="0" applyNumberFormat="1" applyFont="1" applyBorder="1"/>
    <xf numFmtId="166" fontId="19" fillId="5" borderId="12" xfId="1" applyNumberFormat="1" applyFont="1" applyFill="1" applyBorder="1" applyAlignment="1">
      <alignment horizontal="right"/>
    </xf>
    <xf numFmtId="3" fontId="19" fillId="0" borderId="12" xfId="0" applyNumberFormat="1" applyFont="1" applyBorder="1"/>
    <xf numFmtId="0" fontId="19" fillId="0" borderId="17" xfId="0" applyFont="1" applyBorder="1"/>
    <xf numFmtId="0" fontId="19" fillId="0" borderId="16" xfId="0" applyFont="1" applyBorder="1"/>
    <xf numFmtId="3" fontId="19" fillId="0" borderId="11" xfId="0" applyNumberFormat="1" applyFont="1" applyBorder="1"/>
    <xf numFmtId="0" fontId="19" fillId="0" borderId="14" xfId="0" applyFont="1" applyBorder="1"/>
    <xf numFmtId="166" fontId="19" fillId="0" borderId="21" xfId="1" applyNumberFormat="1" applyFont="1" applyFill="1" applyBorder="1" applyAlignment="1" applyProtection="1">
      <alignment horizontal="left"/>
      <protection locked="0"/>
    </xf>
    <xf numFmtId="166" fontId="19" fillId="5" borderId="22" xfId="1" applyNumberFormat="1" applyFont="1" applyFill="1" applyBorder="1" applyAlignment="1">
      <alignment horizontal="right"/>
    </xf>
    <xf numFmtId="166" fontId="20" fillId="0" borderId="23" xfId="1" applyNumberFormat="1" applyFont="1" applyFill="1" applyBorder="1" applyAlignment="1">
      <alignment horizontal="right"/>
    </xf>
    <xf numFmtId="165" fontId="20" fillId="0" borderId="23" xfId="1" applyNumberFormat="1" applyFont="1" applyFill="1" applyBorder="1" applyAlignment="1">
      <alignment horizontal="right"/>
    </xf>
    <xf numFmtId="3" fontId="19" fillId="0" borderId="23" xfId="0" applyNumberFormat="1" applyFont="1" applyBorder="1"/>
    <xf numFmtId="3" fontId="19" fillId="0" borderId="22" xfId="0" applyNumberFormat="1" applyFont="1" applyBorder="1"/>
    <xf numFmtId="3" fontId="19" fillId="0" borderId="15" xfId="0" applyNumberFormat="1" applyFont="1" applyBorder="1"/>
    <xf numFmtId="3" fontId="19" fillId="0" borderId="10" xfId="0" applyNumberFormat="1" applyFont="1" applyBorder="1"/>
    <xf numFmtId="166" fontId="20" fillId="0" borderId="23" xfId="1" applyNumberFormat="1" applyFont="1" applyFill="1" applyBorder="1" applyAlignment="1"/>
    <xf numFmtId="166" fontId="20" fillId="0" borderId="23" xfId="1" applyNumberFormat="1" applyFont="1" applyFill="1" applyBorder="1" applyAlignment="1" applyProtection="1">
      <protection locked="0"/>
    </xf>
    <xf numFmtId="0" fontId="19" fillId="0" borderId="23" xfId="0" applyFont="1" applyBorder="1"/>
    <xf numFmtId="0" fontId="19" fillId="0" borderId="15" xfId="0" applyFont="1" applyBorder="1"/>
    <xf numFmtId="0" fontId="7" fillId="0" borderId="24" xfId="0" applyFont="1" applyBorder="1" applyAlignment="1">
      <alignment horizontal="left"/>
    </xf>
    <xf numFmtId="0" fontId="7" fillId="4" borderId="25" xfId="0" applyFont="1" applyFill="1" applyBorder="1" applyAlignment="1">
      <alignment horizontal="right"/>
    </xf>
    <xf numFmtId="165" fontId="9" fillId="0" borderId="17" xfId="1" applyNumberFormat="1" applyFont="1" applyFill="1" applyBorder="1"/>
    <xf numFmtId="0" fontId="7" fillId="0" borderId="26" xfId="0" applyFont="1" applyBorder="1" applyAlignment="1">
      <alignment horizontal="left"/>
    </xf>
    <xf numFmtId="0" fontId="7" fillId="4" borderId="27" xfId="0" applyFont="1" applyFill="1" applyBorder="1" applyAlignment="1">
      <alignment horizontal="right"/>
    </xf>
    <xf numFmtId="165" fontId="9" fillId="0" borderId="13" xfId="1" applyNumberFormat="1" applyFont="1" applyFill="1" applyBorder="1"/>
    <xf numFmtId="3" fontId="7" fillId="0" borderId="4" xfId="0" applyNumberFormat="1" applyFont="1" applyBorder="1" applyAlignment="1">
      <alignment horizontal="right"/>
    </xf>
    <xf numFmtId="165" fontId="9" fillId="0" borderId="11" xfId="1" applyNumberFormat="1" applyFont="1" applyFill="1" applyBorder="1"/>
    <xf numFmtId="165" fontId="9" fillId="0" borderId="14" xfId="1" applyNumberFormat="1" applyFont="1" applyFill="1" applyBorder="1"/>
    <xf numFmtId="165" fontId="9" fillId="0" borderId="19" xfId="1" applyNumberFormat="1" applyFont="1" applyFill="1" applyBorder="1"/>
    <xf numFmtId="165" fontId="9" fillId="0" borderId="20" xfId="1" applyNumberFormat="1" applyFont="1" applyFill="1" applyBorder="1"/>
    <xf numFmtId="165" fontId="8" fillId="2" borderId="9" xfId="1" applyNumberFormat="1" applyFont="1" applyFill="1" applyBorder="1"/>
    <xf numFmtId="165" fontId="8" fillId="2" borderId="28" xfId="1" applyNumberFormat="1" applyFont="1" applyFill="1" applyBorder="1"/>
    <xf numFmtId="164" fontId="24" fillId="0" borderId="0" xfId="0" applyNumberFormat="1" applyFont="1" applyAlignment="1">
      <alignment horizontal="right"/>
    </xf>
    <xf numFmtId="3" fontId="2" fillId="0" borderId="0" xfId="0" applyNumberFormat="1" applyFont="1" applyAlignment="1">
      <alignment horizontal="right"/>
    </xf>
    <xf numFmtId="164" fontId="2" fillId="0" borderId="0" xfId="0" applyNumberFormat="1" applyFont="1" applyAlignment="1">
      <alignment horizontal="right"/>
    </xf>
    <xf numFmtId="0" fontId="2" fillId="0" borderId="29" xfId="0" applyFont="1" applyBorder="1" applyAlignment="1">
      <alignment horizontal="center"/>
    </xf>
    <xf numFmtId="0" fontId="2" fillId="0" borderId="30" xfId="0" applyFont="1" applyBorder="1" applyAlignment="1">
      <alignment horizontal="center"/>
    </xf>
    <xf numFmtId="164" fontId="2" fillId="0" borderId="23" xfId="0" applyNumberFormat="1" applyFont="1" applyBorder="1" applyAlignment="1">
      <alignment horizontal="right"/>
    </xf>
    <xf numFmtId="3" fontId="2" fillId="0" borderId="28" xfId="0" applyNumberFormat="1" applyFont="1" applyBorder="1" applyAlignment="1">
      <alignment horizontal="right"/>
    </xf>
    <xf numFmtId="164" fontId="2" fillId="0" borderId="28" xfId="0" applyNumberFormat="1" applyFont="1" applyBorder="1" applyAlignment="1">
      <alignment horizontal="right"/>
    </xf>
    <xf numFmtId="164" fontId="2" fillId="0" borderId="31" xfId="0" applyNumberFormat="1" applyFont="1" applyBorder="1" applyAlignment="1">
      <alignment horizontal="right"/>
    </xf>
    <xf numFmtId="3" fontId="2" fillId="0" borderId="9" xfId="0" applyNumberFormat="1" applyFont="1" applyBorder="1"/>
    <xf numFmtId="3" fontId="2" fillId="0" borderId="9" xfId="0" applyNumberFormat="1" applyFont="1" applyBorder="1" applyAlignment="1">
      <alignment horizontal="right"/>
    </xf>
    <xf numFmtId="164" fontId="2" fillId="0" borderId="9" xfId="0" applyNumberFormat="1" applyFont="1" applyBorder="1" applyAlignment="1">
      <alignment horizontal="right"/>
    </xf>
    <xf numFmtId="164" fontId="2" fillId="0" borderId="18" xfId="0" applyNumberFormat="1" applyFont="1" applyBorder="1" applyAlignment="1">
      <alignment horizontal="right"/>
    </xf>
    <xf numFmtId="164" fontId="2" fillId="0" borderId="11" xfId="0" applyNumberFormat="1" applyFont="1" applyBorder="1" applyAlignment="1">
      <alignment horizontal="right"/>
    </xf>
    <xf numFmtId="164" fontId="2" fillId="0" borderId="13" xfId="0" applyNumberFormat="1" applyFont="1" applyBorder="1" applyAlignment="1">
      <alignment horizontal="right"/>
    </xf>
    <xf numFmtId="3" fontId="2" fillId="3" borderId="0" xfId="0" applyNumberFormat="1" applyFont="1" applyFill="1" applyAlignment="1">
      <alignment horizontal="right"/>
    </xf>
    <xf numFmtId="164" fontId="2" fillId="3" borderId="0" xfId="0" applyNumberFormat="1" applyFont="1" applyFill="1" applyAlignment="1">
      <alignment horizontal="right"/>
    </xf>
    <xf numFmtId="164" fontId="2" fillId="3" borderId="13" xfId="0" applyNumberFormat="1" applyFont="1" applyFill="1" applyBorder="1" applyAlignment="1">
      <alignment horizontal="right"/>
    </xf>
    <xf numFmtId="164" fontId="2" fillId="3" borderId="23" xfId="0" applyNumberFormat="1" applyFont="1" applyFill="1" applyBorder="1" applyAlignment="1">
      <alignment horizontal="right"/>
    </xf>
    <xf numFmtId="3" fontId="2" fillId="3" borderId="9" xfId="0" applyNumberFormat="1" applyFont="1" applyFill="1" applyBorder="1" applyAlignment="1">
      <alignment horizontal="right"/>
    </xf>
    <xf numFmtId="164" fontId="2" fillId="3" borderId="9" xfId="0" applyNumberFormat="1" applyFont="1" applyFill="1" applyBorder="1" applyAlignment="1">
      <alignment horizontal="right"/>
    </xf>
    <xf numFmtId="164" fontId="2" fillId="3" borderId="11" xfId="0" applyNumberFormat="1" applyFont="1" applyFill="1" applyBorder="1" applyAlignment="1">
      <alignment horizontal="right"/>
    </xf>
    <xf numFmtId="164" fontId="2" fillId="3" borderId="18" xfId="0" applyNumberFormat="1" applyFont="1" applyFill="1" applyBorder="1" applyAlignment="1">
      <alignment horizontal="right"/>
    </xf>
    <xf numFmtId="3" fontId="2" fillId="0" borderId="28" xfId="0" applyNumberFormat="1" applyFont="1" applyBorder="1"/>
    <xf numFmtId="164" fontId="2" fillId="0" borderId="19" xfId="0" applyNumberFormat="1" applyFont="1" applyBorder="1" applyAlignment="1">
      <alignment horizontal="right"/>
    </xf>
    <xf numFmtId="0" fontId="2" fillId="0" borderId="32" xfId="0" applyFont="1" applyBorder="1" applyAlignment="1">
      <alignment horizontal="center"/>
    </xf>
    <xf numFmtId="0" fontId="25" fillId="0" borderId="0" xfId="0" applyFont="1" applyAlignment="1">
      <alignment horizontal="center"/>
    </xf>
    <xf numFmtId="0" fontId="25" fillId="0" borderId="30" xfId="0" applyFont="1" applyBorder="1" applyAlignment="1">
      <alignment horizontal="center"/>
    </xf>
    <xf numFmtId="164" fontId="2" fillId="0" borderId="10" xfId="0" applyNumberFormat="1" applyFont="1" applyBorder="1" applyAlignment="1">
      <alignment horizontal="right"/>
    </xf>
    <xf numFmtId="164" fontId="2" fillId="0" borderId="15" xfId="0" applyNumberFormat="1" applyFont="1" applyBorder="1" applyAlignment="1">
      <alignment horizontal="right"/>
    </xf>
    <xf numFmtId="164" fontId="2" fillId="3" borderId="10" xfId="0" applyNumberFormat="1" applyFont="1" applyFill="1" applyBorder="1" applyAlignment="1">
      <alignment horizontal="right"/>
    </xf>
    <xf numFmtId="164" fontId="2" fillId="3" borderId="15" xfId="0" applyNumberFormat="1" applyFont="1" applyFill="1" applyBorder="1" applyAlignment="1">
      <alignment horizontal="right"/>
    </xf>
    <xf numFmtId="3" fontId="2" fillId="0" borderId="14" xfId="0" applyNumberFormat="1" applyFont="1" applyBorder="1" applyAlignment="1">
      <alignment horizontal="center"/>
    </xf>
    <xf numFmtId="3" fontId="29" fillId="0" borderId="3" xfId="0" applyNumberFormat="1" applyFont="1" applyBorder="1" applyAlignment="1">
      <alignment horizontal="center"/>
    </xf>
    <xf numFmtId="164" fontId="29" fillId="0" borderId="13" xfId="0" applyNumberFormat="1" applyFont="1" applyBorder="1" applyAlignment="1">
      <alignment horizontal="right"/>
    </xf>
    <xf numFmtId="164" fontId="29" fillId="0" borderId="11" xfId="0" applyNumberFormat="1" applyFont="1" applyBorder="1" applyAlignment="1">
      <alignment horizontal="right"/>
    </xf>
    <xf numFmtId="164" fontId="29" fillId="0" borderId="12" xfId="0" applyNumberFormat="1" applyFont="1" applyBorder="1" applyAlignment="1">
      <alignment horizontal="right"/>
    </xf>
    <xf numFmtId="164" fontId="29" fillId="3" borderId="13" xfId="0" applyNumberFormat="1" applyFont="1" applyFill="1" applyBorder="1" applyAlignment="1">
      <alignment horizontal="right"/>
    </xf>
    <xf numFmtId="164" fontId="29" fillId="3" borderId="12" xfId="0" applyNumberFormat="1" applyFont="1" applyFill="1" applyBorder="1" applyAlignment="1">
      <alignment horizontal="right"/>
    </xf>
    <xf numFmtId="164" fontId="29" fillId="3" borderId="11" xfId="0" applyNumberFormat="1" applyFont="1" applyFill="1" applyBorder="1" applyAlignment="1">
      <alignment horizontal="right"/>
    </xf>
    <xf numFmtId="0" fontId="2" fillId="0" borderId="5" xfId="0" applyFont="1" applyBorder="1" applyAlignment="1">
      <alignment horizontal="center"/>
    </xf>
    <xf numFmtId="0" fontId="2" fillId="0" borderId="3" xfId="0" applyFont="1" applyBorder="1" applyAlignment="1">
      <alignment horizontal="center"/>
    </xf>
    <xf numFmtId="0" fontId="2" fillId="0" borderId="33" xfId="0" applyFont="1" applyBorder="1" applyAlignment="1">
      <alignment horizontal="center"/>
    </xf>
    <xf numFmtId="3" fontId="2" fillId="0" borderId="19" xfId="0" applyNumberFormat="1" applyFont="1" applyBorder="1" applyAlignment="1">
      <alignment horizontal="center"/>
    </xf>
    <xf numFmtId="3" fontId="2" fillId="0" borderId="28" xfId="0" applyNumberFormat="1" applyFont="1" applyBorder="1" applyAlignment="1">
      <alignment horizontal="center"/>
    </xf>
    <xf numFmtId="3" fontId="2" fillId="0" borderId="31" xfId="0" applyNumberFormat="1" applyFont="1" applyBorder="1" applyAlignment="1">
      <alignment horizontal="center"/>
    </xf>
    <xf numFmtId="3" fontId="2" fillId="0" borderId="12" xfId="0" applyNumberFormat="1" applyFont="1" applyBorder="1" applyAlignment="1">
      <alignment horizontal="center"/>
    </xf>
    <xf numFmtId="3" fontId="2" fillId="0" borderId="10" xfId="0" applyNumberFormat="1" applyFont="1" applyBorder="1" applyAlignment="1">
      <alignment horizontal="center"/>
    </xf>
    <xf numFmtId="3" fontId="2" fillId="0" borderId="15" xfId="0" applyNumberFormat="1" applyFont="1" applyBorder="1" applyAlignment="1">
      <alignment horizontal="center"/>
    </xf>
    <xf numFmtId="3" fontId="28" fillId="0" borderId="0" xfId="0" applyNumberFormat="1" applyFont="1" applyAlignment="1">
      <alignment vertical="top" wrapText="1"/>
    </xf>
    <xf numFmtId="0" fontId="2" fillId="0" borderId="0" xfId="0" applyFont="1" applyAlignment="1" applyProtection="1">
      <alignment vertical="top" wrapText="1"/>
      <protection locked="0"/>
    </xf>
    <xf numFmtId="0" fontId="6" fillId="0" borderId="0" xfId="0" applyFont="1" applyAlignment="1">
      <alignment vertical="top" wrapText="1"/>
    </xf>
    <xf numFmtId="0" fontId="6" fillId="0" borderId="0" xfId="0" applyFont="1" applyAlignment="1">
      <alignment wrapText="1"/>
    </xf>
    <xf numFmtId="0" fontId="2" fillId="0" borderId="0" xfId="0" applyFont="1" applyAlignment="1">
      <alignment vertical="top" wrapText="1"/>
    </xf>
    <xf numFmtId="0" fontId="25" fillId="0" borderId="0" xfId="0" applyFont="1" applyAlignment="1">
      <alignment vertical="top" wrapText="1"/>
    </xf>
    <xf numFmtId="0" fontId="2" fillId="0" borderId="0" xfId="0" applyFont="1" applyAlignment="1">
      <alignment horizontal="left" vertical="top" wrapText="1"/>
    </xf>
    <xf numFmtId="3" fontId="2" fillId="0" borderId="6" xfId="0" applyNumberFormat="1" applyFont="1" applyBorder="1" applyAlignment="1">
      <alignment horizontal="center"/>
    </xf>
    <xf numFmtId="3" fontId="2" fillId="0" borderId="5" xfId="0" applyNumberFormat="1" applyFont="1" applyBorder="1" applyAlignment="1">
      <alignment horizontal="center"/>
    </xf>
    <xf numFmtId="3" fontId="2" fillId="0" borderId="3" xfId="0" applyNumberFormat="1" applyFont="1" applyBorder="1" applyAlignment="1">
      <alignment horizontal="center"/>
    </xf>
    <xf numFmtId="3" fontId="2" fillId="0" borderId="34" xfId="0" applyNumberFormat="1" applyFont="1" applyBorder="1" applyAlignment="1">
      <alignment horizontal="center"/>
    </xf>
    <xf numFmtId="3" fontId="2" fillId="0" borderId="35" xfId="0" applyNumberFormat="1" applyFont="1" applyBorder="1" applyAlignment="1">
      <alignment horizontal="center"/>
    </xf>
    <xf numFmtId="3" fontId="2" fillId="0" borderId="36" xfId="0" applyNumberFormat="1" applyFont="1" applyBorder="1" applyAlignment="1">
      <alignment horizontal="center"/>
    </xf>
    <xf numFmtId="3" fontId="2" fillId="0" borderId="37" xfId="0" applyNumberFormat="1"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2" fillId="0" borderId="9" xfId="0" applyFont="1" applyBorder="1" applyAlignment="1">
      <alignment horizontal="center"/>
    </xf>
    <xf numFmtId="3" fontId="2" fillId="0" borderId="1" xfId="0" applyNumberFormat="1" applyFont="1" applyBorder="1" applyAlignment="1">
      <alignment horizontal="center"/>
    </xf>
  </cellXfs>
  <cellStyles count="5">
    <cellStyle name="Comma" xfId="1" builtinId="3"/>
    <cellStyle name="Comma 2" xfId="4" xr:uid="{00000000-0005-0000-0000-000001000000}"/>
    <cellStyle name="Normal" xfId="0" builtinId="0"/>
    <cellStyle name="Normal 2" xfId="3" xr:uid="{00000000-0005-0000-0000-000003000000}"/>
    <cellStyle name="Normal_TABLE" xfId="2" xr:uid="{00000000-0005-0000-0000-000004000000}"/>
  </cellStyles>
  <dxfs count="0"/>
  <tableStyles count="0" defaultTableStyle="TableStyleMedium9" defaultPivotStyle="PivotStyleLight16"/>
  <colors>
    <mruColors>
      <color rgb="FF0000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 Full-Time Administrators at Public Four-Year Colleges and Universities</a:t>
            </a:r>
            <a:endParaRPr lang="en-US"/>
          </a:p>
        </c:rich>
      </c:tx>
      <c:overlay val="0"/>
    </c:title>
    <c:autoTitleDeleted val="0"/>
    <c:plotArea>
      <c:layout>
        <c:manualLayout>
          <c:layoutTarget val="inner"/>
          <c:xMode val="edge"/>
          <c:yMode val="edge"/>
          <c:x val="1.8518518518518517E-2"/>
          <c:y val="0.16600309187111384"/>
          <c:w val="0.97067901234567899"/>
          <c:h val="0.68502128984962252"/>
        </c:manualLayout>
      </c:layout>
      <c:barChart>
        <c:barDir val="col"/>
        <c:grouping val="clustered"/>
        <c:varyColors val="0"/>
        <c:ser>
          <c:idx val="0"/>
          <c:order val="0"/>
          <c:tx>
            <c:strRef>
              <c:f>'TABLE 76'!$A$8</c:f>
              <c:strCache>
                <c:ptCount val="1"/>
                <c:pt idx="0">
                  <c:v>50 states and D.C.</c:v>
                </c:pt>
              </c:strCache>
            </c:strRef>
          </c:tx>
          <c:spPr>
            <a:solidFill>
              <a:srgbClr val="003399"/>
            </a:solidFill>
            <a:ln>
              <a:solidFill>
                <a:prstClr val="black"/>
              </a:solidFill>
            </a:ln>
          </c:spPr>
          <c:invertIfNegative val="0"/>
          <c:dLbls>
            <c:dLbl>
              <c:idx val="2"/>
              <c:layout>
                <c:manualLayout>
                  <c:x val="-9.259259259259262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C7-44CB-B935-6AB755F23908}"/>
                </c:ext>
              </c:extLst>
            </c:dLbl>
            <c:dLbl>
              <c:idx val="5"/>
              <c:layout>
                <c:manualLayout>
                  <c:x val="-4.6296296296296302E-3"/>
                  <c:y val="3.29218106995884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C7-44CB-B935-6AB755F23908}"/>
                </c:ext>
              </c:extLst>
            </c:dLbl>
            <c:dLbl>
              <c:idx val="11"/>
              <c:layout>
                <c:manualLayout>
                  <c:x val="-6.1728395061729519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63-4435-BA0A-062BAC9B483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76'!$D$4:$O$7</c:f>
              <c:multiLvlStrCache>
                <c:ptCount val="12"/>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lvl>
                <c:lvl>
                  <c:pt idx="0">
                    <c:v>2017-18 to</c:v>
                  </c:pt>
                  <c:pt idx="10">
                    <c:v>at PBIs or HBCUs3</c:v>
                  </c:pt>
                </c:lvl>
                <c:lvl>
                  <c:pt idx="0">
                    <c:v>Change</c:v>
                  </c:pt>
                  <c:pt idx="1">
                    <c:v>2017-18</c:v>
                  </c:pt>
                  <c:pt idx="4">
                    <c:v>2020-21</c:v>
                  </c:pt>
                  <c:pt idx="10">
                    <c:v>Black Administrators</c:v>
                  </c:pt>
                </c:lvl>
                <c:lvl>
                  <c:pt idx="0">
                    <c:v>Percent</c:v>
                  </c:pt>
                  <c:pt idx="1">
                    <c:v>Percent of Total</c:v>
                  </c:pt>
                  <c:pt idx="10">
                    <c:v>Percent of</c:v>
                  </c:pt>
                </c:lvl>
              </c:multiLvlStrCache>
            </c:multiLvlStrRef>
          </c:cat>
          <c:val>
            <c:numRef>
              <c:f>'TABLE 76'!$D$8:$O$8</c:f>
              <c:numCache>
                <c:formatCode>#,##0.0</c:formatCode>
                <c:ptCount val="12"/>
                <c:pt idx="0">
                  <c:v>14.657897159457054</c:v>
                </c:pt>
                <c:pt idx="1">
                  <c:v>54.066466863741901</c:v>
                </c:pt>
                <c:pt idx="2">
                  <c:v>10.760992580793898</c:v>
                </c:pt>
                <c:pt idx="3">
                  <c:v>5.8462924927694182</c:v>
                </c:pt>
                <c:pt idx="4">
                  <c:v>55.809907844379225</c:v>
                </c:pt>
                <c:pt idx="5">
                  <c:v>11.168178441389303</c:v>
                </c:pt>
                <c:pt idx="6">
                  <c:v>7.0033842964973907</c:v>
                </c:pt>
                <c:pt idx="7">
                  <c:v>4.1730485265928667</c:v>
                </c:pt>
                <c:pt idx="8">
                  <c:v>0.57597241202204841</c:v>
                </c:pt>
                <c:pt idx="9">
                  <c:v>0.12289857199196574</c:v>
                </c:pt>
                <c:pt idx="10">
                  <c:v>26.156393027558671</c:v>
                </c:pt>
                <c:pt idx="11">
                  <c:v>21.53239714215324</c:v>
                </c:pt>
              </c:numCache>
            </c:numRef>
          </c:val>
          <c:extLst>
            <c:ext xmlns:c16="http://schemas.microsoft.com/office/drawing/2014/chart" uri="{C3380CC4-5D6E-409C-BE32-E72D297353CC}">
              <c16:uniqueId val="{00000003-C1C7-44CB-B935-6AB755F23908}"/>
            </c:ext>
          </c:extLst>
        </c:ser>
        <c:ser>
          <c:idx val="1"/>
          <c:order val="1"/>
          <c:tx>
            <c:strRef>
              <c:f>'TABLE 76'!$A$9</c:f>
              <c:strCache>
                <c:ptCount val="1"/>
                <c:pt idx="0">
                  <c:v>SREB states</c:v>
                </c:pt>
              </c:strCache>
            </c:strRef>
          </c:tx>
          <c:spPr>
            <a:solidFill>
              <a:srgbClr val="990033"/>
            </a:solidFill>
            <a:ln>
              <a:solidFill>
                <a:prstClr val="black"/>
              </a:solidFill>
            </a:ln>
          </c:spPr>
          <c:invertIfNegative val="0"/>
          <c:dLbls>
            <c:dLbl>
              <c:idx val="1"/>
              <c:layout>
                <c:manualLayout>
                  <c:x val="6.1728395061728392E-3"/>
                  <c:y val="6.58423252648971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C7-44CB-B935-6AB755F23908}"/>
                </c:ext>
              </c:extLst>
            </c:dLbl>
            <c:dLbl>
              <c:idx val="2"/>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C7-44CB-B935-6AB755F23908}"/>
                </c:ext>
              </c:extLst>
            </c:dLbl>
            <c:dLbl>
              <c:idx val="4"/>
              <c:layout>
                <c:manualLayout>
                  <c:x val="7.7160493827160516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C7-44CB-B935-6AB755F23908}"/>
                </c:ext>
              </c:extLst>
            </c:dLbl>
            <c:dLbl>
              <c:idx val="5"/>
              <c:layout>
                <c:manualLayout>
                  <c:x val="0"/>
                  <c:y val="6.58436213991769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C7-44CB-B935-6AB755F2390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76'!$D$4:$O$7</c:f>
              <c:multiLvlStrCache>
                <c:ptCount val="12"/>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lvl>
                <c:lvl>
                  <c:pt idx="0">
                    <c:v>2017-18 to</c:v>
                  </c:pt>
                  <c:pt idx="10">
                    <c:v>at PBIs or HBCUs3</c:v>
                  </c:pt>
                </c:lvl>
                <c:lvl>
                  <c:pt idx="0">
                    <c:v>Change</c:v>
                  </c:pt>
                  <c:pt idx="1">
                    <c:v>2017-18</c:v>
                  </c:pt>
                  <c:pt idx="4">
                    <c:v>2020-21</c:v>
                  </c:pt>
                  <c:pt idx="10">
                    <c:v>Black Administrators</c:v>
                  </c:pt>
                </c:lvl>
                <c:lvl>
                  <c:pt idx="0">
                    <c:v>Percent</c:v>
                  </c:pt>
                  <c:pt idx="1">
                    <c:v>Percent of Total</c:v>
                  </c:pt>
                  <c:pt idx="10">
                    <c:v>Percent of</c:v>
                  </c:pt>
                </c:lvl>
              </c:multiLvlStrCache>
            </c:multiLvlStrRef>
          </c:cat>
          <c:val>
            <c:numRef>
              <c:f>'TABLE 76'!$D$9:$O$9</c:f>
              <c:numCache>
                <c:formatCode>#,##0.0</c:formatCode>
                <c:ptCount val="12"/>
                <c:pt idx="0">
                  <c:v>16.576649336227348</c:v>
                </c:pt>
                <c:pt idx="1">
                  <c:v>53.331482509716821</c:v>
                </c:pt>
                <c:pt idx="2">
                  <c:v>15.691865094654645</c:v>
                </c:pt>
                <c:pt idx="3">
                  <c:v>7.0329557422105786</c:v>
                </c:pt>
                <c:pt idx="4">
                  <c:v>54.942628274518292</c:v>
                </c:pt>
                <c:pt idx="5">
                  <c:v>16.373830125375243</c:v>
                </c:pt>
                <c:pt idx="6">
                  <c:v>8.518011654600036</c:v>
                </c:pt>
                <c:pt idx="7">
                  <c:v>2.9379304255694865</c:v>
                </c:pt>
                <c:pt idx="8">
                  <c:v>0.37524280416740247</c:v>
                </c:pt>
                <c:pt idx="9">
                  <c:v>5.9597386544234507E-2</c:v>
                </c:pt>
                <c:pt idx="10">
                  <c:v>39.335406776886558</c:v>
                </c:pt>
                <c:pt idx="11">
                  <c:v>31.531410083580479</c:v>
                </c:pt>
              </c:numCache>
            </c:numRef>
          </c:val>
          <c:extLst>
            <c:ext xmlns:c16="http://schemas.microsoft.com/office/drawing/2014/chart" uri="{C3380CC4-5D6E-409C-BE32-E72D297353CC}">
              <c16:uniqueId val="{00000008-C1C7-44CB-B935-6AB755F23908}"/>
            </c:ext>
          </c:extLst>
        </c:ser>
        <c:ser>
          <c:idx val="2"/>
          <c:order val="2"/>
          <c:tx>
            <c:v>State</c:v>
          </c:tx>
          <c:spPr>
            <a:solidFill>
              <a:srgbClr val="006600"/>
            </a:solidFill>
            <a:ln>
              <a:solidFill>
                <a:prstClr val="black"/>
              </a:solidFill>
            </a:ln>
          </c:spPr>
          <c:invertIfNegative val="0"/>
          <c:dLbls>
            <c:dLbl>
              <c:idx val="1"/>
              <c:layout>
                <c:manualLayout>
                  <c:x val="7.7160493827160516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C7-44CB-B935-6AB755F23908}"/>
                </c:ext>
              </c:extLst>
            </c:dLbl>
            <c:dLbl>
              <c:idx val="2"/>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C7-44CB-B935-6AB755F23908}"/>
                </c:ext>
              </c:extLst>
            </c:dLbl>
            <c:dLbl>
              <c:idx val="4"/>
              <c:layout>
                <c:manualLayout>
                  <c:x val="6.1728395061728392E-3"/>
                  <c:y val="4.93827160493827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C7-44CB-B935-6AB755F23908}"/>
                </c:ext>
              </c:extLst>
            </c:dLbl>
            <c:dLbl>
              <c:idx val="10"/>
              <c:layout>
                <c:manualLayout>
                  <c:x val="4.6296296296296302E-3"/>
                  <c:y val="3.29218106995887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63-4435-BA0A-062BAC9B4838}"/>
                </c:ext>
              </c:extLst>
            </c:dLbl>
            <c:dLbl>
              <c:idx val="11"/>
              <c:layout>
                <c:manualLayout>
                  <c:x val="6.1728395061728392E-3"/>
                  <c:y val="1.64609053497942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63-4435-BA0A-062BAC9B483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76'!$D$4:$O$7</c:f>
              <c:multiLvlStrCache>
                <c:ptCount val="12"/>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lvl>
                <c:lvl>
                  <c:pt idx="0">
                    <c:v>2017-18 to</c:v>
                  </c:pt>
                  <c:pt idx="10">
                    <c:v>at PBIs or HBCUs3</c:v>
                  </c:pt>
                </c:lvl>
                <c:lvl>
                  <c:pt idx="0">
                    <c:v>Change</c:v>
                  </c:pt>
                  <c:pt idx="1">
                    <c:v>2017-18</c:v>
                  </c:pt>
                  <c:pt idx="4">
                    <c:v>2020-21</c:v>
                  </c:pt>
                  <c:pt idx="10">
                    <c:v>Black Administrators</c:v>
                  </c:pt>
                </c:lvl>
                <c:lvl>
                  <c:pt idx="0">
                    <c:v>Percent</c:v>
                  </c:pt>
                  <c:pt idx="1">
                    <c:v>Percent of Total</c:v>
                  </c:pt>
                  <c:pt idx="10">
                    <c:v>Percent of</c:v>
                  </c:pt>
                </c:lvl>
              </c:multiLvlStrCache>
            </c:multiLvlStrRef>
          </c:cat>
          <c:val>
            <c:numRef>
              <c:f>'TABLE 76'!$D$11:$O$11</c:f>
              <c:numCache>
                <c:formatCode>#,##0.0</c:formatCode>
                <c:ptCount val="12"/>
                <c:pt idx="0">
                  <c:v>4.1387959866220738</c:v>
                </c:pt>
                <c:pt idx="1">
                  <c:v>48.035117056856187</c:v>
                </c:pt>
                <c:pt idx="2">
                  <c:v>16.090985678180285</c:v>
                </c:pt>
                <c:pt idx="3">
                  <c:v>0.80033698399326025</c:v>
                </c:pt>
                <c:pt idx="4">
                  <c:v>49.739060618225608</c:v>
                </c:pt>
                <c:pt idx="5">
                  <c:v>16.612641815235008</c:v>
                </c:pt>
                <c:pt idx="6">
                  <c:v>0.93192868719611022</c:v>
                </c:pt>
                <c:pt idx="7">
                  <c:v>2.2285251215559154</c:v>
                </c:pt>
                <c:pt idx="8">
                  <c:v>0.2025931928687196</c:v>
                </c:pt>
                <c:pt idx="9">
                  <c:v>8.1037277147487846E-2</c:v>
                </c:pt>
                <c:pt idx="10">
                  <c:v>38.481675392670155</c:v>
                </c:pt>
                <c:pt idx="11">
                  <c:v>32.439024390243901</c:v>
                </c:pt>
              </c:numCache>
            </c:numRef>
          </c:val>
          <c:extLst>
            <c:ext xmlns:c16="http://schemas.microsoft.com/office/drawing/2014/chart" uri="{C3380CC4-5D6E-409C-BE32-E72D297353CC}">
              <c16:uniqueId val="{0000000E-C1C7-44CB-B935-6AB755F23908}"/>
            </c:ext>
          </c:extLst>
        </c:ser>
        <c:dLbls>
          <c:showLegendKey val="0"/>
          <c:showVal val="1"/>
          <c:showCatName val="0"/>
          <c:showSerName val="0"/>
          <c:showPercent val="0"/>
          <c:showBubbleSize val="0"/>
        </c:dLbls>
        <c:gapWidth val="50"/>
        <c:axId val="101080576"/>
        <c:axId val="59558720"/>
      </c:barChart>
      <c:catAx>
        <c:axId val="101080576"/>
        <c:scaling>
          <c:orientation val="minMax"/>
        </c:scaling>
        <c:delete val="0"/>
        <c:axPos val="b"/>
        <c:numFmt formatCode="General" sourceLinked="0"/>
        <c:majorTickMark val="out"/>
        <c:minorTickMark val="none"/>
        <c:tickLblPos val="low"/>
        <c:crossAx val="59558720"/>
        <c:crosses val="autoZero"/>
        <c:auto val="1"/>
        <c:lblAlgn val="ctr"/>
        <c:lblOffset val="100"/>
        <c:noMultiLvlLbl val="0"/>
      </c:catAx>
      <c:valAx>
        <c:axId val="59558720"/>
        <c:scaling>
          <c:orientation val="minMax"/>
        </c:scaling>
        <c:delete val="1"/>
        <c:axPos val="l"/>
        <c:numFmt formatCode="#,##0.0" sourceLinked="1"/>
        <c:majorTickMark val="out"/>
        <c:minorTickMark val="none"/>
        <c:tickLblPos val="none"/>
        <c:crossAx val="101080576"/>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152400</xdr:colOff>
      <xdr:row>0</xdr:row>
      <xdr:rowOff>152400</xdr:rowOff>
    </xdr:from>
    <xdr:to>
      <xdr:col>28</xdr:col>
      <xdr:colOff>571500</xdr:colOff>
      <xdr:row>42</xdr:row>
      <xdr:rowOff>57150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219075</xdr:colOff>
      <xdr:row>2</xdr:row>
      <xdr:rowOff>123824</xdr:rowOff>
    </xdr:from>
    <xdr:to>
      <xdr:col>19</xdr:col>
      <xdr:colOff>514350</xdr:colOff>
      <xdr:row>10</xdr:row>
      <xdr:rowOff>114300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9344025" y="447674"/>
          <a:ext cx="1009650" cy="1333501"/>
        </a:xfrm>
        <a:prstGeom prst="wedgeEllipseCallout">
          <a:avLst>
            <a:gd name="adj1" fmla="val 15818"/>
            <a:gd name="adj2" fmla="val 21163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AB75"/>
  <sheetViews>
    <sheetView showGridLines="0" tabSelected="1" view="pageBreakPreview" topLeftCell="A53" zoomScaleNormal="100" zoomScaleSheetLayoutView="100" workbookViewId="0">
      <selection activeCell="O75" sqref="O75"/>
    </sheetView>
  </sheetViews>
  <sheetFormatPr defaultColWidth="10.7109375" defaultRowHeight="12.75" customHeight="1"/>
  <cols>
    <col min="1" max="1" width="8.28515625" style="65" customWidth="1"/>
    <col min="2" max="2" width="12.28515625" style="65" customWidth="1"/>
    <col min="3" max="3" width="12.42578125" style="66" customWidth="1"/>
    <col min="4" max="4" width="9.85546875" style="66" customWidth="1"/>
    <col min="5" max="5" width="6.7109375" style="66" customWidth="1"/>
    <col min="6" max="6" width="8.7109375" style="66" customWidth="1"/>
    <col min="7" max="7" width="8.5703125" style="66" customWidth="1"/>
    <col min="8" max="8" width="6.7109375" style="66" customWidth="1"/>
    <col min="9" max="9" width="9" style="66" customWidth="1"/>
    <col min="10" max="13" width="9.7109375" style="66" customWidth="1"/>
    <col min="14" max="15" width="8.7109375" style="66" customWidth="1"/>
    <col min="16" max="16" width="3.42578125" style="65" customWidth="1"/>
    <col min="17" max="16384" width="10.7109375" style="65"/>
  </cols>
  <sheetData>
    <row r="1" spans="1:28" s="64" customFormat="1">
      <c r="A1" s="70" t="s">
        <v>0</v>
      </c>
      <c r="B1" s="2"/>
      <c r="C1" s="75"/>
      <c r="D1" s="75"/>
      <c r="E1" s="74"/>
      <c r="F1" s="74"/>
      <c r="G1" s="74"/>
      <c r="H1" s="75"/>
      <c r="I1" s="75"/>
      <c r="J1" s="75"/>
      <c r="K1" s="75"/>
      <c r="L1" s="75"/>
      <c r="M1" s="75"/>
      <c r="N1" s="74"/>
      <c r="O1" s="74"/>
      <c r="P1" s="1"/>
      <c r="Q1" s="1"/>
      <c r="R1" s="1"/>
      <c r="S1" s="1"/>
      <c r="T1" s="1"/>
      <c r="U1" s="1"/>
      <c r="V1" s="1"/>
      <c r="W1" s="1"/>
      <c r="X1" s="1"/>
      <c r="Y1" s="1"/>
      <c r="Z1" s="1"/>
      <c r="AA1" s="1"/>
      <c r="AB1" s="1"/>
    </row>
    <row r="2" spans="1:28" s="64" customFormat="1">
      <c r="A2" s="70" t="s">
        <v>1</v>
      </c>
      <c r="B2" s="2"/>
      <c r="C2" s="75"/>
      <c r="D2" s="75"/>
      <c r="E2" s="74"/>
      <c r="F2" s="74"/>
      <c r="G2" s="74"/>
      <c r="H2" s="75"/>
      <c r="I2" s="75"/>
      <c r="J2" s="75"/>
      <c r="K2" s="75"/>
      <c r="L2" s="75"/>
      <c r="M2" s="75"/>
      <c r="N2" s="74"/>
      <c r="O2" s="74"/>
      <c r="P2" s="1"/>
      <c r="Q2" s="1"/>
      <c r="R2" s="1"/>
      <c r="S2" s="1"/>
      <c r="T2" s="1"/>
      <c r="U2" s="1"/>
      <c r="V2" s="1"/>
      <c r="W2" s="1"/>
      <c r="X2" s="1"/>
      <c r="Y2" s="1"/>
      <c r="Z2" s="1"/>
      <c r="AA2" s="1"/>
      <c r="AB2" s="1"/>
    </row>
    <row r="3" spans="1:28" s="64" customFormat="1">
      <c r="A3" s="76"/>
      <c r="B3" s="77"/>
      <c r="C3" s="78"/>
      <c r="D3" s="78"/>
      <c r="E3" s="79"/>
      <c r="F3" s="74"/>
      <c r="G3" s="74"/>
      <c r="H3" s="78"/>
      <c r="I3" s="78"/>
      <c r="J3" s="78"/>
      <c r="K3" s="75"/>
      <c r="L3" s="75"/>
      <c r="M3" s="75"/>
      <c r="N3" s="74"/>
      <c r="O3" s="74"/>
      <c r="P3" s="1"/>
      <c r="Q3" s="1"/>
      <c r="R3" s="1"/>
      <c r="S3" s="1"/>
      <c r="T3" s="1"/>
      <c r="U3" s="1"/>
      <c r="V3" s="1"/>
      <c r="W3" s="1"/>
      <c r="X3" s="1"/>
      <c r="Y3" s="1"/>
      <c r="Z3" s="1"/>
      <c r="AA3" s="1"/>
      <c r="AB3" s="1"/>
    </row>
    <row r="4" spans="1:28" s="64" customFormat="1">
      <c r="A4" s="80"/>
      <c r="B4" s="80"/>
      <c r="C4" s="81"/>
      <c r="D4" s="82" t="s">
        <v>2</v>
      </c>
      <c r="E4" s="239" t="s">
        <v>3</v>
      </c>
      <c r="F4" s="240"/>
      <c r="G4" s="240"/>
      <c r="H4" s="240"/>
      <c r="I4" s="240"/>
      <c r="J4" s="240"/>
      <c r="K4" s="240"/>
      <c r="L4" s="240"/>
      <c r="M4" s="241"/>
      <c r="N4" s="239" t="s">
        <v>4</v>
      </c>
      <c r="O4" s="240"/>
      <c r="P4" s="1"/>
      <c r="Q4" s="1"/>
      <c r="R4" s="1"/>
      <c r="S4" s="1"/>
      <c r="T4" s="1"/>
      <c r="U4" s="1"/>
      <c r="V4" s="1"/>
      <c r="W4" s="1"/>
      <c r="X4" s="1"/>
      <c r="Y4" s="1"/>
      <c r="Z4" s="1"/>
      <c r="AA4" s="1"/>
      <c r="AB4" s="1"/>
    </row>
    <row r="5" spans="1:28" s="64" customFormat="1" ht="15" customHeight="1">
      <c r="A5" s="80"/>
      <c r="B5" s="80"/>
      <c r="C5" s="1"/>
      <c r="D5" s="74" t="s">
        <v>5</v>
      </c>
      <c r="E5" s="256" t="s">
        <v>6</v>
      </c>
      <c r="F5" s="257"/>
      <c r="G5" s="258"/>
      <c r="H5" s="242" t="s">
        <v>7</v>
      </c>
      <c r="I5" s="243"/>
      <c r="J5" s="243"/>
      <c r="K5" s="243"/>
      <c r="L5" s="243"/>
      <c r="M5" s="244"/>
      <c r="N5" s="2" t="s">
        <v>8</v>
      </c>
      <c r="O5" s="83"/>
      <c r="P5" s="1"/>
      <c r="Q5" s="1"/>
      <c r="R5" s="1"/>
      <c r="S5" s="1"/>
      <c r="T5" s="1"/>
      <c r="U5" s="1"/>
      <c r="V5" s="1"/>
      <c r="W5" s="1"/>
      <c r="X5" s="1"/>
      <c r="Y5" s="1"/>
      <c r="Z5" s="1"/>
      <c r="AA5" s="1"/>
      <c r="AB5" s="1"/>
    </row>
    <row r="6" spans="1:28" s="64" customFormat="1" ht="14.25" customHeight="1">
      <c r="A6" s="80"/>
      <c r="B6" s="80"/>
      <c r="C6" s="74" t="s">
        <v>9</v>
      </c>
      <c r="D6" s="84" t="s">
        <v>10</v>
      </c>
      <c r="E6" s="259"/>
      <c r="F6" s="260"/>
      <c r="G6" s="261"/>
      <c r="H6" s="245"/>
      <c r="I6" s="246"/>
      <c r="J6" s="246"/>
      <c r="K6" s="246"/>
      <c r="L6" s="246"/>
      <c r="M6" s="247"/>
      <c r="N6" s="263" t="s">
        <v>11</v>
      </c>
      <c r="O6" s="262"/>
      <c r="P6" s="1"/>
      <c r="Q6" s="264" t="s">
        <v>12</v>
      </c>
      <c r="R6" s="264"/>
      <c r="S6" s="1"/>
      <c r="T6" s="1"/>
      <c r="U6" s="1"/>
      <c r="V6" s="1"/>
      <c r="W6" s="1"/>
      <c r="X6" s="1"/>
      <c r="Y6" s="1"/>
      <c r="Z6" s="1"/>
      <c r="AA6" s="1"/>
      <c r="AB6" s="1"/>
    </row>
    <row r="7" spans="1:28" s="64" customFormat="1" ht="15" customHeight="1">
      <c r="A7" s="85"/>
      <c r="B7" s="80"/>
      <c r="C7" s="74" t="s">
        <v>7</v>
      </c>
      <c r="D7" s="84" t="s">
        <v>7</v>
      </c>
      <c r="E7" s="202" t="s">
        <v>13</v>
      </c>
      <c r="F7" s="226" t="s">
        <v>14</v>
      </c>
      <c r="G7" s="203" t="s">
        <v>15</v>
      </c>
      <c r="H7" s="224" t="s">
        <v>13</v>
      </c>
      <c r="I7" s="225" t="s">
        <v>14</v>
      </c>
      <c r="J7" s="225" t="s">
        <v>16</v>
      </c>
      <c r="K7" s="226" t="s">
        <v>17</v>
      </c>
      <c r="L7" s="226" t="s">
        <v>18</v>
      </c>
      <c r="M7" s="226" t="s">
        <v>19</v>
      </c>
      <c r="N7" s="231" t="s">
        <v>6</v>
      </c>
      <c r="O7" s="232" t="s">
        <v>7</v>
      </c>
      <c r="P7" s="1"/>
      <c r="Q7" s="255" t="s">
        <v>6</v>
      </c>
      <c r="R7" s="265" t="s">
        <v>7</v>
      </c>
      <c r="S7" s="1"/>
      <c r="T7" s="1"/>
      <c r="U7" s="1"/>
      <c r="V7" s="1"/>
      <c r="W7" s="1"/>
      <c r="X7" s="1"/>
      <c r="Y7" s="1"/>
      <c r="Z7" s="1"/>
      <c r="AA7" s="1"/>
      <c r="AB7" s="1"/>
    </row>
    <row r="8" spans="1:28">
      <c r="A8" s="86" t="s">
        <v>20</v>
      </c>
      <c r="B8" s="208"/>
      <c r="C8" s="209">
        <f>+DATA!O6</f>
        <v>112093</v>
      </c>
      <c r="D8" s="210">
        <f>(DATA!O6-DATA!M6)/DATA!M6*100</f>
        <v>14.657897159457054</v>
      </c>
      <c r="E8" s="212">
        <f>+'Distribution Trends'!AA3</f>
        <v>54.066466863741901</v>
      </c>
      <c r="F8" s="210">
        <f>+'Distribution Trends'!BC3</f>
        <v>10.760992580793898</v>
      </c>
      <c r="G8" s="210">
        <f>+'Distribution Trends'!CE3</f>
        <v>5.8462924927694182</v>
      </c>
      <c r="H8" s="212">
        <f>+'Distribution Trends'!AC3</f>
        <v>55.809907844379225</v>
      </c>
      <c r="I8" s="210">
        <f>+'Distribution Trends'!BE3</f>
        <v>11.168178441389303</v>
      </c>
      <c r="J8" s="210">
        <f>+'Distribution Trends'!CG3</f>
        <v>7.0033842964973907</v>
      </c>
      <c r="K8" s="210">
        <f>+'Distribution Trends'!CV3</f>
        <v>4.1730485265928667</v>
      </c>
      <c r="L8" s="210">
        <f>+'Distribution Trends'!CW3</f>
        <v>0.57597241202204841</v>
      </c>
      <c r="M8" s="211">
        <f>+'Distribution Trends'!CX3</f>
        <v>0.12289857199196574</v>
      </c>
      <c r="N8" s="227">
        <f>+'Distribution Trends'!BQ3</f>
        <v>26.156393027558671</v>
      </c>
      <c r="O8" s="234">
        <f>+'Distribution Trends'!BS3</f>
        <v>21.53239714215324</v>
      </c>
      <c r="P8" s="87"/>
      <c r="Q8" s="88">
        <f>+F8+G8</f>
        <v>16.607285073563318</v>
      </c>
      <c r="R8" s="88">
        <f>+I8+J8</f>
        <v>18.171562737886696</v>
      </c>
      <c r="S8" s="87"/>
      <c r="T8" s="87"/>
      <c r="U8" s="87"/>
      <c r="V8" s="87"/>
      <c r="W8" s="87"/>
      <c r="X8" s="87"/>
      <c r="Y8" s="87"/>
      <c r="Z8" s="87"/>
      <c r="AA8" s="87"/>
      <c r="AB8" s="87"/>
    </row>
    <row r="9" spans="1:28">
      <c r="A9" s="89" t="s">
        <v>21</v>
      </c>
      <c r="B9" s="89"/>
      <c r="C9" s="200">
        <f>+DATA!O7</f>
        <v>46190</v>
      </c>
      <c r="D9" s="201">
        <f>(DATA!O7-DATA!M7)/DATA!M7*100</f>
        <v>16.576649336227348</v>
      </c>
      <c r="E9" s="213">
        <f>+'Distribution Trends'!AA4</f>
        <v>53.331482509716821</v>
      </c>
      <c r="F9" s="201">
        <f>+'Distribution Trends'!BC4</f>
        <v>15.691865094654645</v>
      </c>
      <c r="G9" s="204">
        <f>+'Distribution Trends'!CE4</f>
        <v>7.0329557422105786</v>
      </c>
      <c r="H9" s="201">
        <f>+'Distribution Trends'!AC4</f>
        <v>54.942628274518292</v>
      </c>
      <c r="I9" s="201">
        <f>+'Distribution Trends'!BE4</f>
        <v>16.373830125375243</v>
      </c>
      <c r="J9" s="201">
        <f>+'Distribution Trends'!CG4</f>
        <v>8.518011654600036</v>
      </c>
      <c r="K9" s="201">
        <f>+'Distribution Trends'!CV4</f>
        <v>2.9379304255694865</v>
      </c>
      <c r="L9" s="201">
        <f>+'Distribution Trends'!CW4</f>
        <v>0.37524280416740247</v>
      </c>
      <c r="M9" s="204">
        <f>+'Distribution Trends'!CX4</f>
        <v>5.9597386544234507E-2</v>
      </c>
      <c r="N9" s="201">
        <f>+'Distribution Trends'!BQ4</f>
        <v>39.335406776886558</v>
      </c>
      <c r="O9" s="233">
        <f>+'Distribution Trends'!BS4</f>
        <v>31.531410083580479</v>
      </c>
      <c r="P9" s="87"/>
      <c r="Q9" s="88">
        <f>+F9+G9</f>
        <v>22.724820836865224</v>
      </c>
      <c r="R9" s="88">
        <f t="shared" ref="R9:R67" si="0">+I9+J9</f>
        <v>24.89184177997528</v>
      </c>
      <c r="S9" s="87"/>
      <c r="T9" s="87"/>
      <c r="U9" s="87"/>
      <c r="V9" s="87"/>
      <c r="W9" s="87"/>
      <c r="X9" s="87"/>
      <c r="Y9" s="87"/>
      <c r="Z9" s="87"/>
      <c r="AA9" s="87"/>
      <c r="AB9" s="87"/>
    </row>
    <row r="10" spans="1:28">
      <c r="A10" s="89" t="s">
        <v>22</v>
      </c>
      <c r="B10" s="89"/>
      <c r="C10" s="201">
        <f>+DATA!O8</f>
        <v>41.206855022169094</v>
      </c>
      <c r="D10" s="199"/>
      <c r="E10" s="213"/>
      <c r="F10" s="201"/>
      <c r="G10" s="204"/>
      <c r="H10" s="201"/>
      <c r="I10" s="201"/>
      <c r="J10" s="201"/>
      <c r="K10" s="201"/>
      <c r="L10" s="201"/>
      <c r="M10" s="204"/>
      <c r="N10" s="201"/>
      <c r="O10" s="233"/>
      <c r="P10" s="87"/>
      <c r="Q10" s="88"/>
      <c r="R10" s="88"/>
      <c r="S10" s="87"/>
      <c r="T10" s="87"/>
      <c r="U10" s="87"/>
      <c r="V10" s="87"/>
      <c r="W10" s="87"/>
      <c r="X10" s="87"/>
      <c r="Y10" s="87"/>
      <c r="Z10" s="87"/>
      <c r="AA10" s="87"/>
      <c r="AB10" s="87"/>
    </row>
    <row r="11" spans="1:28">
      <c r="A11" s="90" t="s">
        <v>23</v>
      </c>
      <c r="B11" s="90"/>
      <c r="C11" s="214">
        <f>+DATA!O9</f>
        <v>2491</v>
      </c>
      <c r="D11" s="215">
        <f>(DATA!O9-DATA!M9)/DATA!M9*100</f>
        <v>4.1387959866220738</v>
      </c>
      <c r="E11" s="216">
        <f>+'Distribution Trends'!AA6</f>
        <v>48.035117056856187</v>
      </c>
      <c r="F11" s="215">
        <f>+'Distribution Trends'!BC6</f>
        <v>16.090985678180285</v>
      </c>
      <c r="G11" s="217">
        <f>+'Distribution Trends'!CE6</f>
        <v>0.80033698399326025</v>
      </c>
      <c r="H11" s="215">
        <f>+'Distribution Trends'!AC6</f>
        <v>49.739060618225608</v>
      </c>
      <c r="I11" s="215">
        <f>+'Distribution Trends'!BE6</f>
        <v>16.612641815235008</v>
      </c>
      <c r="J11" s="215">
        <f>+'Distribution Trends'!CG6</f>
        <v>0.93192868719611022</v>
      </c>
      <c r="K11" s="215">
        <f>+'Distribution Trends'!CV6</f>
        <v>2.2285251215559154</v>
      </c>
      <c r="L11" s="215">
        <f>+'Distribution Trends'!CW6</f>
        <v>0.2025931928687196</v>
      </c>
      <c r="M11" s="217">
        <f>+'Distribution Trends'!CX6</f>
        <v>8.1037277147487846E-2</v>
      </c>
      <c r="N11" s="215">
        <f>+'Distribution Trends'!BQ6</f>
        <v>38.481675392670155</v>
      </c>
      <c r="O11" s="236">
        <f>+'Distribution Trends'!BS6</f>
        <v>32.439024390243901</v>
      </c>
      <c r="P11" s="87"/>
      <c r="Q11" s="88">
        <f t="shared" ref="Q11:Q67" si="1">+F11+G11</f>
        <v>16.891322662173547</v>
      </c>
      <c r="R11" s="88">
        <f>+I11+J11</f>
        <v>17.544570502431117</v>
      </c>
      <c r="S11" s="87"/>
      <c r="T11" s="87"/>
      <c r="U11" s="87"/>
      <c r="V11" s="87"/>
      <c r="W11" s="87"/>
      <c r="X11" s="87"/>
      <c r="Y11" s="87"/>
      <c r="Z11" s="87"/>
      <c r="AA11" s="87"/>
      <c r="AB11" s="87"/>
    </row>
    <row r="12" spans="1:28">
      <c r="A12" s="90" t="s">
        <v>24</v>
      </c>
      <c r="B12" s="90"/>
      <c r="C12" s="214">
        <f>+DATA!O10</f>
        <v>1281</v>
      </c>
      <c r="D12" s="215">
        <f>(DATA!O10-DATA!M10)/DATA!M10*100</f>
        <v>3.7246963562753042</v>
      </c>
      <c r="E12" s="216">
        <f>+'Distribution Trends'!AA7</f>
        <v>57.004048582995949</v>
      </c>
      <c r="F12" s="215">
        <f>+'Distribution Trends'!BC7</f>
        <v>14.41515650741351</v>
      </c>
      <c r="G12" s="217">
        <f>+'Distribution Trends'!CE7</f>
        <v>1.729818780889621</v>
      </c>
      <c r="H12" s="215">
        <f>+'Distribution Trends'!AC7</f>
        <v>57.533177205308348</v>
      </c>
      <c r="I12" s="215">
        <f>+'Distribution Trends'!BE7</f>
        <v>17.156473391580622</v>
      </c>
      <c r="J12" s="215">
        <f>+'Distribution Trends'!CG7</f>
        <v>1.3502779984114377</v>
      </c>
      <c r="K12" s="215">
        <f>+'Distribution Trends'!CV7</f>
        <v>1.9857029388403495</v>
      </c>
      <c r="L12" s="215">
        <f>+'Distribution Trends'!CW7</f>
        <v>0.23828435266084197</v>
      </c>
      <c r="M12" s="217">
        <f>+'Distribution Trends'!CX7</f>
        <v>0</v>
      </c>
      <c r="N12" s="215">
        <f>+'Distribution Trends'!BQ7</f>
        <v>20</v>
      </c>
      <c r="O12" s="236">
        <f>+'Distribution Trends'!BS7</f>
        <v>18.518518518518519</v>
      </c>
      <c r="P12" s="87"/>
      <c r="Q12" s="88">
        <f t="shared" si="1"/>
        <v>16.144975288303129</v>
      </c>
      <c r="R12" s="88">
        <f t="shared" si="0"/>
        <v>18.506751389992061</v>
      </c>
      <c r="S12" s="87"/>
      <c r="T12" s="87"/>
      <c r="U12" s="87"/>
      <c r="V12" s="87"/>
      <c r="W12" s="87"/>
      <c r="X12" s="87"/>
      <c r="Y12" s="87"/>
      <c r="Z12" s="87"/>
      <c r="AA12" s="87"/>
      <c r="AB12" s="87"/>
    </row>
    <row r="13" spans="1:28">
      <c r="A13" s="90" t="s">
        <v>25</v>
      </c>
      <c r="B13" s="90"/>
      <c r="C13" s="214">
        <f>+DATA!O11</f>
        <v>701</v>
      </c>
      <c r="D13" s="215">
        <f>(DATA!O11-DATA!M11)/DATA!M11*100</f>
        <v>15.867768595041323</v>
      </c>
      <c r="E13" s="216">
        <f>+'Distribution Trends'!AA8</f>
        <v>47.768595041322314</v>
      </c>
      <c r="F13" s="215">
        <f>+'Distribution Trends'!BC8</f>
        <v>11.295681063122924</v>
      </c>
      <c r="G13" s="217">
        <f>+'Distribution Trends'!CE8</f>
        <v>1.3289036544850499</v>
      </c>
      <c r="H13" s="215">
        <f>+'Distribution Trends'!AC8</f>
        <v>48.644793152639089</v>
      </c>
      <c r="I13" s="215">
        <f>+'Distribution Trends'!BE8</f>
        <v>11.714285714285715</v>
      </c>
      <c r="J13" s="215">
        <f>+'Distribution Trends'!CG8</f>
        <v>1.7142857142857144</v>
      </c>
      <c r="K13" s="215">
        <f>+'Distribution Trends'!CV8</f>
        <v>4</v>
      </c>
      <c r="L13" s="215">
        <f>+'Distribution Trends'!CW8</f>
        <v>0.5714285714285714</v>
      </c>
      <c r="M13" s="217">
        <f>+'Distribution Trends'!CX8</f>
        <v>0</v>
      </c>
      <c r="N13" s="215">
        <f>+'Distribution Trends'!BQ8</f>
        <v>30.882352941176471</v>
      </c>
      <c r="O13" s="236">
        <f>+'Distribution Trends'!BS8</f>
        <v>32.926829268292686</v>
      </c>
      <c r="P13" s="87"/>
      <c r="Q13" s="88">
        <f t="shared" si="1"/>
        <v>12.624584717607974</v>
      </c>
      <c r="R13" s="88">
        <f t="shared" si="0"/>
        <v>13.428571428571431</v>
      </c>
      <c r="S13" s="87"/>
      <c r="T13" s="87"/>
      <c r="U13" s="87"/>
      <c r="V13" s="87"/>
      <c r="W13" s="87"/>
      <c r="X13" s="87"/>
      <c r="Y13" s="87"/>
      <c r="Z13" s="87"/>
      <c r="AA13" s="87"/>
      <c r="AB13" s="87"/>
    </row>
    <row r="14" spans="1:28">
      <c r="A14" s="90" t="s">
        <v>26</v>
      </c>
      <c r="B14" s="90"/>
      <c r="C14" s="214">
        <f>+DATA!O12</f>
        <v>6354</v>
      </c>
      <c r="D14" s="215">
        <f>(DATA!O12-DATA!M12)/DATA!M12*100</f>
        <v>21.817484662576685</v>
      </c>
      <c r="E14" s="216">
        <f>+'Distribution Trends'!AA9</f>
        <v>56.671779141104295</v>
      </c>
      <c r="F14" s="215">
        <f>+'Distribution Trends'!BC9</f>
        <v>13.936477382098172</v>
      </c>
      <c r="G14" s="217">
        <f>+'Distribution Trends'!CE9</f>
        <v>14.879692011549567</v>
      </c>
      <c r="H14" s="215">
        <f>+'Distribution Trends'!AC9</f>
        <v>56.326723323890462</v>
      </c>
      <c r="I14" s="215">
        <f>+'Distribution Trends'!BE9</f>
        <v>14.868943606036536</v>
      </c>
      <c r="J14" s="215">
        <f>+'Distribution Trends'!CG9</f>
        <v>15.154884829229548</v>
      </c>
      <c r="K14" s="215">
        <f>+'Distribution Trends'!CV9</f>
        <v>3.2565528196981735</v>
      </c>
      <c r="L14" s="215">
        <f>+'Distribution Trends'!CW9</f>
        <v>0.27005559968228754</v>
      </c>
      <c r="M14" s="217">
        <f>+'Distribution Trends'!CX9</f>
        <v>0.12708498808578236</v>
      </c>
      <c r="N14" s="215">
        <f>+'Distribution Trends'!BQ9</f>
        <v>34.530386740331494</v>
      </c>
      <c r="O14" s="236">
        <f>+'Distribution Trends'!BS9</f>
        <v>22.649572649572651</v>
      </c>
      <c r="P14" s="87"/>
      <c r="Q14" s="88">
        <f t="shared" si="1"/>
        <v>28.816169393647741</v>
      </c>
      <c r="R14" s="88">
        <f t="shared" si="0"/>
        <v>30.023828435266083</v>
      </c>
      <c r="S14" s="87"/>
      <c r="T14" s="87"/>
      <c r="U14" s="87"/>
      <c r="V14" s="87"/>
      <c r="W14" s="87"/>
      <c r="X14" s="87"/>
      <c r="Y14" s="87"/>
      <c r="Z14" s="87"/>
      <c r="AA14" s="87"/>
      <c r="AB14" s="87"/>
    </row>
    <row r="15" spans="1:28">
      <c r="A15" s="89" t="s">
        <v>27</v>
      </c>
      <c r="B15" s="89"/>
      <c r="C15" s="200">
        <f>+DATA!O13</f>
        <v>5573</v>
      </c>
      <c r="D15" s="201">
        <f>(DATA!O13-DATA!M13)/DATA!M13*100</f>
        <v>12.494953572870408</v>
      </c>
      <c r="E15" s="213">
        <f>+'Distribution Trends'!AA10</f>
        <v>51.372628179249091</v>
      </c>
      <c r="F15" s="201">
        <f>+'Distribution Trends'!BC10</f>
        <v>20.516559050197873</v>
      </c>
      <c r="G15" s="204">
        <f>+'Distribution Trends'!CE10</f>
        <v>2.1870443657571341</v>
      </c>
      <c r="H15" s="201">
        <f>+'Distribution Trends'!AC10</f>
        <v>53.436210299659074</v>
      </c>
      <c r="I15" s="201">
        <f>+'Distribution Trends'!BE10</f>
        <v>23.04860088365243</v>
      </c>
      <c r="J15" s="201">
        <f>+'Distribution Trends'!CG10</f>
        <v>2.5773195876288657</v>
      </c>
      <c r="K15" s="201">
        <f>+'Distribution Trends'!CV10</f>
        <v>2.4852724594992637</v>
      </c>
      <c r="L15" s="201">
        <f>+'Distribution Trends'!CW10</f>
        <v>9.2047128129602349E-2</v>
      </c>
      <c r="M15" s="204">
        <f>+'Distribution Trends'!CX10</f>
        <v>3.6818851251840944E-2</v>
      </c>
      <c r="N15" s="201">
        <f>+'Distribution Trends'!BQ10</f>
        <v>19.898477157360407</v>
      </c>
      <c r="O15" s="233">
        <f>+'Distribution Trends'!BS10</f>
        <v>18.130990415335464</v>
      </c>
      <c r="P15" s="87"/>
      <c r="Q15" s="88">
        <f>+F15+G15</f>
        <v>22.703603415955008</v>
      </c>
      <c r="R15" s="88">
        <f t="shared" si="0"/>
        <v>25.625920471281297</v>
      </c>
      <c r="S15" s="87"/>
      <c r="T15" s="87"/>
      <c r="U15" s="87"/>
      <c r="V15" s="87"/>
      <c r="W15" s="87"/>
      <c r="X15" s="87"/>
      <c r="Y15" s="87"/>
      <c r="Z15" s="87"/>
      <c r="AA15" s="87"/>
      <c r="AB15" s="87"/>
    </row>
    <row r="16" spans="1:28">
      <c r="A16" s="89" t="s">
        <v>28</v>
      </c>
      <c r="B16" s="89"/>
      <c r="C16" s="200">
        <f>+DATA!O14</f>
        <v>2012</v>
      </c>
      <c r="D16" s="201">
        <f>(DATA!O14-DATA!M14)/DATA!M14*100</f>
        <v>14.578587699316628</v>
      </c>
      <c r="E16" s="213">
        <f>+'Distribution Trends'!AA11</f>
        <v>55.523917995444194</v>
      </c>
      <c r="F16" s="201">
        <f>+'Distribution Trends'!BC11</f>
        <v>9.5977011494252871</v>
      </c>
      <c r="G16" s="204">
        <f>+'Distribution Trends'!CE11</f>
        <v>0.97701149425287359</v>
      </c>
      <c r="H16" s="201">
        <f>+'Distribution Trends'!AC11</f>
        <v>55.417495029821076</v>
      </c>
      <c r="I16" s="201">
        <f>+'Distribution Trends'!BE11</f>
        <v>9.738955823293173</v>
      </c>
      <c r="J16" s="201">
        <f>+'Distribution Trends'!CG11</f>
        <v>1.3052208835341366</v>
      </c>
      <c r="K16" s="201">
        <f>+'Distribution Trends'!CV11</f>
        <v>2.3092369477911645</v>
      </c>
      <c r="L16" s="201">
        <f>+'Distribution Trends'!CW11</f>
        <v>5.0200803212851398E-2</v>
      </c>
      <c r="M16" s="204">
        <f>+'Distribution Trends'!CX11</f>
        <v>5.0200803212851398E-2</v>
      </c>
      <c r="N16" s="201">
        <f>+'Distribution Trends'!BQ11</f>
        <v>23.353293413173652</v>
      </c>
      <c r="O16" s="233">
        <f>+'Distribution Trends'!BS11</f>
        <v>20.618556701030926</v>
      </c>
      <c r="P16" s="87"/>
      <c r="Q16" s="88">
        <f t="shared" si="1"/>
        <v>10.574712643678161</v>
      </c>
      <c r="R16" s="88">
        <f t="shared" si="0"/>
        <v>11.04417670682731</v>
      </c>
      <c r="S16" s="87"/>
      <c r="T16" s="87"/>
      <c r="U16" s="87"/>
      <c r="V16" s="87"/>
      <c r="W16" s="87"/>
      <c r="X16" s="87"/>
      <c r="Y16" s="87"/>
      <c r="Z16" s="87"/>
      <c r="AA16" s="87"/>
      <c r="AB16" s="87"/>
    </row>
    <row r="17" spans="1:28">
      <c r="A17" s="89" t="s">
        <v>29</v>
      </c>
      <c r="B17" s="89"/>
      <c r="C17" s="200">
        <f>+DATA!O15</f>
        <v>1301</v>
      </c>
      <c r="D17" s="201">
        <f>(DATA!O15-DATA!M15)/DATA!M15*100</f>
        <v>2.2798742138364778</v>
      </c>
      <c r="E17" s="213">
        <f>+'Distribution Trends'!AA12</f>
        <v>51.729559748427675</v>
      </c>
      <c r="F17" s="201">
        <f>+'Distribution Trends'!BC12</f>
        <v>20.686900958466452</v>
      </c>
      <c r="G17" s="204">
        <f>+'Distribution Trends'!CE12</f>
        <v>2.0766773162939298</v>
      </c>
      <c r="H17" s="201">
        <f>+'Distribution Trends'!AC12</f>
        <v>54.803996925441965</v>
      </c>
      <c r="I17" s="201">
        <f>+'Distribution Trends'!BE12</f>
        <v>22.51552795031056</v>
      </c>
      <c r="J17" s="201">
        <f>+'Distribution Trends'!CG12</f>
        <v>2.2515527950310559</v>
      </c>
      <c r="K17" s="201">
        <f>+'Distribution Trends'!CV12</f>
        <v>1.6304347826086956</v>
      </c>
      <c r="L17" s="201">
        <f>+'Distribution Trends'!CW12</f>
        <v>0.38819875776397517</v>
      </c>
      <c r="M17" s="204">
        <f>+'Distribution Trends'!CX12</f>
        <v>0</v>
      </c>
      <c r="N17" s="201">
        <f>+'Distribution Trends'!BQ12</f>
        <v>52.895752895752899</v>
      </c>
      <c r="O17" s="233">
        <f>+'Distribution Trends'!BS12</f>
        <v>54.137931034482754</v>
      </c>
      <c r="P17" s="87"/>
      <c r="Q17" s="88">
        <f t="shared" si="1"/>
        <v>22.763578274760384</v>
      </c>
      <c r="R17" s="88">
        <f t="shared" si="0"/>
        <v>24.767080745341616</v>
      </c>
      <c r="S17" s="87"/>
      <c r="T17" s="87"/>
      <c r="U17" s="87"/>
      <c r="V17" s="87"/>
      <c r="W17" s="87"/>
      <c r="X17" s="87"/>
      <c r="Y17" s="87"/>
      <c r="Z17" s="87"/>
      <c r="AA17" s="87"/>
      <c r="AB17" s="87"/>
    </row>
    <row r="18" spans="1:28">
      <c r="A18" s="89" t="s">
        <v>30</v>
      </c>
      <c r="B18" s="89"/>
      <c r="C18" s="200">
        <f>+DATA!O16</f>
        <v>1643</v>
      </c>
      <c r="D18" s="201">
        <f>(DATA!O16-DATA!M16)/DATA!M16*100</f>
        <v>-16.344195519348268</v>
      </c>
      <c r="E18" s="213">
        <f>+'Distribution Trends'!AA13</f>
        <v>56.211812627291245</v>
      </c>
      <c r="F18" s="201">
        <f>+'Distribution Trends'!BC13</f>
        <v>34.501347708894883</v>
      </c>
      <c r="G18" s="204">
        <f>+'Distribution Trends'!CE13</f>
        <v>2.5336927223719679</v>
      </c>
      <c r="H18" s="201">
        <f>+'Distribution Trends'!AC13</f>
        <v>56.421180766889833</v>
      </c>
      <c r="I18" s="201">
        <f>+'Distribution Trends'!BE13</f>
        <v>31.175361407919549</v>
      </c>
      <c r="J18" s="201">
        <f>+'Distribution Trends'!CG13</f>
        <v>3.0169704588309241</v>
      </c>
      <c r="K18" s="201">
        <f>+'Distribution Trends'!CV13</f>
        <v>2.7655562539283469</v>
      </c>
      <c r="L18" s="201">
        <f>+'Distribution Trends'!CW13</f>
        <v>0.25141420490257699</v>
      </c>
      <c r="M18" s="204">
        <f>+'Distribution Trends'!CX13</f>
        <v>0.18856065367693275</v>
      </c>
      <c r="N18" s="201">
        <f>+'Distribution Trends'!BQ13</f>
        <v>71.71875</v>
      </c>
      <c r="O18" s="233">
        <f>+'Distribution Trends'!BS13</f>
        <v>69.556451612903231</v>
      </c>
      <c r="P18" s="87"/>
      <c r="Q18" s="88">
        <f t="shared" si="1"/>
        <v>37.03504043126685</v>
      </c>
      <c r="R18" s="88">
        <f t="shared" si="0"/>
        <v>34.192331866750472</v>
      </c>
      <c r="S18" s="87"/>
      <c r="T18" s="87"/>
      <c r="U18" s="87"/>
      <c r="V18" s="87"/>
      <c r="W18" s="87"/>
      <c r="X18" s="87"/>
      <c r="Y18" s="87"/>
      <c r="Z18" s="87"/>
      <c r="AA18" s="87"/>
      <c r="AB18" s="87"/>
    </row>
    <row r="19" spans="1:28">
      <c r="A19" s="90" t="s">
        <v>31</v>
      </c>
      <c r="B19" s="90"/>
      <c r="C19" s="214">
        <f>+DATA!O17</f>
        <v>1059</v>
      </c>
      <c r="D19" s="215">
        <f>(DATA!O17-DATA!M17)/DATA!M17*100</f>
        <v>-5.6149732620320858</v>
      </c>
      <c r="E19" s="216">
        <f>+'Distribution Trends'!AA14</f>
        <v>56.595365418894829</v>
      </c>
      <c r="F19" s="215">
        <f>+'Distribution Trends'!BC14</f>
        <v>31.489741302408564</v>
      </c>
      <c r="G19" s="217">
        <f>+'Distribution Trends'!CE14</f>
        <v>0.89206066012488849</v>
      </c>
      <c r="H19" s="215">
        <f>+'Distribution Trends'!AC14</f>
        <v>57.318224740321057</v>
      </c>
      <c r="I19" s="215">
        <f>+'Distribution Trends'!BE14</f>
        <v>30.113636363636363</v>
      </c>
      <c r="J19" s="215">
        <f>+'Distribution Trends'!CG14</f>
        <v>1.231060606060606</v>
      </c>
      <c r="K19" s="215">
        <f>+'Distribution Trends'!CV14</f>
        <v>0.66287878787878785</v>
      </c>
      <c r="L19" s="215">
        <f>+'Distribution Trends'!CW14</f>
        <v>0.18939393939393939</v>
      </c>
      <c r="M19" s="217">
        <f>+'Distribution Trends'!CX14</f>
        <v>0</v>
      </c>
      <c r="N19" s="215">
        <f>+'Distribution Trends'!BQ14</f>
        <v>61.189801699716718</v>
      </c>
      <c r="O19" s="236">
        <f>+'Distribution Trends'!BS14</f>
        <v>58.490566037735846</v>
      </c>
      <c r="P19" s="87"/>
      <c r="Q19" s="88">
        <f t="shared" si="1"/>
        <v>32.381801962533451</v>
      </c>
      <c r="R19" s="88">
        <f t="shared" si="0"/>
        <v>31.344696969696969</v>
      </c>
      <c r="S19" s="87"/>
      <c r="T19" s="87"/>
      <c r="U19" s="87"/>
      <c r="V19" s="87"/>
      <c r="W19" s="87"/>
      <c r="X19" s="87"/>
      <c r="Y19" s="87"/>
      <c r="Z19" s="87"/>
      <c r="AA19" s="87"/>
      <c r="AB19" s="87"/>
    </row>
    <row r="20" spans="1:28">
      <c r="A20" s="90" t="s">
        <v>32</v>
      </c>
      <c r="B20" s="90"/>
      <c r="C20" s="214">
        <f>+DATA!O18</f>
        <v>1925</v>
      </c>
      <c r="D20" s="215">
        <f>(DATA!O18-DATA!M18)/DATA!M18*100</f>
        <v>5.2487698195735373</v>
      </c>
      <c r="E20" s="216">
        <f>+'Distribution Trends'!AA15</f>
        <v>46.036085292509568</v>
      </c>
      <c r="F20" s="215">
        <f>+'Distribution Trends'!BC15</f>
        <v>23.47629796839729</v>
      </c>
      <c r="G20" s="217">
        <f>+'Distribution Trends'!CE15</f>
        <v>1.7494356659142212</v>
      </c>
      <c r="H20" s="215">
        <f>+'Distribution Trends'!AC15</f>
        <v>47.376623376623378</v>
      </c>
      <c r="I20" s="215">
        <f>+'Distribution Trends'!BE15</f>
        <v>23.06451612903226</v>
      </c>
      <c r="J20" s="215">
        <f>+'Distribution Trends'!CG15</f>
        <v>2.6344086021505375</v>
      </c>
      <c r="K20" s="215">
        <f>+'Distribution Trends'!CV15</f>
        <v>3.118279569892473</v>
      </c>
      <c r="L20" s="215">
        <f>+'Distribution Trends'!CW15</f>
        <v>0.967741935483871</v>
      </c>
      <c r="M20" s="217">
        <f>+'Distribution Trends'!CX15</f>
        <v>0</v>
      </c>
      <c r="N20" s="215">
        <f>+'Distribution Trends'!BQ15</f>
        <v>72.836538461538453</v>
      </c>
      <c r="O20" s="236">
        <f>+'Distribution Trends'!BS15</f>
        <v>64.801864801864809</v>
      </c>
      <c r="P20" s="87"/>
      <c r="Q20" s="88">
        <f t="shared" si="1"/>
        <v>25.22573363431151</v>
      </c>
      <c r="R20" s="88">
        <f t="shared" si="0"/>
        <v>25.698924731182796</v>
      </c>
      <c r="S20" s="87"/>
      <c r="T20" s="87"/>
      <c r="U20" s="87"/>
      <c r="V20" s="87"/>
      <c r="W20" s="87"/>
      <c r="X20" s="87"/>
      <c r="Y20" s="87"/>
      <c r="Z20" s="87"/>
      <c r="AA20" s="87"/>
      <c r="AB20" s="87"/>
    </row>
    <row r="21" spans="1:28">
      <c r="A21" s="90" t="s">
        <v>33</v>
      </c>
      <c r="B21" s="90"/>
      <c r="C21" s="214">
        <f>+DATA!O19</f>
        <v>1142</v>
      </c>
      <c r="D21" s="215">
        <f>(DATA!O19-DATA!M19)/DATA!M19*100</f>
        <v>9.7022094140249759</v>
      </c>
      <c r="E21" s="216">
        <f>+'Distribution Trends'!AA16</f>
        <v>52.065321805955811</v>
      </c>
      <c r="F21" s="215">
        <f>+'Distribution Trends'!BC16</f>
        <v>7.206317867719644</v>
      </c>
      <c r="G21" s="217">
        <f>+'Distribution Trends'!CE16</f>
        <v>3.2576505429417568</v>
      </c>
      <c r="H21" s="215">
        <f>+'Distribution Trends'!AC16</f>
        <v>52.276707530647982</v>
      </c>
      <c r="I21" s="215">
        <f>+'Distribution Trends'!BE16</f>
        <v>7.7757685352622063</v>
      </c>
      <c r="J21" s="215">
        <f>+'Distribution Trends'!CG16</f>
        <v>3.0741410488245928</v>
      </c>
      <c r="K21" s="215">
        <f>+'Distribution Trends'!CV16</f>
        <v>1.89873417721519</v>
      </c>
      <c r="L21" s="215">
        <f>+'Distribution Trends'!CW16</f>
        <v>3.8878842676311032</v>
      </c>
      <c r="M21" s="217">
        <f>+'Distribution Trends'!CX16</f>
        <v>0</v>
      </c>
      <c r="N21" s="215">
        <f>+'Distribution Trends'!BQ16</f>
        <v>46.575342465753423</v>
      </c>
      <c r="O21" s="236">
        <f>+'Distribution Trends'!BS16</f>
        <v>36.046511627906973</v>
      </c>
      <c r="P21" s="87"/>
      <c r="Q21" s="88">
        <f t="shared" si="1"/>
        <v>10.463968410661401</v>
      </c>
      <c r="R21" s="88">
        <f t="shared" si="0"/>
        <v>10.849909584086799</v>
      </c>
      <c r="S21" s="87"/>
      <c r="T21" s="87"/>
      <c r="U21" s="87"/>
      <c r="V21" s="87"/>
      <c r="W21" s="87"/>
      <c r="X21" s="87"/>
      <c r="Y21" s="87"/>
      <c r="Z21" s="87"/>
      <c r="AA21" s="87"/>
      <c r="AB21" s="87"/>
    </row>
    <row r="22" spans="1:28">
      <c r="A22" s="90" t="s">
        <v>34</v>
      </c>
      <c r="B22" s="90"/>
      <c r="C22" s="214">
        <f>+DATA!O20</f>
        <v>1989</v>
      </c>
      <c r="D22" s="215">
        <f>(DATA!O20-DATA!M20)/DATA!M20*100</f>
        <v>16.247808299240209</v>
      </c>
      <c r="E22" s="216">
        <f>+'Distribution Trends'!AA17</f>
        <v>51.373465809468144</v>
      </c>
      <c r="F22" s="215">
        <f>+'Distribution Trends'!BC17</f>
        <v>14.395734597156398</v>
      </c>
      <c r="G22" s="217">
        <f>+'Distribution Trends'!CE17</f>
        <v>1.5995260663507107</v>
      </c>
      <c r="H22" s="215">
        <f>+'Distribution Trends'!AC17</f>
        <v>55.505279034690801</v>
      </c>
      <c r="I22" s="215">
        <f>+'Distribution Trends'!BE17</f>
        <v>17.733739837398375</v>
      </c>
      <c r="J22" s="215">
        <f>+'Distribution Trends'!CG17</f>
        <v>1.8292682926829267</v>
      </c>
      <c r="K22" s="215">
        <f>+'Distribution Trends'!CV17</f>
        <v>1.1686991869918699</v>
      </c>
      <c r="L22" s="215">
        <f>+'Distribution Trends'!CW17</f>
        <v>0.20325203252032523</v>
      </c>
      <c r="M22" s="217">
        <f>+'Distribution Trends'!CX17</f>
        <v>5.0813008130081307E-2</v>
      </c>
      <c r="N22" s="215">
        <f>+'Distribution Trends'!BQ17</f>
        <v>16.872427983539097</v>
      </c>
      <c r="O22" s="236">
        <f>+'Distribution Trends'!BS17</f>
        <v>14.040114613180515</v>
      </c>
      <c r="P22" s="87"/>
      <c r="Q22" s="88">
        <f t="shared" si="1"/>
        <v>15.995260663507109</v>
      </c>
      <c r="R22" s="88">
        <f t="shared" si="0"/>
        <v>19.5630081300813</v>
      </c>
      <c r="S22" s="87"/>
      <c r="T22" s="87"/>
      <c r="U22" s="87"/>
      <c r="V22" s="87"/>
      <c r="W22" s="87"/>
      <c r="X22" s="87"/>
      <c r="Y22" s="87"/>
      <c r="Z22" s="87"/>
      <c r="AA22" s="87"/>
      <c r="AB22" s="87"/>
    </row>
    <row r="23" spans="1:28">
      <c r="A23" s="89" t="s">
        <v>35</v>
      </c>
      <c r="B23" s="89"/>
      <c r="C23" s="200">
        <f>+DATA!O21</f>
        <v>1936</v>
      </c>
      <c r="D23" s="201">
        <f>(DATA!O21-DATA!M21)/DATA!M21*100</f>
        <v>4.5921123716909777</v>
      </c>
      <c r="E23" s="213">
        <f>+'Distribution Trends'!AA18</f>
        <v>53.916801728795249</v>
      </c>
      <c r="F23" s="201">
        <f>+'Distribution Trends'!BC18</f>
        <v>14.652815746309459</v>
      </c>
      <c r="G23" s="204">
        <f>+'Distribution Trends'!CE18</f>
        <v>1.6402405686167305</v>
      </c>
      <c r="H23" s="201">
        <f>+'Distribution Trends'!AC18</f>
        <v>54.648760330578519</v>
      </c>
      <c r="I23" s="201">
        <f>+'Distribution Trends'!BE18</f>
        <v>13.44450234497134</v>
      </c>
      <c r="J23" s="201">
        <f>+'Distribution Trends'!CG18</f>
        <v>1.2506513809275663</v>
      </c>
      <c r="K23" s="201">
        <f>+'Distribution Trends'!CV18</f>
        <v>1.7717561229807191</v>
      </c>
      <c r="L23" s="201">
        <f>+'Distribution Trends'!CW18</f>
        <v>0.41688379364252209</v>
      </c>
      <c r="M23" s="204">
        <f>+'Distribution Trends'!CX18</f>
        <v>0</v>
      </c>
      <c r="N23" s="201">
        <f>+'Distribution Trends'!BQ18</f>
        <v>38.059701492537314</v>
      </c>
      <c r="O23" s="233">
        <f>+'Distribution Trends'!BS18</f>
        <v>36.046511627906973</v>
      </c>
      <c r="P23" s="87"/>
      <c r="Q23" s="88">
        <f t="shared" si="1"/>
        <v>16.29305631492619</v>
      </c>
      <c r="R23" s="88">
        <f t="shared" si="0"/>
        <v>14.695153725898907</v>
      </c>
      <c r="S23" s="87"/>
      <c r="T23" s="87"/>
      <c r="U23" s="87"/>
      <c r="V23" s="87"/>
      <c r="W23" s="87"/>
      <c r="X23" s="87"/>
      <c r="Y23" s="87"/>
      <c r="Z23" s="87"/>
      <c r="AA23" s="87"/>
      <c r="AB23" s="87"/>
    </row>
    <row r="24" spans="1:28">
      <c r="A24" s="89" t="s">
        <v>36</v>
      </c>
      <c r="B24" s="89"/>
      <c r="C24" s="200">
        <f>+DATA!O22</f>
        <v>12103</v>
      </c>
      <c r="D24" s="201">
        <f>(DATA!O22-DATA!M22)/DATA!M22*100</f>
        <v>39.403363280350149</v>
      </c>
      <c r="E24" s="213">
        <f>+'Distribution Trends'!AA19</f>
        <v>53.927666436305003</v>
      </c>
      <c r="F24" s="201">
        <f>+'Distribution Trends'!BC19</f>
        <v>9.7150864082204578</v>
      </c>
      <c r="G24" s="204">
        <f>+'Distribution Trends'!CE19</f>
        <v>17.900513778608126</v>
      </c>
      <c r="H24" s="201">
        <f>+'Distribution Trends'!AC19</f>
        <v>56.341402957944311</v>
      </c>
      <c r="I24" s="201">
        <f>+'Distribution Trends'!BE19</f>
        <v>12.799864372298043</v>
      </c>
      <c r="J24" s="201">
        <f>+'Distribution Trends'!CG19</f>
        <v>19.962702381961517</v>
      </c>
      <c r="K24" s="201">
        <f>+'Distribution Trends'!CV19</f>
        <v>4.2129354920742559</v>
      </c>
      <c r="L24" s="201">
        <f>+'Distribution Trends'!CW19</f>
        <v>0.36449944901246079</v>
      </c>
      <c r="M24" s="204">
        <f>+'Distribution Trends'!CX19</f>
        <v>7.6290582351445285E-2</v>
      </c>
      <c r="N24" s="201">
        <f>+'Distribution Trends'!BQ19</f>
        <v>20.793269230769234</v>
      </c>
      <c r="O24" s="233">
        <f>+'Distribution Trends'!BS19</f>
        <v>16.225165562913908</v>
      </c>
      <c r="P24" s="87"/>
      <c r="Q24" s="88">
        <f t="shared" si="1"/>
        <v>27.615600186828583</v>
      </c>
      <c r="R24" s="88">
        <f t="shared" si="0"/>
        <v>32.762566754259559</v>
      </c>
      <c r="S24" s="87"/>
      <c r="T24" s="87"/>
      <c r="U24" s="87"/>
      <c r="V24" s="87"/>
      <c r="W24" s="87"/>
      <c r="X24" s="87"/>
      <c r="Y24" s="87"/>
      <c r="Z24" s="87"/>
      <c r="AA24" s="87"/>
      <c r="AB24" s="87"/>
    </row>
    <row r="25" spans="1:28">
      <c r="A25" s="89" t="s">
        <v>37</v>
      </c>
      <c r="B25" s="89"/>
      <c r="C25" s="200">
        <f>+DATA!O23</f>
        <v>3523</v>
      </c>
      <c r="D25" s="201">
        <f>(DATA!O23-DATA!M23)/DATA!M23*100</f>
        <v>16.771627444481275</v>
      </c>
      <c r="E25" s="213">
        <f>+'Distribution Trends'!AA20</f>
        <v>54.656943984090155</v>
      </c>
      <c r="F25" s="201">
        <f>+'Distribution Trends'!BC20</f>
        <v>15.369059656218404</v>
      </c>
      <c r="G25" s="204">
        <f>+'Distribution Trends'!CE20</f>
        <v>1.6177957532861478</v>
      </c>
      <c r="H25" s="201">
        <f>+'Distribution Trends'!AC20</f>
        <v>57.138802157252343</v>
      </c>
      <c r="I25" s="201">
        <f>+'Distribution Trends'!BE20</f>
        <v>15.298184961106308</v>
      </c>
      <c r="J25" s="201">
        <f>+'Distribution Trends'!CG20</f>
        <v>2.3624315759147221</v>
      </c>
      <c r="K25" s="201">
        <f>+'Distribution Trends'!CV20</f>
        <v>3.2843560933448575</v>
      </c>
      <c r="L25" s="201">
        <f>+'Distribution Trends'!CW20</f>
        <v>0.23048112935753384</v>
      </c>
      <c r="M25" s="204">
        <f>+'Distribution Trends'!CX20</f>
        <v>2.881014116969173E-2</v>
      </c>
      <c r="N25" s="201">
        <f>+'Distribution Trends'!BQ20</f>
        <v>49.780701754385966</v>
      </c>
      <c r="O25" s="233">
        <f>+'Distribution Trends'!BS20</f>
        <v>47.645951035781543</v>
      </c>
      <c r="P25" s="87"/>
      <c r="Q25" s="88">
        <f t="shared" si="1"/>
        <v>16.986855409504553</v>
      </c>
      <c r="R25" s="88">
        <f t="shared" si="0"/>
        <v>17.660616537021031</v>
      </c>
      <c r="S25" s="87"/>
      <c r="T25" s="87"/>
      <c r="U25" s="87"/>
      <c r="V25" s="87"/>
      <c r="W25" s="87"/>
      <c r="X25" s="87"/>
      <c r="Y25" s="87"/>
      <c r="Z25" s="87"/>
      <c r="AA25" s="87"/>
      <c r="AB25" s="87"/>
    </row>
    <row r="26" spans="1:28">
      <c r="A26" s="86" t="s">
        <v>38</v>
      </c>
      <c r="B26" s="86"/>
      <c r="C26" s="200">
        <f>+DATA!O24</f>
        <v>1157</v>
      </c>
      <c r="D26" s="201">
        <f>(DATA!O24-DATA!M24)/DATA!M24*100</f>
        <v>18.666666666666668</v>
      </c>
      <c r="E26" s="213">
        <f>+'Distribution Trends'!AA21</f>
        <v>53.743589743589752</v>
      </c>
      <c r="F26" s="201">
        <f>+'Distribution Trends'!BC21</f>
        <v>7.2033898305084749</v>
      </c>
      <c r="G26" s="204">
        <f>+'Distribution Trends'!CE21</f>
        <v>1.0593220338983049</v>
      </c>
      <c r="H26" s="201">
        <f>+'Distribution Trends'!AC21</f>
        <v>55.229040622299053</v>
      </c>
      <c r="I26" s="201">
        <f>+'Distribution Trends'!BE21</f>
        <v>5.5353901996370229</v>
      </c>
      <c r="J26" s="227">
        <f>+'Distribution Trends'!CG21</f>
        <v>1.5426497277676952</v>
      </c>
      <c r="K26" s="227">
        <f>+'Distribution Trends'!CV21</f>
        <v>1.6333938294010888</v>
      </c>
      <c r="L26" s="227">
        <f>+'Distribution Trends'!CW21</f>
        <v>0</v>
      </c>
      <c r="M26" s="228">
        <f>+'Distribution Trends'!CX21</f>
        <v>0</v>
      </c>
      <c r="N26" s="227">
        <f>+'Distribution Trends'!BQ21</f>
        <v>33.82352941176471</v>
      </c>
      <c r="O26" s="235">
        <f>+'Distribution Trends'!BS21</f>
        <v>37.704918032786885</v>
      </c>
      <c r="P26" s="87"/>
      <c r="Q26" s="88">
        <f t="shared" si="1"/>
        <v>8.2627118644067803</v>
      </c>
      <c r="R26" s="88">
        <f t="shared" si="0"/>
        <v>7.0780399274047179</v>
      </c>
      <c r="S26" s="87"/>
      <c r="T26" s="87"/>
      <c r="U26" s="87"/>
      <c r="V26" s="87"/>
      <c r="W26" s="87"/>
      <c r="X26" s="87"/>
      <c r="Y26" s="87"/>
      <c r="Z26" s="87"/>
      <c r="AA26" s="87"/>
      <c r="AB26" s="87"/>
    </row>
    <row r="27" spans="1:28">
      <c r="A27" s="89" t="s">
        <v>39</v>
      </c>
      <c r="B27" s="89"/>
      <c r="C27" s="205">
        <f>+DATA!O25</f>
        <v>23289</v>
      </c>
      <c r="D27" s="206">
        <f>(DATA!O25-DATA!M25)/DATA!M25*100</f>
        <v>31.013726372637262</v>
      </c>
      <c r="E27" s="223">
        <f>+'Distribution Trends'!AA22</f>
        <v>53.667866786678665</v>
      </c>
      <c r="F27" s="206">
        <f>+'Distribution Trends'!BC22</f>
        <v>4.3096850161907563</v>
      </c>
      <c r="G27" s="207">
        <f>+'Distribution Trends'!CE22</f>
        <v>9.0314983809243454</v>
      </c>
      <c r="H27" s="206">
        <f>+'Distribution Trends'!AC22</f>
        <v>56.683412769977238</v>
      </c>
      <c r="I27" s="206">
        <f>+'Distribution Trends'!BE22</f>
        <v>4.7364849581542634</v>
      </c>
      <c r="J27" s="201">
        <f>+'Distribution Trends'!CG22</f>
        <v>10.042976702103596</v>
      </c>
      <c r="K27" s="201">
        <f>+'Distribution Trends'!CV22</f>
        <v>7.9348563673377059</v>
      </c>
      <c r="L27" s="201">
        <f>+'Distribution Trends'!CW22</f>
        <v>1.2621578828319384</v>
      </c>
      <c r="M27" s="204">
        <f>+'Distribution Trends'!CX22</f>
        <v>0.41167156751866096</v>
      </c>
      <c r="N27" s="201" t="str">
        <f>+'Distribution Trends'!BQ22</f>
        <v>NA</v>
      </c>
      <c r="O27" s="233" t="str">
        <f>+'Distribution Trends'!BS22</f>
        <v>NA</v>
      </c>
      <c r="P27" s="87"/>
      <c r="Q27" s="88">
        <f t="shared" si="1"/>
        <v>13.341183397115103</v>
      </c>
      <c r="R27" s="88">
        <f t="shared" si="0"/>
        <v>14.779461660257859</v>
      </c>
      <c r="S27" s="87"/>
      <c r="T27" s="87"/>
      <c r="U27" s="87"/>
      <c r="V27" s="87"/>
      <c r="W27" s="87"/>
      <c r="X27" s="87"/>
      <c r="Y27" s="87"/>
      <c r="Z27" s="87"/>
      <c r="AA27" s="87"/>
      <c r="AB27" s="87"/>
    </row>
    <row r="28" spans="1:28">
      <c r="A28" s="89" t="s">
        <v>22</v>
      </c>
      <c r="B28" s="89"/>
      <c r="C28" s="201">
        <f>+DATA!O26</f>
        <v>20.776498086410392</v>
      </c>
      <c r="D28" s="199"/>
      <c r="E28" s="213"/>
      <c r="F28" s="201"/>
      <c r="G28" s="204"/>
      <c r="H28" s="201"/>
      <c r="I28" s="201"/>
      <c r="J28" s="201"/>
      <c r="K28" s="201"/>
      <c r="L28" s="201"/>
      <c r="M28" s="204"/>
      <c r="N28" s="201"/>
      <c r="O28" s="233"/>
      <c r="P28" s="87"/>
      <c r="Q28" s="88"/>
      <c r="R28" s="88"/>
      <c r="S28" s="87"/>
      <c r="T28" s="87"/>
      <c r="U28" s="87"/>
      <c r="V28" s="87"/>
      <c r="W28" s="87"/>
      <c r="X28" s="87"/>
      <c r="Y28" s="87"/>
      <c r="Z28" s="87"/>
      <c r="AA28" s="87"/>
      <c r="AB28" s="87"/>
    </row>
    <row r="29" spans="1:28" ht="12.75" customHeight="1">
      <c r="A29" s="91" t="s">
        <v>40</v>
      </c>
      <c r="B29" s="91"/>
      <c r="C29" s="214">
        <f>+DATA!O27</f>
        <v>222</v>
      </c>
      <c r="D29" s="215">
        <f>(DATA!O27-DATA!M27)/DATA!M27*100</f>
        <v>-27.687296416938111</v>
      </c>
      <c r="E29" s="216">
        <f>+'Distribution Trends'!AA24</f>
        <v>56.026058631921828</v>
      </c>
      <c r="F29" s="215">
        <f>+'Distribution Trends'!BC24</f>
        <v>0.6578947368421052</v>
      </c>
      <c r="G29" s="217">
        <f>+'Distribution Trends'!CE24</f>
        <v>2.6315789473684208</v>
      </c>
      <c r="H29" s="215">
        <f>+'Distribution Trends'!AC24</f>
        <v>53.603603603603602</v>
      </c>
      <c r="I29" s="215">
        <f>+'Distribution Trends'!BE24</f>
        <v>2.3148148148148149</v>
      </c>
      <c r="J29" s="215">
        <f>+'Distribution Trends'!CG24</f>
        <v>1.3888888888888888</v>
      </c>
      <c r="K29" s="215">
        <f>+'Distribution Trends'!CV24</f>
        <v>2.7777777777777777</v>
      </c>
      <c r="L29" s="215">
        <f>+'Distribution Trends'!CW24</f>
        <v>5.5555555555555554</v>
      </c>
      <c r="M29" s="217">
        <f>+'Distribution Trends'!CX24</f>
        <v>0</v>
      </c>
      <c r="N29" s="215" t="str">
        <f>+'Distribution Trends'!BQ24</f>
        <v>NA</v>
      </c>
      <c r="O29" s="236" t="str">
        <f>+'Distribution Trends'!BS24</f>
        <v>NA</v>
      </c>
      <c r="P29" s="87"/>
      <c r="Q29" s="88">
        <f t="shared" si="1"/>
        <v>3.2894736842105261</v>
      </c>
      <c r="R29" s="88">
        <f t="shared" si="0"/>
        <v>3.7037037037037037</v>
      </c>
      <c r="S29" s="87"/>
      <c r="T29" s="87"/>
      <c r="U29" s="87"/>
      <c r="V29" s="87"/>
      <c r="W29" s="87"/>
      <c r="X29" s="87"/>
      <c r="Y29" s="87"/>
      <c r="Z29" s="87"/>
      <c r="AA29" s="87"/>
      <c r="AB29" s="87"/>
    </row>
    <row r="30" spans="1:28" ht="12.75" customHeight="1">
      <c r="A30" s="90" t="s">
        <v>41</v>
      </c>
      <c r="B30" s="90"/>
      <c r="C30" s="214">
        <f>+DATA!O28</f>
        <v>3477</v>
      </c>
      <c r="D30" s="215">
        <f>(DATA!O28-DATA!M28)/DATA!M28*100</f>
        <v>82.711508145034145</v>
      </c>
      <c r="E30" s="216">
        <f>+'Distribution Trends'!AA25</f>
        <v>55.228586442459275</v>
      </c>
      <c r="F30" s="215">
        <f>+'Distribution Trends'!BC25</f>
        <v>3.8954108858057634</v>
      </c>
      <c r="G30" s="217">
        <f>+'Distribution Trends'!CE25</f>
        <v>10.352187833511206</v>
      </c>
      <c r="H30" s="215">
        <f>+'Distribution Trends'!AC25</f>
        <v>59.965487489214844</v>
      </c>
      <c r="I30" s="215">
        <f>+'Distribution Trends'!BE25</f>
        <v>3.6733454766241653</v>
      </c>
      <c r="J30" s="215">
        <f>+'Distribution Trends'!CG25</f>
        <v>16.484517304189435</v>
      </c>
      <c r="K30" s="215">
        <f>+'Distribution Trends'!CV25</f>
        <v>4.4019429265330903</v>
      </c>
      <c r="L30" s="215">
        <f>+'Distribution Trends'!CW25</f>
        <v>1.8822100789313905</v>
      </c>
      <c r="M30" s="217">
        <f>+'Distribution Trends'!CX25</f>
        <v>0.21250758955676988</v>
      </c>
      <c r="N30" s="215" t="str">
        <f>+'Distribution Trends'!BQ25</f>
        <v>NA</v>
      </c>
      <c r="O30" s="236" t="str">
        <f>+'Distribution Trends'!BS25</f>
        <v>NA</v>
      </c>
      <c r="P30" s="87"/>
      <c r="Q30" s="88">
        <f t="shared" si="1"/>
        <v>14.247598719316969</v>
      </c>
      <c r="R30" s="88">
        <f t="shared" si="0"/>
        <v>20.157862780813602</v>
      </c>
      <c r="S30" s="87"/>
      <c r="T30" s="87"/>
      <c r="U30" s="87"/>
      <c r="V30" s="87"/>
      <c r="W30" s="87"/>
      <c r="X30" s="87"/>
      <c r="Y30" s="87"/>
      <c r="Z30" s="87"/>
      <c r="AA30" s="87"/>
      <c r="AB30" s="87"/>
    </row>
    <row r="31" spans="1:28" ht="12.75" customHeight="1">
      <c r="A31" s="90" t="s">
        <v>42</v>
      </c>
      <c r="B31" s="90"/>
      <c r="C31" s="214">
        <f>+DATA!O29</f>
        <v>6813</v>
      </c>
      <c r="D31" s="215">
        <f>(DATA!O29-DATA!M29)/DATA!M29*100</f>
        <v>5.0254354863573294</v>
      </c>
      <c r="E31" s="216">
        <f>+'Distribution Trends'!AA26</f>
        <v>53.306613226452903</v>
      </c>
      <c r="F31" s="215">
        <f>+'Distribution Trends'!BC26</f>
        <v>6.9565217391304346</v>
      </c>
      <c r="G31" s="217">
        <f>+'Distribution Trends'!CE26</f>
        <v>10.466988727858293</v>
      </c>
      <c r="H31" s="215">
        <f>+'Distribution Trends'!AC26</f>
        <v>55.408777337443126</v>
      </c>
      <c r="I31" s="215">
        <f>+'Distribution Trends'!BE26</f>
        <v>7.3403092300484154</v>
      </c>
      <c r="J31" s="215">
        <f>+'Distribution Trends'!CG26</f>
        <v>12.837732312978293</v>
      </c>
      <c r="K31" s="215">
        <f>+'Distribution Trends'!CV26</f>
        <v>14.789942214586912</v>
      </c>
      <c r="L31" s="215">
        <f>+'Distribution Trends'!CW26</f>
        <v>0.49976573481180697</v>
      </c>
      <c r="M31" s="217">
        <f>+'Distribution Trends'!CX26</f>
        <v>0.17179447134155865</v>
      </c>
      <c r="N31" s="215" t="str">
        <f>+'Distribution Trends'!BQ26</f>
        <v>NA</v>
      </c>
      <c r="O31" s="236" t="str">
        <f>+'Distribution Trends'!BS26</f>
        <v>NA</v>
      </c>
      <c r="P31" s="87"/>
      <c r="Q31" s="88">
        <f t="shared" si="1"/>
        <v>17.423510466988727</v>
      </c>
      <c r="R31" s="88">
        <f t="shared" si="0"/>
        <v>20.178041543026708</v>
      </c>
      <c r="S31" s="87"/>
      <c r="T31" s="87"/>
      <c r="U31" s="87"/>
      <c r="V31" s="87"/>
      <c r="W31" s="87"/>
      <c r="X31" s="87"/>
      <c r="Y31" s="87"/>
      <c r="Z31" s="87"/>
      <c r="AA31" s="87"/>
      <c r="AB31" s="87"/>
    </row>
    <row r="32" spans="1:28" ht="12.75" customHeight="1">
      <c r="A32" s="90" t="s">
        <v>43</v>
      </c>
      <c r="B32" s="90"/>
      <c r="C32" s="214">
        <f>+DATA!O30</f>
        <v>2889</v>
      </c>
      <c r="D32" s="215">
        <f>(DATA!O30-DATA!M30)/DATA!M30*100</f>
        <v>20.828105395232122</v>
      </c>
      <c r="E32" s="216">
        <f>+'Distribution Trends'!AA27</f>
        <v>58.8456712672522</v>
      </c>
      <c r="F32" s="215">
        <f>+'Distribution Trends'!BC27</f>
        <v>3.1137184115523464</v>
      </c>
      <c r="G32" s="217">
        <f>+'Distribution Trends'!CE27</f>
        <v>7.2202166064981945</v>
      </c>
      <c r="H32" s="215">
        <f>+'Distribution Trends'!AC27</f>
        <v>61.059190031152646</v>
      </c>
      <c r="I32" s="215">
        <f>+'Distribution Trends'!BE27</f>
        <v>3.8785217709476765</v>
      </c>
      <c r="J32" s="215">
        <f>+'Distribution Trends'!CG27</f>
        <v>8.7449688986461762</v>
      </c>
      <c r="K32" s="215">
        <f>+'Distribution Trends'!CV27</f>
        <v>3.9882912550311014</v>
      </c>
      <c r="L32" s="215">
        <f>+'Distribution Trends'!CW27</f>
        <v>0.62202707647274058</v>
      </c>
      <c r="M32" s="217">
        <f>+'Distribution Trends'!CX27</f>
        <v>0.18294914013904134</v>
      </c>
      <c r="N32" s="215" t="str">
        <f>+'Distribution Trends'!BQ27</f>
        <v>NA</v>
      </c>
      <c r="O32" s="236" t="str">
        <f>+'Distribution Trends'!BS27</f>
        <v>NA</v>
      </c>
      <c r="P32" s="87"/>
      <c r="Q32" s="88">
        <f t="shared" si="1"/>
        <v>10.333935018050541</v>
      </c>
      <c r="R32" s="88">
        <f t="shared" si="0"/>
        <v>12.623490669593853</v>
      </c>
      <c r="S32" s="87"/>
      <c r="T32" s="87"/>
      <c r="U32" s="87"/>
      <c r="V32" s="87"/>
      <c r="W32" s="87"/>
      <c r="X32" s="87"/>
      <c r="Y32" s="87"/>
      <c r="Z32" s="87"/>
      <c r="AA32" s="87"/>
      <c r="AB32" s="87"/>
    </row>
    <row r="33" spans="1:28" ht="12.75" customHeight="1">
      <c r="A33" s="89" t="s">
        <v>44</v>
      </c>
      <c r="B33" s="89"/>
      <c r="C33" s="200">
        <f>+DATA!O31</f>
        <v>198</v>
      </c>
      <c r="D33" s="201">
        <f>(DATA!O31-DATA!M31)/DATA!M31*100</f>
        <v>1.0204081632653061</v>
      </c>
      <c r="E33" s="213">
        <f>+'Distribution Trends'!AA28</f>
        <v>51.530612244897952</v>
      </c>
      <c r="F33" s="201">
        <f>+'Distribution Trends'!BC28</f>
        <v>1.0256410256410255</v>
      </c>
      <c r="G33" s="204">
        <f>+'Distribution Trends'!CE28</f>
        <v>0.51282051282051277</v>
      </c>
      <c r="H33" s="201">
        <f>+'Distribution Trends'!AC28</f>
        <v>49.494949494949495</v>
      </c>
      <c r="I33" s="201">
        <f>+'Distribution Trends'!BE28</f>
        <v>1.5306122448979591</v>
      </c>
      <c r="J33" s="201">
        <f>+'Distribution Trends'!CG28</f>
        <v>2.0408163265306123</v>
      </c>
      <c r="K33" s="201">
        <f>+'Distribution Trends'!CV28</f>
        <v>46.428571428571431</v>
      </c>
      <c r="L33" s="201">
        <f>+'Distribution Trends'!CW28</f>
        <v>0</v>
      </c>
      <c r="M33" s="204">
        <f>+'Distribution Trends'!CX28</f>
        <v>9.6938775510204085</v>
      </c>
      <c r="N33" s="201" t="str">
        <f>+'Distribution Trends'!BQ28</f>
        <v>NA</v>
      </c>
      <c r="O33" s="233" t="str">
        <f>+'Distribution Trends'!BS28</f>
        <v>NA</v>
      </c>
      <c r="P33" s="87"/>
      <c r="Q33" s="88">
        <f t="shared" si="1"/>
        <v>1.5384615384615383</v>
      </c>
      <c r="R33" s="88">
        <f t="shared" si="0"/>
        <v>3.5714285714285712</v>
      </c>
      <c r="S33" s="87"/>
      <c r="T33" s="87"/>
      <c r="U33" s="87"/>
      <c r="V33" s="87"/>
      <c r="W33" s="87"/>
      <c r="X33" s="87"/>
      <c r="Y33" s="87"/>
      <c r="Z33" s="87"/>
      <c r="AA33" s="87"/>
      <c r="AB33" s="87"/>
    </row>
    <row r="34" spans="1:28" ht="12.75" customHeight="1">
      <c r="A34" s="89" t="s">
        <v>45</v>
      </c>
      <c r="B34" s="89"/>
      <c r="C34" s="200">
        <f>+DATA!O32</f>
        <v>572</v>
      </c>
      <c r="D34" s="201">
        <f>(DATA!O32-DATA!M32)/DATA!M32*100</f>
        <v>7.9245283018867925</v>
      </c>
      <c r="E34" s="213">
        <f>+'Distribution Trends'!AA29</f>
        <v>42.264150943396231</v>
      </c>
      <c r="F34" s="201">
        <f>+'Distribution Trends'!BC29</f>
        <v>2.1113243761996161</v>
      </c>
      <c r="G34" s="204">
        <f>+'Distribution Trends'!CE29</f>
        <v>1.5355086372360844</v>
      </c>
      <c r="H34" s="201">
        <f>+'Distribution Trends'!AC29</f>
        <v>50.17482517482518</v>
      </c>
      <c r="I34" s="201">
        <f>+'Distribution Trends'!BE29</f>
        <v>1.8083182640144666</v>
      </c>
      <c r="J34" s="201">
        <f>+'Distribution Trends'!CG29</f>
        <v>2.7124773960216997</v>
      </c>
      <c r="K34" s="201">
        <f>+'Distribution Trends'!CV29</f>
        <v>0.54249547920433994</v>
      </c>
      <c r="L34" s="201">
        <f>+'Distribution Trends'!CW29</f>
        <v>0.72332730560578662</v>
      </c>
      <c r="M34" s="204">
        <f>+'Distribution Trends'!CX29</f>
        <v>0</v>
      </c>
      <c r="N34" s="201" t="str">
        <f>+'Distribution Trends'!BQ29</f>
        <v>NA</v>
      </c>
      <c r="O34" s="233" t="str">
        <f>+'Distribution Trends'!BS29</f>
        <v>NA</v>
      </c>
      <c r="P34" s="87"/>
      <c r="Q34" s="88">
        <f t="shared" si="1"/>
        <v>3.6468330134357005</v>
      </c>
      <c r="R34" s="88">
        <f t="shared" si="0"/>
        <v>4.5207956600361658</v>
      </c>
      <c r="S34" s="87"/>
      <c r="T34" s="87"/>
      <c r="U34" s="87"/>
      <c r="V34" s="87"/>
      <c r="W34" s="87"/>
      <c r="X34" s="87"/>
      <c r="Y34" s="87"/>
      <c r="Z34" s="87"/>
      <c r="AA34" s="87"/>
      <c r="AB34" s="87"/>
    </row>
    <row r="35" spans="1:28" ht="12.75" customHeight="1">
      <c r="A35" s="89" t="s">
        <v>46</v>
      </c>
      <c r="B35" s="89"/>
      <c r="C35" s="200">
        <f>+DATA!O33</f>
        <v>668</v>
      </c>
      <c r="D35" s="201">
        <f>(DATA!O33-DATA!M33)/DATA!M33*100</f>
        <v>-22.595596755504054</v>
      </c>
      <c r="E35" s="213">
        <f>+'Distribution Trends'!AA30</f>
        <v>61.066048667439162</v>
      </c>
      <c r="F35" s="201">
        <f>+'Distribution Trends'!BC30</f>
        <v>0.23529411764705879</v>
      </c>
      <c r="G35" s="204">
        <f>+'Distribution Trends'!CE30</f>
        <v>1.6470588235294119</v>
      </c>
      <c r="H35" s="201">
        <f>+'Distribution Trends'!AC30</f>
        <v>59.281437125748504</v>
      </c>
      <c r="I35" s="201">
        <f>+'Distribution Trends'!BE30</f>
        <v>0</v>
      </c>
      <c r="J35" s="201">
        <f>+'Distribution Trends'!CG30</f>
        <v>1.9847328244274809</v>
      </c>
      <c r="K35" s="201">
        <f>+'Distribution Trends'!CV30</f>
        <v>0.61068702290076338</v>
      </c>
      <c r="L35" s="201">
        <f>+'Distribution Trends'!CW30</f>
        <v>5.1908396946564883</v>
      </c>
      <c r="M35" s="204">
        <f>+'Distribution Trends'!CX30</f>
        <v>0.30534351145038169</v>
      </c>
      <c r="N35" s="201" t="str">
        <f>+'Distribution Trends'!BQ30</f>
        <v>NA</v>
      </c>
      <c r="O35" s="233" t="str">
        <f>+'Distribution Trends'!BS30</f>
        <v>NA</v>
      </c>
      <c r="P35" s="87"/>
      <c r="Q35" s="88">
        <f t="shared" si="1"/>
        <v>1.8823529411764708</v>
      </c>
      <c r="R35" s="88">
        <f t="shared" si="0"/>
        <v>1.9847328244274809</v>
      </c>
      <c r="S35" s="87"/>
      <c r="T35" s="87"/>
      <c r="U35" s="87"/>
      <c r="V35" s="87"/>
      <c r="W35" s="87"/>
      <c r="X35" s="87"/>
      <c r="Y35" s="87"/>
      <c r="Z35" s="87"/>
      <c r="AA35" s="87"/>
      <c r="AB35" s="87"/>
    </row>
    <row r="36" spans="1:28" ht="12.75" customHeight="1">
      <c r="A36" s="89" t="s">
        <v>47</v>
      </c>
      <c r="B36" s="89"/>
      <c r="C36" s="200">
        <f>+DATA!O34</f>
        <v>583</v>
      </c>
      <c r="D36" s="201">
        <f>(DATA!O34-DATA!M34)/DATA!M34*100</f>
        <v>81.055900621118013</v>
      </c>
      <c r="E36" s="213">
        <f>+'Distribution Trends'!AA31</f>
        <v>48.136645962732921</v>
      </c>
      <c r="F36" s="201">
        <f>+'Distribution Trends'!BC31</f>
        <v>4.9844236760124607</v>
      </c>
      <c r="G36" s="204">
        <f>+'Distribution Trends'!CE31</f>
        <v>6.8535825545171329</v>
      </c>
      <c r="H36" s="201">
        <f>+'Distribution Trends'!AC31</f>
        <v>54.888507718696403</v>
      </c>
      <c r="I36" s="201">
        <f>+'Distribution Trends'!BE31</f>
        <v>10.13986013986014</v>
      </c>
      <c r="J36" s="201">
        <f>+'Distribution Trends'!CG31</f>
        <v>10.314685314685315</v>
      </c>
      <c r="K36" s="201">
        <f>+'Distribution Trends'!CV31</f>
        <v>6.2937062937062942</v>
      </c>
      <c r="L36" s="201">
        <f>+'Distribution Trends'!CW31</f>
        <v>0.17482517482517482</v>
      </c>
      <c r="M36" s="204">
        <f>+'Distribution Trends'!CX31</f>
        <v>0.87412587412587417</v>
      </c>
      <c r="N36" s="201" t="str">
        <f>+'Distribution Trends'!BQ31</f>
        <v>NA</v>
      </c>
      <c r="O36" s="233" t="str">
        <f>+'Distribution Trends'!BS31</f>
        <v>NA</v>
      </c>
      <c r="P36" s="87"/>
      <c r="Q36" s="88">
        <f t="shared" si="1"/>
        <v>11.838006230529594</v>
      </c>
      <c r="R36" s="88">
        <f t="shared" si="0"/>
        <v>20.454545454545453</v>
      </c>
      <c r="S36" s="87"/>
      <c r="T36" s="87"/>
      <c r="U36" s="87"/>
      <c r="V36" s="87"/>
      <c r="W36" s="87"/>
      <c r="X36" s="87"/>
      <c r="Y36" s="87"/>
      <c r="Z36" s="87"/>
      <c r="AA36" s="87"/>
      <c r="AB36" s="87"/>
    </row>
    <row r="37" spans="1:28" ht="12.75" customHeight="1">
      <c r="A37" s="90" t="s">
        <v>48</v>
      </c>
      <c r="B37" s="90"/>
      <c r="C37" s="214">
        <f>+DATA!O35</f>
        <v>478</v>
      </c>
      <c r="D37" s="215">
        <f>(DATA!O35-DATA!M35)/DATA!M35*100</f>
        <v>-55.658627087198518</v>
      </c>
      <c r="E37" s="216">
        <f>+'Distribution Trends'!AA32</f>
        <v>57.699443413729121</v>
      </c>
      <c r="F37" s="215">
        <f>+'Distribution Trends'!BC32</f>
        <v>2.5495750708215295</v>
      </c>
      <c r="G37" s="217">
        <f>+'Distribution Trends'!CE32</f>
        <v>31.916902738432483</v>
      </c>
      <c r="H37" s="215">
        <f>+'Distribution Trends'!AC32</f>
        <v>47.071129707112966</v>
      </c>
      <c r="I37" s="215">
        <f>+'Distribution Trends'!BE32</f>
        <v>4.0772532188841204</v>
      </c>
      <c r="J37" s="215">
        <f>+'Distribution Trends'!CG32</f>
        <v>33.476394849785407</v>
      </c>
      <c r="K37" s="215">
        <f>+'Distribution Trends'!CV32</f>
        <v>1.7167381974248928</v>
      </c>
      <c r="L37" s="215">
        <f>+'Distribution Trends'!CW32</f>
        <v>7.0815450643776829</v>
      </c>
      <c r="M37" s="217">
        <f>+'Distribution Trends'!CX32</f>
        <v>0</v>
      </c>
      <c r="N37" s="215" t="str">
        <f>+'Distribution Trends'!BQ32</f>
        <v>NA</v>
      </c>
      <c r="O37" s="236" t="str">
        <f>+'Distribution Trends'!BS32</f>
        <v>NA</v>
      </c>
      <c r="P37" s="87"/>
      <c r="Q37" s="88">
        <f t="shared" si="1"/>
        <v>34.466477809254016</v>
      </c>
      <c r="R37" s="88">
        <f t="shared" si="0"/>
        <v>37.553648068669531</v>
      </c>
      <c r="S37" s="87"/>
      <c r="T37" s="87"/>
      <c r="U37" s="87"/>
      <c r="V37" s="87"/>
      <c r="W37" s="87"/>
      <c r="X37" s="87"/>
      <c r="Y37" s="87"/>
      <c r="Z37" s="87"/>
      <c r="AA37" s="87"/>
      <c r="AB37" s="87"/>
    </row>
    <row r="38" spans="1:28" ht="12.75" customHeight="1">
      <c r="A38" s="90" t="s">
        <v>49</v>
      </c>
      <c r="B38" s="90"/>
      <c r="C38" s="214">
        <f>+DATA!O36</f>
        <v>1526</v>
      </c>
      <c r="D38" s="215">
        <f>(DATA!O36-DATA!M36)/DATA!M36*100</f>
        <v>142.9936305732484</v>
      </c>
      <c r="E38" s="216">
        <f>+'Distribution Trends'!AA33</f>
        <v>47.770700636942678</v>
      </c>
      <c r="F38" s="215">
        <f>+'Distribution Trends'!BC33</f>
        <v>4.2372881355932197</v>
      </c>
      <c r="G38" s="217">
        <f>+'Distribution Trends'!CE33</f>
        <v>4.2372881355932197</v>
      </c>
      <c r="H38" s="215">
        <f>+'Distribution Trends'!AC33</f>
        <v>56.94626474442989</v>
      </c>
      <c r="I38" s="215">
        <f>+'Distribution Trends'!BE33</f>
        <v>3.1228313671061763</v>
      </c>
      <c r="J38" s="215">
        <f>+'Distribution Trends'!CG33</f>
        <v>4.1637751561415683</v>
      </c>
      <c r="K38" s="215">
        <f>+'Distribution Trends'!CV33</f>
        <v>6.1762664816099928</v>
      </c>
      <c r="L38" s="215">
        <f>+'Distribution Trends'!CW33</f>
        <v>0.69396252602359465</v>
      </c>
      <c r="M38" s="217">
        <f>+'Distribution Trends'!CX33</f>
        <v>0.34698126301179733</v>
      </c>
      <c r="N38" s="215" t="str">
        <f>+'Distribution Trends'!BQ33</f>
        <v>NA</v>
      </c>
      <c r="O38" s="236" t="str">
        <f>+'Distribution Trends'!BS33</f>
        <v>NA</v>
      </c>
      <c r="P38" s="87"/>
      <c r="Q38" s="88">
        <f t="shared" si="1"/>
        <v>8.4745762711864394</v>
      </c>
      <c r="R38" s="88">
        <f t="shared" si="0"/>
        <v>7.2866065232477446</v>
      </c>
      <c r="S38" s="87"/>
      <c r="T38" s="87"/>
      <c r="U38" s="87"/>
      <c r="V38" s="87"/>
      <c r="W38" s="87"/>
      <c r="X38" s="87"/>
      <c r="Y38" s="87"/>
      <c r="Z38" s="87"/>
      <c r="AA38" s="87"/>
      <c r="AB38" s="87"/>
    </row>
    <row r="39" spans="1:28" ht="12.75" customHeight="1">
      <c r="A39" s="90" t="s">
        <v>50</v>
      </c>
      <c r="B39" s="90"/>
      <c r="C39" s="214">
        <f>+DATA!O37</f>
        <v>2405</v>
      </c>
      <c r="D39" s="215">
        <f>(DATA!O37-DATA!M37)/DATA!M37*100</f>
        <v>78.016284233900819</v>
      </c>
      <c r="E39" s="216">
        <f>+'Distribution Trends'!AA34</f>
        <v>43.671354552183566</v>
      </c>
      <c r="F39" s="215">
        <f>+'Distribution Trends'!BC34</f>
        <v>0.99160945842868031</v>
      </c>
      <c r="G39" s="217">
        <f>+'Distribution Trends'!CE34</f>
        <v>3.2036613272311212</v>
      </c>
      <c r="H39" s="215">
        <f>+'Distribution Trends'!AC34</f>
        <v>49.604989604989605</v>
      </c>
      <c r="I39" s="215">
        <f>+'Distribution Trends'!BE34</f>
        <v>1.1688311688311688</v>
      </c>
      <c r="J39" s="215">
        <f>+'Distribution Trends'!CG34</f>
        <v>5.1515151515151514</v>
      </c>
      <c r="K39" s="215">
        <f>+'Distribution Trends'!CV34</f>
        <v>2.8571428571428572</v>
      </c>
      <c r="L39" s="215">
        <f>+'Distribution Trends'!CW34</f>
        <v>0.60606060606060608</v>
      </c>
      <c r="M39" s="217">
        <f>+'Distribution Trends'!CX34</f>
        <v>0.47619047619047622</v>
      </c>
      <c r="N39" s="215" t="str">
        <f>+'Distribution Trends'!BQ34</f>
        <v>NA</v>
      </c>
      <c r="O39" s="236" t="str">
        <f>+'Distribution Trends'!BS34</f>
        <v>NA</v>
      </c>
      <c r="P39" s="87"/>
      <c r="Q39" s="88">
        <f t="shared" si="1"/>
        <v>4.195270785659801</v>
      </c>
      <c r="R39" s="88">
        <f t="shared" si="0"/>
        <v>6.3203463203463199</v>
      </c>
      <c r="S39" s="87"/>
      <c r="T39" s="87"/>
      <c r="U39" s="87"/>
      <c r="V39" s="87"/>
      <c r="W39" s="87"/>
      <c r="X39" s="87"/>
      <c r="Y39" s="87"/>
      <c r="Z39" s="87"/>
      <c r="AA39" s="87"/>
      <c r="AB39" s="87"/>
    </row>
    <row r="40" spans="1:28" ht="12.75" customHeight="1">
      <c r="A40" s="90" t="s">
        <v>51</v>
      </c>
      <c r="B40" s="90"/>
      <c r="C40" s="214">
        <f>+DATA!O38</f>
        <v>3267</v>
      </c>
      <c r="D40" s="215">
        <f>(DATA!O38-DATA!M38)/DATA!M38*100</f>
        <v>101.66666666666666</v>
      </c>
      <c r="E40" s="216">
        <f>+'Distribution Trends'!AA35</f>
        <v>54.814814814814817</v>
      </c>
      <c r="F40" s="215">
        <f>+'Distribution Trends'!BC35</f>
        <v>4.052197802197802</v>
      </c>
      <c r="G40" s="217">
        <f>+'Distribution Trends'!CE35</f>
        <v>4.8076923076923084</v>
      </c>
      <c r="H40" s="215">
        <f>+'Distribution Trends'!AC35</f>
        <v>60.544842363024173</v>
      </c>
      <c r="I40" s="215">
        <f>+'Distribution Trends'!BE35</f>
        <v>5.8728622136172959</v>
      </c>
      <c r="J40" s="215">
        <f>+'Distribution Trends'!CG35</f>
        <v>5.9373991610196839</v>
      </c>
      <c r="K40" s="215">
        <f>+'Distribution Trends'!CV35</f>
        <v>7.9703130041949013</v>
      </c>
      <c r="L40" s="215">
        <f>+'Distribution Trends'!CW35</f>
        <v>1.871571474669248</v>
      </c>
      <c r="M40" s="217">
        <f>+'Distribution Trends'!CX35</f>
        <v>0.8067118425298484</v>
      </c>
      <c r="N40" s="215" t="str">
        <f>+'Distribution Trends'!BQ35</f>
        <v>NA</v>
      </c>
      <c r="O40" s="236" t="str">
        <f>+'Distribution Trends'!BS35</f>
        <v>NA</v>
      </c>
      <c r="P40" s="87"/>
      <c r="Q40" s="88">
        <f t="shared" si="1"/>
        <v>8.8598901098901095</v>
      </c>
      <c r="R40" s="88">
        <f t="shared" si="0"/>
        <v>11.81026137463698</v>
      </c>
      <c r="S40" s="87"/>
      <c r="T40" s="87"/>
      <c r="U40" s="87"/>
      <c r="V40" s="87"/>
      <c r="W40" s="87"/>
      <c r="X40" s="87"/>
      <c r="Y40" s="87"/>
      <c r="Z40" s="87"/>
      <c r="AA40" s="87"/>
      <c r="AB40" s="87"/>
    </row>
    <row r="41" spans="1:28" ht="12.75" customHeight="1">
      <c r="A41" s="92" t="s">
        <v>52</v>
      </c>
      <c r="B41" s="92"/>
      <c r="C41" s="214">
        <f>+DATA!O39</f>
        <v>191</v>
      </c>
      <c r="D41" s="215">
        <f>(DATA!O39-DATA!M39)/DATA!M39*100</f>
        <v>91</v>
      </c>
      <c r="E41" s="216">
        <f>+'Distribution Trends'!AA36</f>
        <v>45</v>
      </c>
      <c r="F41" s="215">
        <f>+'Distribution Trends'!BC36</f>
        <v>1.2820512820512819</v>
      </c>
      <c r="G41" s="217">
        <f>+'Distribution Trends'!CE36</f>
        <v>2.5641025641025639</v>
      </c>
      <c r="H41" s="215">
        <f>+'Distribution Trends'!AC36</f>
        <v>48.167539267015705</v>
      </c>
      <c r="I41" s="229">
        <f>+'Distribution Trends'!BE36</f>
        <v>0.5988023952095809</v>
      </c>
      <c r="J41" s="229">
        <f>+'Distribution Trends'!CG36</f>
        <v>1.7964071856287425</v>
      </c>
      <c r="K41" s="229">
        <f>+'Distribution Trends'!CV36</f>
        <v>1.7964071856287425</v>
      </c>
      <c r="L41" s="229">
        <f>+'Distribution Trends'!CW36</f>
        <v>1.1976047904191618</v>
      </c>
      <c r="M41" s="230">
        <f>+'Distribution Trends'!CX36</f>
        <v>0.5988023952095809</v>
      </c>
      <c r="N41" s="229" t="str">
        <f>+'Distribution Trends'!BQ36</f>
        <v>NA</v>
      </c>
      <c r="O41" s="237" t="str">
        <f>+'Distribution Trends'!BS36</f>
        <v>NA</v>
      </c>
      <c r="P41" s="87"/>
      <c r="Q41" s="88">
        <f t="shared" si="1"/>
        <v>3.8461538461538458</v>
      </c>
      <c r="R41" s="88">
        <f t="shared" si="0"/>
        <v>2.3952095808383236</v>
      </c>
      <c r="S41" s="87"/>
      <c r="T41" s="87"/>
      <c r="U41" s="87"/>
      <c r="V41" s="87"/>
      <c r="W41" s="87"/>
      <c r="X41" s="87"/>
      <c r="Y41" s="87"/>
      <c r="Z41" s="87"/>
      <c r="AA41" s="87"/>
      <c r="AB41" s="87"/>
    </row>
    <row r="42" spans="1:28" ht="12.75" customHeight="1">
      <c r="A42" s="89" t="s">
        <v>53</v>
      </c>
      <c r="B42" s="89"/>
      <c r="C42" s="205">
        <f>+DATA!O40</f>
        <v>29465</v>
      </c>
      <c r="D42" s="206">
        <f>(DATA!O40-DATA!M40)/DATA!M40*100</f>
        <v>6.606606606606606</v>
      </c>
      <c r="E42" s="223">
        <f>+'Distribution Trends'!AA37</f>
        <v>55.244401027533563</v>
      </c>
      <c r="F42" s="206">
        <f>+'Distribution Trends'!BC37</f>
        <v>7.8550404709345099</v>
      </c>
      <c r="G42" s="207">
        <f>+'Distribution Trends'!CE37</f>
        <v>2.6931567328918322</v>
      </c>
      <c r="H42" s="206">
        <f>+'Distribution Trends'!AC37</f>
        <v>56.304089597827932</v>
      </c>
      <c r="I42" s="201">
        <f>+'Distribution Trends'!BE37</f>
        <v>7.9027355623100304</v>
      </c>
      <c r="J42" s="201">
        <f>+'Distribution Trends'!CG37</f>
        <v>3.0222437137330758</v>
      </c>
      <c r="K42" s="201">
        <f>+'Distribution Trends'!CV37</f>
        <v>3.2122133185962971</v>
      </c>
      <c r="L42" s="201">
        <f>+'Distribution Trends'!CW37</f>
        <v>0.51809892235424149</v>
      </c>
      <c r="M42" s="204">
        <f>+'Distribution Trends'!CX37</f>
        <v>3.1085935341254492E-2</v>
      </c>
      <c r="N42" s="201">
        <f>+'Distribution Trends'!BQ37</f>
        <v>5.995316159250585</v>
      </c>
      <c r="O42" s="233">
        <f>+'Distribution Trends'!BS37</f>
        <v>5.5069930069930075</v>
      </c>
      <c r="P42" s="87"/>
      <c r="Q42" s="88">
        <f t="shared" si="1"/>
        <v>10.548197203826343</v>
      </c>
      <c r="R42" s="88">
        <f t="shared" si="0"/>
        <v>10.924979276043107</v>
      </c>
      <c r="S42" s="87"/>
      <c r="T42" s="87"/>
      <c r="U42" s="87"/>
      <c r="V42" s="87"/>
      <c r="W42" s="87"/>
      <c r="X42" s="87"/>
      <c r="Y42" s="87"/>
      <c r="Z42" s="87"/>
      <c r="AA42" s="87"/>
      <c r="AB42" s="87"/>
    </row>
    <row r="43" spans="1:28" ht="12.75" customHeight="1">
      <c r="A43" s="89" t="s">
        <v>22</v>
      </c>
      <c r="B43" s="89"/>
      <c r="C43" s="201">
        <f>+DATA!O41</f>
        <v>26.28620877307236</v>
      </c>
      <c r="D43" s="199"/>
      <c r="E43" s="213"/>
      <c r="F43" s="201"/>
      <c r="G43" s="204"/>
      <c r="H43" s="201"/>
      <c r="I43" s="201"/>
      <c r="J43" s="201"/>
      <c r="K43" s="201"/>
      <c r="L43" s="201"/>
      <c r="M43" s="204"/>
      <c r="N43" s="201"/>
      <c r="O43" s="233"/>
      <c r="P43" s="87"/>
      <c r="Q43" s="88"/>
      <c r="R43" s="88"/>
      <c r="S43" s="87"/>
      <c r="T43" s="87"/>
      <c r="U43" s="87"/>
      <c r="V43" s="87"/>
      <c r="W43" s="87"/>
      <c r="X43" s="87"/>
      <c r="Y43" s="87"/>
      <c r="Z43" s="87"/>
      <c r="AA43" s="87"/>
      <c r="AB43" s="87"/>
    </row>
    <row r="44" spans="1:28" ht="12.75" customHeight="1">
      <c r="A44" s="90" t="s">
        <v>54</v>
      </c>
      <c r="B44" s="90"/>
      <c r="C44" s="214">
        <f>+DATA!O42</f>
        <v>3959</v>
      </c>
      <c r="D44" s="215">
        <f>(DATA!O42-DATA!M42)/DATA!M42*100</f>
        <v>3.7201991092481004</v>
      </c>
      <c r="E44" s="216">
        <f>+'Distribution Trends'!AA39</f>
        <v>58.239455069426249</v>
      </c>
      <c r="F44" s="215">
        <f>+'Distribution Trends'!BC39</f>
        <v>13.20043103448276</v>
      </c>
      <c r="G44" s="217">
        <f>+'Distribution Trends'!CE39</f>
        <v>6.25</v>
      </c>
      <c r="H44" s="215">
        <f>+'Distribution Trends'!AC39</f>
        <v>59.055316999242237</v>
      </c>
      <c r="I44" s="215">
        <f>+'Distribution Trends'!BE39</f>
        <v>13.901113124514625</v>
      </c>
      <c r="J44" s="215">
        <f>+'Distribution Trends'!CG39</f>
        <v>6.8081801708516698</v>
      </c>
      <c r="K44" s="215">
        <f>+'Distribution Trends'!CV39</f>
        <v>5.5656225731296924</v>
      </c>
      <c r="L44" s="215">
        <f>+'Distribution Trends'!CW39</f>
        <v>0.12943308309603935</v>
      </c>
      <c r="M44" s="217">
        <f>+'Distribution Trends'!CX39</f>
        <v>2.5886616619207874E-2</v>
      </c>
      <c r="N44" s="215">
        <f>+'Distribution Trends'!BQ39</f>
        <v>8.3673469387755102</v>
      </c>
      <c r="O44" s="236">
        <f>+'Distribution Trends'!BS39</f>
        <v>5.9590316573556796</v>
      </c>
      <c r="P44" s="87"/>
      <c r="Q44" s="88">
        <f t="shared" si="1"/>
        <v>19.450431034482762</v>
      </c>
      <c r="R44" s="88">
        <f t="shared" si="0"/>
        <v>20.709293295366294</v>
      </c>
      <c r="S44" s="87"/>
      <c r="T44" s="87"/>
      <c r="U44" s="87"/>
      <c r="V44" s="87"/>
      <c r="W44" s="87"/>
      <c r="X44" s="87"/>
      <c r="Y44" s="87"/>
      <c r="Z44" s="87"/>
      <c r="AA44" s="87"/>
      <c r="AB44" s="87"/>
    </row>
    <row r="45" spans="1:28" ht="12.75" customHeight="1">
      <c r="A45" s="90" t="s">
        <v>55</v>
      </c>
      <c r="B45" s="90"/>
      <c r="C45" s="214">
        <f>+DATA!O43</f>
        <v>3920</v>
      </c>
      <c r="D45" s="215">
        <f>(DATA!O43-DATA!M43)/DATA!M43*100</f>
        <v>37.737174982431483</v>
      </c>
      <c r="E45" s="216">
        <f>+'Distribution Trends'!AA40</f>
        <v>53.619114546732263</v>
      </c>
      <c r="F45" s="215">
        <f>+'Distribution Trends'!BC40</f>
        <v>7.4885199576121515</v>
      </c>
      <c r="G45" s="217">
        <f>+'Distribution Trends'!CE40</f>
        <v>2.6845637583892619</v>
      </c>
      <c r="H45" s="215">
        <f>+'Distribution Trends'!AC40</f>
        <v>55.561224489795912</v>
      </c>
      <c r="I45" s="215">
        <f>+'Distribution Trends'!BE40</f>
        <v>6.740702479338843</v>
      </c>
      <c r="J45" s="215">
        <f>+'Distribution Trends'!CG40</f>
        <v>2.7117768595041323</v>
      </c>
      <c r="K45" s="215">
        <f>+'Distribution Trends'!CV40</f>
        <v>3.0475206611570247</v>
      </c>
      <c r="L45" s="215">
        <f>+'Distribution Trends'!CW40</f>
        <v>0.20661157024793389</v>
      </c>
      <c r="M45" s="217">
        <f>+'Distribution Trends'!CX40</f>
        <v>2.5826446280991736E-2</v>
      </c>
      <c r="N45" s="215" t="str">
        <f>+'Distribution Trends'!BQ40</f>
        <v>NA</v>
      </c>
      <c r="O45" s="236" t="str">
        <f>+'Distribution Trends'!BS40</f>
        <v>NA</v>
      </c>
      <c r="P45" s="87"/>
      <c r="Q45" s="88">
        <f t="shared" si="1"/>
        <v>10.173083716001413</v>
      </c>
      <c r="R45" s="88">
        <f t="shared" si="0"/>
        <v>9.4524793388429753</v>
      </c>
      <c r="S45" s="87"/>
      <c r="T45" s="87"/>
      <c r="U45" s="87"/>
      <c r="V45" s="87"/>
      <c r="W45" s="87"/>
      <c r="X45" s="87"/>
      <c r="Y45" s="87"/>
      <c r="Z45" s="87"/>
      <c r="AA45" s="87"/>
      <c r="AB45" s="87"/>
    </row>
    <row r="46" spans="1:28" ht="12.75" customHeight="1">
      <c r="A46" s="90" t="s">
        <v>56</v>
      </c>
      <c r="B46" s="90"/>
      <c r="C46" s="214">
        <f>+DATA!O44</f>
        <v>1098</v>
      </c>
      <c r="D46" s="215">
        <f>(DATA!O44-DATA!M44)/DATA!M44*100</f>
        <v>116.5680473372781</v>
      </c>
      <c r="E46" s="216">
        <f>+'Distribution Trends'!AA41</f>
        <v>49.506903353057197</v>
      </c>
      <c r="F46" s="215">
        <f>+'Distribution Trends'!BC41</f>
        <v>4.7713717693836974</v>
      </c>
      <c r="G46" s="217">
        <f>+'Distribution Trends'!CE41</f>
        <v>1.7892644135188867</v>
      </c>
      <c r="H46" s="215">
        <f>+'Distribution Trends'!AC41</f>
        <v>50.27322404371585</v>
      </c>
      <c r="I46" s="215">
        <f>+'Distribution Trends'!BE41</f>
        <v>3.7442922374429219</v>
      </c>
      <c r="J46" s="215">
        <f>+'Distribution Trends'!CG41</f>
        <v>1.9178082191780823</v>
      </c>
      <c r="K46" s="215">
        <f>+'Distribution Trends'!CV41</f>
        <v>1.5525114155251141</v>
      </c>
      <c r="L46" s="215">
        <f>+'Distribution Trends'!CW41</f>
        <v>0.27397260273972601</v>
      </c>
      <c r="M46" s="217">
        <f>+'Distribution Trends'!CX41</f>
        <v>9.1324200913242004E-2</v>
      </c>
      <c r="N46" s="215" t="str">
        <f>+'Distribution Trends'!BQ41</f>
        <v>NA</v>
      </c>
      <c r="O46" s="236" t="str">
        <f>+'Distribution Trends'!BS41</f>
        <v>NA</v>
      </c>
      <c r="P46" s="87"/>
      <c r="Q46" s="88">
        <f t="shared" si="1"/>
        <v>6.5606361829025843</v>
      </c>
      <c r="R46" s="88">
        <f t="shared" si="0"/>
        <v>5.6621004566210047</v>
      </c>
      <c r="S46" s="87"/>
      <c r="T46" s="87"/>
      <c r="U46" s="87"/>
      <c r="V46" s="87"/>
      <c r="W46" s="87"/>
      <c r="X46" s="87"/>
      <c r="Y46" s="87"/>
      <c r="Z46" s="87"/>
      <c r="AA46" s="87"/>
      <c r="AB46" s="87"/>
    </row>
    <row r="47" spans="1:28" ht="12.75" customHeight="1">
      <c r="A47" s="90" t="s">
        <v>57</v>
      </c>
      <c r="B47" s="90"/>
      <c r="C47" s="214">
        <f>+DATA!O45</f>
        <v>1541</v>
      </c>
      <c r="D47" s="215">
        <f>(DATA!O45-DATA!M45)/DATA!M45*100</f>
        <v>12.481751824817518</v>
      </c>
      <c r="E47" s="216">
        <f>+'Distribution Trends'!AA42</f>
        <v>51.824817518248182</v>
      </c>
      <c r="F47" s="215">
        <f>+'Distribution Trends'!BC42</f>
        <v>4.2867701404286773</v>
      </c>
      <c r="G47" s="217">
        <f>+'Distribution Trends'!CE42</f>
        <v>2.8824833702882482</v>
      </c>
      <c r="H47" s="215">
        <f>+'Distribution Trends'!AC42</f>
        <v>56.521739130434781</v>
      </c>
      <c r="I47" s="215">
        <f>+'Distribution Trends'!BE42</f>
        <v>4.4636908727514992</v>
      </c>
      <c r="J47" s="215">
        <f>+'Distribution Trends'!CG42</f>
        <v>3.1312458361092603</v>
      </c>
      <c r="K47" s="215">
        <f>+'Distribution Trends'!CV42</f>
        <v>2.7981345769487009</v>
      </c>
      <c r="L47" s="215">
        <f>+'Distribution Trends'!CW42</f>
        <v>1.4656895403064623</v>
      </c>
      <c r="M47" s="217">
        <f>+'Distribution Trends'!CX42</f>
        <v>0</v>
      </c>
      <c r="N47" s="215" t="str">
        <f>+'Distribution Trends'!BQ42</f>
        <v>NA</v>
      </c>
      <c r="O47" s="236" t="str">
        <f>+'Distribution Trends'!BS42</f>
        <v>NA</v>
      </c>
      <c r="P47" s="87"/>
      <c r="Q47" s="88">
        <f t="shared" si="1"/>
        <v>7.169253510716926</v>
      </c>
      <c r="R47" s="88">
        <f t="shared" si="0"/>
        <v>7.5949367088607591</v>
      </c>
      <c r="S47" s="87"/>
      <c r="T47" s="87"/>
      <c r="U47" s="87"/>
      <c r="V47" s="87"/>
      <c r="W47" s="87"/>
      <c r="X47" s="87"/>
      <c r="Y47" s="87"/>
      <c r="Z47" s="87"/>
      <c r="AA47" s="87"/>
      <c r="AB47" s="87"/>
    </row>
    <row r="48" spans="1:28" ht="12.75" customHeight="1">
      <c r="A48" s="89" t="s">
        <v>58</v>
      </c>
      <c r="B48" s="89"/>
      <c r="C48" s="200">
        <f>+DATA!O46</f>
        <v>4627</v>
      </c>
      <c r="D48" s="201">
        <f>(DATA!O46-DATA!M46)/DATA!M46*100</f>
        <v>1.9612163948876156</v>
      </c>
      <c r="E48" s="213">
        <f>+'Distribution Trends'!AA43</f>
        <v>54.803878360511234</v>
      </c>
      <c r="F48" s="201">
        <f>+'Distribution Trends'!BC43</f>
        <v>8.9007565643079651</v>
      </c>
      <c r="G48" s="204">
        <f>+'Distribution Trends'!CE43</f>
        <v>2.4032042723631508</v>
      </c>
      <c r="H48" s="201">
        <f>+'Distribution Trends'!AC43</f>
        <v>56.688999351631729</v>
      </c>
      <c r="I48" s="201">
        <f>+'Distribution Trends'!BE43</f>
        <v>9.4956140350877192</v>
      </c>
      <c r="J48" s="201">
        <f>+'Distribution Trends'!CG43</f>
        <v>2.763157894736842</v>
      </c>
      <c r="K48" s="201">
        <f>+'Distribution Trends'!CV43</f>
        <v>3.7719298245614032</v>
      </c>
      <c r="L48" s="201">
        <f>+'Distribution Trends'!CW43</f>
        <v>0.5921052631578948</v>
      </c>
      <c r="M48" s="204">
        <f>+'Distribution Trends'!CX43</f>
        <v>0</v>
      </c>
      <c r="N48" s="201" t="str">
        <f>+'Distribution Trends'!BQ43</f>
        <v>NA</v>
      </c>
      <c r="O48" s="233" t="str">
        <f>+'Distribution Trends'!BS43</f>
        <v>NA</v>
      </c>
      <c r="P48" s="87"/>
      <c r="Q48" s="88">
        <f t="shared" si="1"/>
        <v>11.303960836671116</v>
      </c>
      <c r="R48" s="88">
        <f t="shared" si="0"/>
        <v>12.258771929824562</v>
      </c>
      <c r="S48" s="87"/>
      <c r="T48" s="87"/>
      <c r="U48" s="87"/>
      <c r="V48" s="87"/>
      <c r="W48" s="87"/>
      <c r="X48" s="87"/>
      <c r="Y48" s="87"/>
      <c r="Z48" s="87"/>
      <c r="AA48" s="87"/>
      <c r="AB48" s="87"/>
    </row>
    <row r="49" spans="1:28" ht="12.75" customHeight="1">
      <c r="A49" s="89" t="s">
        <v>59</v>
      </c>
      <c r="B49" s="89"/>
      <c r="C49" s="200">
        <f>+DATA!O47</f>
        <v>1355</v>
      </c>
      <c r="D49" s="201">
        <f>(DATA!O47-DATA!M47)/DATA!M47*100</f>
        <v>18.651488616462348</v>
      </c>
      <c r="E49" s="213">
        <f>+'Distribution Trends'!AA44</f>
        <v>53.765323992994752</v>
      </c>
      <c r="F49" s="201">
        <f>+'Distribution Trends'!BC44</f>
        <v>3.3598585322723249</v>
      </c>
      <c r="G49" s="204">
        <f>+'Distribution Trends'!CE44</f>
        <v>1.5915119363395225</v>
      </c>
      <c r="H49" s="201">
        <f>+'Distribution Trends'!AC44</f>
        <v>54.907749077490777</v>
      </c>
      <c r="I49" s="201">
        <f>+'Distribution Trends'!BE44</f>
        <v>4.1666666666666661</v>
      </c>
      <c r="J49" s="201">
        <f>+'Distribution Trends'!CG44</f>
        <v>1.8601190476190477</v>
      </c>
      <c r="K49" s="201">
        <f>+'Distribution Trends'!CV44</f>
        <v>4.0922619047619051</v>
      </c>
      <c r="L49" s="201">
        <f>+'Distribution Trends'!CW44</f>
        <v>0.4464285714285714</v>
      </c>
      <c r="M49" s="204">
        <f>+'Distribution Trends'!CX44</f>
        <v>7.4404761904761904E-2</v>
      </c>
      <c r="N49" s="201" t="str">
        <f>+'Distribution Trends'!BQ44</f>
        <v>NA</v>
      </c>
      <c r="O49" s="233" t="str">
        <f>+'Distribution Trends'!BS44</f>
        <v>NA</v>
      </c>
      <c r="P49" s="87"/>
      <c r="Q49" s="88">
        <f t="shared" si="1"/>
        <v>4.9513704686118469</v>
      </c>
      <c r="R49" s="88">
        <f t="shared" si="0"/>
        <v>6.0267857142857135</v>
      </c>
      <c r="S49" s="87"/>
      <c r="T49" s="87"/>
      <c r="U49" s="87"/>
      <c r="V49" s="87"/>
      <c r="W49" s="87"/>
      <c r="X49" s="87"/>
      <c r="Y49" s="87"/>
      <c r="Z49" s="87"/>
      <c r="AA49" s="87"/>
      <c r="AB49" s="87"/>
    </row>
    <row r="50" spans="1:28" ht="12.75" customHeight="1">
      <c r="A50" s="89" t="s">
        <v>60</v>
      </c>
      <c r="B50" s="89"/>
      <c r="C50" s="200">
        <f>+DATA!O48</f>
        <v>1388</v>
      </c>
      <c r="D50" s="201">
        <f>(DATA!O48-DATA!M48)/DATA!M48*100</f>
        <v>-31.355093966369928</v>
      </c>
      <c r="E50" s="213">
        <f>+'Distribution Trends'!AA45</f>
        <v>53.560830860534125</v>
      </c>
      <c r="F50" s="201">
        <f>+'Distribution Trends'!BC45</f>
        <v>7.518796992481203</v>
      </c>
      <c r="G50" s="204">
        <f>+'Distribution Trends'!CE45</f>
        <v>1.9047619047619049</v>
      </c>
      <c r="H50" s="201">
        <f>+'Distribution Trends'!AC45</f>
        <v>50.792507204610949</v>
      </c>
      <c r="I50" s="201">
        <f>+'Distribution Trends'!BE45</f>
        <v>9.1042584434654916</v>
      </c>
      <c r="J50" s="201">
        <f>+'Distribution Trends'!CG45</f>
        <v>1.7621145374449341</v>
      </c>
      <c r="K50" s="201">
        <f>+'Distribution Trends'!CV45</f>
        <v>2.4229074889867843</v>
      </c>
      <c r="L50" s="201">
        <f>+'Distribution Trends'!CW45</f>
        <v>0.36710719530102787</v>
      </c>
      <c r="M50" s="204">
        <f>+'Distribution Trends'!CX45</f>
        <v>0</v>
      </c>
      <c r="N50" s="201">
        <f>+'Distribution Trends'!BQ45</f>
        <v>26</v>
      </c>
      <c r="O50" s="233">
        <f>+'Distribution Trends'!BS45</f>
        <v>45.161290322580641</v>
      </c>
      <c r="P50" s="87"/>
      <c r="Q50" s="88">
        <f t="shared" si="1"/>
        <v>9.4235588972431081</v>
      </c>
      <c r="R50" s="88">
        <f t="shared" si="0"/>
        <v>10.866372980910425</v>
      </c>
      <c r="S50" s="87"/>
      <c r="T50" s="87"/>
      <c r="U50" s="87"/>
      <c r="V50" s="87"/>
      <c r="W50" s="87"/>
      <c r="X50" s="87"/>
      <c r="Y50" s="87"/>
      <c r="Z50" s="87"/>
      <c r="AA50" s="87"/>
      <c r="AB50" s="87"/>
    </row>
    <row r="51" spans="1:28" ht="12.75" customHeight="1">
      <c r="A51" s="89" t="s">
        <v>61</v>
      </c>
      <c r="B51" s="89"/>
      <c r="C51" s="200">
        <f>+DATA!O49</f>
        <v>1306</v>
      </c>
      <c r="D51" s="201">
        <f>(DATA!O49-DATA!M49)/DATA!M49*100</f>
        <v>-1.5082956259426847</v>
      </c>
      <c r="E51" s="213">
        <f>+'Distribution Trends'!AA46</f>
        <v>50.150829562594268</v>
      </c>
      <c r="F51" s="201">
        <f>+'Distribution Trends'!BC46</f>
        <v>2.4279210925644916</v>
      </c>
      <c r="G51" s="204">
        <f>+'Distribution Trends'!CE46</f>
        <v>2.6555386949924125</v>
      </c>
      <c r="H51" s="201">
        <f>+'Distribution Trends'!AC46</f>
        <v>51.684532924961715</v>
      </c>
      <c r="I51" s="201">
        <f>+'Distribution Trends'!BE46</f>
        <v>2.6964560862865947</v>
      </c>
      <c r="J51" s="201">
        <f>+'Distribution Trends'!CG46</f>
        <v>2.6964560862865947</v>
      </c>
      <c r="K51" s="201">
        <f>+'Distribution Trends'!CV46</f>
        <v>3.1587057010785826</v>
      </c>
      <c r="L51" s="201">
        <f>+'Distribution Trends'!CW46</f>
        <v>0.30816640986132515</v>
      </c>
      <c r="M51" s="204">
        <f>+'Distribution Trends'!CX46</f>
        <v>7.7041602465331288E-2</v>
      </c>
      <c r="N51" s="201" t="str">
        <f>+'Distribution Trends'!BQ46</f>
        <v>NA</v>
      </c>
      <c r="O51" s="233" t="str">
        <f>+'Distribution Trends'!BS46</f>
        <v>NA</v>
      </c>
      <c r="P51" s="87"/>
      <c r="Q51" s="88">
        <f t="shared" si="1"/>
        <v>5.0834597875569045</v>
      </c>
      <c r="R51" s="88">
        <f t="shared" si="0"/>
        <v>5.3929121725731894</v>
      </c>
      <c r="S51" s="87"/>
      <c r="T51" s="87"/>
      <c r="U51" s="87"/>
      <c r="V51" s="87"/>
      <c r="W51" s="87"/>
      <c r="X51" s="87"/>
      <c r="Y51" s="87"/>
      <c r="Z51" s="87"/>
      <c r="AA51" s="87"/>
      <c r="AB51" s="87"/>
    </row>
    <row r="52" spans="1:28" ht="12.75" customHeight="1">
      <c r="A52" s="90" t="s">
        <v>62</v>
      </c>
      <c r="B52" s="90"/>
      <c r="C52" s="214">
        <f>+DATA!O50</f>
        <v>405</v>
      </c>
      <c r="D52" s="215">
        <f>(DATA!O50-DATA!M50)/DATA!M50*100</f>
        <v>18.768328445747802</v>
      </c>
      <c r="E52" s="216">
        <f>+'Distribution Trends'!AA47</f>
        <v>43.401759530791786</v>
      </c>
      <c r="F52" s="215">
        <f>+'Distribution Trends'!BC47</f>
        <v>0</v>
      </c>
      <c r="G52" s="217">
        <f>+'Distribution Trends'!CE47</f>
        <v>2.083333333333333</v>
      </c>
      <c r="H52" s="215">
        <f>+'Distribution Trends'!AC47</f>
        <v>50.123456790123456</v>
      </c>
      <c r="I52" s="215">
        <f>+'Distribution Trends'!BE47</f>
        <v>0.2544529262086514</v>
      </c>
      <c r="J52" s="215">
        <f>+'Distribution Trends'!CG47</f>
        <v>1.0178117048346056</v>
      </c>
      <c r="K52" s="215">
        <f>+'Distribution Trends'!CV47</f>
        <v>0.76335877862595414</v>
      </c>
      <c r="L52" s="215">
        <f>+'Distribution Trends'!CW47</f>
        <v>1.0178117048346056</v>
      </c>
      <c r="M52" s="217">
        <f>+'Distribution Trends'!CX47</f>
        <v>0.2544529262086514</v>
      </c>
      <c r="N52" s="215" t="str">
        <f>+'Distribution Trends'!BQ47</f>
        <v>NA</v>
      </c>
      <c r="O52" s="236" t="str">
        <f>+'Distribution Trends'!BS47</f>
        <v>NA</v>
      </c>
      <c r="P52" s="87"/>
      <c r="Q52" s="88">
        <f t="shared" si="1"/>
        <v>2.083333333333333</v>
      </c>
      <c r="R52" s="88">
        <f t="shared" si="0"/>
        <v>1.272264631043257</v>
      </c>
      <c r="S52" s="87"/>
      <c r="T52" s="87"/>
      <c r="U52" s="87"/>
      <c r="V52" s="87"/>
      <c r="W52" s="87"/>
      <c r="X52" s="87"/>
      <c r="Y52" s="87"/>
      <c r="Z52" s="87"/>
      <c r="AA52" s="87"/>
      <c r="AB52" s="87"/>
    </row>
    <row r="53" spans="1:28" ht="12.75" customHeight="1">
      <c r="A53" s="90" t="s">
        <v>63</v>
      </c>
      <c r="B53" s="90"/>
      <c r="C53" s="214">
        <f>+DATA!O51</f>
        <v>7364</v>
      </c>
      <c r="D53" s="215">
        <f>(DATA!O51-DATA!M51)/DATA!M51*100</f>
        <v>-3.2453028511365134</v>
      </c>
      <c r="E53" s="216">
        <f>+'Distribution Trends'!AA48</f>
        <v>58.835895414531606</v>
      </c>
      <c r="F53" s="215">
        <f>+'Distribution Trends'!BC48</f>
        <v>8.7508440243078986</v>
      </c>
      <c r="G53" s="217">
        <f>+'Distribution Trends'!CE48</f>
        <v>1.7285617825793382</v>
      </c>
      <c r="H53" s="215">
        <f>+'Distribution Trends'!AC48</f>
        <v>59.152634437805538</v>
      </c>
      <c r="I53" s="215">
        <f>+'Distribution Trends'!BE48</f>
        <v>8.9000139062717274</v>
      </c>
      <c r="J53" s="215">
        <f>+'Distribution Trends'!CG48</f>
        <v>2.2250034765679318</v>
      </c>
      <c r="K53" s="215">
        <f>+'Distribution Trends'!CV48</f>
        <v>2.3501599221248783</v>
      </c>
      <c r="L53" s="215">
        <f>+'Distribution Trends'!CW48</f>
        <v>0.1668752607425949</v>
      </c>
      <c r="M53" s="217">
        <f>+'Distribution Trends'!CX48</f>
        <v>4.1718815185648725E-2</v>
      </c>
      <c r="N53" s="215">
        <f>+'Distribution Trends'!BQ48</f>
        <v>7.4074074074074066</v>
      </c>
      <c r="O53" s="236">
        <f>+'Distribution Trends'!BS48</f>
        <v>5.9375</v>
      </c>
      <c r="P53" s="87"/>
      <c r="Q53" s="88">
        <f t="shared" si="1"/>
        <v>10.479405806887236</v>
      </c>
      <c r="R53" s="88">
        <f t="shared" si="0"/>
        <v>11.125017382839658</v>
      </c>
      <c r="S53" s="87"/>
      <c r="T53" s="87"/>
      <c r="U53" s="87"/>
      <c r="V53" s="87"/>
      <c r="W53" s="87"/>
      <c r="X53" s="87"/>
      <c r="Y53" s="87"/>
      <c r="Z53" s="87"/>
      <c r="AA53" s="87"/>
      <c r="AB53" s="87"/>
    </row>
    <row r="54" spans="1:28" ht="12.75" customHeight="1">
      <c r="A54" s="90" t="s">
        <v>64</v>
      </c>
      <c r="B54" s="90"/>
      <c r="C54" s="214">
        <f>+DATA!O52</f>
        <v>626</v>
      </c>
      <c r="D54" s="215">
        <f>(DATA!O52-DATA!M52)/DATA!M52*100</f>
        <v>5.3872053872053867</v>
      </c>
      <c r="E54" s="216">
        <f>+'Distribution Trends'!AA49</f>
        <v>50.673400673400671</v>
      </c>
      <c r="F54" s="215">
        <f>+'Distribution Trends'!BC49</f>
        <v>1.854974704890388</v>
      </c>
      <c r="G54" s="217">
        <f>+'Distribution Trends'!CE49</f>
        <v>1.5177065767284992</v>
      </c>
      <c r="H54" s="215">
        <f>+'Distribution Trends'!AC49</f>
        <v>54.7923322683706</v>
      </c>
      <c r="I54" s="215">
        <f>+'Distribution Trends'!BE49</f>
        <v>0.96308186195826639</v>
      </c>
      <c r="J54" s="215">
        <f>+'Distribution Trends'!CG49</f>
        <v>1.2841091492776886</v>
      </c>
      <c r="K54" s="215">
        <f>+'Distribution Trends'!CV49</f>
        <v>1.1235955056179776</v>
      </c>
      <c r="L54" s="215">
        <f>+'Distribution Trends'!CW49</f>
        <v>5.4574638844301768</v>
      </c>
      <c r="M54" s="217">
        <f>+'Distribution Trends'!CX49</f>
        <v>0</v>
      </c>
      <c r="N54" s="215" t="str">
        <f>+'Distribution Trends'!BQ49</f>
        <v>NA</v>
      </c>
      <c r="O54" s="236" t="str">
        <f>+'Distribution Trends'!BS49</f>
        <v>NA</v>
      </c>
      <c r="P54" s="87"/>
      <c r="Q54" s="88">
        <f t="shared" si="1"/>
        <v>3.3726812816188874</v>
      </c>
      <c r="R54" s="88">
        <f t="shared" si="0"/>
        <v>2.2471910112359552</v>
      </c>
      <c r="S54" s="87"/>
      <c r="T54" s="87"/>
      <c r="U54" s="87"/>
      <c r="V54" s="87"/>
      <c r="W54" s="87"/>
      <c r="X54" s="87"/>
      <c r="Y54" s="87"/>
      <c r="Z54" s="87"/>
      <c r="AA54" s="87"/>
      <c r="AB54" s="87"/>
    </row>
    <row r="55" spans="1:28" ht="12.75" customHeight="1">
      <c r="A55" s="92" t="s">
        <v>65</v>
      </c>
      <c r="B55" s="90"/>
      <c r="C55" s="214">
        <f>+DATA!O53</f>
        <v>1876</v>
      </c>
      <c r="D55" s="215">
        <f>(DATA!O53-DATA!M53)/DATA!M53*100</f>
        <v>23.016393442622952</v>
      </c>
      <c r="E55" s="216">
        <f>+'Distribution Trends'!AA50</f>
        <v>51.344262295081968</v>
      </c>
      <c r="F55" s="215">
        <f>+'Distribution Trends'!BC50</f>
        <v>4.7713717693836974</v>
      </c>
      <c r="G55" s="217">
        <f>+'Distribution Trends'!CE50</f>
        <v>2.1868787276341948</v>
      </c>
      <c r="H55" s="215">
        <f>+'Distribution Trends'!AC50</f>
        <v>53.411513859275047</v>
      </c>
      <c r="I55" s="215">
        <f>+'Distribution Trends'!BE50</f>
        <v>4.7027027027027026</v>
      </c>
      <c r="J55" s="229">
        <f>+'Distribution Trends'!CG50</f>
        <v>3.0810810810810811</v>
      </c>
      <c r="K55" s="229">
        <f>+'Distribution Trends'!CV50</f>
        <v>3.1351351351351351</v>
      </c>
      <c r="L55" s="229">
        <f>+'Distribution Trends'!CW50</f>
        <v>1.0810810810810811</v>
      </c>
      <c r="M55" s="230">
        <f>+'Distribution Trends'!CX50</f>
        <v>0</v>
      </c>
      <c r="N55" s="229" t="str">
        <f>+'Distribution Trends'!BQ50</f>
        <v>NA</v>
      </c>
      <c r="O55" s="237" t="str">
        <f>+'Distribution Trends'!BS50</f>
        <v>NA</v>
      </c>
      <c r="P55" s="87"/>
      <c r="Q55" s="88">
        <f t="shared" si="1"/>
        <v>6.9582504970178922</v>
      </c>
      <c r="R55" s="88">
        <f t="shared" si="0"/>
        <v>7.7837837837837842</v>
      </c>
      <c r="S55" s="87"/>
      <c r="T55" s="87"/>
      <c r="U55" s="87"/>
      <c r="V55" s="87"/>
      <c r="W55" s="87"/>
      <c r="X55" s="87"/>
      <c r="Y55" s="87"/>
      <c r="Z55" s="87"/>
      <c r="AA55" s="87"/>
      <c r="AB55" s="87"/>
    </row>
    <row r="56" spans="1:28" ht="12.75" customHeight="1">
      <c r="A56" s="89" t="s">
        <v>66</v>
      </c>
      <c r="B56" s="222"/>
      <c r="C56" s="205">
        <f>+DATA!O54</f>
        <v>13057</v>
      </c>
      <c r="D56" s="206">
        <f>(DATA!O54-DATA!M54)/DATA!M54*100</f>
        <v>3.3481082792464778</v>
      </c>
      <c r="E56" s="223">
        <f>+'Distribution Trends'!AA51</f>
        <v>54.369162577172716</v>
      </c>
      <c r="F56" s="206">
        <f>+'Distribution Trends'!BC51</f>
        <v>10.013067624959165</v>
      </c>
      <c r="G56" s="207">
        <f>+'Distribution Trends'!CE51</f>
        <v>4.6880104540999676</v>
      </c>
      <c r="H56" s="206">
        <f>+'Distribution Trends'!AC51</f>
        <v>56.253350693114804</v>
      </c>
      <c r="I56" s="206">
        <f>+'Distribution Trends'!BE51</f>
        <v>10.779014308426072</v>
      </c>
      <c r="J56" s="201">
        <f>+'Distribution Trends'!CG51</f>
        <v>5.4133545310015903</v>
      </c>
      <c r="K56" s="201">
        <f>+'Distribution Trends'!CV51</f>
        <v>4.2527821939586641</v>
      </c>
      <c r="L56" s="201">
        <f>+'Distribution Trends'!CW51</f>
        <v>0.23052464228934819</v>
      </c>
      <c r="M56" s="204">
        <f>+'Distribution Trends'!CX51</f>
        <v>5.5643879173290937E-2</v>
      </c>
      <c r="N56" s="201">
        <f>+'Distribution Trends'!BQ51</f>
        <v>7.177814029363784</v>
      </c>
      <c r="O56" s="233">
        <f>+'Distribution Trends'!BS51</f>
        <v>6.5634218289085542</v>
      </c>
      <c r="P56" s="87"/>
      <c r="Q56" s="88">
        <f t="shared" si="1"/>
        <v>14.701078079059133</v>
      </c>
      <c r="R56" s="88">
        <f t="shared" si="0"/>
        <v>16.192368839427662</v>
      </c>
      <c r="S56" s="87"/>
      <c r="T56" s="87"/>
      <c r="U56" s="87"/>
      <c r="V56" s="87"/>
      <c r="W56" s="87"/>
      <c r="X56" s="87"/>
      <c r="Y56" s="87"/>
      <c r="Z56" s="87"/>
      <c r="AA56" s="87"/>
      <c r="AB56" s="87"/>
    </row>
    <row r="57" spans="1:28" ht="12.75" customHeight="1">
      <c r="A57" s="89" t="s">
        <v>22</v>
      </c>
      <c r="B57" s="89"/>
      <c r="C57" s="201">
        <f>+DATA!O55</f>
        <v>11.64836341252353</v>
      </c>
      <c r="D57" s="199"/>
      <c r="E57" s="213"/>
      <c r="F57" s="201"/>
      <c r="G57" s="204"/>
      <c r="H57" s="201"/>
      <c r="I57" s="201"/>
      <c r="J57" s="201"/>
      <c r="K57" s="201"/>
      <c r="L57" s="201"/>
      <c r="M57" s="204"/>
      <c r="N57" s="201"/>
      <c r="O57" s="233"/>
      <c r="P57" s="87"/>
      <c r="Q57" s="88"/>
      <c r="R57" s="88"/>
      <c r="S57" s="87"/>
      <c r="T57" s="87"/>
      <c r="U57" s="87"/>
      <c r="V57" s="87"/>
      <c r="W57" s="87"/>
      <c r="X57" s="87"/>
      <c r="Y57" s="87"/>
      <c r="Z57" s="87"/>
      <c r="AA57" s="87"/>
      <c r="AB57" s="87"/>
    </row>
    <row r="58" spans="1:28" ht="12.75" customHeight="1">
      <c r="A58" s="90" t="s">
        <v>67</v>
      </c>
      <c r="B58" s="90"/>
      <c r="C58" s="214">
        <f>+DATA!O56</f>
        <v>542</v>
      </c>
      <c r="D58" s="215">
        <f>(DATA!O56-DATA!M56)/DATA!M56*100</f>
        <v>11.065573770491802</v>
      </c>
      <c r="E58" s="216">
        <f>+'Distribution Trends'!AA53</f>
        <v>51.434426229508205</v>
      </c>
      <c r="F58" s="215">
        <f>+'Distribution Trends'!BC53</f>
        <v>7.8838174273858916</v>
      </c>
      <c r="G58" s="217">
        <f>+'Distribution Trends'!CE53</f>
        <v>4.1493775933609953</v>
      </c>
      <c r="H58" s="215">
        <f>+'Distribution Trends'!AC53</f>
        <v>55.904059040590404</v>
      </c>
      <c r="I58" s="215">
        <f>+'Distribution Trends'!BE53</f>
        <v>8.695652173913043</v>
      </c>
      <c r="J58" s="215">
        <f>+'Distribution Trends'!CG53</f>
        <v>4.9149338374291114</v>
      </c>
      <c r="K58" s="215">
        <f>+'Distribution Trends'!CV53</f>
        <v>2.8355387523629489</v>
      </c>
      <c r="L58" s="215">
        <f>+'Distribution Trends'!CW53</f>
        <v>0.3780718336483932</v>
      </c>
      <c r="M58" s="217">
        <f>+'Distribution Trends'!CX53</f>
        <v>0</v>
      </c>
      <c r="N58" s="215" t="str">
        <f>+'Distribution Trends'!BQ53</f>
        <v>NA</v>
      </c>
      <c r="O58" s="236" t="str">
        <f>+'Distribution Trends'!BS53</f>
        <v>NA</v>
      </c>
      <c r="P58" s="87"/>
      <c r="Q58" s="88">
        <f t="shared" si="1"/>
        <v>12.033195020746888</v>
      </c>
      <c r="R58" s="88">
        <f t="shared" si="0"/>
        <v>13.610586011342154</v>
      </c>
      <c r="S58" s="87"/>
      <c r="T58" s="87"/>
      <c r="U58" s="87"/>
      <c r="V58" s="87"/>
      <c r="W58" s="87"/>
      <c r="X58" s="87"/>
      <c r="Y58" s="87"/>
      <c r="Z58" s="87"/>
      <c r="AA58" s="87"/>
      <c r="AB58" s="87"/>
    </row>
    <row r="59" spans="1:28" ht="12.75" customHeight="1">
      <c r="A59" s="90" t="s">
        <v>68</v>
      </c>
      <c r="B59" s="90"/>
      <c r="C59" s="214">
        <f>+DATA!O57</f>
        <v>206</v>
      </c>
      <c r="D59" s="215">
        <f>(DATA!O57-DATA!M57)/DATA!M57*100</f>
        <v>6.7357512953367875</v>
      </c>
      <c r="E59" s="216">
        <f>+'Distribution Trends'!AA54</f>
        <v>48.186528497409327</v>
      </c>
      <c r="F59" s="215">
        <f>+'Distribution Trends'!BC54</f>
        <v>1.0810810810810811</v>
      </c>
      <c r="G59" s="217">
        <f>+'Distribution Trends'!CE54</f>
        <v>0</v>
      </c>
      <c r="H59" s="215">
        <f>+'Distribution Trends'!AC54</f>
        <v>52.912621359223301</v>
      </c>
      <c r="I59" s="215">
        <f>+'Distribution Trends'!BE54</f>
        <v>0.52356020942408377</v>
      </c>
      <c r="J59" s="215">
        <f>+'Distribution Trends'!CG54</f>
        <v>1.5706806282722512</v>
      </c>
      <c r="K59" s="215">
        <f>+'Distribution Trends'!CV54</f>
        <v>0</v>
      </c>
      <c r="L59" s="215">
        <f>+'Distribution Trends'!CW54</f>
        <v>0</v>
      </c>
      <c r="M59" s="217">
        <f>+'Distribution Trends'!CX54</f>
        <v>0</v>
      </c>
      <c r="N59" s="215" t="str">
        <f>+'Distribution Trends'!BQ54</f>
        <v>NA</v>
      </c>
      <c r="O59" s="236" t="str">
        <f>+'Distribution Trends'!BS54</f>
        <v>NA</v>
      </c>
      <c r="P59" s="87"/>
      <c r="Q59" s="88">
        <f t="shared" si="1"/>
        <v>1.0810810810810811</v>
      </c>
      <c r="R59" s="88">
        <f t="shared" si="0"/>
        <v>2.0942408376963351</v>
      </c>
      <c r="S59" s="87"/>
      <c r="T59" s="87"/>
      <c r="U59" s="87"/>
      <c r="V59" s="87"/>
      <c r="W59" s="87"/>
      <c r="X59" s="87"/>
      <c r="Y59" s="87"/>
      <c r="Z59" s="87"/>
      <c r="AA59" s="87"/>
      <c r="AB59" s="87"/>
    </row>
    <row r="60" spans="1:28" ht="12.75" customHeight="1">
      <c r="A60" s="90" t="s">
        <v>69</v>
      </c>
      <c r="B60" s="90"/>
      <c r="C60" s="214">
        <f>+DATA!O58</f>
        <v>1173</v>
      </c>
      <c r="D60" s="215">
        <f>(DATA!O58-DATA!M58)/DATA!M58*100</f>
        <v>-2.5747508305647839</v>
      </c>
      <c r="E60" s="216">
        <f>+'Distribution Trends'!AA55</f>
        <v>58.139534883720934</v>
      </c>
      <c r="F60" s="215">
        <f>+'Distribution Trends'!BC55</f>
        <v>5.6731583403895005</v>
      </c>
      <c r="G60" s="217">
        <f>+'Distribution Trends'!CE55</f>
        <v>3.2176121930567314</v>
      </c>
      <c r="H60" s="215">
        <f>+'Distribution Trends'!AC55</f>
        <v>58.82352941176471</v>
      </c>
      <c r="I60" s="215">
        <f>+'Distribution Trends'!BE55</f>
        <v>5.8319039451114927</v>
      </c>
      <c r="J60" s="215">
        <f>+'Distribution Trends'!CG55</f>
        <v>4.4596912521440828</v>
      </c>
      <c r="K60" s="215">
        <f>+'Distribution Trends'!CV55</f>
        <v>4.716981132075472</v>
      </c>
      <c r="L60" s="215">
        <f>+'Distribution Trends'!CW55</f>
        <v>0.25728987993138941</v>
      </c>
      <c r="M60" s="217">
        <f>+'Distribution Trends'!CX55</f>
        <v>8.5763293310463118E-2</v>
      </c>
      <c r="N60" s="215" t="str">
        <f>+'Distribution Trends'!BQ55</f>
        <v>NA</v>
      </c>
      <c r="O60" s="236" t="str">
        <f>+'Distribution Trends'!BS55</f>
        <v>NA</v>
      </c>
      <c r="P60" s="87"/>
      <c r="Q60" s="88">
        <f t="shared" si="1"/>
        <v>8.8907705334462328</v>
      </c>
      <c r="R60" s="88">
        <f t="shared" si="0"/>
        <v>10.291595197255575</v>
      </c>
      <c r="S60" s="87"/>
      <c r="T60" s="87"/>
      <c r="U60" s="87"/>
      <c r="V60" s="87"/>
      <c r="W60" s="87"/>
      <c r="X60" s="87"/>
      <c r="Y60" s="87"/>
      <c r="Z60" s="87"/>
      <c r="AA60" s="87"/>
      <c r="AB60" s="87"/>
    </row>
    <row r="61" spans="1:28" ht="12.75" customHeight="1">
      <c r="A61" s="90" t="s">
        <v>70</v>
      </c>
      <c r="B61" s="90"/>
      <c r="C61" s="214">
        <f>+DATA!O59</f>
        <v>561</v>
      </c>
      <c r="D61" s="215">
        <f>(DATA!O59-DATA!M59)/DATA!M59*100</f>
        <v>-2.772963604852686</v>
      </c>
      <c r="E61" s="216">
        <f>+'Distribution Trends'!AA56</f>
        <v>57.192374350086652</v>
      </c>
      <c r="F61" s="215">
        <f>+'Distribution Trends'!BC56</f>
        <v>1.6574585635359116</v>
      </c>
      <c r="G61" s="217">
        <f>+'Distribution Trends'!CE56</f>
        <v>1.2891344383057091</v>
      </c>
      <c r="H61" s="215">
        <f>+'Distribution Trends'!AC56</f>
        <v>59.180035650623886</v>
      </c>
      <c r="I61" s="215">
        <f>+'Distribution Trends'!BE56</f>
        <v>1.5151515151515151</v>
      </c>
      <c r="J61" s="215">
        <f>+'Distribution Trends'!CG56</f>
        <v>0.75757575757575757</v>
      </c>
      <c r="K61" s="215">
        <f>+'Distribution Trends'!CV56</f>
        <v>1.5151515151515151</v>
      </c>
      <c r="L61" s="215">
        <f>+'Distribution Trends'!CW56</f>
        <v>0.18939393939393939</v>
      </c>
      <c r="M61" s="217">
        <f>+'Distribution Trends'!CX56</f>
        <v>0</v>
      </c>
      <c r="N61" s="215" t="str">
        <f>+'Distribution Trends'!BQ56</f>
        <v>NA</v>
      </c>
      <c r="O61" s="236" t="str">
        <f>+'Distribution Trends'!BS56</f>
        <v>NA</v>
      </c>
      <c r="P61" s="87"/>
      <c r="Q61" s="88">
        <f t="shared" si="1"/>
        <v>2.9465930018416207</v>
      </c>
      <c r="R61" s="88">
        <f t="shared" si="0"/>
        <v>2.2727272727272725</v>
      </c>
      <c r="S61" s="87"/>
      <c r="T61" s="87"/>
      <c r="U61" s="87"/>
      <c r="V61" s="87"/>
      <c r="W61" s="87"/>
      <c r="X61" s="87"/>
      <c r="Y61" s="87"/>
      <c r="Z61" s="87"/>
      <c r="AA61" s="87"/>
      <c r="AB61" s="87"/>
    </row>
    <row r="62" spans="1:28" ht="12.75" customHeight="1">
      <c r="A62" s="89" t="s">
        <v>71</v>
      </c>
      <c r="B62" s="89"/>
      <c r="C62" s="200">
        <f>+DATA!O60</f>
        <v>1511</v>
      </c>
      <c r="D62" s="201">
        <f>(DATA!O60-DATA!M60)/DATA!M60*100</f>
        <v>8.3154121863799286</v>
      </c>
      <c r="E62" s="213">
        <f>+'Distribution Trends'!AA57</f>
        <v>51.397849462365599</v>
      </c>
      <c r="F62" s="201">
        <f>+'Distribution Trends'!BC57</f>
        <v>13.139801375095491</v>
      </c>
      <c r="G62" s="204">
        <f>+'Distribution Trends'!CE57</f>
        <v>5.6531703590527123</v>
      </c>
      <c r="H62" s="201">
        <f>+'Distribution Trends'!AC57</f>
        <v>54.202514890800792</v>
      </c>
      <c r="I62" s="201">
        <f>+'Distribution Trends'!BE57</f>
        <v>13.473684210526315</v>
      </c>
      <c r="J62" s="201">
        <f>+'Distribution Trends'!CG57</f>
        <v>7.5789473684210531</v>
      </c>
      <c r="K62" s="201">
        <f>+'Distribution Trends'!CV57</f>
        <v>4.9122807017543861</v>
      </c>
      <c r="L62" s="201">
        <f>+'Distribution Trends'!CW57</f>
        <v>7.0175438596491224E-2</v>
      </c>
      <c r="M62" s="204">
        <f>+'Distribution Trends'!CX57</f>
        <v>0</v>
      </c>
      <c r="N62" s="201" t="str">
        <f>+'Distribution Trends'!BQ57</f>
        <v>NA</v>
      </c>
      <c r="O62" s="233" t="str">
        <f>+'Distribution Trends'!BS57</f>
        <v>NA</v>
      </c>
      <c r="P62" s="87"/>
      <c r="Q62" s="88">
        <f t="shared" si="1"/>
        <v>18.792971734148203</v>
      </c>
      <c r="R62" s="88">
        <f t="shared" si="0"/>
        <v>21.05263157894737</v>
      </c>
      <c r="S62" s="87"/>
      <c r="T62" s="87"/>
      <c r="U62" s="87"/>
      <c r="V62" s="87"/>
      <c r="W62" s="87"/>
      <c r="X62" s="87"/>
      <c r="Y62" s="87"/>
      <c r="Z62" s="87"/>
      <c r="AA62" s="87"/>
      <c r="AB62" s="87"/>
    </row>
    <row r="63" spans="1:28" ht="12.75" customHeight="1">
      <c r="A63" s="89" t="s">
        <v>72</v>
      </c>
      <c r="B63" s="89"/>
      <c r="C63" s="200">
        <f>+DATA!O61</f>
        <v>3770</v>
      </c>
      <c r="D63" s="201">
        <f>(DATA!O61-DATA!M61)/DATA!M61*100</f>
        <v>-0.73723012111637698</v>
      </c>
      <c r="E63" s="213">
        <f>+'Distribution Trends'!AA58</f>
        <v>54.291732490784625</v>
      </c>
      <c r="F63" s="201">
        <f>+'Distribution Trends'!BC58</f>
        <v>15.351812366737741</v>
      </c>
      <c r="G63" s="204">
        <f>+'Distribution Trends'!CE58</f>
        <v>8.2889125799573549</v>
      </c>
      <c r="H63" s="201">
        <f>+'Distribution Trends'!AC58</f>
        <v>56.339522546419097</v>
      </c>
      <c r="I63" s="201">
        <f>+'Distribution Trends'!BE58</f>
        <v>15.807836822329577</v>
      </c>
      <c r="J63" s="201">
        <f>+'Distribution Trends'!CG58</f>
        <v>9.2324208266237253</v>
      </c>
      <c r="K63" s="201">
        <f>+'Distribution Trends'!CV58</f>
        <v>6.5217391304347823</v>
      </c>
      <c r="L63" s="201">
        <f>+'Distribution Trends'!CW58</f>
        <v>0.29522275899087497</v>
      </c>
      <c r="M63" s="204">
        <f>+'Distribution Trends'!CX58</f>
        <v>8.0515297906602251E-2</v>
      </c>
      <c r="N63" s="201">
        <f>+'Distribution Trends'!BQ58</f>
        <v>11.111111111111111</v>
      </c>
      <c r="O63" s="233">
        <f>+'Distribution Trends'!BS58</f>
        <v>9.3378607809847214</v>
      </c>
      <c r="P63" s="87"/>
      <c r="Q63" s="88">
        <f t="shared" si="1"/>
        <v>23.640724946695094</v>
      </c>
      <c r="R63" s="88">
        <f t="shared" si="0"/>
        <v>25.0402576489533</v>
      </c>
      <c r="S63" s="87"/>
      <c r="T63" s="87"/>
      <c r="U63" s="87"/>
      <c r="V63" s="87"/>
      <c r="W63" s="87"/>
      <c r="X63" s="87"/>
      <c r="Y63" s="87"/>
      <c r="Z63" s="87"/>
      <c r="AA63" s="87"/>
      <c r="AB63" s="87"/>
    </row>
    <row r="64" spans="1:28" ht="12.75" customHeight="1">
      <c r="A64" s="89" t="s">
        <v>73</v>
      </c>
      <c r="B64" s="89"/>
      <c r="C64" s="200">
        <f>+DATA!O62</f>
        <v>4947</v>
      </c>
      <c r="D64" s="201">
        <f>(DATA!O62-DATA!M62)/DATA!M62*100</f>
        <v>7.2171651495448632</v>
      </c>
      <c r="E64" s="213">
        <f>+'Distribution Trends'!AA59</f>
        <v>54.811443433029908</v>
      </c>
      <c r="F64" s="201">
        <f>+'Distribution Trends'!BC59</f>
        <v>7.8268670105404796</v>
      </c>
      <c r="G64" s="204">
        <f>+'Distribution Trends'!CE59</f>
        <v>2.5117739403453689</v>
      </c>
      <c r="H64" s="201">
        <f>+'Distribution Trends'!AC59</f>
        <v>56.114817060844956</v>
      </c>
      <c r="I64" s="201">
        <f>+'Distribution Trends'!BE59</f>
        <v>9.2222694432639187</v>
      </c>
      <c r="J64" s="201">
        <f>+'Distribution Trends'!CG59</f>
        <v>2.8686782830429238</v>
      </c>
      <c r="K64" s="201">
        <f>+'Distribution Trends'!CV59</f>
        <v>2.8261793455163624</v>
      </c>
      <c r="L64" s="201">
        <f>+'Distribution Trends'!CW59</f>
        <v>0.21249468763280915</v>
      </c>
      <c r="M64" s="204">
        <f>+'Distribution Trends'!CX59</f>
        <v>6.3748406289842754E-2</v>
      </c>
      <c r="N64" s="201">
        <f>+'Distribution Trends'!BQ59</f>
        <v>6.8767908309455592</v>
      </c>
      <c r="O64" s="233">
        <f>+'Distribution Trends'!BS59</f>
        <v>7.8341013824884786</v>
      </c>
      <c r="P64" s="87"/>
      <c r="Q64" s="88">
        <f t="shared" si="1"/>
        <v>10.338640950885848</v>
      </c>
      <c r="R64" s="88">
        <f t="shared" si="0"/>
        <v>12.090947726306842</v>
      </c>
      <c r="S64" s="87"/>
      <c r="T64" s="87"/>
      <c r="U64" s="87"/>
      <c r="V64" s="87"/>
      <c r="W64" s="87"/>
      <c r="X64" s="87"/>
      <c r="Y64" s="87"/>
      <c r="Z64" s="87"/>
      <c r="AA64" s="87"/>
      <c r="AB64" s="87"/>
    </row>
    <row r="65" spans="1:28" ht="12.75" customHeight="1">
      <c r="A65" s="89" t="s">
        <v>74</v>
      </c>
      <c r="B65" s="89"/>
      <c r="C65" s="200">
        <f>+DATA!O63</f>
        <v>118</v>
      </c>
      <c r="D65" s="201">
        <f>(DATA!O63-DATA!M63)/DATA!M63*100</f>
        <v>0.85470085470085477</v>
      </c>
      <c r="E65" s="213">
        <f>+'Distribution Trends'!AA60</f>
        <v>48.717948717948715</v>
      </c>
      <c r="F65" s="201">
        <f>+'Distribution Trends'!BC60</f>
        <v>6.8376068376068382</v>
      </c>
      <c r="G65" s="204">
        <f>+'Distribution Trends'!CE60</f>
        <v>2.5641025641025639</v>
      </c>
      <c r="H65" s="201">
        <f>+'Distribution Trends'!AC60</f>
        <v>50.847457627118644</v>
      </c>
      <c r="I65" s="201">
        <f>+'Distribution Trends'!BE60</f>
        <v>7.6271186440677967</v>
      </c>
      <c r="J65" s="201">
        <f>+'Distribution Trends'!CG60</f>
        <v>2.5423728813559325</v>
      </c>
      <c r="K65" s="201">
        <f>+'Distribution Trends'!CV60</f>
        <v>5.9322033898305087</v>
      </c>
      <c r="L65" s="201">
        <f>+'Distribution Trends'!CW60</f>
        <v>0.84745762711864403</v>
      </c>
      <c r="M65" s="204">
        <f>+'Distribution Trends'!CX60</f>
        <v>0</v>
      </c>
      <c r="N65" s="201" t="str">
        <f>+'Distribution Trends'!BQ60</f>
        <v>NA</v>
      </c>
      <c r="O65" s="233" t="str">
        <f>+'Distribution Trends'!BS60</f>
        <v>NA</v>
      </c>
      <c r="P65" s="87"/>
      <c r="Q65" s="88">
        <f t="shared" si="1"/>
        <v>9.4017094017094021</v>
      </c>
      <c r="R65" s="88">
        <f t="shared" si="0"/>
        <v>10.16949152542373</v>
      </c>
      <c r="S65" s="87"/>
      <c r="T65" s="87"/>
      <c r="U65" s="87"/>
      <c r="V65" s="87"/>
      <c r="W65" s="87"/>
      <c r="X65" s="87"/>
      <c r="Y65" s="87"/>
      <c r="Z65" s="87"/>
      <c r="AA65" s="87"/>
      <c r="AB65" s="87"/>
    </row>
    <row r="66" spans="1:28" ht="12.75" customHeight="1">
      <c r="A66" s="86" t="s">
        <v>75</v>
      </c>
      <c r="B66" s="86"/>
      <c r="C66" s="200">
        <f>+DATA!O64</f>
        <v>229</v>
      </c>
      <c r="D66" s="201">
        <f>(DATA!O64-DATA!M64)/DATA!M64*100</f>
        <v>-7.661290322580645</v>
      </c>
      <c r="E66" s="213">
        <f>+'Distribution Trends'!AA61</f>
        <v>52.419354838709673</v>
      </c>
      <c r="F66" s="201">
        <f>+'Distribution Trends'!BC61</f>
        <v>2.3148148148148149</v>
      </c>
      <c r="G66" s="204">
        <f>+'Distribution Trends'!CE61</f>
        <v>4.1666666666666661</v>
      </c>
      <c r="H66" s="201">
        <f>+'Distribution Trends'!AC61</f>
        <v>57.641921397379917</v>
      </c>
      <c r="I66" s="201">
        <f>+'Distribution Trends'!BE61</f>
        <v>4.7120418848167542</v>
      </c>
      <c r="J66" s="201">
        <f>+'Distribution Trends'!CG61</f>
        <v>3.1413612565445024</v>
      </c>
      <c r="K66" s="201">
        <f>+'Distribution Trends'!CV61</f>
        <v>2.0942408376963351</v>
      </c>
      <c r="L66" s="201">
        <f>+'Distribution Trends'!CW61</f>
        <v>0</v>
      </c>
      <c r="M66" s="204">
        <f>+'Distribution Trends'!CX61</f>
        <v>0</v>
      </c>
      <c r="N66" s="201" t="str">
        <f>+'Distribution Trends'!BQ61</f>
        <v>NA</v>
      </c>
      <c r="O66" s="233" t="str">
        <f>+'Distribution Trends'!BS61</f>
        <v>NA</v>
      </c>
      <c r="P66" s="87"/>
      <c r="Q66" s="88">
        <f t="shared" si="1"/>
        <v>6.481481481481481</v>
      </c>
      <c r="R66" s="88">
        <f t="shared" si="0"/>
        <v>7.8534031413612571</v>
      </c>
      <c r="S66" s="87"/>
      <c r="T66" s="87"/>
      <c r="U66" s="87"/>
      <c r="V66" s="87"/>
      <c r="W66" s="87"/>
      <c r="X66" s="87"/>
      <c r="Y66" s="87"/>
      <c r="Z66" s="87"/>
      <c r="AA66" s="87"/>
      <c r="AB66" s="87"/>
    </row>
    <row r="67" spans="1:28" ht="12.75" customHeight="1">
      <c r="A67" s="93" t="s">
        <v>76</v>
      </c>
      <c r="B67" s="93"/>
      <c r="C67" s="218">
        <f>+DATA!O65</f>
        <v>92</v>
      </c>
      <c r="D67" s="219">
        <f>(DATA!O65-DATA!M65)/DATA!M65*100</f>
        <v>0</v>
      </c>
      <c r="E67" s="220">
        <f>+'Distribution Trends'!AA62</f>
        <v>52.173913043478258</v>
      </c>
      <c r="F67" s="219">
        <f>+'Distribution Trends'!BC62</f>
        <v>76.13636363636364</v>
      </c>
      <c r="G67" s="221">
        <f>+'Distribution Trends'!CE62</f>
        <v>1.1363636363636365</v>
      </c>
      <c r="H67" s="219">
        <f>+'Distribution Trends'!AC62</f>
        <v>48.913043478260867</v>
      </c>
      <c r="I67" s="219">
        <f>+'Distribution Trends'!BE62</f>
        <v>73.91304347826086</v>
      </c>
      <c r="J67" s="219">
        <f>+'Distribution Trends'!CG62</f>
        <v>1.0869565217391304</v>
      </c>
      <c r="K67" s="219">
        <f>+'Distribution Trends'!CV62</f>
        <v>0</v>
      </c>
      <c r="L67" s="219">
        <f>+'Distribution Trends'!CW62</f>
        <v>0</v>
      </c>
      <c r="M67" s="221">
        <f>+'Distribution Trends'!CX62</f>
        <v>0</v>
      </c>
      <c r="N67" s="219">
        <f>+'Distribution Trends'!BQ62</f>
        <v>100</v>
      </c>
      <c r="O67" s="238">
        <f>+'Distribution Trends'!BS62</f>
        <v>100</v>
      </c>
      <c r="P67" s="87"/>
      <c r="Q67" s="88">
        <f t="shared" si="1"/>
        <v>77.27272727272728</v>
      </c>
      <c r="R67" s="88">
        <f t="shared" si="0"/>
        <v>74.999999999999986</v>
      </c>
      <c r="S67" s="87"/>
      <c r="T67" s="87"/>
      <c r="U67" s="87"/>
      <c r="V67" s="87"/>
      <c r="W67" s="87"/>
      <c r="X67" s="87"/>
      <c r="Y67" s="87"/>
      <c r="Z67" s="87"/>
      <c r="AA67" s="87"/>
      <c r="AB67" s="87"/>
    </row>
    <row r="68" spans="1:28" ht="16.5" customHeight="1">
      <c r="A68" s="71" t="s">
        <v>77</v>
      </c>
      <c r="B68" s="94"/>
      <c r="C68" s="95"/>
      <c r="D68" s="95"/>
      <c r="E68" s="96"/>
      <c r="F68" s="96"/>
      <c r="G68" s="95"/>
      <c r="H68" s="97"/>
      <c r="I68" s="97"/>
      <c r="J68" s="96"/>
      <c r="K68" s="96"/>
      <c r="L68" s="96"/>
      <c r="M68" s="96"/>
      <c r="N68" s="96"/>
      <c r="O68" s="96"/>
      <c r="P68" s="87"/>
      <c r="Q68" s="87"/>
      <c r="R68" s="87"/>
      <c r="S68" s="87"/>
      <c r="T68" s="87"/>
      <c r="U68" s="87"/>
      <c r="V68" s="87"/>
      <c r="W68" s="87"/>
      <c r="X68" s="87"/>
      <c r="Y68" s="87"/>
      <c r="Z68" s="87"/>
      <c r="AA68" s="87"/>
      <c r="AB68" s="87"/>
    </row>
    <row r="69" spans="1:28" s="67" customFormat="1" ht="51" customHeight="1">
      <c r="A69" s="98" t="s">
        <v>78</v>
      </c>
      <c r="B69" s="253" t="s">
        <v>79</v>
      </c>
      <c r="C69" s="251"/>
      <c r="D69" s="251"/>
      <c r="E69" s="251"/>
      <c r="F69" s="251"/>
      <c r="G69" s="251"/>
      <c r="H69" s="251"/>
      <c r="I69" s="251"/>
      <c r="J69" s="251"/>
      <c r="K69" s="251"/>
      <c r="L69" s="251"/>
      <c r="M69" s="251"/>
      <c r="N69" s="251"/>
      <c r="O69" s="251"/>
      <c r="P69" s="250"/>
      <c r="Q69" s="251"/>
      <c r="R69" s="99"/>
      <c r="S69" s="99"/>
      <c r="T69" s="99"/>
      <c r="U69" s="99"/>
      <c r="V69" s="99"/>
      <c r="W69" s="99"/>
      <c r="X69" s="99"/>
      <c r="Y69" s="99"/>
      <c r="Z69" s="99"/>
      <c r="AA69" s="99"/>
      <c r="AB69" s="99"/>
    </row>
    <row r="70" spans="1:28" s="67" customFormat="1" ht="28.5" customHeight="1">
      <c r="A70" s="254" t="s">
        <v>80</v>
      </c>
      <c r="B70" s="251"/>
      <c r="C70" s="251"/>
      <c r="D70" s="251"/>
      <c r="E70" s="251"/>
      <c r="F70" s="251"/>
      <c r="G70" s="251"/>
      <c r="H70" s="251"/>
      <c r="I70" s="251"/>
      <c r="J70" s="251"/>
      <c r="K70" s="251"/>
      <c r="L70" s="251"/>
      <c r="M70" s="251"/>
      <c r="N70" s="251"/>
      <c r="O70" s="251"/>
      <c r="P70" s="100"/>
      <c r="Q70" s="101"/>
      <c r="R70" s="99"/>
      <c r="S70" s="99"/>
      <c r="T70" s="99"/>
      <c r="U70" s="99"/>
      <c r="V70" s="99"/>
      <c r="W70" s="99"/>
      <c r="X70" s="99"/>
      <c r="Y70" s="99"/>
      <c r="Z70" s="99"/>
      <c r="AA70" s="99"/>
      <c r="AB70" s="99"/>
    </row>
    <row r="71" spans="1:28" s="68" customFormat="1" ht="28.5" customHeight="1">
      <c r="A71" s="252" t="s">
        <v>81</v>
      </c>
      <c r="B71" s="252"/>
      <c r="C71" s="252"/>
      <c r="D71" s="252"/>
      <c r="E71" s="252"/>
      <c r="F71" s="252"/>
      <c r="G71" s="252"/>
      <c r="H71" s="252"/>
      <c r="I71" s="252"/>
      <c r="J71" s="252"/>
      <c r="K71" s="252"/>
      <c r="L71" s="252"/>
      <c r="M71" s="252"/>
      <c r="N71" s="252"/>
      <c r="O71" s="252"/>
      <c r="P71" s="102"/>
      <c r="Q71" s="3"/>
      <c r="R71" s="103"/>
      <c r="S71" s="103"/>
      <c r="T71" s="103"/>
      <c r="U71" s="103"/>
      <c r="V71" s="103"/>
      <c r="W71" s="103"/>
      <c r="X71" s="103"/>
      <c r="Y71" s="103"/>
      <c r="Z71" s="103"/>
      <c r="AA71" s="103"/>
      <c r="AB71" s="3"/>
    </row>
    <row r="72" spans="1:28" s="69" customFormat="1" ht="28.5" customHeight="1">
      <c r="A72" s="248" t="s">
        <v>82</v>
      </c>
      <c r="B72" s="249"/>
      <c r="C72" s="249"/>
      <c r="D72" s="249"/>
      <c r="E72" s="249"/>
      <c r="F72" s="249"/>
      <c r="G72" s="249"/>
      <c r="H72" s="249"/>
      <c r="I72" s="249"/>
      <c r="J72" s="249"/>
      <c r="K72" s="249"/>
      <c r="L72" s="249"/>
      <c r="M72" s="249"/>
      <c r="N72" s="249"/>
      <c r="O72" s="96"/>
      <c r="P72" s="104"/>
      <c r="Q72" s="104"/>
      <c r="R72" s="104"/>
      <c r="S72" s="104"/>
      <c r="T72" s="104"/>
      <c r="U72" s="104"/>
      <c r="V72" s="104"/>
      <c r="W72" s="104"/>
      <c r="X72" s="104"/>
      <c r="Y72" s="104"/>
      <c r="Z72" s="104"/>
      <c r="AA72" s="104"/>
      <c r="AB72" s="104"/>
    </row>
    <row r="73" spans="1:28" ht="42" customHeight="1">
      <c r="A73" s="248" t="s">
        <v>83</v>
      </c>
      <c r="B73" s="249"/>
      <c r="C73" s="249"/>
      <c r="D73" s="249"/>
      <c r="E73" s="249"/>
      <c r="F73" s="249"/>
      <c r="G73" s="249"/>
      <c r="H73" s="249"/>
      <c r="I73" s="249"/>
      <c r="J73" s="249"/>
      <c r="K73" s="249"/>
      <c r="L73" s="249"/>
      <c r="M73" s="249"/>
      <c r="N73" s="249"/>
      <c r="O73" s="74"/>
      <c r="P73" s="87"/>
      <c r="Q73" s="87"/>
      <c r="R73" s="87"/>
      <c r="S73" s="87"/>
      <c r="T73" s="87"/>
      <c r="U73" s="87"/>
      <c r="V73" s="87"/>
      <c r="W73" s="87"/>
      <c r="X73" s="87"/>
      <c r="Y73" s="87"/>
      <c r="Z73" s="87"/>
      <c r="AA73" s="87"/>
      <c r="AB73" s="87"/>
    </row>
    <row r="74" spans="1:28" s="64" customFormat="1" ht="16.5" customHeight="1">
      <c r="A74" s="70" t="s">
        <v>84</v>
      </c>
      <c r="B74" s="70" t="s">
        <v>85</v>
      </c>
      <c r="C74" s="84"/>
      <c r="D74" s="74"/>
      <c r="E74" s="74"/>
      <c r="F74" s="74"/>
      <c r="G74" s="74"/>
      <c r="H74" s="84"/>
      <c r="I74" s="74"/>
      <c r="J74" s="74"/>
      <c r="K74" s="74"/>
      <c r="L74" s="74"/>
      <c r="M74" s="74"/>
      <c r="N74" s="74"/>
      <c r="O74" s="73">
        <v>45551</v>
      </c>
      <c r="P74" s="1"/>
      <c r="Q74" s="1"/>
      <c r="R74" s="1"/>
      <c r="S74" s="1"/>
      <c r="T74" s="1"/>
      <c r="U74" s="1"/>
      <c r="V74" s="1"/>
      <c r="W74" s="1"/>
      <c r="X74" s="1"/>
      <c r="Y74" s="1"/>
      <c r="Z74" s="1"/>
      <c r="AA74" s="1"/>
      <c r="AB74" s="1"/>
    </row>
    <row r="75" spans="1:28" s="64" customFormat="1" ht="16.5" customHeight="1">
      <c r="A75" s="87"/>
      <c r="B75" s="87"/>
      <c r="C75" s="96"/>
      <c r="D75" s="96"/>
      <c r="E75" s="96"/>
      <c r="F75" s="96"/>
      <c r="G75" s="96"/>
      <c r="H75" s="96"/>
      <c r="I75" s="96"/>
      <c r="J75" s="96"/>
      <c r="K75" s="96"/>
      <c r="L75" s="96"/>
      <c r="M75" s="96"/>
      <c r="N75" s="105"/>
      <c r="O75" s="105"/>
      <c r="P75" s="1"/>
      <c r="Q75" s="1"/>
      <c r="R75" s="1"/>
      <c r="S75" s="1"/>
      <c r="T75" s="1"/>
      <c r="U75" s="1"/>
      <c r="V75" s="1"/>
      <c r="W75" s="1"/>
      <c r="X75" s="1"/>
      <c r="Y75" s="1"/>
      <c r="Z75" s="1"/>
      <c r="AA75" s="1"/>
      <c r="AB75" s="1"/>
    </row>
  </sheetData>
  <mergeCells count="12">
    <mergeCell ref="E4:M4"/>
    <mergeCell ref="H5:M6"/>
    <mergeCell ref="A73:N73"/>
    <mergeCell ref="P69:Q69"/>
    <mergeCell ref="A72:N72"/>
    <mergeCell ref="A71:O71"/>
    <mergeCell ref="B69:O69"/>
    <mergeCell ref="A70:O70"/>
    <mergeCell ref="E5:G6"/>
    <mergeCell ref="N4:O4"/>
    <mergeCell ref="N6:O6"/>
    <mergeCell ref="Q6:R6"/>
  </mergeCells>
  <phoneticPr fontId="0" type="noConversion"/>
  <pageMargins left="0.5" right="0.5" top="0.75" bottom="0.75" header="0.5" footer="0.5"/>
  <pageSetup scale="59" orientation="portrait" verticalDpi="300" r:id="rId1"/>
  <headerFooter alignWithMargins="0">
    <oddFooter>&amp;L&amp;"Arial,Regular"SREB Fact Book &amp;R&amp;"Arial,Regular"&amp;D</oddFooter>
  </headerFooter>
  <rowBreaks count="1" manualBreakCount="1">
    <brk id="74"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62"/>
  </sheetPr>
  <dimension ref="A1:ET125"/>
  <sheetViews>
    <sheetView showGridLines="0" showZeros="0" zoomScale="98" zoomScaleNormal="98" workbookViewId="0">
      <pane xSplit="1" ySplit="5" topLeftCell="BR6" activePane="bottomRight" state="frozen"/>
      <selection pane="bottomRight" activeCell="CU66" sqref="CU66"/>
      <selection pane="bottomLeft" activeCell="A9" sqref="A9"/>
      <selection pane="topRight" activeCell="D1" sqref="D1"/>
    </sheetView>
  </sheetViews>
  <sheetFormatPr defaultColWidth="6.7109375" defaultRowHeight="12.75" customHeight="1"/>
  <cols>
    <col min="1" max="1" width="22.140625" style="160" customWidth="1"/>
    <col min="2" max="2" width="10.5703125" style="161" customWidth="1"/>
    <col min="3" max="4" width="10" style="159" customWidth="1"/>
    <col min="5" max="5" width="9.28515625" style="159" customWidth="1"/>
    <col min="6" max="7" width="10" style="111" customWidth="1"/>
    <col min="8" max="15" width="10.28515625" style="111" customWidth="1"/>
    <col min="16" max="16" width="10.5703125" style="161" customWidth="1"/>
    <col min="17" max="18" width="10" style="159" customWidth="1"/>
    <col min="19" max="19" width="9.28515625" style="159" customWidth="1"/>
    <col min="20" max="21" width="10" style="111" customWidth="1"/>
    <col min="22" max="29" width="10.28515625" style="111" customWidth="1"/>
    <col min="30" max="30" width="10.5703125" style="161" customWidth="1"/>
    <col min="31" max="32" width="10" style="159" customWidth="1"/>
    <col min="33" max="33" width="9.28515625" style="159" customWidth="1"/>
    <col min="34" max="35" width="10" style="111" customWidth="1"/>
    <col min="36" max="43" width="10.28515625" style="111" customWidth="1"/>
    <col min="44" max="44" width="10.5703125" style="161" customWidth="1"/>
    <col min="45" max="46" width="10" style="159" customWidth="1"/>
    <col min="47" max="47" width="9.28515625" style="159" customWidth="1"/>
    <col min="48" max="49" width="10" style="111" customWidth="1"/>
    <col min="50" max="57" width="10.28515625" style="111" customWidth="1"/>
    <col min="58" max="58" width="10.5703125" style="161" customWidth="1"/>
    <col min="59" max="60" width="10" style="159" customWidth="1"/>
    <col min="61" max="61" width="9.28515625" style="159" customWidth="1"/>
    <col min="62" max="63" width="10" style="111" customWidth="1"/>
    <col min="64" max="71" width="10.28515625" style="111" customWidth="1"/>
    <col min="72" max="72" width="10.5703125" style="161" customWidth="1"/>
    <col min="73" max="74" width="10" style="159" customWidth="1"/>
    <col min="75" max="75" width="9.28515625" style="159" customWidth="1"/>
    <col min="76" max="77" width="10" style="111" customWidth="1"/>
    <col min="78" max="85" width="10.28515625" style="111" customWidth="1"/>
    <col min="86" max="86" width="10.5703125" style="161" customWidth="1"/>
    <col min="87" max="88" width="10" style="159" customWidth="1"/>
    <col min="89" max="89" width="9.28515625" style="159" customWidth="1"/>
    <col min="90" max="91" width="10" style="111" customWidth="1"/>
    <col min="92" max="99" width="10.28515625" style="111" customWidth="1"/>
    <col min="100" max="100" width="10.5703125" style="161" customWidth="1"/>
    <col min="101" max="102" width="10" style="159" customWidth="1"/>
    <col min="103" max="103" width="9.28515625" style="159" customWidth="1"/>
    <col min="104" max="105" width="10" style="111" customWidth="1"/>
    <col min="106" max="113" width="10.28515625" style="111" customWidth="1"/>
    <col min="114" max="114" width="10.5703125" style="161" customWidth="1"/>
    <col min="115" max="116" width="10" style="159" customWidth="1"/>
    <col min="117" max="117" width="9.28515625" style="159" customWidth="1"/>
    <col min="118" max="119" width="10" style="111" customWidth="1"/>
    <col min="120" max="129" width="10.28515625" style="111" customWidth="1"/>
    <col min="130" max="130" width="10.85546875" style="112" customWidth="1"/>
    <col min="131" max="131" width="10.5703125" style="161" customWidth="1"/>
    <col min="132" max="133" width="10" style="159" customWidth="1"/>
    <col min="134" max="134" width="9.28515625" style="159" customWidth="1"/>
    <col min="135" max="136" width="10" style="111" customWidth="1"/>
    <col min="137" max="143" width="10.28515625" style="111" customWidth="1"/>
    <col min="144" max="147" width="7.140625" style="112" customWidth="1"/>
    <col min="148" max="148" width="6.7109375" style="112" customWidth="1"/>
    <col min="149" max="149" width="6.7109375" style="112"/>
    <col min="150" max="150" width="7.7109375" style="112" customWidth="1"/>
    <col min="151" max="151" width="5.7109375" style="112" customWidth="1"/>
    <col min="152" max="155" width="6.7109375" style="112"/>
    <col min="156" max="157" width="5.7109375" style="112" customWidth="1"/>
    <col min="158" max="160" width="6.7109375" style="112"/>
    <col min="161" max="161" width="7.7109375" style="112" customWidth="1"/>
    <col min="162" max="16384" width="6.7109375" style="112"/>
  </cols>
  <sheetData>
    <row r="1" spans="1:148">
      <c r="A1" s="108" t="s">
        <v>86</v>
      </c>
      <c r="B1" s="109"/>
      <c r="C1" s="110"/>
      <c r="D1" s="110"/>
      <c r="E1" s="110"/>
      <c r="P1" s="109"/>
      <c r="Q1" s="110"/>
      <c r="R1" s="110"/>
      <c r="S1" s="110"/>
      <c r="AD1" s="109"/>
      <c r="AE1" s="110"/>
      <c r="AF1" s="110"/>
      <c r="AG1" s="110"/>
      <c r="AR1" s="109"/>
      <c r="AS1" s="110"/>
      <c r="AT1" s="110"/>
      <c r="AU1" s="110"/>
      <c r="BF1" s="109"/>
      <c r="BG1" s="110"/>
      <c r="BH1" s="110"/>
      <c r="BI1" s="110"/>
      <c r="BT1" s="109"/>
      <c r="BU1" s="110"/>
      <c r="BV1" s="110"/>
      <c r="BW1" s="110"/>
      <c r="CH1" s="109"/>
      <c r="CI1" s="110"/>
      <c r="CJ1" s="110"/>
      <c r="CK1" s="110"/>
      <c r="CV1" s="109"/>
      <c r="CW1" s="110"/>
      <c r="CX1" s="110"/>
      <c r="CY1" s="110"/>
      <c r="DJ1" s="109"/>
      <c r="DK1" s="110"/>
      <c r="DL1" s="110"/>
      <c r="DM1" s="110"/>
      <c r="EA1" s="109"/>
      <c r="EB1" s="110"/>
      <c r="EC1" s="110"/>
      <c r="ED1" s="110"/>
    </row>
    <row r="2" spans="1:148">
      <c r="A2" s="108" t="s">
        <v>87</v>
      </c>
      <c r="B2" s="109"/>
      <c r="C2" s="110"/>
      <c r="D2" s="110"/>
      <c r="E2" s="110"/>
      <c r="F2" s="113"/>
      <c r="G2" s="113"/>
      <c r="H2" s="113"/>
      <c r="I2" s="113"/>
      <c r="J2" s="113"/>
      <c r="K2" s="113"/>
      <c r="L2" s="113"/>
      <c r="M2" s="113"/>
      <c r="N2" s="113"/>
      <c r="O2" s="113"/>
      <c r="P2" s="109"/>
      <c r="Q2" s="110"/>
      <c r="R2" s="110"/>
      <c r="S2" s="110"/>
      <c r="T2" s="113"/>
      <c r="U2" s="113"/>
      <c r="V2" s="113"/>
      <c r="W2" s="113"/>
      <c r="X2" s="113"/>
      <c r="Y2" s="113"/>
      <c r="Z2" s="113"/>
      <c r="AA2" s="113"/>
      <c r="AB2" s="113"/>
      <c r="AC2" s="113"/>
      <c r="AD2" s="109"/>
      <c r="AE2" s="110"/>
      <c r="AF2" s="110"/>
      <c r="AG2" s="110"/>
      <c r="AH2" s="113"/>
      <c r="AI2" s="113"/>
      <c r="AJ2" s="113"/>
      <c r="AK2" s="113"/>
      <c r="AL2" s="113"/>
      <c r="AM2" s="113"/>
      <c r="AN2" s="113"/>
      <c r="AO2" s="113"/>
      <c r="AP2" s="113"/>
      <c r="AQ2" s="113"/>
      <c r="AR2" s="109"/>
      <c r="AS2" s="110"/>
      <c r="AT2" s="110"/>
      <c r="AU2" s="110"/>
      <c r="AV2" s="113"/>
      <c r="AW2" s="113"/>
      <c r="AX2" s="113"/>
      <c r="AY2" s="113"/>
      <c r="AZ2" s="113"/>
      <c r="BA2" s="113"/>
      <c r="BB2" s="113"/>
      <c r="BC2" s="113"/>
      <c r="BD2" s="113"/>
      <c r="BE2" s="113"/>
      <c r="BF2" s="109"/>
      <c r="BG2" s="110"/>
      <c r="BH2" s="110"/>
      <c r="BI2" s="110"/>
      <c r="BJ2" s="113"/>
      <c r="BK2" s="113"/>
      <c r="BL2" s="113"/>
      <c r="BM2" s="113"/>
      <c r="BN2" s="113"/>
      <c r="BO2" s="113"/>
      <c r="BP2" s="113"/>
      <c r="BQ2" s="113"/>
      <c r="BR2" s="113"/>
      <c r="BS2" s="113"/>
      <c r="BT2" s="109"/>
      <c r="BU2" s="110"/>
      <c r="BV2" s="110"/>
      <c r="BW2" s="110"/>
      <c r="BX2" s="113"/>
      <c r="BY2" s="113"/>
      <c r="BZ2" s="113"/>
      <c r="CA2" s="113"/>
      <c r="CB2" s="113"/>
      <c r="CC2" s="113"/>
      <c r="CD2" s="113"/>
      <c r="CE2" s="113"/>
      <c r="CF2" s="113"/>
      <c r="CG2" s="113"/>
      <c r="CH2" s="109"/>
      <c r="CI2" s="110"/>
      <c r="CJ2" s="110"/>
      <c r="CK2" s="110"/>
      <c r="CL2" s="113"/>
      <c r="CM2" s="113"/>
      <c r="CN2" s="113"/>
      <c r="CO2" s="113"/>
      <c r="CP2" s="113"/>
      <c r="CQ2" s="113"/>
      <c r="CR2" s="113"/>
      <c r="CS2" s="113"/>
      <c r="CT2" s="113"/>
      <c r="CU2" s="113"/>
      <c r="CV2" s="109"/>
      <c r="CW2" s="110"/>
      <c r="CX2" s="110"/>
      <c r="CY2" s="110"/>
      <c r="CZ2" s="113"/>
      <c r="DA2" s="113"/>
      <c r="DB2" s="113"/>
      <c r="DC2" s="113"/>
      <c r="DD2" s="113"/>
      <c r="DE2" s="113"/>
      <c r="DF2" s="113"/>
      <c r="DG2" s="113"/>
      <c r="DH2" s="113"/>
      <c r="DI2" s="113"/>
      <c r="DJ2" s="109"/>
      <c r="DK2" s="110"/>
      <c r="DL2" s="110"/>
      <c r="DM2" s="110"/>
      <c r="DN2" s="113"/>
      <c r="DO2" s="113"/>
      <c r="DP2" s="113"/>
      <c r="DQ2" s="113"/>
      <c r="DR2" s="113"/>
      <c r="DS2" s="113"/>
      <c r="DT2" s="113"/>
      <c r="DU2" s="113"/>
      <c r="DV2" s="113"/>
      <c r="DW2" s="113"/>
      <c r="DX2" s="113"/>
      <c r="DY2" s="113"/>
      <c r="EA2" s="109"/>
      <c r="EB2" s="110"/>
      <c r="EC2" s="110"/>
      <c r="ED2" s="110"/>
      <c r="EE2" s="113"/>
      <c r="EF2" s="113"/>
      <c r="EG2" s="113"/>
      <c r="EH2" s="113"/>
      <c r="EI2" s="113"/>
      <c r="EJ2" s="113"/>
      <c r="EK2" s="113"/>
      <c r="EL2" s="113"/>
      <c r="EM2" s="113"/>
    </row>
    <row r="3" spans="1:148">
      <c r="A3" s="114"/>
      <c r="B3" s="114"/>
      <c r="C3" s="115"/>
      <c r="D3" s="115"/>
      <c r="E3" s="115"/>
      <c r="P3" s="114"/>
      <c r="Q3" s="115"/>
      <c r="R3" s="115"/>
      <c r="S3" s="115"/>
      <c r="AD3" s="114"/>
      <c r="AE3" s="115"/>
      <c r="AF3" s="115"/>
      <c r="AG3" s="115"/>
      <c r="AR3" s="114"/>
      <c r="AS3" s="115"/>
      <c r="AT3" s="115"/>
      <c r="AU3" s="115"/>
      <c r="BF3" s="114"/>
      <c r="BG3" s="115"/>
      <c r="BH3" s="115"/>
      <c r="BI3" s="115"/>
      <c r="BT3" s="114"/>
      <c r="BU3" s="115"/>
      <c r="BV3" s="115"/>
      <c r="BW3" s="115"/>
      <c r="CH3" s="114"/>
      <c r="CI3" s="115"/>
      <c r="CJ3" s="115"/>
      <c r="CK3" s="115"/>
      <c r="CV3" s="114"/>
      <c r="CW3" s="115"/>
      <c r="CX3" s="115"/>
      <c r="CY3" s="115"/>
      <c r="DJ3" s="114"/>
      <c r="DK3" s="115"/>
      <c r="DL3" s="115"/>
      <c r="DM3" s="115"/>
      <c r="EA3" s="114"/>
      <c r="EB3" s="115"/>
      <c r="EC3" s="115"/>
      <c r="ED3" s="115"/>
      <c r="EJ3" s="116"/>
      <c r="EK3" s="116"/>
      <c r="EL3" s="116"/>
    </row>
    <row r="4" spans="1:148" s="124" customFormat="1">
      <c r="A4" s="117"/>
      <c r="B4" s="118" t="s">
        <v>88</v>
      </c>
      <c r="C4" s="118"/>
      <c r="D4" s="118"/>
      <c r="E4" s="118"/>
      <c r="F4" s="119"/>
      <c r="G4" s="119"/>
      <c r="H4" s="119"/>
      <c r="I4" s="119"/>
      <c r="J4" s="119"/>
      <c r="K4" s="119"/>
      <c r="L4" s="119"/>
      <c r="M4" s="119"/>
      <c r="N4" s="119"/>
      <c r="O4" s="119"/>
      <c r="P4" s="120" t="s">
        <v>89</v>
      </c>
      <c r="Q4" s="118"/>
      <c r="R4" s="118"/>
      <c r="S4" s="118"/>
      <c r="T4" s="119"/>
      <c r="U4" s="119"/>
      <c r="V4" s="119"/>
      <c r="W4" s="119"/>
      <c r="X4" s="119"/>
      <c r="Y4" s="119"/>
      <c r="Z4" s="119"/>
      <c r="AA4" s="119"/>
      <c r="AB4" s="119"/>
      <c r="AC4" s="119"/>
      <c r="AD4" s="120" t="s">
        <v>90</v>
      </c>
      <c r="AE4" s="118"/>
      <c r="AF4" s="118"/>
      <c r="AG4" s="118"/>
      <c r="AH4" s="119"/>
      <c r="AI4" s="119"/>
      <c r="AJ4" s="119"/>
      <c r="AK4" s="119"/>
      <c r="AL4" s="119"/>
      <c r="AM4" s="119"/>
      <c r="AN4" s="119"/>
      <c r="AO4" s="119"/>
      <c r="AP4" s="119"/>
      <c r="AQ4" s="119"/>
      <c r="AR4" s="120" t="s">
        <v>13</v>
      </c>
      <c r="AS4" s="118"/>
      <c r="AT4" s="118"/>
      <c r="AU4" s="118"/>
      <c r="AV4" s="119"/>
      <c r="AW4" s="119"/>
      <c r="AX4" s="119"/>
      <c r="AY4" s="119"/>
      <c r="AZ4" s="119"/>
      <c r="BA4" s="119"/>
      <c r="BB4" s="119"/>
      <c r="BC4" s="119"/>
      <c r="BD4" s="119"/>
      <c r="BE4" s="119"/>
      <c r="BF4" s="120" t="s">
        <v>91</v>
      </c>
      <c r="BG4" s="118"/>
      <c r="BH4" s="118"/>
      <c r="BI4" s="118"/>
      <c r="BJ4" s="119"/>
      <c r="BK4" s="119"/>
      <c r="BL4" s="119"/>
      <c r="BM4" s="119"/>
      <c r="BN4" s="119"/>
      <c r="BO4" s="119"/>
      <c r="BP4" s="119"/>
      <c r="BQ4" s="119"/>
      <c r="BR4" s="119"/>
      <c r="BS4" s="119"/>
      <c r="BT4" s="120" t="s">
        <v>92</v>
      </c>
      <c r="BU4" s="118"/>
      <c r="BV4" s="118"/>
      <c r="BW4" s="118"/>
      <c r="BX4" s="119"/>
      <c r="BY4" s="119"/>
      <c r="BZ4" s="119"/>
      <c r="CA4" s="119"/>
      <c r="CB4" s="119"/>
      <c r="CC4" s="119"/>
      <c r="CD4" s="119"/>
      <c r="CE4" s="119"/>
      <c r="CF4" s="119"/>
      <c r="CG4" s="119"/>
      <c r="CH4" s="120" t="s">
        <v>93</v>
      </c>
      <c r="CI4" s="118"/>
      <c r="CJ4" s="118"/>
      <c r="CK4" s="118"/>
      <c r="CL4" s="119"/>
      <c r="CM4" s="119"/>
      <c r="CN4" s="119"/>
      <c r="CO4" s="119"/>
      <c r="CP4" s="119"/>
      <c r="CQ4" s="119"/>
      <c r="CR4" s="119"/>
      <c r="CS4" s="119"/>
      <c r="CT4" s="119"/>
      <c r="CU4" s="119"/>
      <c r="CV4" s="120" t="s">
        <v>94</v>
      </c>
      <c r="CW4" s="118"/>
      <c r="CX4" s="118"/>
      <c r="CY4" s="118"/>
      <c r="CZ4" s="119"/>
      <c r="DA4" s="119"/>
      <c r="DB4" s="119"/>
      <c r="DC4" s="119"/>
      <c r="DD4" s="119"/>
      <c r="DE4" s="119"/>
      <c r="DF4" s="119"/>
      <c r="DG4" s="119"/>
      <c r="DH4" s="119"/>
      <c r="DI4" s="119"/>
      <c r="DJ4" s="120" t="s">
        <v>95</v>
      </c>
      <c r="DK4" s="118"/>
      <c r="DL4" s="118"/>
      <c r="DM4" s="118"/>
      <c r="DN4" s="119"/>
      <c r="DO4" s="119"/>
      <c r="DP4" s="119"/>
      <c r="DQ4" s="119"/>
      <c r="DR4" s="119"/>
      <c r="DS4" s="119"/>
      <c r="DT4" s="119"/>
      <c r="DU4" s="119"/>
      <c r="DV4" s="119"/>
      <c r="DW4" s="174"/>
      <c r="DX4" s="122" t="s">
        <v>96</v>
      </c>
      <c r="DY4" s="163" t="s">
        <v>97</v>
      </c>
      <c r="DZ4" s="165" t="s">
        <v>98</v>
      </c>
      <c r="EA4" s="118" t="s">
        <v>99</v>
      </c>
      <c r="EB4" s="118"/>
      <c r="EC4" s="118"/>
      <c r="ED4" s="118"/>
      <c r="EE4" s="119"/>
      <c r="EF4" s="119"/>
      <c r="EG4" s="119"/>
      <c r="EH4" s="119"/>
      <c r="EI4" s="119"/>
      <c r="EJ4" s="121"/>
      <c r="EK4" s="121"/>
      <c r="EL4" s="121"/>
      <c r="EM4" s="122"/>
      <c r="EN4" s="123"/>
      <c r="EO4" s="123"/>
      <c r="EP4" s="123"/>
      <c r="EQ4" s="123"/>
      <c r="ER4" s="123"/>
    </row>
    <row r="5" spans="1:148" s="124" customFormat="1">
      <c r="A5" s="125"/>
      <c r="B5" s="126" t="s">
        <v>100</v>
      </c>
      <c r="C5" s="126" t="s">
        <v>101</v>
      </c>
      <c r="D5" s="126" t="s">
        <v>102</v>
      </c>
      <c r="E5" s="126" t="s">
        <v>103</v>
      </c>
      <c r="F5" s="126" t="s">
        <v>104</v>
      </c>
      <c r="G5" s="126" t="s">
        <v>105</v>
      </c>
      <c r="H5" s="126" t="s">
        <v>106</v>
      </c>
      <c r="I5" s="126" t="s">
        <v>107</v>
      </c>
      <c r="J5" s="126" t="s">
        <v>108</v>
      </c>
      <c r="K5" s="126" t="s">
        <v>109</v>
      </c>
      <c r="L5" s="126" t="s">
        <v>110</v>
      </c>
      <c r="M5" s="126" t="s">
        <v>6</v>
      </c>
      <c r="N5" s="126" t="s">
        <v>111</v>
      </c>
      <c r="O5" s="127" t="s">
        <v>7</v>
      </c>
      <c r="P5" s="128" t="s">
        <v>100</v>
      </c>
      <c r="Q5" s="126" t="s">
        <v>101</v>
      </c>
      <c r="R5" s="126" t="s">
        <v>102</v>
      </c>
      <c r="S5" s="126" t="s">
        <v>103</v>
      </c>
      <c r="T5" s="126" t="s">
        <v>104</v>
      </c>
      <c r="U5" s="126" t="s">
        <v>105</v>
      </c>
      <c r="V5" s="126" t="s">
        <v>106</v>
      </c>
      <c r="W5" s="126" t="s">
        <v>112</v>
      </c>
      <c r="X5" s="126" t="s">
        <v>108</v>
      </c>
      <c r="Y5" s="126" t="s">
        <v>109</v>
      </c>
      <c r="Z5" s="126" t="s">
        <v>110</v>
      </c>
      <c r="AA5" s="126" t="s">
        <v>6</v>
      </c>
      <c r="AB5" s="126" t="s">
        <v>111</v>
      </c>
      <c r="AC5" s="127" t="s">
        <v>7</v>
      </c>
      <c r="AD5" s="128" t="s">
        <v>100</v>
      </c>
      <c r="AE5" s="126" t="s">
        <v>101</v>
      </c>
      <c r="AF5" s="126" t="s">
        <v>102</v>
      </c>
      <c r="AG5" s="126" t="s">
        <v>103</v>
      </c>
      <c r="AH5" s="126" t="s">
        <v>104</v>
      </c>
      <c r="AI5" s="126" t="s">
        <v>105</v>
      </c>
      <c r="AJ5" s="126" t="s">
        <v>106</v>
      </c>
      <c r="AK5" s="126" t="s">
        <v>112</v>
      </c>
      <c r="AL5" s="126" t="s">
        <v>108</v>
      </c>
      <c r="AM5" s="126" t="s">
        <v>109</v>
      </c>
      <c r="AN5" s="126" t="s">
        <v>110</v>
      </c>
      <c r="AO5" s="126" t="s">
        <v>6</v>
      </c>
      <c r="AP5" s="126" t="s">
        <v>111</v>
      </c>
      <c r="AQ5" s="127" t="s">
        <v>7</v>
      </c>
      <c r="AR5" s="128" t="s">
        <v>100</v>
      </c>
      <c r="AS5" s="126" t="s">
        <v>101</v>
      </c>
      <c r="AT5" s="126" t="s">
        <v>102</v>
      </c>
      <c r="AU5" s="126" t="s">
        <v>103</v>
      </c>
      <c r="AV5" s="126" t="s">
        <v>104</v>
      </c>
      <c r="AW5" s="126" t="s">
        <v>105</v>
      </c>
      <c r="AX5" s="126" t="s">
        <v>106</v>
      </c>
      <c r="AY5" s="126" t="s">
        <v>112</v>
      </c>
      <c r="AZ5" s="126" t="s">
        <v>108</v>
      </c>
      <c r="BA5" s="126" t="s">
        <v>109</v>
      </c>
      <c r="BB5" s="126" t="s">
        <v>110</v>
      </c>
      <c r="BC5" s="126" t="s">
        <v>6</v>
      </c>
      <c r="BD5" s="126" t="s">
        <v>111</v>
      </c>
      <c r="BE5" s="127" t="s">
        <v>7</v>
      </c>
      <c r="BF5" s="128" t="s">
        <v>100</v>
      </c>
      <c r="BG5" s="126" t="s">
        <v>101</v>
      </c>
      <c r="BH5" s="126" t="s">
        <v>102</v>
      </c>
      <c r="BI5" s="126" t="s">
        <v>103</v>
      </c>
      <c r="BJ5" s="126" t="s">
        <v>104</v>
      </c>
      <c r="BK5" s="126" t="s">
        <v>105</v>
      </c>
      <c r="BL5" s="126" t="s">
        <v>106</v>
      </c>
      <c r="BM5" s="126" t="s">
        <v>112</v>
      </c>
      <c r="BN5" s="126" t="s">
        <v>108</v>
      </c>
      <c r="BO5" s="126" t="s">
        <v>109</v>
      </c>
      <c r="BP5" s="126" t="s">
        <v>110</v>
      </c>
      <c r="BQ5" s="126" t="s">
        <v>6</v>
      </c>
      <c r="BR5" s="126" t="s">
        <v>111</v>
      </c>
      <c r="BS5" s="127" t="s">
        <v>7</v>
      </c>
      <c r="BT5" s="128" t="s">
        <v>100</v>
      </c>
      <c r="BU5" s="126" t="s">
        <v>101</v>
      </c>
      <c r="BV5" s="126" t="s">
        <v>102</v>
      </c>
      <c r="BW5" s="126" t="s">
        <v>103</v>
      </c>
      <c r="BX5" s="126" t="s">
        <v>104</v>
      </c>
      <c r="BY5" s="126" t="s">
        <v>105</v>
      </c>
      <c r="BZ5" s="126" t="s">
        <v>106</v>
      </c>
      <c r="CA5" s="126" t="s">
        <v>112</v>
      </c>
      <c r="CB5" s="126" t="s">
        <v>108</v>
      </c>
      <c r="CC5" s="126" t="s">
        <v>109</v>
      </c>
      <c r="CD5" s="126" t="s">
        <v>110</v>
      </c>
      <c r="CE5" s="126" t="s">
        <v>6</v>
      </c>
      <c r="CF5" s="126" t="s">
        <v>111</v>
      </c>
      <c r="CG5" s="127" t="s">
        <v>7</v>
      </c>
      <c r="CH5" s="128" t="s">
        <v>100</v>
      </c>
      <c r="CI5" s="126" t="s">
        <v>101</v>
      </c>
      <c r="CJ5" s="126" t="s">
        <v>102</v>
      </c>
      <c r="CK5" s="126" t="s">
        <v>103</v>
      </c>
      <c r="CL5" s="126" t="s">
        <v>104</v>
      </c>
      <c r="CM5" s="126" t="s">
        <v>105</v>
      </c>
      <c r="CN5" s="126" t="s">
        <v>106</v>
      </c>
      <c r="CO5" s="126" t="s">
        <v>112</v>
      </c>
      <c r="CP5" s="126" t="s">
        <v>108</v>
      </c>
      <c r="CQ5" s="126" t="s">
        <v>109</v>
      </c>
      <c r="CR5" s="126" t="s">
        <v>110</v>
      </c>
      <c r="CS5" s="126" t="s">
        <v>6</v>
      </c>
      <c r="CT5" s="126" t="s">
        <v>111</v>
      </c>
      <c r="CU5" s="127" t="s">
        <v>7</v>
      </c>
      <c r="CV5" s="128" t="s">
        <v>100</v>
      </c>
      <c r="CW5" s="126" t="s">
        <v>101</v>
      </c>
      <c r="CX5" s="126" t="s">
        <v>102</v>
      </c>
      <c r="CY5" s="126" t="s">
        <v>103</v>
      </c>
      <c r="CZ5" s="126" t="s">
        <v>104</v>
      </c>
      <c r="DA5" s="126" t="s">
        <v>105</v>
      </c>
      <c r="DB5" s="126" t="s">
        <v>106</v>
      </c>
      <c r="DC5" s="126" t="s">
        <v>112</v>
      </c>
      <c r="DD5" s="126" t="s">
        <v>108</v>
      </c>
      <c r="DE5" s="126" t="s">
        <v>109</v>
      </c>
      <c r="DF5" s="126" t="s">
        <v>110</v>
      </c>
      <c r="DG5" s="126" t="s">
        <v>6</v>
      </c>
      <c r="DH5" s="126" t="s">
        <v>111</v>
      </c>
      <c r="DI5" s="127" t="s">
        <v>7</v>
      </c>
      <c r="DJ5" s="128" t="s">
        <v>100</v>
      </c>
      <c r="DK5" s="126" t="s">
        <v>101</v>
      </c>
      <c r="DL5" s="126" t="s">
        <v>102</v>
      </c>
      <c r="DM5" s="126" t="s">
        <v>103</v>
      </c>
      <c r="DN5" s="126" t="s">
        <v>104</v>
      </c>
      <c r="DO5" s="126" t="s">
        <v>105</v>
      </c>
      <c r="DP5" s="126" t="s">
        <v>106</v>
      </c>
      <c r="DQ5" s="126" t="s">
        <v>112</v>
      </c>
      <c r="DR5" s="126" t="s">
        <v>108</v>
      </c>
      <c r="DS5" s="126" t="s">
        <v>109</v>
      </c>
      <c r="DT5" s="126" t="s">
        <v>110</v>
      </c>
      <c r="DU5" s="126" t="s">
        <v>6</v>
      </c>
      <c r="DV5" s="126" t="s">
        <v>111</v>
      </c>
      <c r="DW5" s="175" t="s">
        <v>7</v>
      </c>
      <c r="DX5" s="130" t="s">
        <v>7</v>
      </c>
      <c r="DY5" s="168" t="s">
        <v>7</v>
      </c>
      <c r="DZ5" s="166" t="s">
        <v>7</v>
      </c>
      <c r="EA5" s="126" t="s">
        <v>100</v>
      </c>
      <c r="EB5" s="126" t="s">
        <v>101</v>
      </c>
      <c r="EC5" s="126" t="s">
        <v>102</v>
      </c>
      <c r="ED5" s="126" t="s">
        <v>103</v>
      </c>
      <c r="EE5" s="126" t="s">
        <v>104</v>
      </c>
      <c r="EF5" s="126" t="s">
        <v>105</v>
      </c>
      <c r="EG5" s="126" t="s">
        <v>106</v>
      </c>
      <c r="EH5" s="126" t="s">
        <v>112</v>
      </c>
      <c r="EI5" s="126" t="s">
        <v>108</v>
      </c>
      <c r="EJ5" s="126" t="s">
        <v>109</v>
      </c>
      <c r="EK5" s="126" t="s">
        <v>110</v>
      </c>
      <c r="EL5" s="126" t="s">
        <v>6</v>
      </c>
      <c r="EM5" s="129" t="s">
        <v>111</v>
      </c>
    </row>
    <row r="6" spans="1:148">
      <c r="A6" s="131" t="s">
        <v>113</v>
      </c>
      <c r="B6" s="132">
        <f t="shared" ref="B6:AY6" si="0">+B7+B25+B40+B54+B65</f>
        <v>51849</v>
      </c>
      <c r="C6" s="132">
        <f t="shared" si="0"/>
        <v>51688</v>
      </c>
      <c r="D6" s="132">
        <f t="shared" si="0"/>
        <v>52062</v>
      </c>
      <c r="E6" s="132">
        <f t="shared" si="0"/>
        <v>54243</v>
      </c>
      <c r="F6" s="132">
        <f t="shared" si="0"/>
        <v>59185</v>
      </c>
      <c r="G6" s="132">
        <f t="shared" si="0"/>
        <v>61801</v>
      </c>
      <c r="H6" s="132">
        <f t="shared" si="0"/>
        <v>63832.333333333336</v>
      </c>
      <c r="I6" s="132">
        <f t="shared" si="0"/>
        <v>65521.666666666664</v>
      </c>
      <c r="J6" s="132">
        <f t="shared" ref="J6:K6" si="1">+J7+J25+J40+J54+J65</f>
        <v>67482</v>
      </c>
      <c r="K6" s="132">
        <f t="shared" si="1"/>
        <v>87906</v>
      </c>
      <c r="L6" s="132">
        <f t="shared" ref="L6:M6" si="2">+L7+L25+L40+L54+L65</f>
        <v>92401</v>
      </c>
      <c r="M6" s="132">
        <f t="shared" si="2"/>
        <v>97763</v>
      </c>
      <c r="N6" s="132">
        <f t="shared" ref="N6:O6" si="3">+N7+N25+N40+N54+N65</f>
        <v>104961</v>
      </c>
      <c r="O6" s="132">
        <f t="shared" si="3"/>
        <v>112093</v>
      </c>
      <c r="P6" s="133">
        <f t="shared" si="0"/>
        <v>51849</v>
      </c>
      <c r="Q6" s="132">
        <f t="shared" si="0"/>
        <v>51559</v>
      </c>
      <c r="R6" s="132">
        <f t="shared" si="0"/>
        <v>51923</v>
      </c>
      <c r="S6" s="132">
        <f t="shared" si="0"/>
        <v>53985</v>
      </c>
      <c r="T6" s="132">
        <f t="shared" si="0"/>
        <v>58639</v>
      </c>
      <c r="U6" s="132">
        <f t="shared" si="0"/>
        <v>60983</v>
      </c>
      <c r="V6" s="132">
        <f t="shared" si="0"/>
        <v>62853.666666666664</v>
      </c>
      <c r="W6" s="132">
        <f t="shared" si="0"/>
        <v>64252.333333333336</v>
      </c>
      <c r="X6" s="132">
        <f t="shared" ref="X6:Y6" si="4">+X7+X25+X40+X54+X65</f>
        <v>66211</v>
      </c>
      <c r="Y6" s="132">
        <f t="shared" si="4"/>
        <v>85824</v>
      </c>
      <c r="Z6" s="132">
        <f t="shared" ref="Z6:AB6" si="5">+Z7+Z25+Z40+Z54+Z65</f>
        <v>90122</v>
      </c>
      <c r="AA6" s="132">
        <f t="shared" si="5"/>
        <v>95428</v>
      </c>
      <c r="AB6" s="132">
        <f t="shared" si="5"/>
        <v>102086</v>
      </c>
      <c r="AC6" s="132">
        <f t="shared" ref="AC6" si="6">+AC7+AC25+AC40+AC54+AC65</f>
        <v>109033</v>
      </c>
      <c r="AD6" s="133">
        <f t="shared" si="0"/>
        <v>33445</v>
      </c>
      <c r="AE6" s="132">
        <f t="shared" si="0"/>
        <v>32863</v>
      </c>
      <c r="AF6" s="132">
        <f t="shared" si="0"/>
        <v>31851</v>
      </c>
      <c r="AG6" s="132">
        <f t="shared" si="0"/>
        <v>32316</v>
      </c>
      <c r="AH6" s="132">
        <f t="shared" si="0"/>
        <v>32264</v>
      </c>
      <c r="AI6" s="132">
        <f t="shared" si="0"/>
        <v>32969</v>
      </c>
      <c r="AJ6" s="132">
        <f t="shared" si="0"/>
        <v>33188</v>
      </c>
      <c r="AK6" s="132">
        <f t="shared" si="0"/>
        <v>33399</v>
      </c>
      <c r="AL6" s="132">
        <f t="shared" ref="AL6:AM6" si="7">+AL7+AL25+AL40+AL54+AL65</f>
        <v>33785</v>
      </c>
      <c r="AM6" s="132">
        <f t="shared" si="7"/>
        <v>42203</v>
      </c>
      <c r="AN6" s="132">
        <f t="shared" ref="AN6:AP6" si="8">+AN7+AN25+AN40+AN54+AN65</f>
        <v>43294</v>
      </c>
      <c r="AO6" s="132">
        <f t="shared" si="8"/>
        <v>44906</v>
      </c>
      <c r="AP6" s="132">
        <f t="shared" si="8"/>
        <v>47071</v>
      </c>
      <c r="AQ6" s="132">
        <f t="shared" ref="AQ6" si="9">+AQ7+AQ25+AQ40+AQ54+AQ65</f>
        <v>49534</v>
      </c>
      <c r="AR6" s="133">
        <f t="shared" si="0"/>
        <v>18404</v>
      </c>
      <c r="AS6" s="132">
        <f t="shared" si="0"/>
        <v>18825</v>
      </c>
      <c r="AT6" s="132">
        <f t="shared" si="0"/>
        <v>20211</v>
      </c>
      <c r="AU6" s="132">
        <f t="shared" si="0"/>
        <v>21927</v>
      </c>
      <c r="AV6" s="132">
        <f t="shared" si="0"/>
        <v>26921</v>
      </c>
      <c r="AW6" s="132">
        <f t="shared" si="0"/>
        <v>28832</v>
      </c>
      <c r="AX6" s="132">
        <f t="shared" si="0"/>
        <v>31051</v>
      </c>
      <c r="AY6" s="132">
        <f t="shared" si="0"/>
        <v>32048</v>
      </c>
      <c r="AZ6" s="132">
        <f t="shared" ref="AZ6:BA6" si="10">+AZ7+AZ25+AZ40+AZ54+AZ65</f>
        <v>33697</v>
      </c>
      <c r="BA6" s="132">
        <f t="shared" si="10"/>
        <v>45703</v>
      </c>
      <c r="BB6" s="132">
        <f t="shared" ref="BB6" si="11">+BB7+BB25+BB40+BB54+BB65</f>
        <v>49107</v>
      </c>
      <c r="BC6" s="132">
        <f t="shared" ref="BC6:BD6" si="12">+BC7+BC25+BC40+BC54+BC65</f>
        <v>52857</v>
      </c>
      <c r="BD6" s="132">
        <f t="shared" si="12"/>
        <v>57890</v>
      </c>
      <c r="BE6" s="132">
        <f t="shared" ref="BE6" si="13">+BE7+BE25+BE40+BE54+BE65</f>
        <v>62559</v>
      </c>
      <c r="BF6" s="133">
        <f t="shared" ref="BF6:DC6" si="14">+BF7+BF25+BF40+BF54+BF65</f>
        <v>45327</v>
      </c>
      <c r="BG6" s="132">
        <f t="shared" si="14"/>
        <v>44507</v>
      </c>
      <c r="BH6" s="132">
        <f t="shared" si="14"/>
        <v>44417</v>
      </c>
      <c r="BI6" s="132">
        <f t="shared" si="14"/>
        <v>45927</v>
      </c>
      <c r="BJ6" s="132">
        <f t="shared" si="14"/>
        <v>48324</v>
      </c>
      <c r="BK6" s="132">
        <f t="shared" si="14"/>
        <v>50163</v>
      </c>
      <c r="BL6" s="132">
        <f t="shared" si="14"/>
        <v>51553</v>
      </c>
      <c r="BM6" s="132">
        <f t="shared" si="14"/>
        <v>52348</v>
      </c>
      <c r="BN6" s="132">
        <f t="shared" ref="BN6:BO6" si="15">+BN7+BN25+BN40+BN54+BN65</f>
        <v>53318</v>
      </c>
      <c r="BO6" s="132">
        <f t="shared" si="15"/>
        <v>68421</v>
      </c>
      <c r="BP6" s="132">
        <f t="shared" ref="BP6:BR6" si="16">+BP7+BP25+BP40+BP54+BP65</f>
        <v>70950</v>
      </c>
      <c r="BQ6" s="132">
        <f t="shared" si="16"/>
        <v>74239</v>
      </c>
      <c r="BR6" s="132">
        <f t="shared" si="16"/>
        <v>78537</v>
      </c>
      <c r="BS6" s="132">
        <f t="shared" ref="BS6" si="17">+BS7+BS25+BS40+BS54+BS65</f>
        <v>82536</v>
      </c>
      <c r="BT6" s="133">
        <f t="shared" si="14"/>
        <v>4337</v>
      </c>
      <c r="BU6" s="132">
        <f t="shared" si="14"/>
        <v>4705</v>
      </c>
      <c r="BV6" s="132">
        <f t="shared" si="14"/>
        <v>5100</v>
      </c>
      <c r="BW6" s="132">
        <f t="shared" si="14"/>
        <v>5266</v>
      </c>
      <c r="BX6" s="132">
        <f t="shared" si="14"/>
        <v>6273</v>
      </c>
      <c r="BY6" s="132">
        <f t="shared" si="14"/>
        <v>6307</v>
      </c>
      <c r="BZ6" s="132">
        <f t="shared" si="14"/>
        <v>6916</v>
      </c>
      <c r="CA6" s="132">
        <f t="shared" si="14"/>
        <v>6494</v>
      </c>
      <c r="CB6" s="132">
        <f t="shared" ref="CB6:CC6" si="18">+CB7+CB25+CB40+CB54+CB65</f>
        <v>6581</v>
      </c>
      <c r="CC6" s="132">
        <f t="shared" si="18"/>
        <v>9000</v>
      </c>
      <c r="CD6" s="132">
        <f t="shared" ref="CD6:CF6" si="19">+CD7+CD25+CD40+CD54+CD65</f>
        <v>9491</v>
      </c>
      <c r="CE6" s="132">
        <f t="shared" si="19"/>
        <v>10269</v>
      </c>
      <c r="CF6" s="132">
        <f t="shared" si="19"/>
        <v>11055</v>
      </c>
      <c r="CG6" s="132">
        <f t="shared" ref="CG6" si="20">+CG7+CG25+CG40+CG54+CG65</f>
        <v>12177</v>
      </c>
      <c r="CH6" s="133">
        <f t="shared" si="14"/>
        <v>1307</v>
      </c>
      <c r="CI6" s="132">
        <f t="shared" si="14"/>
        <v>1566</v>
      </c>
      <c r="CJ6" s="132">
        <f t="shared" si="14"/>
        <v>1682</v>
      </c>
      <c r="CK6" s="132">
        <f t="shared" si="14"/>
        <v>1802</v>
      </c>
      <c r="CL6" s="132">
        <f t="shared" si="14"/>
        <v>2214</v>
      </c>
      <c r="CM6" s="132">
        <f t="shared" si="14"/>
        <v>2014</v>
      </c>
      <c r="CN6" s="132">
        <f t="shared" si="14"/>
        <v>2527</v>
      </c>
      <c r="CO6" s="132">
        <f t="shared" si="14"/>
        <v>2067</v>
      </c>
      <c r="CP6" s="132">
        <f t="shared" ref="CP6:CQ6" si="21">+CP7+CP25+CP40+CP54+CP65</f>
        <v>2103</v>
      </c>
      <c r="CQ6" s="132">
        <f t="shared" si="21"/>
        <v>2596</v>
      </c>
      <c r="CR6" s="132">
        <f t="shared" ref="CR6" si="22">+CR7+CR25+CR40+CR54+CR65</f>
        <v>2462</v>
      </c>
      <c r="CS6" s="132">
        <f t="shared" ref="CS6:CT6" si="23">+CS7+CS25+CS40+CS54+CS65</f>
        <v>2686</v>
      </c>
      <c r="CT6" s="132">
        <f t="shared" si="23"/>
        <v>2559</v>
      </c>
      <c r="CU6" s="132">
        <f t="shared" ref="CU6" si="24">+CU7+CU25+CU40+CU54+CU65</f>
        <v>2622</v>
      </c>
      <c r="CV6" s="133">
        <f t="shared" si="14"/>
        <v>1094</v>
      </c>
      <c r="CW6" s="132">
        <f t="shared" si="14"/>
        <v>1213</v>
      </c>
      <c r="CX6" s="132">
        <f t="shared" si="14"/>
        <v>1257</v>
      </c>
      <c r="CY6" s="132">
        <f t="shared" si="14"/>
        <v>1457</v>
      </c>
      <c r="CZ6" s="132">
        <f t="shared" si="14"/>
        <v>2171</v>
      </c>
      <c r="DA6" s="132">
        <f t="shared" si="14"/>
        <v>2407</v>
      </c>
      <c r="DB6" s="132">
        <f t="shared" si="14"/>
        <v>2632</v>
      </c>
      <c r="DC6" s="132">
        <f t="shared" si="14"/>
        <v>2882</v>
      </c>
      <c r="DD6" s="132">
        <f t="shared" ref="DD6:DE6" si="25">+DD7+DD25+DD40+DD54+DD65</f>
        <v>3244</v>
      </c>
      <c r="DE6" s="132">
        <f t="shared" si="25"/>
        <v>4313</v>
      </c>
      <c r="DF6" s="132">
        <f t="shared" ref="DF6" si="26">+DF7+DF25+DF40+DF54+DF65</f>
        <v>4986</v>
      </c>
      <c r="DG6" s="132">
        <f t="shared" ref="DG6:DH6" si="27">+DG7+DG25+DG40+DG54+DG65</f>
        <v>5579</v>
      </c>
      <c r="DH6" s="132">
        <f t="shared" si="27"/>
        <v>6628</v>
      </c>
      <c r="DI6" s="132">
        <f t="shared" ref="DI6" si="28">+DI7+DI25+DI40+DI54+DI65</f>
        <v>7636</v>
      </c>
      <c r="DJ6" s="133">
        <f t="shared" ref="DJ6:EH6" si="29">+DJ7+DJ25+DJ40+DJ54+DJ65</f>
        <v>0</v>
      </c>
      <c r="DK6" s="132">
        <f t="shared" si="29"/>
        <v>0</v>
      </c>
      <c r="DL6" s="132">
        <f t="shared" si="29"/>
        <v>0</v>
      </c>
      <c r="DM6" s="132">
        <f t="shared" si="29"/>
        <v>0</v>
      </c>
      <c r="DN6" s="132">
        <f t="shared" si="29"/>
        <v>0</v>
      </c>
      <c r="DO6" s="132">
        <f t="shared" si="29"/>
        <v>0</v>
      </c>
      <c r="DP6" s="132">
        <f t="shared" si="29"/>
        <v>0</v>
      </c>
      <c r="DQ6" s="132">
        <f t="shared" si="29"/>
        <v>66</v>
      </c>
      <c r="DR6" s="132">
        <f t="shared" ref="DR6:DS6" si="30">+DR7+DR25+DR40+DR54+DR65</f>
        <v>358</v>
      </c>
      <c r="DS6" s="132">
        <f t="shared" si="30"/>
        <v>625</v>
      </c>
      <c r="DT6" s="132">
        <f t="shared" ref="DT6:DV6" si="31">+DT7+DT25+DT40+DT54+DT65</f>
        <v>806</v>
      </c>
      <c r="DU6" s="132">
        <f t="shared" si="31"/>
        <v>977</v>
      </c>
      <c r="DV6" s="132">
        <f t="shared" si="31"/>
        <v>1123</v>
      </c>
      <c r="DW6" s="176">
        <f t="shared" ref="DW6:DX6" si="32">+DW7+DW25+DW40+DW54+DW65</f>
        <v>1372</v>
      </c>
      <c r="DX6" s="176">
        <f t="shared" ref="DX6:DZ6" si="33">+DX7+DX25+DX40+DX54+DX65</f>
        <v>4550</v>
      </c>
      <c r="DY6" s="176">
        <f t="shared" si="33"/>
        <v>628</v>
      </c>
      <c r="DZ6" s="176">
        <f t="shared" si="33"/>
        <v>134</v>
      </c>
      <c r="EA6" s="132">
        <f t="shared" si="29"/>
        <v>1091</v>
      </c>
      <c r="EB6" s="132">
        <f t="shared" si="29"/>
        <v>1134</v>
      </c>
      <c r="EC6" s="132">
        <f t="shared" si="29"/>
        <v>1149</v>
      </c>
      <c r="ED6" s="132">
        <f t="shared" si="29"/>
        <v>1335</v>
      </c>
      <c r="EE6" s="132">
        <f t="shared" si="29"/>
        <v>1871</v>
      </c>
      <c r="EF6" s="132">
        <f t="shared" si="29"/>
        <v>2106</v>
      </c>
      <c r="EG6" s="132">
        <f t="shared" si="29"/>
        <v>2164</v>
      </c>
      <c r="EH6" s="132">
        <f t="shared" si="29"/>
        <v>2390</v>
      </c>
      <c r="EI6" s="132">
        <f t="shared" ref="EI6:EJ6" si="34">+EI7+EI25+EI40+EI54+EI65</f>
        <v>2710</v>
      </c>
      <c r="EJ6" s="132">
        <f t="shared" si="34"/>
        <v>3465</v>
      </c>
      <c r="EK6" s="132">
        <f t="shared" ref="EK6:EM6" si="35">+EK7+EK25+EK40+EK54+EK65</f>
        <v>3889</v>
      </c>
      <c r="EL6" s="132">
        <f t="shared" si="35"/>
        <v>4364</v>
      </c>
      <c r="EM6" s="132">
        <f t="shared" si="35"/>
        <v>4743</v>
      </c>
    </row>
    <row r="7" spans="1:148">
      <c r="A7" s="131" t="s">
        <v>21</v>
      </c>
      <c r="B7" s="132">
        <f>SUM(B9:B24)</f>
        <v>19767</v>
      </c>
      <c r="C7" s="132">
        <f t="shared" ref="C7:DJ7" si="36">SUM(C9:C24)</f>
        <v>19938</v>
      </c>
      <c r="D7" s="132">
        <f t="shared" si="36"/>
        <v>21111</v>
      </c>
      <c r="E7" s="132">
        <f t="shared" si="36"/>
        <v>21674</v>
      </c>
      <c r="F7" s="132">
        <f t="shared" si="36"/>
        <v>23266</v>
      </c>
      <c r="G7" s="132">
        <f t="shared" si="36"/>
        <v>23735</v>
      </c>
      <c r="H7" s="132">
        <f t="shared" si="36"/>
        <v>24719</v>
      </c>
      <c r="I7" s="132">
        <f t="shared" si="36"/>
        <v>24474</v>
      </c>
      <c r="J7" s="132">
        <f t="shared" ref="J7:K7" si="37">SUM(J9:J24)</f>
        <v>24574</v>
      </c>
      <c r="K7" s="132">
        <f t="shared" si="37"/>
        <v>36091</v>
      </c>
      <c r="L7" s="132">
        <f t="shared" ref="L7:M7" si="38">SUM(L9:L24)</f>
        <v>37501</v>
      </c>
      <c r="M7" s="132">
        <f t="shared" si="38"/>
        <v>39622</v>
      </c>
      <c r="N7" s="132">
        <f t="shared" ref="N7:O7" si="39">SUM(N9:N24)</f>
        <v>42885</v>
      </c>
      <c r="O7" s="132">
        <f t="shared" si="39"/>
        <v>46190</v>
      </c>
      <c r="P7" s="133">
        <f t="shared" si="36"/>
        <v>19767</v>
      </c>
      <c r="Q7" s="132">
        <f t="shared" si="36"/>
        <v>19906</v>
      </c>
      <c r="R7" s="132">
        <f t="shared" si="36"/>
        <v>21064</v>
      </c>
      <c r="S7" s="132">
        <f t="shared" si="36"/>
        <v>21616</v>
      </c>
      <c r="T7" s="132">
        <f t="shared" si="36"/>
        <v>23135</v>
      </c>
      <c r="U7" s="132">
        <f t="shared" si="36"/>
        <v>23486</v>
      </c>
      <c r="V7" s="132">
        <f t="shared" si="36"/>
        <v>24473</v>
      </c>
      <c r="W7" s="132">
        <f t="shared" si="36"/>
        <v>24167</v>
      </c>
      <c r="X7" s="132">
        <f t="shared" ref="X7:Y7" si="40">SUM(X9:X24)</f>
        <v>24256</v>
      </c>
      <c r="Y7" s="132">
        <f t="shared" si="40"/>
        <v>35496</v>
      </c>
      <c r="Z7" s="132">
        <f t="shared" ref="Z7:AB7" si="41">SUM(Z9:Z24)</f>
        <v>36702</v>
      </c>
      <c r="AA7" s="132">
        <f t="shared" si="41"/>
        <v>38931</v>
      </c>
      <c r="AB7" s="132">
        <f t="shared" si="41"/>
        <v>42084</v>
      </c>
      <c r="AC7" s="132">
        <f t="shared" ref="AC7" si="42">SUM(AC9:AC24)</f>
        <v>45304</v>
      </c>
      <c r="AD7" s="133">
        <f t="shared" si="36"/>
        <v>13167</v>
      </c>
      <c r="AE7" s="132">
        <f t="shared" si="36"/>
        <v>12980</v>
      </c>
      <c r="AF7" s="132">
        <f t="shared" si="36"/>
        <v>13240</v>
      </c>
      <c r="AG7" s="132">
        <f t="shared" si="36"/>
        <v>13251</v>
      </c>
      <c r="AH7" s="132">
        <f t="shared" si="36"/>
        <v>12949</v>
      </c>
      <c r="AI7" s="132">
        <f t="shared" si="36"/>
        <v>12895</v>
      </c>
      <c r="AJ7" s="132">
        <f t="shared" si="36"/>
        <v>12998</v>
      </c>
      <c r="AK7" s="132">
        <f t="shared" si="36"/>
        <v>12761</v>
      </c>
      <c r="AL7" s="132">
        <f t="shared" ref="AL7:AM7" si="43">SUM(AL9:AL24)</f>
        <v>12663</v>
      </c>
      <c r="AM7" s="132">
        <f t="shared" si="43"/>
        <v>17671</v>
      </c>
      <c r="AN7" s="132">
        <f t="shared" ref="AN7:AP7" si="44">SUM(AN9:AN24)</f>
        <v>17875</v>
      </c>
      <c r="AO7" s="132">
        <f t="shared" si="44"/>
        <v>18491</v>
      </c>
      <c r="AP7" s="132">
        <f t="shared" si="44"/>
        <v>19509</v>
      </c>
      <c r="AQ7" s="132">
        <f t="shared" ref="AQ7" si="45">SUM(AQ9:AQ24)</f>
        <v>20812</v>
      </c>
      <c r="AR7" s="133">
        <f t="shared" si="36"/>
        <v>6600</v>
      </c>
      <c r="AS7" s="132">
        <f t="shared" si="36"/>
        <v>6958</v>
      </c>
      <c r="AT7" s="132">
        <f t="shared" si="36"/>
        <v>7871</v>
      </c>
      <c r="AU7" s="132">
        <f t="shared" si="36"/>
        <v>8423</v>
      </c>
      <c r="AV7" s="132">
        <f t="shared" si="36"/>
        <v>10317</v>
      </c>
      <c r="AW7" s="132">
        <f t="shared" si="36"/>
        <v>10840</v>
      </c>
      <c r="AX7" s="132">
        <f t="shared" si="36"/>
        <v>11721</v>
      </c>
      <c r="AY7" s="132">
        <f t="shared" si="36"/>
        <v>11713</v>
      </c>
      <c r="AZ7" s="132">
        <f t="shared" ref="AZ7:BA7" si="46">SUM(AZ9:AZ24)</f>
        <v>11911</v>
      </c>
      <c r="BA7" s="132">
        <f t="shared" si="46"/>
        <v>18420</v>
      </c>
      <c r="BB7" s="132">
        <f t="shared" ref="BB7" si="47">SUM(BB9:BB24)</f>
        <v>19626</v>
      </c>
      <c r="BC7" s="132">
        <f t="shared" ref="BC7:BD7" si="48">SUM(BC9:BC24)</f>
        <v>21131</v>
      </c>
      <c r="BD7" s="132">
        <f t="shared" si="48"/>
        <v>23376</v>
      </c>
      <c r="BE7" s="132">
        <f t="shared" ref="BE7" si="49">SUM(BE9:BE24)</f>
        <v>25378</v>
      </c>
      <c r="BF7" s="133">
        <f t="shared" si="36"/>
        <v>17065</v>
      </c>
      <c r="BG7" s="132">
        <f t="shared" si="36"/>
        <v>16816</v>
      </c>
      <c r="BH7" s="132">
        <f t="shared" si="36"/>
        <v>17529</v>
      </c>
      <c r="BI7" s="132">
        <f t="shared" si="36"/>
        <v>17821</v>
      </c>
      <c r="BJ7" s="132">
        <f t="shared" si="36"/>
        <v>18285</v>
      </c>
      <c r="BK7" s="132">
        <f t="shared" si="36"/>
        <v>18546</v>
      </c>
      <c r="BL7" s="132">
        <f t="shared" si="36"/>
        <v>19064</v>
      </c>
      <c r="BM7" s="132">
        <f t="shared" si="36"/>
        <v>18541</v>
      </c>
      <c r="BN7" s="132">
        <f t="shared" ref="BN7:BO7" si="50">SUM(BN9:BN24)</f>
        <v>18388</v>
      </c>
      <c r="BO7" s="132">
        <f t="shared" si="50"/>
        <v>26659</v>
      </c>
      <c r="BP7" s="132">
        <f t="shared" ref="BP7:BR7" si="51">SUM(BP9:BP24)</f>
        <v>27228</v>
      </c>
      <c r="BQ7" s="132">
        <f t="shared" si="51"/>
        <v>28420</v>
      </c>
      <c r="BR7" s="132">
        <f t="shared" si="51"/>
        <v>30509</v>
      </c>
      <c r="BS7" s="132">
        <f t="shared" ref="BS7" si="52">SUM(BS9:BS24)</f>
        <v>31958</v>
      </c>
      <c r="BT7" s="133">
        <f t="shared" si="36"/>
        <v>2138</v>
      </c>
      <c r="BU7" s="132">
        <f t="shared" si="36"/>
        <v>2396</v>
      </c>
      <c r="BV7" s="132">
        <f t="shared" si="36"/>
        <v>2761</v>
      </c>
      <c r="BW7" s="132">
        <f t="shared" si="36"/>
        <v>2898</v>
      </c>
      <c r="BX7" s="132">
        <f t="shared" si="36"/>
        <v>3444</v>
      </c>
      <c r="BY7" s="132">
        <f t="shared" si="36"/>
        <v>3433</v>
      </c>
      <c r="BZ7" s="132">
        <f t="shared" si="36"/>
        <v>3642</v>
      </c>
      <c r="CA7" s="132">
        <f t="shared" si="36"/>
        <v>3527</v>
      </c>
      <c r="CB7" s="132">
        <f t="shared" ref="CB7:CC7" si="53">SUM(CB9:CB24)</f>
        <v>3539</v>
      </c>
      <c r="CC7" s="132">
        <f t="shared" si="53"/>
        <v>5378</v>
      </c>
      <c r="CD7" s="132">
        <f t="shared" ref="CD7:CF7" si="54">SUM(CD9:CD24)</f>
        <v>5569</v>
      </c>
      <c r="CE7" s="132">
        <f t="shared" si="54"/>
        <v>6109</v>
      </c>
      <c r="CF7" s="132">
        <f t="shared" si="54"/>
        <v>6634</v>
      </c>
      <c r="CG7" s="132">
        <f t="shared" ref="CG7" si="55">SUM(CG9:CG24)</f>
        <v>7418</v>
      </c>
      <c r="CH7" s="133">
        <f t="shared" si="36"/>
        <v>1162</v>
      </c>
      <c r="CI7" s="132">
        <f t="shared" si="36"/>
        <v>1313</v>
      </c>
      <c r="CJ7" s="132">
        <f t="shared" si="36"/>
        <v>1481</v>
      </c>
      <c r="CK7" s="132">
        <f t="shared" si="36"/>
        <v>1537</v>
      </c>
      <c r="CL7" s="132">
        <f t="shared" si="36"/>
        <v>1880</v>
      </c>
      <c r="CM7" s="132">
        <f t="shared" si="36"/>
        <v>1765</v>
      </c>
      <c r="CN7" s="132">
        <f t="shared" si="36"/>
        <v>1879</v>
      </c>
      <c r="CO7" s="132">
        <f t="shared" si="36"/>
        <v>1799</v>
      </c>
      <c r="CP7" s="132">
        <f t="shared" ref="CP7:CQ7" si="56">SUM(CP9:CP24)</f>
        <v>1764</v>
      </c>
      <c r="CQ7" s="132">
        <f t="shared" si="56"/>
        <v>2374</v>
      </c>
      <c r="CR7" s="132">
        <f t="shared" ref="CR7" si="57">SUM(CR9:CR24)</f>
        <v>2212</v>
      </c>
      <c r="CS7" s="132">
        <f t="shared" ref="CS7:CT7" si="58">SUM(CS9:CS24)</f>
        <v>2403</v>
      </c>
      <c r="CT7" s="132">
        <f t="shared" si="58"/>
        <v>2266</v>
      </c>
      <c r="CU7" s="132">
        <f t="shared" ref="CU7" si="59">SUM(CU9:CU24)</f>
        <v>2339</v>
      </c>
      <c r="CV7" s="133">
        <f t="shared" si="36"/>
        <v>311</v>
      </c>
      <c r="CW7" s="132">
        <f t="shared" si="36"/>
        <v>401</v>
      </c>
      <c r="CX7" s="132">
        <f t="shared" si="36"/>
        <v>467</v>
      </c>
      <c r="CY7" s="132">
        <f t="shared" si="36"/>
        <v>576</v>
      </c>
      <c r="CZ7" s="132">
        <f t="shared" si="36"/>
        <v>948</v>
      </c>
      <c r="DA7" s="132">
        <f t="shared" si="36"/>
        <v>972</v>
      </c>
      <c r="DB7" s="132">
        <f t="shared" si="36"/>
        <v>1157</v>
      </c>
      <c r="DC7" s="132">
        <f t="shared" si="36"/>
        <v>1419</v>
      </c>
      <c r="DD7" s="132">
        <f t="shared" ref="DD7:DE7" si="60">SUM(DD9:DD24)</f>
        <v>1505</v>
      </c>
      <c r="DE7" s="132">
        <f t="shared" si="60"/>
        <v>2172</v>
      </c>
      <c r="DF7" s="132">
        <f t="shared" ref="DF7" si="61">SUM(DF9:DF24)</f>
        <v>2424</v>
      </c>
      <c r="DG7" s="132">
        <f t="shared" ref="DG7:DH7" si="62">SUM(DG9:DG24)</f>
        <v>2738</v>
      </c>
      <c r="DH7" s="132">
        <f t="shared" si="62"/>
        <v>3106</v>
      </c>
      <c r="DI7" s="132">
        <f t="shared" ref="DI7" si="63">SUM(DI9:DI24)</f>
        <v>3859</v>
      </c>
      <c r="DJ7" s="133">
        <f t="shared" si="36"/>
        <v>0</v>
      </c>
      <c r="DK7" s="132">
        <f t="shared" ref="DK7:EH7" si="64">SUM(DK9:DK24)</f>
        <v>0</v>
      </c>
      <c r="DL7" s="132">
        <f t="shared" si="64"/>
        <v>0</v>
      </c>
      <c r="DM7" s="132">
        <f t="shared" si="64"/>
        <v>0</v>
      </c>
      <c r="DN7" s="132">
        <f t="shared" si="64"/>
        <v>0</v>
      </c>
      <c r="DO7" s="132">
        <f t="shared" si="64"/>
        <v>0</v>
      </c>
      <c r="DP7" s="132">
        <f t="shared" si="64"/>
        <v>0</v>
      </c>
      <c r="DQ7" s="132">
        <f t="shared" si="64"/>
        <v>21</v>
      </c>
      <c r="DR7" s="132">
        <f t="shared" ref="DR7:DS7" si="65">SUM(DR9:DR24)</f>
        <v>138</v>
      </c>
      <c r="DS7" s="132">
        <f t="shared" si="65"/>
        <v>249</v>
      </c>
      <c r="DT7" s="132">
        <f t="shared" ref="DT7:DV7" si="66">SUM(DT9:DT24)</f>
        <v>320</v>
      </c>
      <c r="DU7" s="132">
        <f t="shared" si="66"/>
        <v>385</v>
      </c>
      <c r="DV7" s="132">
        <f t="shared" si="66"/>
        <v>451</v>
      </c>
      <c r="DW7" s="176">
        <f t="shared" ref="DW7:DX7" si="67">SUM(DW9:DW24)</f>
        <v>541</v>
      </c>
      <c r="DX7" s="176">
        <f t="shared" ref="DX7:DZ7" si="68">SUM(DX9:DX24)</f>
        <v>1331</v>
      </c>
      <c r="DY7" s="176">
        <f t="shared" si="68"/>
        <v>170</v>
      </c>
      <c r="DZ7" s="176">
        <f t="shared" si="68"/>
        <v>27</v>
      </c>
      <c r="EA7" s="132">
        <f t="shared" si="64"/>
        <v>253</v>
      </c>
      <c r="EB7" s="132">
        <f t="shared" si="64"/>
        <v>293</v>
      </c>
      <c r="EC7" s="132">
        <f t="shared" si="64"/>
        <v>307</v>
      </c>
      <c r="ED7" s="132">
        <f t="shared" si="64"/>
        <v>321</v>
      </c>
      <c r="EE7" s="132">
        <f t="shared" si="64"/>
        <v>458</v>
      </c>
      <c r="EF7" s="132">
        <f t="shared" si="64"/>
        <v>535</v>
      </c>
      <c r="EG7" s="132">
        <f t="shared" si="64"/>
        <v>610</v>
      </c>
      <c r="EH7" s="132">
        <f t="shared" si="64"/>
        <v>659</v>
      </c>
      <c r="EI7" s="132">
        <f t="shared" ref="EI7:EJ7" si="69">SUM(EI9:EI24)</f>
        <v>686</v>
      </c>
      <c r="EJ7" s="132">
        <f t="shared" si="69"/>
        <v>1038</v>
      </c>
      <c r="EK7" s="132">
        <f t="shared" ref="EK7:EM7" si="70">SUM(EK9:EK24)</f>
        <v>1161</v>
      </c>
      <c r="EL7" s="132">
        <f t="shared" si="70"/>
        <v>1279</v>
      </c>
      <c r="EM7" s="132">
        <f t="shared" si="70"/>
        <v>1384</v>
      </c>
    </row>
    <row r="8" spans="1:148">
      <c r="A8" s="117" t="s">
        <v>114</v>
      </c>
      <c r="B8" s="134">
        <f>(B7/B$6)*100</f>
        <v>38.124168257825609</v>
      </c>
      <c r="C8" s="134">
        <f t="shared" ref="C8:DC8" si="71">(C7/C$6)*100</f>
        <v>38.573750193468506</v>
      </c>
      <c r="D8" s="134">
        <f t="shared" si="71"/>
        <v>40.549729169067646</v>
      </c>
      <c r="E8" s="134">
        <f t="shared" si="71"/>
        <v>39.957229504267829</v>
      </c>
      <c r="F8" s="134">
        <f t="shared" si="71"/>
        <v>39.310636140914085</v>
      </c>
      <c r="G8" s="134">
        <f t="shared" si="71"/>
        <v>38.40552741865018</v>
      </c>
      <c r="H8" s="134">
        <f t="shared" si="71"/>
        <v>38.724888640553111</v>
      </c>
      <c r="I8" s="134">
        <f t="shared" si="71"/>
        <v>37.352529697555518</v>
      </c>
      <c r="J8" s="134">
        <f t="shared" ref="J8:K8" si="72">(J7/J$6)*100</f>
        <v>36.415636762395899</v>
      </c>
      <c r="K8" s="134">
        <f t="shared" si="72"/>
        <v>41.056355652628945</v>
      </c>
      <c r="L8" s="134">
        <f t="shared" ref="L8:M8" si="73">(L7/L$6)*100</f>
        <v>40.585058603261871</v>
      </c>
      <c r="M8" s="134">
        <f t="shared" si="73"/>
        <v>40.528625349058437</v>
      </c>
      <c r="N8" s="134">
        <f t="shared" ref="N8:O8" si="74">(N7/N$6)*100</f>
        <v>40.858032983679657</v>
      </c>
      <c r="O8" s="134">
        <f t="shared" si="74"/>
        <v>41.206855022169094</v>
      </c>
      <c r="P8" s="135">
        <f t="shared" si="71"/>
        <v>38.124168257825609</v>
      </c>
      <c r="Q8" s="134">
        <f t="shared" si="71"/>
        <v>38.60819643515196</v>
      </c>
      <c r="R8" s="134">
        <f t="shared" si="71"/>
        <v>40.567763804094525</v>
      </c>
      <c r="S8" s="134">
        <f t="shared" si="71"/>
        <v>40.040752060757619</v>
      </c>
      <c r="T8" s="134">
        <f t="shared" si="71"/>
        <v>39.4532648919661</v>
      </c>
      <c r="U8" s="134">
        <f t="shared" si="71"/>
        <v>38.512372300477182</v>
      </c>
      <c r="V8" s="134">
        <f t="shared" si="71"/>
        <v>38.936471486680702</v>
      </c>
      <c r="W8" s="134">
        <f t="shared" si="71"/>
        <v>37.612641823643237</v>
      </c>
      <c r="X8" s="134">
        <f t="shared" ref="X8:Y8" si="75">(X7/X$6)*100</f>
        <v>36.634396097325215</v>
      </c>
      <c r="Y8" s="134">
        <f t="shared" si="75"/>
        <v>41.35906040268457</v>
      </c>
      <c r="Z8" s="134">
        <f t="shared" ref="Z8:AB8" si="76">(Z7/Z$6)*100</f>
        <v>40.724795277512705</v>
      </c>
      <c r="AA8" s="134">
        <f t="shared" si="76"/>
        <v>40.796202372469295</v>
      </c>
      <c r="AB8" s="134">
        <f t="shared" si="76"/>
        <v>41.22406598358247</v>
      </c>
      <c r="AC8" s="134">
        <f t="shared" ref="AC8" si="77">(AC7/AC$6)*100</f>
        <v>41.550723175552356</v>
      </c>
      <c r="AD8" s="135">
        <f t="shared" si="71"/>
        <v>39.369113469875913</v>
      </c>
      <c r="AE8" s="134">
        <f t="shared" si="71"/>
        <v>39.497307001795335</v>
      </c>
      <c r="AF8" s="134">
        <f t="shared" si="71"/>
        <v>41.568553577595679</v>
      </c>
      <c r="AG8" s="134">
        <f t="shared" si="71"/>
        <v>41.004455997029339</v>
      </c>
      <c r="AH8" s="134">
        <f t="shared" si="71"/>
        <v>40.134515249194145</v>
      </c>
      <c r="AI8" s="134">
        <f t="shared" si="71"/>
        <v>39.112499620855957</v>
      </c>
      <c r="AJ8" s="134">
        <f t="shared" si="71"/>
        <v>39.164758346390258</v>
      </c>
      <c r="AK8" s="134">
        <f t="shared" si="71"/>
        <v>38.207730770382348</v>
      </c>
      <c r="AL8" s="134">
        <f t="shared" ref="AL8:AM8" si="78">(AL7/AL$6)*100</f>
        <v>37.481130679295546</v>
      </c>
      <c r="AM8" s="134">
        <f t="shared" si="78"/>
        <v>41.87143094092837</v>
      </c>
      <c r="AN8" s="134">
        <f t="shared" ref="AN8:AP8" si="79">(AN7/AN$6)*100</f>
        <v>41.287476324663928</v>
      </c>
      <c r="AO8" s="134">
        <f t="shared" si="79"/>
        <v>41.177125551151292</v>
      </c>
      <c r="AP8" s="134">
        <f t="shared" si="79"/>
        <v>41.445900873149071</v>
      </c>
      <c r="AQ8" s="134">
        <f t="shared" ref="AQ8" si="80">(AQ7/AQ$6)*100</f>
        <v>42.01558525457262</v>
      </c>
      <c r="AR8" s="135">
        <f t="shared" si="71"/>
        <v>35.86176918061291</v>
      </c>
      <c r="AS8" s="134">
        <f t="shared" si="71"/>
        <v>36.961487383798143</v>
      </c>
      <c r="AT8" s="134">
        <f t="shared" si="71"/>
        <v>38.944139330067784</v>
      </c>
      <c r="AU8" s="134">
        <f t="shared" si="71"/>
        <v>38.413827701007889</v>
      </c>
      <c r="AV8" s="134">
        <f t="shared" si="71"/>
        <v>38.323242078674639</v>
      </c>
      <c r="AW8" s="134">
        <f t="shared" si="71"/>
        <v>37.597114317425081</v>
      </c>
      <c r="AX8" s="134">
        <f t="shared" si="71"/>
        <v>37.747576567582364</v>
      </c>
      <c r="AY8" s="134">
        <f t="shared" si="71"/>
        <v>36.548302546180729</v>
      </c>
      <c r="AZ8" s="134">
        <f t="shared" ref="AZ8:BA8" si="81">(AZ7/AZ$6)*100</f>
        <v>35.347360299136419</v>
      </c>
      <c r="BA8" s="134">
        <f t="shared" si="81"/>
        <v>40.303699975931558</v>
      </c>
      <c r="BB8" s="134">
        <f t="shared" ref="BB8" si="82">(BB7/BB$6)*100</f>
        <v>39.965788991386155</v>
      </c>
      <c r="BC8" s="134">
        <f t="shared" ref="BC8:BD8" si="83">(BC7/BC$6)*100</f>
        <v>39.9776756153395</v>
      </c>
      <c r="BD8" s="134">
        <f t="shared" si="83"/>
        <v>40.380031093453098</v>
      </c>
      <c r="BE8" s="134">
        <f t="shared" ref="BE8" si="84">(BE7/BE$6)*100</f>
        <v>40.566505219073193</v>
      </c>
      <c r="BF8" s="135">
        <f t="shared" si="71"/>
        <v>37.648642089703714</v>
      </c>
      <c r="BG8" s="134">
        <f t="shared" si="71"/>
        <v>37.782820679893057</v>
      </c>
      <c r="BH8" s="134">
        <f t="shared" si="71"/>
        <v>39.464619402481034</v>
      </c>
      <c r="BI8" s="134">
        <f t="shared" si="71"/>
        <v>38.802882835804645</v>
      </c>
      <c r="BJ8" s="134">
        <f t="shared" si="71"/>
        <v>37.83834119692078</v>
      </c>
      <c r="BK8" s="134">
        <f t="shared" si="71"/>
        <v>36.971472998026435</v>
      </c>
      <c r="BL8" s="134">
        <f t="shared" si="71"/>
        <v>36.97941923845363</v>
      </c>
      <c r="BM8" s="134">
        <f t="shared" si="71"/>
        <v>35.418736150378237</v>
      </c>
      <c r="BN8" s="134">
        <f t="shared" ref="BN8:BO8" si="85">(BN7/BN$6)*100</f>
        <v>34.487415131850405</v>
      </c>
      <c r="BO8" s="134">
        <f t="shared" si="85"/>
        <v>38.963183817833709</v>
      </c>
      <c r="BP8" s="134">
        <f t="shared" ref="BP8:BR8" si="86">(BP7/BP$6)*100</f>
        <v>38.376321353065542</v>
      </c>
      <c r="BQ8" s="134">
        <f t="shared" si="86"/>
        <v>38.281765648782986</v>
      </c>
      <c r="BR8" s="134">
        <f t="shared" si="86"/>
        <v>38.84665826298432</v>
      </c>
      <c r="BS8" s="134">
        <f t="shared" ref="BS8" si="87">(BS7/BS$6)*100</f>
        <v>38.720073664825044</v>
      </c>
      <c r="BT8" s="135">
        <f t="shared" si="71"/>
        <v>49.296748904772883</v>
      </c>
      <c r="BU8" s="134">
        <f t="shared" si="71"/>
        <v>50.92454835281616</v>
      </c>
      <c r="BV8" s="134">
        <f t="shared" si="71"/>
        <v>54.137254901960787</v>
      </c>
      <c r="BW8" s="134">
        <f t="shared" si="71"/>
        <v>55.032282567413596</v>
      </c>
      <c r="BX8" s="134">
        <f t="shared" si="71"/>
        <v>54.901960784313729</v>
      </c>
      <c r="BY8" s="134">
        <f t="shared" si="71"/>
        <v>54.431583954336446</v>
      </c>
      <c r="BZ8" s="134">
        <f t="shared" si="71"/>
        <v>52.660497397339498</v>
      </c>
      <c r="CA8" s="134">
        <f t="shared" si="71"/>
        <v>54.311672312904221</v>
      </c>
      <c r="CB8" s="134">
        <f t="shared" ref="CB8:CC8" si="88">(CB7/CB$6)*100</f>
        <v>53.776021881173072</v>
      </c>
      <c r="CC8" s="134">
        <f t="shared" si="88"/>
        <v>59.755555555555553</v>
      </c>
      <c r="CD8" s="134">
        <f t="shared" ref="CD8:CF8" si="89">(CD7/CD$6)*100</f>
        <v>58.676641028342637</v>
      </c>
      <c r="CE8" s="134">
        <f t="shared" si="89"/>
        <v>59.489726360892007</v>
      </c>
      <c r="CF8" s="134">
        <f t="shared" si="89"/>
        <v>60.009045680687464</v>
      </c>
      <c r="CG8" s="134">
        <f t="shared" ref="CG8" si="90">(CG7/CG$6)*100</f>
        <v>60.918124332758481</v>
      </c>
      <c r="CH8" s="135">
        <f t="shared" si="71"/>
        <v>88.905891354246364</v>
      </c>
      <c r="CI8" s="134">
        <f t="shared" si="71"/>
        <v>83.844189016602812</v>
      </c>
      <c r="CJ8" s="134">
        <f t="shared" si="71"/>
        <v>88.049940546967903</v>
      </c>
      <c r="CK8" s="134">
        <f t="shared" si="71"/>
        <v>85.294117647058826</v>
      </c>
      <c r="CL8" s="134">
        <f t="shared" si="71"/>
        <v>84.914182475158086</v>
      </c>
      <c r="CM8" s="134">
        <f t="shared" si="71"/>
        <v>87.636544190665347</v>
      </c>
      <c r="CN8" s="134">
        <f t="shared" si="71"/>
        <v>74.356944994064108</v>
      </c>
      <c r="CO8" s="134">
        <f t="shared" si="71"/>
        <v>87.034349298500246</v>
      </c>
      <c r="CP8" s="134">
        <f t="shared" ref="CP8:CQ8" si="91">(CP7/CP$6)*100</f>
        <v>83.880171184022828</v>
      </c>
      <c r="CQ8" s="134">
        <f t="shared" si="91"/>
        <v>91.448382126348221</v>
      </c>
      <c r="CR8" s="134">
        <f t="shared" ref="CR8" si="92">(CR7/CR$6)*100</f>
        <v>89.845653939886276</v>
      </c>
      <c r="CS8" s="134">
        <f t="shared" ref="CS8:CT8" si="93">(CS7/CS$6)*100</f>
        <v>89.463886820551011</v>
      </c>
      <c r="CT8" s="134">
        <f t="shared" si="93"/>
        <v>88.550214927706136</v>
      </c>
      <c r="CU8" s="134">
        <f t="shared" ref="CU8" si="94">(CU7/CU$6)*100</f>
        <v>89.206712433257053</v>
      </c>
      <c r="CV8" s="135">
        <f t="shared" si="71"/>
        <v>28.427787934186473</v>
      </c>
      <c r="CW8" s="134">
        <f t="shared" si="71"/>
        <v>33.058532563891177</v>
      </c>
      <c r="CX8" s="134">
        <f t="shared" si="71"/>
        <v>37.151949085123306</v>
      </c>
      <c r="CY8" s="134">
        <f t="shared" si="71"/>
        <v>39.53328757721345</v>
      </c>
      <c r="CZ8" s="134">
        <f t="shared" si="71"/>
        <v>43.666513127590974</v>
      </c>
      <c r="DA8" s="134">
        <f t="shared" si="71"/>
        <v>40.382218529289574</v>
      </c>
      <c r="DB8" s="134">
        <f t="shared" si="71"/>
        <v>43.958966565349542</v>
      </c>
      <c r="DC8" s="134">
        <f t="shared" si="71"/>
        <v>49.236641221374043</v>
      </c>
      <c r="DD8" s="134">
        <f t="shared" ref="DD8:DE8" si="95">(DD7/DD$6)*100</f>
        <v>46.393341553637484</v>
      </c>
      <c r="DE8" s="134">
        <f t="shared" si="95"/>
        <v>50.359378622768368</v>
      </c>
      <c r="DF8" s="134">
        <f t="shared" ref="DF8" si="96">(DF7/DF$6)*100</f>
        <v>48.616125150421183</v>
      </c>
      <c r="DG8" s="134">
        <f t="shared" ref="DG8:DH8" si="97">(DG7/DG$6)*100</f>
        <v>49.076895500985842</v>
      </c>
      <c r="DH8" s="134">
        <f t="shared" si="97"/>
        <v>46.861798430899213</v>
      </c>
      <c r="DI8" s="134">
        <f t="shared" ref="DI8" si="98">(DI7/DI$6)*100</f>
        <v>50.536930330015714</v>
      </c>
      <c r="DJ8" s="135"/>
      <c r="DK8" s="134"/>
      <c r="DL8" s="134"/>
      <c r="DM8" s="134"/>
      <c r="DN8" s="134"/>
      <c r="DO8" s="134"/>
      <c r="DP8" s="134"/>
      <c r="DQ8" s="134"/>
      <c r="DR8" s="134"/>
      <c r="DS8" s="134">
        <f t="shared" ref="DS8:DT8" si="99">(DS7/DS$6)*100</f>
        <v>39.839999999999996</v>
      </c>
      <c r="DT8" s="134">
        <f t="shared" si="99"/>
        <v>39.702233250620353</v>
      </c>
      <c r="DU8" s="134">
        <f t="shared" ref="DU8:DV8" si="100">(DU7/DU$6)*100</f>
        <v>39.406345957011254</v>
      </c>
      <c r="DV8" s="134">
        <f t="shared" si="100"/>
        <v>40.160284951024046</v>
      </c>
      <c r="DW8" s="177">
        <f t="shared" ref="DW8:DX8" si="101">(DW7/DW$6)*100</f>
        <v>39.431486880466473</v>
      </c>
      <c r="DX8" s="177">
        <f t="shared" ref="DX8:DZ8" si="102">(DX7/DX$6)*100</f>
        <v>29.252747252747252</v>
      </c>
      <c r="DY8" s="177">
        <f t="shared" si="102"/>
        <v>27.070063694267514</v>
      </c>
      <c r="DZ8" s="177">
        <f t="shared" si="102"/>
        <v>20.149253731343283</v>
      </c>
      <c r="EA8" s="134">
        <f t="shared" ref="EA8:EH8" si="103">(EA7/EA$6)*100</f>
        <v>23.189734188817599</v>
      </c>
      <c r="EB8" s="134">
        <f t="shared" si="103"/>
        <v>25.837742504409171</v>
      </c>
      <c r="EC8" s="134">
        <f t="shared" si="103"/>
        <v>26.718885987815494</v>
      </c>
      <c r="ED8" s="134">
        <f t="shared" si="103"/>
        <v>24.044943820224717</v>
      </c>
      <c r="EE8" s="134">
        <f t="shared" si="103"/>
        <v>24.478888295029396</v>
      </c>
      <c r="EF8" s="134">
        <f t="shared" si="103"/>
        <v>25.403608736942068</v>
      </c>
      <c r="EG8" s="134">
        <f t="shared" si="103"/>
        <v>28.188539741219966</v>
      </c>
      <c r="EH8" s="134">
        <f t="shared" si="103"/>
        <v>27.573221757322173</v>
      </c>
      <c r="EI8" s="134">
        <f t="shared" ref="EI8:EJ8" si="104">(EI7/EI$6)*100</f>
        <v>25.313653136531368</v>
      </c>
      <c r="EJ8" s="134">
        <f t="shared" si="104"/>
        <v>29.956709956709958</v>
      </c>
      <c r="EK8" s="134">
        <f t="shared" ref="EK8:EM8" si="105">(EK7/EK$6)*100</f>
        <v>29.853432759064024</v>
      </c>
      <c r="EL8" s="134">
        <f t="shared" si="105"/>
        <v>29.307974335472043</v>
      </c>
      <c r="EM8" s="134">
        <f t="shared" si="105"/>
        <v>29.179843980602993</v>
      </c>
    </row>
    <row r="9" spans="1:148">
      <c r="A9" s="117" t="s">
        <v>23</v>
      </c>
      <c r="B9" s="136">
        <v>1276</v>
      </c>
      <c r="C9" s="113">
        <v>1231</v>
      </c>
      <c r="D9" s="113">
        <v>1291</v>
      </c>
      <c r="E9" s="113">
        <v>1226</v>
      </c>
      <c r="F9" s="111">
        <v>1378</v>
      </c>
      <c r="G9" s="111">
        <v>1275</v>
      </c>
      <c r="H9" s="111">
        <v>1464</v>
      </c>
      <c r="I9" s="111">
        <v>1566</v>
      </c>
      <c r="J9" s="111">
        <v>1677</v>
      </c>
      <c r="K9" s="111">
        <v>2122</v>
      </c>
      <c r="L9" s="111">
        <v>2313</v>
      </c>
      <c r="M9" s="111">
        <v>2392</v>
      </c>
      <c r="N9" s="137">
        <v>2499</v>
      </c>
      <c r="O9" s="137">
        <v>2491</v>
      </c>
      <c r="P9" s="138">
        <v>1276</v>
      </c>
      <c r="Q9" s="113">
        <v>1231</v>
      </c>
      <c r="R9" s="113">
        <v>1291</v>
      </c>
      <c r="S9" s="113">
        <v>1226</v>
      </c>
      <c r="T9" s="111">
        <v>1377</v>
      </c>
      <c r="U9" s="111">
        <v>1272</v>
      </c>
      <c r="V9" s="111">
        <v>1464</v>
      </c>
      <c r="W9" s="111">
        <v>1559</v>
      </c>
      <c r="X9" s="111">
        <v>1664</v>
      </c>
      <c r="Y9" s="111">
        <v>2115</v>
      </c>
      <c r="Z9" s="111">
        <v>2301</v>
      </c>
      <c r="AA9" s="111">
        <v>2374</v>
      </c>
      <c r="AB9" s="137">
        <v>2476</v>
      </c>
      <c r="AC9" s="137">
        <v>2468</v>
      </c>
      <c r="AD9" s="138">
        <v>897</v>
      </c>
      <c r="AE9" s="113">
        <v>852</v>
      </c>
      <c r="AF9" s="113">
        <v>867</v>
      </c>
      <c r="AG9" s="113">
        <v>794</v>
      </c>
      <c r="AH9" s="111">
        <v>829</v>
      </c>
      <c r="AI9" s="111">
        <v>755</v>
      </c>
      <c r="AJ9" s="111">
        <v>829</v>
      </c>
      <c r="AK9" s="111">
        <v>856</v>
      </c>
      <c r="AL9" s="111">
        <v>855</v>
      </c>
      <c r="AM9" s="111">
        <v>1149</v>
      </c>
      <c r="AN9" s="111">
        <v>1207</v>
      </c>
      <c r="AO9" s="111">
        <v>1243</v>
      </c>
      <c r="AP9" s="137">
        <v>1281</v>
      </c>
      <c r="AQ9" s="137">
        <v>1252</v>
      </c>
      <c r="AR9" s="138">
        <v>379</v>
      </c>
      <c r="AS9" s="113">
        <v>379</v>
      </c>
      <c r="AT9" s="113">
        <v>424</v>
      </c>
      <c r="AU9" s="113">
        <v>432</v>
      </c>
      <c r="AV9" s="111">
        <v>549</v>
      </c>
      <c r="AW9" s="111">
        <v>520</v>
      </c>
      <c r="AX9" s="111">
        <v>635</v>
      </c>
      <c r="AY9" s="111">
        <v>710</v>
      </c>
      <c r="AZ9" s="111">
        <v>822</v>
      </c>
      <c r="BA9" s="111">
        <v>973</v>
      </c>
      <c r="BB9" s="111">
        <v>1106</v>
      </c>
      <c r="BC9" s="111">
        <v>1149</v>
      </c>
      <c r="BD9" s="137">
        <v>1218</v>
      </c>
      <c r="BE9" s="137">
        <v>1239</v>
      </c>
      <c r="BF9" s="138">
        <v>1147</v>
      </c>
      <c r="BG9" s="113">
        <v>1114</v>
      </c>
      <c r="BH9" s="113">
        <v>1144</v>
      </c>
      <c r="BI9" s="113">
        <v>1086</v>
      </c>
      <c r="BJ9" s="111">
        <v>1176</v>
      </c>
      <c r="BK9" s="111">
        <v>1060</v>
      </c>
      <c r="BL9" s="111">
        <v>1227</v>
      </c>
      <c r="BM9" s="111">
        <v>1291</v>
      </c>
      <c r="BN9" s="111">
        <v>1362</v>
      </c>
      <c r="BO9" s="111">
        <v>1754</v>
      </c>
      <c r="BP9" s="111">
        <v>1883</v>
      </c>
      <c r="BQ9" s="111">
        <v>1918</v>
      </c>
      <c r="BR9" s="137">
        <v>1977</v>
      </c>
      <c r="BS9" s="137">
        <v>1961</v>
      </c>
      <c r="BT9" s="138">
        <v>118</v>
      </c>
      <c r="BU9" s="113">
        <v>101</v>
      </c>
      <c r="BV9" s="113">
        <v>127</v>
      </c>
      <c r="BW9" s="113">
        <v>118</v>
      </c>
      <c r="BX9" s="111">
        <v>180</v>
      </c>
      <c r="BY9" s="111">
        <v>188</v>
      </c>
      <c r="BZ9" s="111">
        <v>213</v>
      </c>
      <c r="CA9" s="111">
        <v>236</v>
      </c>
      <c r="CB9" s="111">
        <v>263</v>
      </c>
      <c r="CC9" s="111">
        <v>310</v>
      </c>
      <c r="CD9" s="111">
        <v>342</v>
      </c>
      <c r="CE9" s="111">
        <v>382</v>
      </c>
      <c r="CF9" s="137">
        <v>410</v>
      </c>
      <c r="CG9" s="137">
        <v>410</v>
      </c>
      <c r="CH9" s="138">
        <v>71</v>
      </c>
      <c r="CI9" s="113">
        <v>45</v>
      </c>
      <c r="CJ9" s="113">
        <v>66</v>
      </c>
      <c r="CK9" s="113">
        <v>49</v>
      </c>
      <c r="CL9" s="111">
        <v>84</v>
      </c>
      <c r="CM9" s="111">
        <v>86</v>
      </c>
      <c r="CN9" s="111">
        <v>85</v>
      </c>
      <c r="CO9" s="111">
        <v>91</v>
      </c>
      <c r="CP9" s="111">
        <v>82</v>
      </c>
      <c r="CQ9" s="111">
        <v>137</v>
      </c>
      <c r="CR9" s="111">
        <v>136</v>
      </c>
      <c r="CS9" s="111">
        <v>147</v>
      </c>
      <c r="CT9" s="112">
        <v>137</v>
      </c>
      <c r="CU9" s="112">
        <v>133</v>
      </c>
      <c r="CV9" s="138">
        <v>3</v>
      </c>
      <c r="CW9" s="113">
        <v>3</v>
      </c>
      <c r="CX9" s="113">
        <v>4</v>
      </c>
      <c r="CY9" s="113">
        <v>5</v>
      </c>
      <c r="CZ9" s="111">
        <v>7</v>
      </c>
      <c r="DA9" s="111">
        <v>8</v>
      </c>
      <c r="DB9" s="111">
        <v>9</v>
      </c>
      <c r="DC9" s="111">
        <v>5</v>
      </c>
      <c r="DD9" s="111">
        <v>12</v>
      </c>
      <c r="DE9" s="111">
        <v>13</v>
      </c>
      <c r="DF9" s="111">
        <v>15</v>
      </c>
      <c r="DG9" s="111">
        <v>19</v>
      </c>
      <c r="DH9" s="137">
        <v>21</v>
      </c>
      <c r="DI9" s="137">
        <v>23</v>
      </c>
      <c r="DJ9" s="138"/>
      <c r="DK9" s="113"/>
      <c r="DL9" s="113"/>
      <c r="DM9" s="113"/>
      <c r="DR9" s="111">
        <v>2</v>
      </c>
      <c r="DS9" s="111">
        <v>2</v>
      </c>
      <c r="DT9" s="111">
        <v>7</v>
      </c>
      <c r="DU9" s="111">
        <v>10</v>
      </c>
      <c r="DV9" s="137">
        <v>11</v>
      </c>
      <c r="DW9" s="178">
        <v>12</v>
      </c>
      <c r="DX9" s="137">
        <v>55</v>
      </c>
      <c r="DY9" s="164">
        <v>5</v>
      </c>
      <c r="DZ9" s="170">
        <v>2</v>
      </c>
      <c r="EA9" s="136">
        <v>8</v>
      </c>
      <c r="EB9" s="113">
        <v>13</v>
      </c>
      <c r="EC9" s="113">
        <v>16</v>
      </c>
      <c r="ED9" s="113">
        <v>17</v>
      </c>
      <c r="EE9" s="111">
        <v>14</v>
      </c>
      <c r="EF9" s="111">
        <v>16</v>
      </c>
      <c r="EG9" s="111">
        <v>15</v>
      </c>
      <c r="EH9" s="111">
        <v>27</v>
      </c>
      <c r="EI9" s="111">
        <v>25</v>
      </c>
      <c r="EJ9" s="111">
        <v>36</v>
      </c>
      <c r="EK9" s="111">
        <v>54</v>
      </c>
      <c r="EL9" s="111">
        <v>45</v>
      </c>
      <c r="EM9" s="137">
        <v>57</v>
      </c>
    </row>
    <row r="10" spans="1:148">
      <c r="A10" s="117" t="s">
        <v>24</v>
      </c>
      <c r="B10" s="136">
        <v>449</v>
      </c>
      <c r="C10" s="113">
        <v>474</v>
      </c>
      <c r="D10" s="113">
        <v>468</v>
      </c>
      <c r="E10" s="113">
        <v>450</v>
      </c>
      <c r="F10" s="111">
        <v>586</v>
      </c>
      <c r="G10" s="111">
        <v>599</v>
      </c>
      <c r="H10" s="111">
        <v>622</v>
      </c>
      <c r="I10" s="111">
        <v>703</v>
      </c>
      <c r="J10" s="111">
        <v>719</v>
      </c>
      <c r="K10" s="111">
        <v>1124</v>
      </c>
      <c r="L10" s="111">
        <v>1147</v>
      </c>
      <c r="M10" s="111">
        <v>1235</v>
      </c>
      <c r="N10" s="137">
        <v>1346</v>
      </c>
      <c r="O10" s="137">
        <v>1281</v>
      </c>
      <c r="P10" s="138">
        <v>449</v>
      </c>
      <c r="Q10" s="113">
        <v>474</v>
      </c>
      <c r="R10" s="113">
        <v>466</v>
      </c>
      <c r="S10" s="113">
        <v>445</v>
      </c>
      <c r="T10" s="111">
        <v>582</v>
      </c>
      <c r="U10" s="111">
        <v>585</v>
      </c>
      <c r="V10" s="111">
        <v>619</v>
      </c>
      <c r="W10" s="111">
        <v>699</v>
      </c>
      <c r="X10" s="111">
        <v>708</v>
      </c>
      <c r="Y10" s="111">
        <v>1104</v>
      </c>
      <c r="Z10" s="111">
        <v>1131</v>
      </c>
      <c r="AA10" s="111">
        <v>1214</v>
      </c>
      <c r="AB10" s="137">
        <v>1319</v>
      </c>
      <c r="AC10" s="137">
        <v>1259</v>
      </c>
      <c r="AD10" s="138">
        <v>318</v>
      </c>
      <c r="AE10" s="113">
        <v>317</v>
      </c>
      <c r="AF10" s="113">
        <v>306</v>
      </c>
      <c r="AG10" s="113">
        <v>282</v>
      </c>
      <c r="AH10" s="111">
        <v>359</v>
      </c>
      <c r="AI10" s="111">
        <v>355</v>
      </c>
      <c r="AJ10" s="111">
        <v>377</v>
      </c>
      <c r="AK10" s="111">
        <v>411</v>
      </c>
      <c r="AL10" s="111">
        <v>405</v>
      </c>
      <c r="AM10" s="111">
        <v>525</v>
      </c>
      <c r="AN10" s="111">
        <v>516</v>
      </c>
      <c r="AO10" s="111">
        <v>531</v>
      </c>
      <c r="AP10" s="137">
        <v>555</v>
      </c>
      <c r="AQ10" s="137">
        <v>544</v>
      </c>
      <c r="AR10" s="138">
        <v>131</v>
      </c>
      <c r="AS10" s="113">
        <v>157</v>
      </c>
      <c r="AT10" s="113">
        <v>162</v>
      </c>
      <c r="AU10" s="113">
        <v>168</v>
      </c>
      <c r="AV10" s="111">
        <v>227</v>
      </c>
      <c r="AW10" s="111">
        <v>244</v>
      </c>
      <c r="AX10" s="111">
        <v>245</v>
      </c>
      <c r="AY10" s="111">
        <v>292</v>
      </c>
      <c r="AZ10" s="111">
        <v>314</v>
      </c>
      <c r="BA10" s="111">
        <v>599</v>
      </c>
      <c r="BB10" s="111">
        <v>631</v>
      </c>
      <c r="BC10" s="111">
        <v>704</v>
      </c>
      <c r="BD10" s="137">
        <v>791</v>
      </c>
      <c r="BE10" s="137">
        <v>737</v>
      </c>
      <c r="BF10" s="138">
        <v>382</v>
      </c>
      <c r="BG10" s="113">
        <v>386</v>
      </c>
      <c r="BH10" s="113">
        <v>391</v>
      </c>
      <c r="BI10" s="113">
        <v>370</v>
      </c>
      <c r="BJ10" s="111">
        <v>480</v>
      </c>
      <c r="BK10" s="111">
        <v>481</v>
      </c>
      <c r="BL10" s="111">
        <v>521</v>
      </c>
      <c r="BM10" s="111">
        <v>585</v>
      </c>
      <c r="BN10" s="111">
        <v>594</v>
      </c>
      <c r="BO10" s="111">
        <v>903</v>
      </c>
      <c r="BP10" s="111">
        <v>908</v>
      </c>
      <c r="BQ10" s="111">
        <v>976</v>
      </c>
      <c r="BR10" s="137">
        <v>1061</v>
      </c>
      <c r="BS10" s="137">
        <v>981</v>
      </c>
      <c r="BT10" s="138">
        <v>61</v>
      </c>
      <c r="BU10" s="113">
        <v>84</v>
      </c>
      <c r="BV10" s="113">
        <v>66</v>
      </c>
      <c r="BW10" s="113">
        <v>69</v>
      </c>
      <c r="BX10" s="111">
        <v>92</v>
      </c>
      <c r="BY10" s="111">
        <v>94</v>
      </c>
      <c r="BZ10" s="111">
        <v>90</v>
      </c>
      <c r="CA10" s="111">
        <v>100</v>
      </c>
      <c r="CB10" s="111">
        <v>90</v>
      </c>
      <c r="CC10" s="111">
        <v>158</v>
      </c>
      <c r="CD10" s="111">
        <v>172</v>
      </c>
      <c r="CE10" s="111">
        <v>175</v>
      </c>
      <c r="CF10" s="137">
        <v>181</v>
      </c>
      <c r="CG10" s="137">
        <v>216</v>
      </c>
      <c r="CH10" s="138">
        <v>42</v>
      </c>
      <c r="CI10" s="113">
        <v>64</v>
      </c>
      <c r="CJ10" s="113">
        <v>42</v>
      </c>
      <c r="CK10" s="113">
        <v>41</v>
      </c>
      <c r="CL10" s="111">
        <v>43</v>
      </c>
      <c r="CM10" s="111">
        <v>43</v>
      </c>
      <c r="CN10" s="111">
        <v>37</v>
      </c>
      <c r="CO10" s="111">
        <v>38</v>
      </c>
      <c r="CP10" s="111">
        <v>39</v>
      </c>
      <c r="CQ10" s="111">
        <v>42</v>
      </c>
      <c r="CR10" s="111">
        <v>40</v>
      </c>
      <c r="CS10" s="111">
        <v>35</v>
      </c>
      <c r="CT10" s="112">
        <v>37</v>
      </c>
      <c r="CU10" s="112">
        <v>40</v>
      </c>
      <c r="CV10" s="138">
        <v>1</v>
      </c>
      <c r="CW10" s="113">
        <v>0</v>
      </c>
      <c r="CX10" s="113">
        <v>4</v>
      </c>
      <c r="CY10" s="113">
        <v>1</v>
      </c>
      <c r="CZ10" s="111">
        <v>2</v>
      </c>
      <c r="DA10" s="111">
        <v>0</v>
      </c>
      <c r="DB10" s="111">
        <v>1</v>
      </c>
      <c r="DC10" s="111">
        <v>1</v>
      </c>
      <c r="DD10" s="111">
        <v>3</v>
      </c>
      <c r="DE10" s="111">
        <v>13</v>
      </c>
      <c r="DF10" s="111">
        <v>16</v>
      </c>
      <c r="DG10" s="111">
        <v>21</v>
      </c>
      <c r="DH10" s="137">
        <v>28</v>
      </c>
      <c r="DI10" s="137">
        <v>17</v>
      </c>
      <c r="DJ10" s="138"/>
      <c r="DK10" s="113"/>
      <c r="DL10" s="113"/>
      <c r="DM10" s="113"/>
      <c r="DQ10" s="111">
        <v>3</v>
      </c>
      <c r="DR10" s="111">
        <v>9</v>
      </c>
      <c r="DS10" s="111">
        <v>10</v>
      </c>
      <c r="DT10" s="111">
        <v>12</v>
      </c>
      <c r="DU10" s="111">
        <v>16</v>
      </c>
      <c r="DV10" s="137">
        <v>18</v>
      </c>
      <c r="DW10" s="178">
        <v>17</v>
      </c>
      <c r="DX10" s="137">
        <v>25</v>
      </c>
      <c r="DY10" s="164">
        <v>3</v>
      </c>
      <c r="DZ10" s="170">
        <v>0</v>
      </c>
      <c r="EA10" s="136">
        <v>5</v>
      </c>
      <c r="EB10" s="113">
        <v>4</v>
      </c>
      <c r="EC10" s="113">
        <v>5</v>
      </c>
      <c r="ED10" s="113">
        <v>5</v>
      </c>
      <c r="EE10" s="111">
        <v>8</v>
      </c>
      <c r="EF10" s="111">
        <v>10</v>
      </c>
      <c r="EG10" s="111">
        <v>7</v>
      </c>
      <c r="EH10" s="111">
        <v>10</v>
      </c>
      <c r="EI10" s="111">
        <v>12</v>
      </c>
      <c r="EJ10" s="111">
        <v>20</v>
      </c>
      <c r="EK10" s="111">
        <v>23</v>
      </c>
      <c r="EL10" s="111">
        <v>26</v>
      </c>
      <c r="EM10" s="137">
        <v>31</v>
      </c>
    </row>
    <row r="11" spans="1:148">
      <c r="A11" s="117" t="s">
        <v>25</v>
      </c>
      <c r="B11" s="136">
        <v>351</v>
      </c>
      <c r="C11" s="113">
        <v>341</v>
      </c>
      <c r="D11" s="113">
        <v>415</v>
      </c>
      <c r="E11" s="113">
        <v>413</v>
      </c>
      <c r="F11" s="111">
        <v>413</v>
      </c>
      <c r="G11" s="111">
        <v>428</v>
      </c>
      <c r="H11" s="111">
        <v>427</v>
      </c>
      <c r="I11" s="111">
        <v>447</v>
      </c>
      <c r="J11" s="111">
        <v>453</v>
      </c>
      <c r="K11" s="111">
        <v>545</v>
      </c>
      <c r="L11" s="111">
        <v>541</v>
      </c>
      <c r="M11" s="111">
        <v>605</v>
      </c>
      <c r="N11" s="137">
        <v>611</v>
      </c>
      <c r="O11" s="137">
        <v>701</v>
      </c>
      <c r="P11" s="138">
        <v>351</v>
      </c>
      <c r="Q11" s="113">
        <v>341</v>
      </c>
      <c r="R11" s="113">
        <v>414</v>
      </c>
      <c r="S11" s="113">
        <v>412</v>
      </c>
      <c r="T11" s="111">
        <v>411</v>
      </c>
      <c r="U11" s="111">
        <v>427</v>
      </c>
      <c r="V11" s="111">
        <v>426</v>
      </c>
      <c r="W11" s="111">
        <v>445</v>
      </c>
      <c r="X11" s="111">
        <v>450</v>
      </c>
      <c r="Y11" s="111">
        <v>539</v>
      </c>
      <c r="Z11" s="111">
        <v>539</v>
      </c>
      <c r="AA11" s="111">
        <v>602</v>
      </c>
      <c r="AB11" s="137">
        <v>609</v>
      </c>
      <c r="AC11" s="137">
        <v>700</v>
      </c>
      <c r="AD11" s="138">
        <v>230</v>
      </c>
      <c r="AE11" s="113">
        <v>222</v>
      </c>
      <c r="AF11" s="113">
        <v>258</v>
      </c>
      <c r="AG11" s="113">
        <v>242</v>
      </c>
      <c r="AH11" s="111">
        <v>232</v>
      </c>
      <c r="AI11" s="111">
        <v>235</v>
      </c>
      <c r="AJ11" s="111">
        <v>234</v>
      </c>
      <c r="AK11" s="111">
        <v>236</v>
      </c>
      <c r="AL11" s="111">
        <v>231</v>
      </c>
      <c r="AM11" s="111">
        <v>280</v>
      </c>
      <c r="AN11" s="111">
        <v>271</v>
      </c>
      <c r="AO11" s="111">
        <v>316</v>
      </c>
      <c r="AP11" s="137">
        <v>322</v>
      </c>
      <c r="AQ11" s="137">
        <v>360</v>
      </c>
      <c r="AR11" s="138">
        <v>121</v>
      </c>
      <c r="AS11" s="113">
        <v>119</v>
      </c>
      <c r="AT11" s="113">
        <v>157</v>
      </c>
      <c r="AU11" s="113">
        <v>171</v>
      </c>
      <c r="AV11" s="111">
        <v>181</v>
      </c>
      <c r="AW11" s="111">
        <v>193</v>
      </c>
      <c r="AX11" s="111">
        <v>193</v>
      </c>
      <c r="AY11" s="111">
        <v>211</v>
      </c>
      <c r="AZ11" s="111">
        <v>222</v>
      </c>
      <c r="BA11" s="111">
        <v>265</v>
      </c>
      <c r="BB11" s="111">
        <v>270</v>
      </c>
      <c r="BC11" s="111">
        <v>289</v>
      </c>
      <c r="BD11" s="137">
        <v>289</v>
      </c>
      <c r="BE11" s="137">
        <v>341</v>
      </c>
      <c r="BF11" s="138">
        <v>316</v>
      </c>
      <c r="BG11" s="113">
        <v>301</v>
      </c>
      <c r="BH11" s="113">
        <v>339</v>
      </c>
      <c r="BI11" s="113">
        <v>330</v>
      </c>
      <c r="BJ11" s="111">
        <v>323</v>
      </c>
      <c r="BK11" s="111">
        <v>354</v>
      </c>
      <c r="BL11" s="111">
        <v>361</v>
      </c>
      <c r="BM11" s="111">
        <v>369</v>
      </c>
      <c r="BN11" s="111">
        <v>361</v>
      </c>
      <c r="BO11" s="111">
        <v>444</v>
      </c>
      <c r="BP11" s="111">
        <v>437</v>
      </c>
      <c r="BQ11" s="111">
        <v>499</v>
      </c>
      <c r="BR11" s="137">
        <v>495</v>
      </c>
      <c r="BS11" s="137">
        <v>566</v>
      </c>
      <c r="BT11" s="138">
        <v>32</v>
      </c>
      <c r="BU11" s="113">
        <v>31</v>
      </c>
      <c r="BV11" s="113">
        <v>68</v>
      </c>
      <c r="BW11" s="113">
        <v>73</v>
      </c>
      <c r="BX11" s="111">
        <v>76</v>
      </c>
      <c r="BY11" s="111">
        <v>62</v>
      </c>
      <c r="BZ11" s="111">
        <v>52</v>
      </c>
      <c r="CA11" s="111">
        <v>60</v>
      </c>
      <c r="CB11" s="111">
        <v>75</v>
      </c>
      <c r="CC11" s="111">
        <v>68</v>
      </c>
      <c r="CD11" s="111">
        <v>74</v>
      </c>
      <c r="CE11" s="111">
        <v>68</v>
      </c>
      <c r="CF11" s="137">
        <v>70</v>
      </c>
      <c r="CG11" s="137">
        <v>82</v>
      </c>
      <c r="CH11" s="138">
        <v>7</v>
      </c>
      <c r="CI11" s="113">
        <v>6</v>
      </c>
      <c r="CJ11" s="113">
        <v>38</v>
      </c>
      <c r="CK11" s="113">
        <v>38</v>
      </c>
      <c r="CL11" s="111">
        <v>48</v>
      </c>
      <c r="CM11" s="111">
        <v>34</v>
      </c>
      <c r="CN11" s="111">
        <v>29</v>
      </c>
      <c r="CO11" s="111">
        <v>38</v>
      </c>
      <c r="CP11" s="111">
        <v>49</v>
      </c>
      <c r="CQ11" s="111">
        <v>24</v>
      </c>
      <c r="CR11" s="111">
        <v>34</v>
      </c>
      <c r="CS11" s="111">
        <v>21</v>
      </c>
      <c r="CT11" s="112">
        <v>25</v>
      </c>
      <c r="CU11" s="112">
        <v>27</v>
      </c>
      <c r="CV11" s="138">
        <v>1</v>
      </c>
      <c r="CW11" s="113">
        <v>1</v>
      </c>
      <c r="CX11" s="113">
        <v>1</v>
      </c>
      <c r="CY11" s="113">
        <v>1</v>
      </c>
      <c r="CZ11" s="111">
        <v>3</v>
      </c>
      <c r="DA11" s="111">
        <v>3</v>
      </c>
      <c r="DB11" s="111">
        <v>5</v>
      </c>
      <c r="DC11" s="111">
        <v>6</v>
      </c>
      <c r="DD11" s="111">
        <v>5</v>
      </c>
      <c r="DE11" s="111">
        <v>7</v>
      </c>
      <c r="DF11" s="111">
        <v>0</v>
      </c>
      <c r="DG11" s="111">
        <v>8</v>
      </c>
      <c r="DH11" s="137">
        <v>10</v>
      </c>
      <c r="DI11" s="137">
        <v>12</v>
      </c>
      <c r="DJ11" s="138"/>
      <c r="DK11" s="113"/>
      <c r="DL11" s="113"/>
      <c r="DM11" s="113"/>
      <c r="DR11" s="111">
        <v>1</v>
      </c>
      <c r="DS11" s="111">
        <v>3</v>
      </c>
      <c r="DT11" s="111">
        <v>3</v>
      </c>
      <c r="DU11" s="111">
        <v>1</v>
      </c>
      <c r="DV11" s="137">
        <v>6</v>
      </c>
      <c r="DW11" s="178">
        <v>8</v>
      </c>
      <c r="DX11" s="137">
        <v>28</v>
      </c>
      <c r="DY11" s="164">
        <v>4</v>
      </c>
      <c r="DZ11" s="170">
        <v>0</v>
      </c>
      <c r="EA11" s="136">
        <v>2</v>
      </c>
      <c r="EB11" s="113">
        <v>8</v>
      </c>
      <c r="EC11" s="113">
        <v>6</v>
      </c>
      <c r="ED11" s="113">
        <v>8</v>
      </c>
      <c r="EE11" s="111">
        <v>9</v>
      </c>
      <c r="EF11" s="111">
        <v>8</v>
      </c>
      <c r="EG11" s="111">
        <v>8</v>
      </c>
      <c r="EH11" s="111">
        <v>10</v>
      </c>
      <c r="EI11" s="111">
        <v>8</v>
      </c>
      <c r="EJ11" s="111">
        <v>17</v>
      </c>
      <c r="EK11" s="111">
        <v>25</v>
      </c>
      <c r="EL11" s="111">
        <v>26</v>
      </c>
      <c r="EM11" s="137">
        <v>28</v>
      </c>
    </row>
    <row r="12" spans="1:148">
      <c r="A12" s="117" t="s">
        <v>26</v>
      </c>
      <c r="B12" s="136">
        <v>1934</v>
      </c>
      <c r="C12" s="113">
        <v>2090</v>
      </c>
      <c r="D12" s="113">
        <v>2209</v>
      </c>
      <c r="E12" s="113">
        <v>2210</v>
      </c>
      <c r="F12" s="139">
        <v>3489</v>
      </c>
      <c r="G12" s="111">
        <v>3312</v>
      </c>
      <c r="H12" s="111">
        <v>3339</v>
      </c>
      <c r="I12" s="111">
        <v>3545</v>
      </c>
      <c r="J12" s="111">
        <v>4030</v>
      </c>
      <c r="K12" s="111">
        <v>4263</v>
      </c>
      <c r="L12" s="111">
        <v>4824</v>
      </c>
      <c r="M12" s="111">
        <v>5216</v>
      </c>
      <c r="N12" s="137">
        <v>5026</v>
      </c>
      <c r="O12" s="137">
        <v>6354</v>
      </c>
      <c r="P12" s="138">
        <v>1934</v>
      </c>
      <c r="Q12" s="113">
        <v>2086</v>
      </c>
      <c r="R12" s="113">
        <v>2202</v>
      </c>
      <c r="S12" s="113">
        <v>2200</v>
      </c>
      <c r="T12" s="139">
        <v>3473</v>
      </c>
      <c r="U12" s="111">
        <v>3261</v>
      </c>
      <c r="V12" s="111">
        <v>3312</v>
      </c>
      <c r="W12" s="111">
        <v>3514</v>
      </c>
      <c r="X12" s="111">
        <v>4002</v>
      </c>
      <c r="Y12" s="111">
        <v>4243</v>
      </c>
      <c r="Z12" s="111">
        <v>4791</v>
      </c>
      <c r="AA12" s="111">
        <v>5195</v>
      </c>
      <c r="AB12" s="137">
        <v>4993</v>
      </c>
      <c r="AC12" s="137">
        <v>6295</v>
      </c>
      <c r="AD12" s="138">
        <v>1293</v>
      </c>
      <c r="AE12" s="113">
        <v>1358</v>
      </c>
      <c r="AF12" s="113">
        <v>1410</v>
      </c>
      <c r="AG12" s="113">
        <v>1333</v>
      </c>
      <c r="AH12" s="139">
        <v>1871</v>
      </c>
      <c r="AI12" s="111">
        <v>1727</v>
      </c>
      <c r="AJ12" s="111">
        <v>1693</v>
      </c>
      <c r="AK12" s="111">
        <v>1685</v>
      </c>
      <c r="AL12" s="111">
        <v>1851</v>
      </c>
      <c r="AM12" s="111">
        <v>1952</v>
      </c>
      <c r="AN12" s="111">
        <v>2186</v>
      </c>
      <c r="AO12" s="111">
        <v>2260</v>
      </c>
      <c r="AP12" s="137">
        <v>2180</v>
      </c>
      <c r="AQ12" s="137">
        <v>2775</v>
      </c>
      <c r="AR12" s="138">
        <v>641</v>
      </c>
      <c r="AS12" s="113">
        <v>732</v>
      </c>
      <c r="AT12" s="113">
        <v>799</v>
      </c>
      <c r="AU12" s="113">
        <v>877</v>
      </c>
      <c r="AV12" s="139">
        <v>1618</v>
      </c>
      <c r="AW12" s="111">
        <v>1585</v>
      </c>
      <c r="AX12" s="111">
        <v>1646</v>
      </c>
      <c r="AY12" s="111">
        <v>1860</v>
      </c>
      <c r="AZ12" s="111">
        <v>2179</v>
      </c>
      <c r="BA12" s="111">
        <v>2311</v>
      </c>
      <c r="BB12" s="111">
        <v>2638</v>
      </c>
      <c r="BC12" s="111">
        <v>2956</v>
      </c>
      <c r="BD12" s="137">
        <v>2846</v>
      </c>
      <c r="BE12" s="137">
        <v>3579</v>
      </c>
      <c r="BF12" s="138">
        <v>1706</v>
      </c>
      <c r="BG12" s="113">
        <v>1700</v>
      </c>
      <c r="BH12" s="113">
        <v>1760</v>
      </c>
      <c r="BI12" s="113">
        <v>1689</v>
      </c>
      <c r="BJ12" s="139">
        <v>2677</v>
      </c>
      <c r="BK12" s="111">
        <v>2524</v>
      </c>
      <c r="BL12" s="111">
        <v>2477</v>
      </c>
      <c r="BM12" s="111">
        <v>2506</v>
      </c>
      <c r="BN12" s="111">
        <v>2824</v>
      </c>
      <c r="BO12" s="111">
        <v>2899</v>
      </c>
      <c r="BP12" s="111">
        <v>3192</v>
      </c>
      <c r="BQ12" s="111">
        <v>3455</v>
      </c>
      <c r="BR12" s="137">
        <v>3255</v>
      </c>
      <c r="BS12" s="137">
        <v>4076</v>
      </c>
      <c r="BT12" s="138">
        <v>122</v>
      </c>
      <c r="BU12" s="113">
        <v>254</v>
      </c>
      <c r="BV12" s="113">
        <v>296</v>
      </c>
      <c r="BW12" s="113">
        <v>352</v>
      </c>
      <c r="BX12" s="139">
        <v>481</v>
      </c>
      <c r="BY12" s="111">
        <v>398</v>
      </c>
      <c r="BZ12" s="111">
        <v>428</v>
      </c>
      <c r="CA12" s="111">
        <v>496</v>
      </c>
      <c r="CB12" s="111">
        <v>532</v>
      </c>
      <c r="CC12" s="111">
        <v>642</v>
      </c>
      <c r="CD12" s="111">
        <v>700</v>
      </c>
      <c r="CE12" s="111">
        <v>724</v>
      </c>
      <c r="CF12" s="137">
        <v>681</v>
      </c>
      <c r="CG12" s="137">
        <v>936</v>
      </c>
      <c r="CH12" s="138"/>
      <c r="CI12" s="113">
        <v>120</v>
      </c>
      <c r="CJ12" s="113">
        <v>138</v>
      </c>
      <c r="CK12" s="113">
        <v>202</v>
      </c>
      <c r="CL12" s="139">
        <v>187</v>
      </c>
      <c r="CM12" s="111">
        <v>135</v>
      </c>
      <c r="CN12" s="111">
        <v>144</v>
      </c>
      <c r="CO12" s="111">
        <v>178</v>
      </c>
      <c r="CP12" s="111">
        <v>159</v>
      </c>
      <c r="CQ12" s="111">
        <v>267</v>
      </c>
      <c r="CR12" s="111">
        <v>275</v>
      </c>
      <c r="CS12" s="111">
        <v>250</v>
      </c>
      <c r="CT12" s="112">
        <v>194</v>
      </c>
      <c r="CU12" s="112">
        <v>212</v>
      </c>
      <c r="CV12" s="138">
        <v>76</v>
      </c>
      <c r="CW12" s="113">
        <v>92</v>
      </c>
      <c r="CX12" s="113">
        <v>98</v>
      </c>
      <c r="CY12" s="113">
        <v>123</v>
      </c>
      <c r="CZ12" s="139">
        <v>226</v>
      </c>
      <c r="DA12" s="111">
        <v>251</v>
      </c>
      <c r="DB12" s="111">
        <v>315</v>
      </c>
      <c r="DC12" s="111">
        <v>391</v>
      </c>
      <c r="DD12" s="111">
        <v>479</v>
      </c>
      <c r="DE12" s="111">
        <v>518</v>
      </c>
      <c r="DF12" s="111">
        <v>678</v>
      </c>
      <c r="DG12" s="111">
        <v>773</v>
      </c>
      <c r="DH12" s="137">
        <v>800</v>
      </c>
      <c r="DI12" s="137">
        <v>954</v>
      </c>
      <c r="DJ12" s="138"/>
      <c r="DK12" s="113"/>
      <c r="DL12" s="113"/>
      <c r="DM12" s="113"/>
      <c r="DN12" s="139"/>
      <c r="DR12" s="111">
        <v>22</v>
      </c>
      <c r="DS12" s="111">
        <v>27</v>
      </c>
      <c r="DT12" s="111">
        <v>36</v>
      </c>
      <c r="DU12" s="111">
        <v>48</v>
      </c>
      <c r="DV12" s="137">
        <v>72</v>
      </c>
      <c r="DW12" s="178">
        <v>99</v>
      </c>
      <c r="DX12" s="137">
        <v>205</v>
      </c>
      <c r="DY12" s="164">
        <v>17</v>
      </c>
      <c r="DZ12" s="170">
        <v>8</v>
      </c>
      <c r="EA12" s="136">
        <v>30</v>
      </c>
      <c r="EB12" s="113">
        <v>40</v>
      </c>
      <c r="EC12" s="113">
        <v>48</v>
      </c>
      <c r="ED12" s="113">
        <v>36</v>
      </c>
      <c r="EE12" s="139">
        <f>6+83</f>
        <v>89</v>
      </c>
      <c r="EF12" s="111">
        <v>88</v>
      </c>
      <c r="EG12" s="111">
        <v>92</v>
      </c>
      <c r="EH12" s="111">
        <v>121</v>
      </c>
      <c r="EI12" s="111">
        <v>145</v>
      </c>
      <c r="EJ12" s="111">
        <v>157</v>
      </c>
      <c r="EK12" s="111">
        <v>185</v>
      </c>
      <c r="EL12" s="111">
        <v>195</v>
      </c>
      <c r="EM12" s="137">
        <v>185</v>
      </c>
    </row>
    <row r="13" spans="1:148">
      <c r="A13" s="117" t="s">
        <v>27</v>
      </c>
      <c r="B13" s="136">
        <v>2006</v>
      </c>
      <c r="C13" s="113">
        <v>2224</v>
      </c>
      <c r="D13" s="113">
        <v>2412</v>
      </c>
      <c r="E13" s="113">
        <v>2835</v>
      </c>
      <c r="F13" s="139">
        <v>1444</v>
      </c>
      <c r="G13" s="111">
        <v>1346</v>
      </c>
      <c r="H13" s="111">
        <v>1509</v>
      </c>
      <c r="I13" s="111">
        <v>1666</v>
      </c>
      <c r="J13" s="111">
        <v>1641</v>
      </c>
      <c r="K13" s="111">
        <v>4720</v>
      </c>
      <c r="L13" s="111">
        <v>4971</v>
      </c>
      <c r="M13" s="111">
        <v>4954</v>
      </c>
      <c r="N13" s="137">
        <v>5514</v>
      </c>
      <c r="O13" s="137">
        <v>5573</v>
      </c>
      <c r="P13" s="138">
        <v>2006</v>
      </c>
      <c r="Q13" s="113">
        <v>2218</v>
      </c>
      <c r="R13" s="113">
        <v>2394</v>
      </c>
      <c r="S13" s="113">
        <v>2818</v>
      </c>
      <c r="T13" s="139">
        <v>1434</v>
      </c>
      <c r="U13" s="111">
        <v>1314</v>
      </c>
      <c r="V13" s="111">
        <v>1487</v>
      </c>
      <c r="W13" s="111">
        <v>1626</v>
      </c>
      <c r="X13" s="111">
        <v>1613</v>
      </c>
      <c r="Y13" s="111">
        <v>4639</v>
      </c>
      <c r="Z13" s="111">
        <v>4869</v>
      </c>
      <c r="AA13" s="111">
        <v>4801</v>
      </c>
      <c r="AB13" s="137">
        <v>5358</v>
      </c>
      <c r="AC13" s="137">
        <v>5432</v>
      </c>
      <c r="AD13" s="138">
        <v>1406</v>
      </c>
      <c r="AE13" s="113">
        <v>1529</v>
      </c>
      <c r="AF13" s="113">
        <v>1546</v>
      </c>
      <c r="AG13" s="113">
        <v>1710</v>
      </c>
      <c r="AH13" s="139">
        <v>923</v>
      </c>
      <c r="AI13" s="111">
        <v>785</v>
      </c>
      <c r="AJ13" s="111">
        <v>858</v>
      </c>
      <c r="AK13" s="111">
        <v>895</v>
      </c>
      <c r="AL13" s="111">
        <v>911</v>
      </c>
      <c r="AM13" s="111">
        <v>2366</v>
      </c>
      <c r="AN13" s="111">
        <v>2407</v>
      </c>
      <c r="AO13" s="111">
        <v>2409</v>
      </c>
      <c r="AP13" s="137">
        <v>2590</v>
      </c>
      <c r="AQ13" s="137">
        <v>2595</v>
      </c>
      <c r="AR13" s="138">
        <v>600</v>
      </c>
      <c r="AS13" s="113">
        <v>695</v>
      </c>
      <c r="AT13" s="113">
        <v>866</v>
      </c>
      <c r="AU13" s="113">
        <v>1125</v>
      </c>
      <c r="AV13" s="139">
        <v>521</v>
      </c>
      <c r="AW13" s="111">
        <v>561</v>
      </c>
      <c r="AX13" s="111">
        <v>651</v>
      </c>
      <c r="AY13" s="111">
        <v>771</v>
      </c>
      <c r="AZ13" s="111">
        <v>730</v>
      </c>
      <c r="BA13" s="111">
        <v>2354</v>
      </c>
      <c r="BB13" s="111">
        <v>2564</v>
      </c>
      <c r="BC13" s="111">
        <v>2545</v>
      </c>
      <c r="BD13" s="137">
        <v>2924</v>
      </c>
      <c r="BE13" s="137">
        <v>2978</v>
      </c>
      <c r="BF13" s="138">
        <v>1730</v>
      </c>
      <c r="BG13" s="113">
        <v>1916</v>
      </c>
      <c r="BH13" s="113">
        <v>2039</v>
      </c>
      <c r="BI13" s="113">
        <v>2348</v>
      </c>
      <c r="BJ13" s="139">
        <v>1186</v>
      </c>
      <c r="BK13" s="111">
        <v>1059</v>
      </c>
      <c r="BL13" s="111">
        <v>1190</v>
      </c>
      <c r="BM13" s="111">
        <v>1243</v>
      </c>
      <c r="BN13" s="111">
        <v>1263</v>
      </c>
      <c r="BO13" s="111">
        <v>3557</v>
      </c>
      <c r="BP13" s="111">
        <v>3644</v>
      </c>
      <c r="BQ13" s="111">
        <v>3528</v>
      </c>
      <c r="BR13" s="137">
        <v>3826</v>
      </c>
      <c r="BS13" s="137">
        <v>3849</v>
      </c>
      <c r="BT13" s="138">
        <v>258</v>
      </c>
      <c r="BU13" s="113">
        <v>278</v>
      </c>
      <c r="BV13" s="113">
        <v>326</v>
      </c>
      <c r="BW13" s="113">
        <v>432</v>
      </c>
      <c r="BX13" s="139">
        <v>215</v>
      </c>
      <c r="BY13" s="111">
        <v>214</v>
      </c>
      <c r="BZ13" s="111">
        <v>254</v>
      </c>
      <c r="CA13" s="111">
        <v>339</v>
      </c>
      <c r="CB13" s="111">
        <v>277</v>
      </c>
      <c r="CC13" s="111">
        <v>852</v>
      </c>
      <c r="CD13" s="111">
        <v>955</v>
      </c>
      <c r="CE13" s="111">
        <v>985</v>
      </c>
      <c r="CF13" s="137">
        <v>1220</v>
      </c>
      <c r="CG13" s="137">
        <v>1252</v>
      </c>
      <c r="CH13" s="138">
        <v>161</v>
      </c>
      <c r="CI13" s="113">
        <v>119</v>
      </c>
      <c r="CJ13" s="113">
        <v>130</v>
      </c>
      <c r="CK13" s="113">
        <v>169</v>
      </c>
      <c r="CL13" s="139">
        <v>123</v>
      </c>
      <c r="CM13" s="111">
        <v>118</v>
      </c>
      <c r="CN13" s="111">
        <v>122</v>
      </c>
      <c r="CO13" s="111">
        <v>197</v>
      </c>
      <c r="CP13" s="111">
        <v>134</v>
      </c>
      <c r="CQ13" s="111">
        <v>218</v>
      </c>
      <c r="CR13" s="111">
        <v>198</v>
      </c>
      <c r="CS13" s="111">
        <v>196</v>
      </c>
      <c r="CT13" s="112">
        <v>217</v>
      </c>
      <c r="CU13" s="112">
        <v>227</v>
      </c>
      <c r="CV13" s="138">
        <v>1</v>
      </c>
      <c r="CW13" s="113">
        <v>6</v>
      </c>
      <c r="CX13" s="113">
        <v>6</v>
      </c>
      <c r="CY13" s="113">
        <v>7</v>
      </c>
      <c r="CZ13" s="139">
        <v>7</v>
      </c>
      <c r="DA13" s="111">
        <v>10</v>
      </c>
      <c r="DB13" s="111">
        <v>8</v>
      </c>
      <c r="DC13" s="111">
        <v>8</v>
      </c>
      <c r="DD13" s="111">
        <v>16</v>
      </c>
      <c r="DE13" s="111">
        <v>81</v>
      </c>
      <c r="DF13" s="111">
        <v>90</v>
      </c>
      <c r="DG13" s="111">
        <v>105</v>
      </c>
      <c r="DH13" s="137">
        <v>133</v>
      </c>
      <c r="DI13" s="137">
        <v>140</v>
      </c>
      <c r="DJ13" s="138"/>
      <c r="DK13" s="113"/>
      <c r="DL13" s="113"/>
      <c r="DM13" s="113"/>
      <c r="DN13" s="139"/>
      <c r="DQ13" s="111">
        <v>2</v>
      </c>
      <c r="DR13" s="111">
        <v>2</v>
      </c>
      <c r="DS13" s="111">
        <v>21</v>
      </c>
      <c r="DT13" s="111">
        <v>33</v>
      </c>
      <c r="DU13" s="111">
        <v>38</v>
      </c>
      <c r="DV13" s="137">
        <v>33</v>
      </c>
      <c r="DW13" s="178">
        <v>49</v>
      </c>
      <c r="DX13" s="137">
        <v>135</v>
      </c>
      <c r="DY13" s="164">
        <v>5</v>
      </c>
      <c r="DZ13" s="170">
        <v>2</v>
      </c>
      <c r="EA13" s="136">
        <v>17</v>
      </c>
      <c r="EB13" s="113">
        <v>18</v>
      </c>
      <c r="EC13" s="113">
        <v>23</v>
      </c>
      <c r="ED13" s="113">
        <v>31</v>
      </c>
      <c r="EE13" s="139">
        <v>26</v>
      </c>
      <c r="EF13" s="111">
        <v>31</v>
      </c>
      <c r="EG13" s="111">
        <v>35</v>
      </c>
      <c r="EH13" s="111">
        <v>34</v>
      </c>
      <c r="EI13" s="111">
        <v>55</v>
      </c>
      <c r="EJ13" s="111">
        <v>128</v>
      </c>
      <c r="EK13" s="111">
        <v>147</v>
      </c>
      <c r="EL13" s="111">
        <v>145</v>
      </c>
      <c r="EM13" s="137">
        <v>146</v>
      </c>
    </row>
    <row r="14" spans="1:148">
      <c r="A14" s="117" t="s">
        <v>28</v>
      </c>
      <c r="B14" s="136">
        <v>1049</v>
      </c>
      <c r="C14" s="113">
        <v>1000</v>
      </c>
      <c r="D14" s="113">
        <v>955</v>
      </c>
      <c r="E14" s="113">
        <v>981</v>
      </c>
      <c r="F14" s="111">
        <v>1116</v>
      </c>
      <c r="G14" s="111">
        <v>1125</v>
      </c>
      <c r="H14" s="111">
        <v>1085</v>
      </c>
      <c r="I14" s="111">
        <v>1161</v>
      </c>
      <c r="J14" s="111">
        <v>1138</v>
      </c>
      <c r="K14" s="111">
        <v>1596</v>
      </c>
      <c r="L14" s="111">
        <v>1653</v>
      </c>
      <c r="M14" s="111">
        <v>1756</v>
      </c>
      <c r="N14" s="137">
        <v>2021</v>
      </c>
      <c r="O14" s="137">
        <v>2012</v>
      </c>
      <c r="P14" s="138">
        <v>1049</v>
      </c>
      <c r="Q14" s="113">
        <v>1000</v>
      </c>
      <c r="R14" s="113">
        <v>955</v>
      </c>
      <c r="S14" s="113">
        <v>981</v>
      </c>
      <c r="T14" s="111">
        <v>1110</v>
      </c>
      <c r="U14" s="111">
        <v>1117</v>
      </c>
      <c r="V14" s="111">
        <v>1079</v>
      </c>
      <c r="W14" s="111">
        <v>1152</v>
      </c>
      <c r="X14" s="111">
        <v>1131</v>
      </c>
      <c r="Y14" s="111">
        <v>1580</v>
      </c>
      <c r="Z14" s="111">
        <v>1629</v>
      </c>
      <c r="AA14" s="111">
        <v>1740</v>
      </c>
      <c r="AB14" s="137">
        <v>2011</v>
      </c>
      <c r="AC14" s="137">
        <v>1992</v>
      </c>
      <c r="AD14" s="138">
        <v>728</v>
      </c>
      <c r="AE14" s="113">
        <v>691</v>
      </c>
      <c r="AF14" s="113">
        <v>617</v>
      </c>
      <c r="AG14" s="113">
        <v>614</v>
      </c>
      <c r="AH14" s="111">
        <v>624</v>
      </c>
      <c r="AI14" s="111">
        <v>657</v>
      </c>
      <c r="AJ14" s="111">
        <v>605</v>
      </c>
      <c r="AK14" s="111">
        <v>652</v>
      </c>
      <c r="AL14" s="111">
        <v>630</v>
      </c>
      <c r="AM14" s="111">
        <v>733</v>
      </c>
      <c r="AN14" s="111">
        <v>718</v>
      </c>
      <c r="AO14" s="111">
        <v>781</v>
      </c>
      <c r="AP14" s="137">
        <v>909</v>
      </c>
      <c r="AQ14" s="137">
        <v>897</v>
      </c>
      <c r="AR14" s="138">
        <v>321</v>
      </c>
      <c r="AS14" s="113">
        <v>309</v>
      </c>
      <c r="AT14" s="113">
        <v>338</v>
      </c>
      <c r="AU14" s="113">
        <v>367</v>
      </c>
      <c r="AV14" s="111">
        <v>492</v>
      </c>
      <c r="AW14" s="111">
        <v>468</v>
      </c>
      <c r="AX14" s="111">
        <v>480</v>
      </c>
      <c r="AY14" s="111">
        <v>509</v>
      </c>
      <c r="AZ14" s="111">
        <v>508</v>
      </c>
      <c r="BA14" s="111">
        <v>863</v>
      </c>
      <c r="BB14" s="111">
        <v>935</v>
      </c>
      <c r="BC14" s="111">
        <v>975</v>
      </c>
      <c r="BD14" s="137">
        <v>1112</v>
      </c>
      <c r="BE14" s="137">
        <v>1115</v>
      </c>
      <c r="BF14" s="138">
        <v>970</v>
      </c>
      <c r="BG14" s="113">
        <v>920</v>
      </c>
      <c r="BH14" s="113">
        <v>870</v>
      </c>
      <c r="BI14" s="113">
        <v>886</v>
      </c>
      <c r="BJ14" s="111">
        <v>982</v>
      </c>
      <c r="BK14" s="111">
        <v>988</v>
      </c>
      <c r="BL14" s="111">
        <v>962</v>
      </c>
      <c r="BM14" s="111">
        <v>1027</v>
      </c>
      <c r="BN14" s="111">
        <v>986</v>
      </c>
      <c r="BO14" s="111">
        <v>1370</v>
      </c>
      <c r="BP14" s="111">
        <v>1413</v>
      </c>
      <c r="BQ14" s="111">
        <v>1504</v>
      </c>
      <c r="BR14" s="137">
        <v>1729</v>
      </c>
      <c r="BS14" s="137">
        <v>1699</v>
      </c>
      <c r="BT14" s="138">
        <v>71</v>
      </c>
      <c r="BU14" s="113">
        <v>71</v>
      </c>
      <c r="BV14" s="113">
        <v>77</v>
      </c>
      <c r="BW14" s="113">
        <v>84</v>
      </c>
      <c r="BX14" s="111">
        <v>106</v>
      </c>
      <c r="BY14" s="111">
        <v>111</v>
      </c>
      <c r="BZ14" s="111">
        <v>98</v>
      </c>
      <c r="CA14" s="111">
        <v>99</v>
      </c>
      <c r="CB14" s="111">
        <v>108</v>
      </c>
      <c r="CC14" s="111">
        <v>150</v>
      </c>
      <c r="CD14" s="111">
        <v>156</v>
      </c>
      <c r="CE14" s="111">
        <v>167</v>
      </c>
      <c r="CF14" s="137">
        <v>186</v>
      </c>
      <c r="CG14" s="137">
        <v>194</v>
      </c>
      <c r="CH14" s="138">
        <v>25</v>
      </c>
      <c r="CI14" s="113">
        <v>25</v>
      </c>
      <c r="CJ14" s="113">
        <v>29</v>
      </c>
      <c r="CK14" s="113">
        <v>30</v>
      </c>
      <c r="CL14" s="111">
        <v>35</v>
      </c>
      <c r="CM14" s="111">
        <v>33</v>
      </c>
      <c r="CN14" s="111">
        <v>35</v>
      </c>
      <c r="CO14" s="111">
        <v>32</v>
      </c>
      <c r="CP14" s="111">
        <v>36</v>
      </c>
      <c r="CQ14" s="111">
        <v>38</v>
      </c>
      <c r="CR14" s="111">
        <v>32</v>
      </c>
      <c r="CS14" s="111">
        <v>39</v>
      </c>
      <c r="CT14" s="112">
        <v>40</v>
      </c>
      <c r="CU14" s="112">
        <v>40</v>
      </c>
      <c r="CV14" s="138">
        <v>2</v>
      </c>
      <c r="CW14" s="113">
        <v>3</v>
      </c>
      <c r="CX14" s="113">
        <v>1</v>
      </c>
      <c r="CY14" s="113">
        <v>4</v>
      </c>
      <c r="CZ14" s="111">
        <v>6</v>
      </c>
      <c r="DA14" s="111">
        <v>4</v>
      </c>
      <c r="DB14" s="111">
        <v>5</v>
      </c>
      <c r="DC14" s="111">
        <v>9</v>
      </c>
      <c r="DD14" s="111">
        <v>7</v>
      </c>
      <c r="DE14" s="111">
        <v>14</v>
      </c>
      <c r="DF14" s="111">
        <v>16</v>
      </c>
      <c r="DG14" s="111">
        <v>17</v>
      </c>
      <c r="DH14" s="137">
        <v>26</v>
      </c>
      <c r="DI14" s="137">
        <v>26</v>
      </c>
      <c r="DJ14" s="138"/>
      <c r="DK14" s="113"/>
      <c r="DL14" s="113"/>
      <c r="DM14" s="113"/>
      <c r="DQ14" s="111">
        <v>0</v>
      </c>
      <c r="DR14" s="111">
        <v>8</v>
      </c>
      <c r="DS14" s="111">
        <v>19</v>
      </c>
      <c r="DT14" s="111">
        <v>15</v>
      </c>
      <c r="DU14" s="111">
        <v>17</v>
      </c>
      <c r="DV14" s="137">
        <v>29</v>
      </c>
      <c r="DW14" s="178">
        <v>25</v>
      </c>
      <c r="DX14" s="137">
        <v>46</v>
      </c>
      <c r="DY14" s="164">
        <v>1</v>
      </c>
      <c r="DZ14" s="170">
        <v>1</v>
      </c>
      <c r="EA14" s="136">
        <v>6</v>
      </c>
      <c r="EB14" s="113">
        <v>6</v>
      </c>
      <c r="EC14" s="113">
        <v>7</v>
      </c>
      <c r="ED14" s="113">
        <v>7</v>
      </c>
      <c r="EE14" s="111">
        <v>16</v>
      </c>
      <c r="EF14" s="111">
        <v>14</v>
      </c>
      <c r="EG14" s="111">
        <v>14</v>
      </c>
      <c r="EH14" s="111">
        <v>17</v>
      </c>
      <c r="EI14" s="111">
        <v>22</v>
      </c>
      <c r="EJ14" s="111">
        <v>27</v>
      </c>
      <c r="EK14" s="111">
        <v>29</v>
      </c>
      <c r="EL14" s="111">
        <v>35</v>
      </c>
      <c r="EM14" s="137">
        <v>41</v>
      </c>
    </row>
    <row r="15" spans="1:148">
      <c r="A15" s="117" t="s">
        <v>29</v>
      </c>
      <c r="B15" s="136">
        <v>1564</v>
      </c>
      <c r="C15" s="140">
        <v>1009</v>
      </c>
      <c r="D15" s="113">
        <v>1558</v>
      </c>
      <c r="E15" s="113">
        <v>1542</v>
      </c>
      <c r="F15" s="111">
        <v>1168</v>
      </c>
      <c r="G15" s="111">
        <v>1167</v>
      </c>
      <c r="H15" s="111">
        <v>1134</v>
      </c>
      <c r="I15" s="111">
        <v>961</v>
      </c>
      <c r="J15" s="111">
        <v>820</v>
      </c>
      <c r="K15" s="111">
        <v>1436</v>
      </c>
      <c r="L15" s="111">
        <v>1237</v>
      </c>
      <c r="M15" s="111">
        <v>1272</v>
      </c>
      <c r="N15" s="137">
        <v>1299</v>
      </c>
      <c r="O15" s="137">
        <v>1301</v>
      </c>
      <c r="P15" s="138">
        <v>1564</v>
      </c>
      <c r="Q15" s="140">
        <v>1008</v>
      </c>
      <c r="R15" s="113">
        <v>1557</v>
      </c>
      <c r="S15" s="113">
        <v>1540</v>
      </c>
      <c r="T15" s="111">
        <v>1161</v>
      </c>
      <c r="U15" s="111">
        <v>1152</v>
      </c>
      <c r="V15" s="111">
        <v>1099</v>
      </c>
      <c r="W15" s="111">
        <v>934</v>
      </c>
      <c r="X15" s="111">
        <v>816</v>
      </c>
      <c r="Y15" s="111">
        <v>1421</v>
      </c>
      <c r="Z15" s="111">
        <v>1225</v>
      </c>
      <c r="AA15" s="111">
        <v>1252</v>
      </c>
      <c r="AB15" s="137">
        <v>1285</v>
      </c>
      <c r="AC15" s="137">
        <v>1288</v>
      </c>
      <c r="AD15" s="138">
        <v>1014</v>
      </c>
      <c r="AE15" s="140">
        <v>636</v>
      </c>
      <c r="AF15" s="113">
        <v>969</v>
      </c>
      <c r="AG15" s="113">
        <v>929</v>
      </c>
      <c r="AH15" s="111">
        <v>627</v>
      </c>
      <c r="AI15" s="111">
        <v>619</v>
      </c>
      <c r="AJ15" s="111">
        <v>587</v>
      </c>
      <c r="AK15" s="111">
        <v>489</v>
      </c>
      <c r="AL15" s="111">
        <v>443</v>
      </c>
      <c r="AM15" s="111">
        <v>733</v>
      </c>
      <c r="AN15" s="111">
        <v>609</v>
      </c>
      <c r="AO15" s="111">
        <v>614</v>
      </c>
      <c r="AP15" s="137">
        <v>606</v>
      </c>
      <c r="AQ15" s="137">
        <v>588</v>
      </c>
      <c r="AR15" s="138">
        <v>550</v>
      </c>
      <c r="AS15" s="140">
        <v>373</v>
      </c>
      <c r="AT15" s="113">
        <v>589</v>
      </c>
      <c r="AU15" s="113">
        <v>613</v>
      </c>
      <c r="AV15" s="111">
        <v>541</v>
      </c>
      <c r="AW15" s="111">
        <v>548</v>
      </c>
      <c r="AX15" s="111">
        <v>547</v>
      </c>
      <c r="AY15" s="111">
        <v>472</v>
      </c>
      <c r="AZ15" s="111">
        <v>377</v>
      </c>
      <c r="BA15" s="111">
        <v>703</v>
      </c>
      <c r="BB15" s="111">
        <v>628</v>
      </c>
      <c r="BC15" s="111">
        <v>658</v>
      </c>
      <c r="BD15" s="137">
        <v>693</v>
      </c>
      <c r="BE15" s="137">
        <v>713</v>
      </c>
      <c r="BF15" s="138">
        <v>1281</v>
      </c>
      <c r="BG15" s="140">
        <v>730</v>
      </c>
      <c r="BH15" s="113">
        <v>1197</v>
      </c>
      <c r="BI15" s="113">
        <v>1183</v>
      </c>
      <c r="BJ15" s="111">
        <v>797</v>
      </c>
      <c r="BK15" s="111">
        <v>808</v>
      </c>
      <c r="BL15" s="111">
        <v>758</v>
      </c>
      <c r="BM15" s="111">
        <v>665</v>
      </c>
      <c r="BN15" s="111">
        <v>581</v>
      </c>
      <c r="BO15" s="111">
        <v>1162</v>
      </c>
      <c r="BP15" s="111">
        <v>957</v>
      </c>
      <c r="BQ15" s="111">
        <v>927</v>
      </c>
      <c r="BR15" s="137">
        <v>938</v>
      </c>
      <c r="BS15" s="137">
        <v>935</v>
      </c>
      <c r="BT15" s="138">
        <v>262</v>
      </c>
      <c r="BU15" s="140">
        <v>259</v>
      </c>
      <c r="BV15" s="113">
        <v>339</v>
      </c>
      <c r="BW15" s="113">
        <v>323</v>
      </c>
      <c r="BX15" s="111">
        <v>336</v>
      </c>
      <c r="BY15" s="111">
        <v>311</v>
      </c>
      <c r="BZ15" s="111">
        <v>308</v>
      </c>
      <c r="CA15" s="111">
        <v>240</v>
      </c>
      <c r="CB15" s="111">
        <v>213</v>
      </c>
      <c r="CC15" s="111">
        <v>208</v>
      </c>
      <c r="CD15" s="111">
        <v>219</v>
      </c>
      <c r="CE15" s="111">
        <v>259</v>
      </c>
      <c r="CF15" s="137">
        <v>276</v>
      </c>
      <c r="CG15" s="137">
        <v>290</v>
      </c>
      <c r="CH15" s="138">
        <v>178</v>
      </c>
      <c r="CI15" s="140">
        <v>199</v>
      </c>
      <c r="CJ15" s="113">
        <v>238</v>
      </c>
      <c r="CK15" s="113">
        <v>226</v>
      </c>
      <c r="CL15" s="111">
        <v>256</v>
      </c>
      <c r="CM15" s="111">
        <v>216</v>
      </c>
      <c r="CN15" s="111">
        <v>224</v>
      </c>
      <c r="CO15" s="111">
        <v>170</v>
      </c>
      <c r="CP15" s="111">
        <v>155</v>
      </c>
      <c r="CQ15" s="111">
        <v>93</v>
      </c>
      <c r="CR15" s="111">
        <v>119</v>
      </c>
      <c r="CS15" s="111">
        <v>137</v>
      </c>
      <c r="CT15" s="112">
        <v>145</v>
      </c>
      <c r="CU15" s="112">
        <v>157</v>
      </c>
      <c r="CV15" s="138">
        <v>7</v>
      </c>
      <c r="CW15" s="140">
        <v>4</v>
      </c>
      <c r="CX15" s="113">
        <v>8</v>
      </c>
      <c r="CY15" s="113">
        <v>12</v>
      </c>
      <c r="CZ15" s="111">
        <v>15</v>
      </c>
      <c r="DA15" s="111">
        <v>14</v>
      </c>
      <c r="DB15" s="111">
        <v>17</v>
      </c>
      <c r="DC15" s="111">
        <v>13</v>
      </c>
      <c r="DD15" s="111">
        <v>7</v>
      </c>
      <c r="DE15" s="111">
        <v>25</v>
      </c>
      <c r="DF15" s="111">
        <v>25</v>
      </c>
      <c r="DG15" s="111">
        <v>26</v>
      </c>
      <c r="DH15" s="137">
        <v>32</v>
      </c>
      <c r="DI15" s="137">
        <v>29</v>
      </c>
      <c r="DJ15" s="138"/>
      <c r="DK15" s="140"/>
      <c r="DL15" s="113"/>
      <c r="DM15" s="113"/>
      <c r="DQ15" s="111">
        <v>0</v>
      </c>
      <c r="DR15" s="111">
        <v>0</v>
      </c>
      <c r="DS15" s="111">
        <v>2</v>
      </c>
      <c r="DT15" s="111">
        <v>3</v>
      </c>
      <c r="DU15" s="111">
        <v>8</v>
      </c>
      <c r="DV15" s="137">
        <v>7</v>
      </c>
      <c r="DW15" s="178">
        <v>8</v>
      </c>
      <c r="DX15" s="137">
        <v>21</v>
      </c>
      <c r="DY15" s="164">
        <v>5</v>
      </c>
      <c r="DZ15" s="170">
        <v>0</v>
      </c>
      <c r="EA15" s="136">
        <v>14</v>
      </c>
      <c r="EB15" s="140">
        <v>15</v>
      </c>
      <c r="EC15" s="113">
        <v>13</v>
      </c>
      <c r="ED15" s="113">
        <v>22</v>
      </c>
      <c r="EE15" s="111">
        <v>13</v>
      </c>
      <c r="EF15" s="111">
        <v>19</v>
      </c>
      <c r="EG15" s="111">
        <v>16</v>
      </c>
      <c r="EH15" s="111">
        <v>16</v>
      </c>
      <c r="EI15" s="111">
        <v>15</v>
      </c>
      <c r="EJ15" s="111">
        <v>24</v>
      </c>
      <c r="EK15" s="111">
        <v>21</v>
      </c>
      <c r="EL15" s="111">
        <v>32</v>
      </c>
      <c r="EM15" s="137">
        <v>32</v>
      </c>
    </row>
    <row r="16" spans="1:148">
      <c r="A16" s="117" t="s">
        <v>30</v>
      </c>
      <c r="B16" s="136">
        <v>818</v>
      </c>
      <c r="C16" s="113">
        <v>890</v>
      </c>
      <c r="D16" s="113">
        <v>736</v>
      </c>
      <c r="E16" s="113">
        <v>865</v>
      </c>
      <c r="F16" s="111">
        <v>1067</v>
      </c>
      <c r="G16" s="111">
        <v>1081</v>
      </c>
      <c r="H16" s="111">
        <v>1108</v>
      </c>
      <c r="I16" s="111">
        <v>1161</v>
      </c>
      <c r="J16" s="111">
        <v>1158</v>
      </c>
      <c r="K16" s="111">
        <v>1860</v>
      </c>
      <c r="L16" s="111">
        <v>1844</v>
      </c>
      <c r="M16" s="111">
        <v>1964</v>
      </c>
      <c r="N16" s="137">
        <v>1626</v>
      </c>
      <c r="O16" s="137">
        <v>1643</v>
      </c>
      <c r="P16" s="138">
        <v>818</v>
      </c>
      <c r="Q16" s="113">
        <v>888</v>
      </c>
      <c r="R16" s="113">
        <v>735</v>
      </c>
      <c r="S16" s="113">
        <v>862</v>
      </c>
      <c r="T16" s="111">
        <v>1062</v>
      </c>
      <c r="U16" s="111">
        <v>1059</v>
      </c>
      <c r="V16" s="111">
        <v>1095</v>
      </c>
      <c r="W16" s="111">
        <v>1147</v>
      </c>
      <c r="X16" s="111">
        <v>1130</v>
      </c>
      <c r="Y16" s="111">
        <v>1732</v>
      </c>
      <c r="Z16" s="111">
        <v>1742</v>
      </c>
      <c r="AA16" s="111">
        <v>1855</v>
      </c>
      <c r="AB16" s="137">
        <v>1578</v>
      </c>
      <c r="AC16" s="137">
        <v>1591</v>
      </c>
      <c r="AD16" s="138">
        <v>548</v>
      </c>
      <c r="AE16" s="113">
        <v>557</v>
      </c>
      <c r="AF16" s="113">
        <v>447</v>
      </c>
      <c r="AG16" s="113">
        <v>525</v>
      </c>
      <c r="AH16" s="111">
        <v>568</v>
      </c>
      <c r="AI16" s="111">
        <v>562</v>
      </c>
      <c r="AJ16" s="111">
        <v>571</v>
      </c>
      <c r="AK16" s="111">
        <v>588</v>
      </c>
      <c r="AL16" s="111">
        <v>598</v>
      </c>
      <c r="AM16" s="111">
        <v>891</v>
      </c>
      <c r="AN16" s="111">
        <v>836</v>
      </c>
      <c r="AO16" s="111">
        <v>860</v>
      </c>
      <c r="AP16" s="137">
        <v>712</v>
      </c>
      <c r="AQ16" s="137">
        <v>716</v>
      </c>
      <c r="AR16" s="138">
        <v>270</v>
      </c>
      <c r="AS16" s="113">
        <v>333</v>
      </c>
      <c r="AT16" s="113">
        <v>289</v>
      </c>
      <c r="AU16" s="113">
        <v>340</v>
      </c>
      <c r="AV16" s="111">
        <v>499</v>
      </c>
      <c r="AW16" s="111">
        <v>519</v>
      </c>
      <c r="AX16" s="111">
        <v>537</v>
      </c>
      <c r="AY16" s="111">
        <v>573</v>
      </c>
      <c r="AZ16" s="111">
        <v>560</v>
      </c>
      <c r="BA16" s="111">
        <v>969</v>
      </c>
      <c r="BB16" s="111">
        <v>1008</v>
      </c>
      <c r="BC16" s="111">
        <v>1104</v>
      </c>
      <c r="BD16" s="137">
        <v>914</v>
      </c>
      <c r="BE16" s="137">
        <v>927</v>
      </c>
      <c r="BF16" s="138">
        <v>565</v>
      </c>
      <c r="BG16" s="113">
        <v>645</v>
      </c>
      <c r="BH16" s="113">
        <v>513</v>
      </c>
      <c r="BI16" s="113">
        <v>638</v>
      </c>
      <c r="BJ16" s="111">
        <v>705</v>
      </c>
      <c r="BK16" s="111">
        <v>742</v>
      </c>
      <c r="BL16" s="111">
        <v>726</v>
      </c>
      <c r="BM16" s="111">
        <v>768</v>
      </c>
      <c r="BN16" s="111">
        <v>767</v>
      </c>
      <c r="BO16" s="111">
        <v>1017</v>
      </c>
      <c r="BP16" s="111">
        <v>1030</v>
      </c>
      <c r="BQ16" s="111">
        <v>1087</v>
      </c>
      <c r="BR16" s="137">
        <v>983</v>
      </c>
      <c r="BS16" s="137">
        <v>974</v>
      </c>
      <c r="BT16" s="138">
        <v>236</v>
      </c>
      <c r="BU16" s="113">
        <v>224</v>
      </c>
      <c r="BV16" s="113">
        <v>208</v>
      </c>
      <c r="BW16" s="113">
        <v>207</v>
      </c>
      <c r="BX16" s="111">
        <v>323</v>
      </c>
      <c r="BY16" s="111">
        <v>277</v>
      </c>
      <c r="BZ16" s="111">
        <v>325</v>
      </c>
      <c r="CA16" s="111">
        <v>332</v>
      </c>
      <c r="CB16" s="111">
        <v>308</v>
      </c>
      <c r="CC16" s="111">
        <v>616</v>
      </c>
      <c r="CD16" s="111">
        <v>591</v>
      </c>
      <c r="CE16" s="111">
        <v>640</v>
      </c>
      <c r="CF16" s="137">
        <v>486</v>
      </c>
      <c r="CG16" s="137">
        <v>496</v>
      </c>
      <c r="CH16" s="138">
        <v>176</v>
      </c>
      <c r="CI16" s="113">
        <v>165</v>
      </c>
      <c r="CJ16" s="113">
        <v>152</v>
      </c>
      <c r="CK16" s="113">
        <v>141</v>
      </c>
      <c r="CL16" s="111">
        <v>244</v>
      </c>
      <c r="CM16" s="111">
        <v>189</v>
      </c>
      <c r="CN16" s="111">
        <v>230</v>
      </c>
      <c r="CO16" s="111">
        <v>235</v>
      </c>
      <c r="CP16" s="111">
        <v>203</v>
      </c>
      <c r="CQ16" s="111">
        <v>456</v>
      </c>
      <c r="CR16" s="111">
        <v>413</v>
      </c>
      <c r="CS16" s="111">
        <v>459</v>
      </c>
      <c r="CT16" s="112">
        <v>330</v>
      </c>
      <c r="CU16" s="112">
        <v>345</v>
      </c>
      <c r="CV16" s="138">
        <v>3</v>
      </c>
      <c r="CW16" s="113">
        <v>3</v>
      </c>
      <c r="CX16" s="113">
        <v>5</v>
      </c>
      <c r="CY16" s="113">
        <v>3</v>
      </c>
      <c r="CZ16" s="111">
        <v>16</v>
      </c>
      <c r="DA16" s="111">
        <v>13</v>
      </c>
      <c r="DB16" s="111">
        <v>12</v>
      </c>
      <c r="DC16" s="111">
        <v>11</v>
      </c>
      <c r="DD16" s="111">
        <v>15</v>
      </c>
      <c r="DE16" s="111">
        <v>42</v>
      </c>
      <c r="DF16" s="111">
        <v>54</v>
      </c>
      <c r="DG16" s="111">
        <v>47</v>
      </c>
      <c r="DH16" s="137">
        <v>40</v>
      </c>
      <c r="DI16" s="137">
        <v>48</v>
      </c>
      <c r="DJ16" s="138"/>
      <c r="DK16" s="113"/>
      <c r="DL16" s="113"/>
      <c r="DM16" s="113"/>
      <c r="DR16" s="111">
        <v>5</v>
      </c>
      <c r="DS16" s="111">
        <v>8</v>
      </c>
      <c r="DT16" s="111">
        <v>11</v>
      </c>
      <c r="DU16" s="111">
        <v>17</v>
      </c>
      <c r="DV16" s="137">
        <v>20</v>
      </c>
      <c r="DW16" s="178">
        <v>22</v>
      </c>
      <c r="DX16" s="137">
        <v>44</v>
      </c>
      <c r="DY16" s="164">
        <v>4</v>
      </c>
      <c r="DZ16" s="170">
        <v>3</v>
      </c>
      <c r="EA16" s="136">
        <v>14</v>
      </c>
      <c r="EB16" s="113">
        <v>16</v>
      </c>
      <c r="EC16" s="113">
        <v>9</v>
      </c>
      <c r="ED16" s="113">
        <v>14</v>
      </c>
      <c r="EE16" s="111">
        <v>18</v>
      </c>
      <c r="EF16" s="111">
        <v>27</v>
      </c>
      <c r="EG16" s="111">
        <v>32</v>
      </c>
      <c r="EH16" s="111">
        <v>36</v>
      </c>
      <c r="EI16" s="111">
        <v>35</v>
      </c>
      <c r="EJ16" s="111">
        <v>49</v>
      </c>
      <c r="EK16" s="111">
        <v>56</v>
      </c>
      <c r="EL16" s="111">
        <v>64</v>
      </c>
      <c r="EM16" s="137">
        <v>49</v>
      </c>
    </row>
    <row r="17" spans="1:143">
      <c r="A17" s="117" t="s">
        <v>31</v>
      </c>
      <c r="B17" s="136">
        <v>546</v>
      </c>
      <c r="C17" s="113">
        <v>463</v>
      </c>
      <c r="D17" s="113">
        <v>421</v>
      </c>
      <c r="E17" s="113">
        <v>441</v>
      </c>
      <c r="F17" s="111">
        <v>516</v>
      </c>
      <c r="G17" s="111">
        <v>550</v>
      </c>
      <c r="H17" s="111">
        <v>552</v>
      </c>
      <c r="I17" s="111">
        <v>464</v>
      </c>
      <c r="J17" s="111">
        <v>448</v>
      </c>
      <c r="K17" s="111">
        <v>593</v>
      </c>
      <c r="L17" s="111">
        <v>1080</v>
      </c>
      <c r="M17" s="111">
        <v>1122</v>
      </c>
      <c r="N17" s="137">
        <v>1103</v>
      </c>
      <c r="O17" s="137">
        <v>1059</v>
      </c>
      <c r="P17" s="138">
        <v>546</v>
      </c>
      <c r="Q17" s="113">
        <v>462</v>
      </c>
      <c r="R17" s="113">
        <v>421</v>
      </c>
      <c r="S17" s="113">
        <v>441</v>
      </c>
      <c r="T17" s="111">
        <v>514</v>
      </c>
      <c r="U17" s="111">
        <v>548</v>
      </c>
      <c r="V17" s="111">
        <v>550</v>
      </c>
      <c r="W17" s="111">
        <v>458</v>
      </c>
      <c r="X17" s="111">
        <v>447</v>
      </c>
      <c r="Y17" s="111">
        <v>592</v>
      </c>
      <c r="Z17" s="111">
        <v>1079</v>
      </c>
      <c r="AA17" s="111">
        <v>1121</v>
      </c>
      <c r="AB17" s="137">
        <v>1101</v>
      </c>
      <c r="AC17" s="137">
        <v>1056</v>
      </c>
      <c r="AD17" s="138">
        <v>380</v>
      </c>
      <c r="AE17" s="113">
        <v>331</v>
      </c>
      <c r="AF17" s="113">
        <v>284</v>
      </c>
      <c r="AG17" s="113">
        <v>298</v>
      </c>
      <c r="AH17" s="111">
        <v>306</v>
      </c>
      <c r="AI17" s="111">
        <v>312</v>
      </c>
      <c r="AJ17" s="111">
        <v>305</v>
      </c>
      <c r="AK17" s="111">
        <v>267</v>
      </c>
      <c r="AL17" s="111">
        <v>248</v>
      </c>
      <c r="AM17" s="111">
        <v>333</v>
      </c>
      <c r="AN17" s="111">
        <v>486</v>
      </c>
      <c r="AO17" s="111">
        <v>487</v>
      </c>
      <c r="AP17" s="137">
        <v>478</v>
      </c>
      <c r="AQ17" s="137">
        <v>452</v>
      </c>
      <c r="AR17" s="138">
        <v>166</v>
      </c>
      <c r="AS17" s="113">
        <v>132</v>
      </c>
      <c r="AT17" s="113">
        <v>137</v>
      </c>
      <c r="AU17" s="113">
        <v>143</v>
      </c>
      <c r="AV17" s="111">
        <v>210</v>
      </c>
      <c r="AW17" s="111">
        <v>238</v>
      </c>
      <c r="AX17" s="111">
        <v>247</v>
      </c>
      <c r="AY17" s="111">
        <v>197</v>
      </c>
      <c r="AZ17" s="111">
        <v>200</v>
      </c>
      <c r="BA17" s="111">
        <v>260</v>
      </c>
      <c r="BB17" s="111">
        <v>594</v>
      </c>
      <c r="BC17" s="111">
        <v>635</v>
      </c>
      <c r="BD17" s="137">
        <v>625</v>
      </c>
      <c r="BE17" s="137">
        <v>607</v>
      </c>
      <c r="BF17" s="138">
        <v>412</v>
      </c>
      <c r="BG17" s="113">
        <v>329</v>
      </c>
      <c r="BH17" s="113">
        <v>256</v>
      </c>
      <c r="BI17" s="113">
        <v>279</v>
      </c>
      <c r="BJ17" s="111">
        <v>317</v>
      </c>
      <c r="BK17" s="111">
        <v>313</v>
      </c>
      <c r="BL17" s="111">
        <v>321</v>
      </c>
      <c r="BM17" s="111">
        <v>313</v>
      </c>
      <c r="BN17" s="111">
        <v>300</v>
      </c>
      <c r="BO17" s="111">
        <v>360</v>
      </c>
      <c r="BP17" s="111">
        <v>715</v>
      </c>
      <c r="BQ17" s="111">
        <v>743</v>
      </c>
      <c r="BR17" s="137">
        <v>723</v>
      </c>
      <c r="BS17" s="137">
        <v>714</v>
      </c>
      <c r="BT17" s="138">
        <v>132</v>
      </c>
      <c r="BU17" s="113">
        <v>131</v>
      </c>
      <c r="BV17" s="113">
        <v>165</v>
      </c>
      <c r="BW17" s="113">
        <v>158</v>
      </c>
      <c r="BX17" s="111">
        <v>182</v>
      </c>
      <c r="BY17" s="111">
        <v>219</v>
      </c>
      <c r="BZ17" s="111">
        <v>216</v>
      </c>
      <c r="CA17" s="111">
        <v>138</v>
      </c>
      <c r="CB17" s="111">
        <v>136</v>
      </c>
      <c r="CC17" s="111">
        <v>220</v>
      </c>
      <c r="CD17" s="111">
        <v>338</v>
      </c>
      <c r="CE17" s="111">
        <v>353</v>
      </c>
      <c r="CF17" s="137">
        <v>352</v>
      </c>
      <c r="CG17" s="137">
        <v>318</v>
      </c>
      <c r="CH17" s="138">
        <v>115</v>
      </c>
      <c r="CI17" s="113">
        <v>113</v>
      </c>
      <c r="CJ17" s="113">
        <v>146</v>
      </c>
      <c r="CK17" s="113">
        <v>144</v>
      </c>
      <c r="CL17" s="111">
        <v>160</v>
      </c>
      <c r="CM17" s="111">
        <v>196</v>
      </c>
      <c r="CN17" s="111">
        <v>192</v>
      </c>
      <c r="CO17" s="111">
        <v>111</v>
      </c>
      <c r="CP17" s="111">
        <v>112</v>
      </c>
      <c r="CQ17" s="111">
        <v>196</v>
      </c>
      <c r="CR17" s="111">
        <v>201</v>
      </c>
      <c r="CS17" s="111">
        <v>216</v>
      </c>
      <c r="CT17" s="112">
        <v>201</v>
      </c>
      <c r="CU17" s="112">
        <v>186</v>
      </c>
      <c r="CV17" s="138">
        <v>0</v>
      </c>
      <c r="CW17" s="113">
        <v>0</v>
      </c>
      <c r="CX17" s="113">
        <v>0</v>
      </c>
      <c r="CY17" s="113">
        <v>3</v>
      </c>
      <c r="CZ17" s="111">
        <v>4</v>
      </c>
      <c r="DA17" s="111">
        <v>3</v>
      </c>
      <c r="DB17" s="111">
        <v>3</v>
      </c>
      <c r="DC17" s="111">
        <v>1</v>
      </c>
      <c r="DD17" s="111">
        <v>1</v>
      </c>
      <c r="DE17" s="111">
        <v>2</v>
      </c>
      <c r="DF17" s="111">
        <v>8</v>
      </c>
      <c r="DG17" s="111">
        <v>10</v>
      </c>
      <c r="DH17" s="137">
        <v>13</v>
      </c>
      <c r="DI17" s="137">
        <v>13</v>
      </c>
      <c r="DJ17" s="138"/>
      <c r="DK17" s="113"/>
      <c r="DL17" s="113"/>
      <c r="DM17" s="113"/>
      <c r="DQ17" s="111">
        <v>2</v>
      </c>
      <c r="DR17" s="111">
        <v>2</v>
      </c>
      <c r="DS17" s="111">
        <v>2</v>
      </c>
      <c r="DT17" s="111">
        <v>2</v>
      </c>
      <c r="DU17" s="111">
        <v>2</v>
      </c>
      <c r="DV17" s="137">
        <v>2</v>
      </c>
      <c r="DW17" s="178">
        <v>2</v>
      </c>
      <c r="DX17" s="137">
        <v>7</v>
      </c>
      <c r="DY17" s="164">
        <v>2</v>
      </c>
      <c r="DZ17" s="170">
        <v>0</v>
      </c>
      <c r="EA17" s="136">
        <v>2</v>
      </c>
      <c r="EB17" s="113">
        <v>2</v>
      </c>
      <c r="EC17" s="113">
        <v>0</v>
      </c>
      <c r="ED17" s="113">
        <v>1</v>
      </c>
      <c r="EE17" s="111">
        <v>11</v>
      </c>
      <c r="EF17" s="111">
        <v>13</v>
      </c>
      <c r="EG17" s="111">
        <v>10</v>
      </c>
      <c r="EH17" s="111">
        <v>4</v>
      </c>
      <c r="EI17" s="111">
        <v>8</v>
      </c>
      <c r="EJ17" s="111">
        <v>8</v>
      </c>
      <c r="EK17" s="111">
        <v>16</v>
      </c>
      <c r="EL17" s="111">
        <v>13</v>
      </c>
      <c r="EM17" s="137">
        <v>11</v>
      </c>
    </row>
    <row r="18" spans="1:143">
      <c r="A18" s="117" t="s">
        <v>32</v>
      </c>
      <c r="B18" s="136">
        <v>1702</v>
      </c>
      <c r="C18" s="113">
        <v>1911</v>
      </c>
      <c r="D18" s="113">
        <v>1865</v>
      </c>
      <c r="E18" s="113">
        <v>1954</v>
      </c>
      <c r="F18" s="111">
        <v>2622</v>
      </c>
      <c r="G18" s="111">
        <v>2813</v>
      </c>
      <c r="H18" s="141">
        <v>3062</v>
      </c>
      <c r="I18" s="111">
        <v>1874</v>
      </c>
      <c r="J18" s="111">
        <v>1761</v>
      </c>
      <c r="K18" s="111">
        <v>1900</v>
      </c>
      <c r="L18" s="111">
        <v>1818</v>
      </c>
      <c r="M18" s="111">
        <v>1829</v>
      </c>
      <c r="N18" s="137">
        <v>1938</v>
      </c>
      <c r="O18" s="137">
        <v>1925</v>
      </c>
      <c r="P18" s="138">
        <v>1702</v>
      </c>
      <c r="Q18" s="113">
        <v>1907</v>
      </c>
      <c r="R18" s="113">
        <v>1864</v>
      </c>
      <c r="S18" s="113">
        <v>1951</v>
      </c>
      <c r="T18" s="111">
        <v>2600</v>
      </c>
      <c r="U18" s="111">
        <v>2797</v>
      </c>
      <c r="V18" s="111">
        <v>3041</v>
      </c>
      <c r="W18" s="111">
        <v>1851</v>
      </c>
      <c r="X18" s="141">
        <v>1719</v>
      </c>
      <c r="Y18" s="111">
        <v>1853</v>
      </c>
      <c r="Z18" s="111">
        <v>1747</v>
      </c>
      <c r="AA18" s="111">
        <v>1772</v>
      </c>
      <c r="AB18" s="137">
        <v>1889</v>
      </c>
      <c r="AC18" s="137">
        <v>1860</v>
      </c>
      <c r="AD18" s="138">
        <v>1140</v>
      </c>
      <c r="AE18" s="113">
        <v>1231</v>
      </c>
      <c r="AF18" s="113">
        <v>1187</v>
      </c>
      <c r="AG18" s="113">
        <v>1213</v>
      </c>
      <c r="AH18" s="111">
        <v>1334</v>
      </c>
      <c r="AI18" s="111">
        <v>1372</v>
      </c>
      <c r="AJ18" s="111">
        <v>1414</v>
      </c>
      <c r="AK18" s="111">
        <v>921</v>
      </c>
      <c r="AL18" s="141">
        <v>896</v>
      </c>
      <c r="AM18" s="111">
        <v>1063</v>
      </c>
      <c r="AN18" s="111">
        <v>988</v>
      </c>
      <c r="AO18" s="111">
        <v>987</v>
      </c>
      <c r="AP18" s="137">
        <v>1050</v>
      </c>
      <c r="AQ18" s="137">
        <v>1013</v>
      </c>
      <c r="AR18" s="138">
        <v>562</v>
      </c>
      <c r="AS18" s="113">
        <v>680</v>
      </c>
      <c r="AT18" s="113">
        <v>678</v>
      </c>
      <c r="AU18" s="113">
        <v>741</v>
      </c>
      <c r="AV18" s="111">
        <v>1288</v>
      </c>
      <c r="AW18" s="111">
        <v>1441</v>
      </c>
      <c r="AX18" s="111">
        <v>1648</v>
      </c>
      <c r="AY18" s="111">
        <v>953</v>
      </c>
      <c r="AZ18" s="141">
        <v>865</v>
      </c>
      <c r="BA18" s="111">
        <v>837</v>
      </c>
      <c r="BB18" s="111">
        <v>830</v>
      </c>
      <c r="BC18" s="111">
        <v>842</v>
      </c>
      <c r="BD18" s="137">
        <v>888</v>
      </c>
      <c r="BE18" s="137">
        <v>912</v>
      </c>
      <c r="BF18" s="138">
        <v>1410</v>
      </c>
      <c r="BG18" s="113">
        <v>1582</v>
      </c>
      <c r="BH18" s="113">
        <v>1541</v>
      </c>
      <c r="BI18" s="113">
        <v>1602</v>
      </c>
      <c r="BJ18" s="111">
        <v>2083</v>
      </c>
      <c r="BK18" s="111">
        <v>2253</v>
      </c>
      <c r="BL18" s="111">
        <v>2317</v>
      </c>
      <c r="BM18" s="111">
        <v>1281</v>
      </c>
      <c r="BN18" s="141">
        <v>1200</v>
      </c>
      <c r="BO18" s="111">
        <v>1266</v>
      </c>
      <c r="BP18" s="111">
        <v>1250</v>
      </c>
      <c r="BQ18" s="111">
        <v>1239</v>
      </c>
      <c r="BR18" s="137">
        <v>1335</v>
      </c>
      <c r="BS18" s="137">
        <v>1290</v>
      </c>
      <c r="BT18" s="138">
        <v>261</v>
      </c>
      <c r="BU18" s="113">
        <v>296</v>
      </c>
      <c r="BV18" s="113">
        <v>286</v>
      </c>
      <c r="BW18" s="113">
        <v>312</v>
      </c>
      <c r="BX18" s="111">
        <v>450</v>
      </c>
      <c r="BY18" s="111">
        <v>470</v>
      </c>
      <c r="BZ18" s="111">
        <v>612</v>
      </c>
      <c r="CA18" s="111">
        <v>422</v>
      </c>
      <c r="CB18" s="141">
        <v>426</v>
      </c>
      <c r="CC18" s="111">
        <v>488</v>
      </c>
      <c r="CD18" s="111">
        <v>382</v>
      </c>
      <c r="CE18" s="111">
        <v>416</v>
      </c>
      <c r="CF18" s="137">
        <v>411</v>
      </c>
      <c r="CG18" s="137">
        <v>429</v>
      </c>
      <c r="CH18" s="138">
        <v>164</v>
      </c>
      <c r="CI18" s="113">
        <v>183</v>
      </c>
      <c r="CJ18" s="113">
        <v>175</v>
      </c>
      <c r="CK18" s="113">
        <v>192</v>
      </c>
      <c r="CL18" s="111">
        <v>253</v>
      </c>
      <c r="CM18" s="111">
        <v>244</v>
      </c>
      <c r="CN18" s="111">
        <v>365</v>
      </c>
      <c r="CO18" s="111">
        <v>299</v>
      </c>
      <c r="CP18" s="141">
        <v>315</v>
      </c>
      <c r="CQ18" s="111">
        <v>406</v>
      </c>
      <c r="CR18" s="111">
        <v>288</v>
      </c>
      <c r="CS18" s="111">
        <v>303</v>
      </c>
      <c r="CT18" s="112">
        <v>282</v>
      </c>
      <c r="CU18" s="112">
        <v>278</v>
      </c>
      <c r="CV18" s="138">
        <v>7</v>
      </c>
      <c r="CW18" s="113">
        <v>5</v>
      </c>
      <c r="CX18" s="113">
        <v>8</v>
      </c>
      <c r="CY18" s="113">
        <v>9</v>
      </c>
      <c r="CZ18" s="111">
        <v>21</v>
      </c>
      <c r="DA18" s="111">
        <v>19</v>
      </c>
      <c r="DB18" s="111">
        <v>37</v>
      </c>
      <c r="DC18" s="111">
        <v>90</v>
      </c>
      <c r="DD18" s="141">
        <v>28</v>
      </c>
      <c r="DE18" s="111">
        <v>33</v>
      </c>
      <c r="DF18" s="111">
        <v>34</v>
      </c>
      <c r="DG18" s="111">
        <v>31</v>
      </c>
      <c r="DH18" s="137">
        <v>52</v>
      </c>
      <c r="DI18" s="137">
        <v>49</v>
      </c>
      <c r="DJ18" s="138"/>
      <c r="DK18" s="113"/>
      <c r="DL18" s="113"/>
      <c r="DM18" s="113"/>
      <c r="DQ18" s="111">
        <v>4</v>
      </c>
      <c r="DR18" s="141">
        <v>7</v>
      </c>
      <c r="DS18" s="111">
        <v>9</v>
      </c>
      <c r="DT18" s="111">
        <v>9</v>
      </c>
      <c r="DU18" s="111">
        <v>11</v>
      </c>
      <c r="DV18" s="137">
        <v>11</v>
      </c>
      <c r="DW18" s="178">
        <v>16</v>
      </c>
      <c r="DX18" s="137">
        <v>58</v>
      </c>
      <c r="DY18" s="164">
        <v>18</v>
      </c>
      <c r="DZ18" s="170">
        <v>0</v>
      </c>
      <c r="EA18" s="136">
        <v>24</v>
      </c>
      <c r="EB18" s="113">
        <v>24</v>
      </c>
      <c r="EC18" s="113">
        <v>29</v>
      </c>
      <c r="ED18" s="113">
        <v>28</v>
      </c>
      <c r="EE18" s="111">
        <v>46</v>
      </c>
      <c r="EF18" s="111">
        <v>55</v>
      </c>
      <c r="EG18" s="111">
        <v>75</v>
      </c>
      <c r="EH18" s="111">
        <v>54</v>
      </c>
      <c r="EI18" s="111">
        <v>58</v>
      </c>
      <c r="EJ18" s="111">
        <v>57</v>
      </c>
      <c r="EK18" s="111">
        <v>72</v>
      </c>
      <c r="EL18" s="111">
        <v>75</v>
      </c>
      <c r="EM18" s="137">
        <v>80</v>
      </c>
    </row>
    <row r="19" spans="1:143">
      <c r="A19" s="117" t="s">
        <v>33</v>
      </c>
      <c r="B19" s="136">
        <v>914</v>
      </c>
      <c r="C19" s="113">
        <v>980</v>
      </c>
      <c r="D19" s="113">
        <v>1033</v>
      </c>
      <c r="E19" s="113">
        <v>618</v>
      </c>
      <c r="F19" s="111">
        <v>1017</v>
      </c>
      <c r="G19" s="111">
        <v>1051</v>
      </c>
      <c r="H19" s="111">
        <v>846</v>
      </c>
      <c r="I19" s="111">
        <v>944</v>
      </c>
      <c r="J19" s="111">
        <v>946</v>
      </c>
      <c r="K19" s="111">
        <v>863</v>
      </c>
      <c r="L19" s="111">
        <v>916</v>
      </c>
      <c r="M19" s="111">
        <v>1041</v>
      </c>
      <c r="N19" s="137">
        <v>1028</v>
      </c>
      <c r="O19" s="137">
        <v>1142</v>
      </c>
      <c r="P19" s="138">
        <v>914</v>
      </c>
      <c r="Q19" s="113">
        <v>979</v>
      </c>
      <c r="R19" s="113">
        <v>1030</v>
      </c>
      <c r="S19" s="113">
        <v>618</v>
      </c>
      <c r="T19" s="111">
        <v>1014</v>
      </c>
      <c r="U19" s="111">
        <v>1048</v>
      </c>
      <c r="V19" s="111">
        <v>842</v>
      </c>
      <c r="W19" s="111">
        <v>938</v>
      </c>
      <c r="X19" s="111">
        <v>935</v>
      </c>
      <c r="Y19" s="111">
        <v>852</v>
      </c>
      <c r="Z19" s="111">
        <v>903</v>
      </c>
      <c r="AA19" s="111">
        <v>1013</v>
      </c>
      <c r="AB19" s="137">
        <v>996</v>
      </c>
      <c r="AC19" s="137">
        <v>1106</v>
      </c>
      <c r="AD19" s="138">
        <v>582</v>
      </c>
      <c r="AE19" s="113">
        <v>612</v>
      </c>
      <c r="AF19" s="113">
        <v>607</v>
      </c>
      <c r="AG19" s="113">
        <v>442</v>
      </c>
      <c r="AH19" s="111">
        <v>603</v>
      </c>
      <c r="AI19" s="111">
        <v>639</v>
      </c>
      <c r="AJ19" s="111">
        <v>452</v>
      </c>
      <c r="AK19" s="111">
        <v>500</v>
      </c>
      <c r="AL19" s="111">
        <v>501</v>
      </c>
      <c r="AM19" s="111">
        <v>442</v>
      </c>
      <c r="AN19" s="111">
        <v>466</v>
      </c>
      <c r="AO19" s="111">
        <v>499</v>
      </c>
      <c r="AP19" s="137">
        <v>487</v>
      </c>
      <c r="AQ19" s="137">
        <v>545</v>
      </c>
      <c r="AR19" s="138">
        <v>332</v>
      </c>
      <c r="AS19" s="113">
        <v>368</v>
      </c>
      <c r="AT19" s="113">
        <v>426</v>
      </c>
      <c r="AU19" s="113">
        <v>176</v>
      </c>
      <c r="AV19" s="111">
        <v>414</v>
      </c>
      <c r="AW19" s="111">
        <v>412</v>
      </c>
      <c r="AX19" s="111">
        <v>394</v>
      </c>
      <c r="AY19" s="111">
        <v>444</v>
      </c>
      <c r="AZ19" s="111">
        <v>445</v>
      </c>
      <c r="BA19" s="111">
        <v>421</v>
      </c>
      <c r="BB19" s="111">
        <v>450</v>
      </c>
      <c r="BC19" s="111">
        <v>542</v>
      </c>
      <c r="BD19" s="137">
        <v>541</v>
      </c>
      <c r="BE19" s="137">
        <v>597</v>
      </c>
      <c r="BF19" s="138">
        <v>815</v>
      </c>
      <c r="BG19" s="113">
        <v>867</v>
      </c>
      <c r="BH19" s="113">
        <v>904</v>
      </c>
      <c r="BI19" s="113">
        <v>534</v>
      </c>
      <c r="BJ19" s="111">
        <v>841</v>
      </c>
      <c r="BK19" s="111">
        <v>892</v>
      </c>
      <c r="BL19" s="111">
        <v>697</v>
      </c>
      <c r="BM19" s="111">
        <v>788</v>
      </c>
      <c r="BN19" s="111">
        <v>771</v>
      </c>
      <c r="BO19" s="111">
        <v>717</v>
      </c>
      <c r="BP19" s="111">
        <v>738</v>
      </c>
      <c r="BQ19" s="111">
        <v>813</v>
      </c>
      <c r="BR19" s="137">
        <v>801</v>
      </c>
      <c r="BS19" s="137">
        <v>891</v>
      </c>
      <c r="BT19" s="138">
        <v>45</v>
      </c>
      <c r="BU19" s="113">
        <v>48</v>
      </c>
      <c r="BV19" s="113">
        <v>60</v>
      </c>
      <c r="BW19" s="113">
        <v>48</v>
      </c>
      <c r="BX19" s="111">
        <v>104</v>
      </c>
      <c r="BY19" s="111">
        <v>74</v>
      </c>
      <c r="BZ19" s="111">
        <v>76</v>
      </c>
      <c r="CA19" s="111">
        <v>74</v>
      </c>
      <c r="CB19" s="111">
        <v>86</v>
      </c>
      <c r="CC19" s="111">
        <v>60</v>
      </c>
      <c r="CD19" s="111">
        <v>69</v>
      </c>
      <c r="CE19" s="111">
        <v>73</v>
      </c>
      <c r="CF19" s="137">
        <v>70</v>
      </c>
      <c r="CG19" s="137">
        <v>86</v>
      </c>
      <c r="CH19" s="138">
        <v>20</v>
      </c>
      <c r="CI19" s="113">
        <v>19</v>
      </c>
      <c r="CJ19" s="113">
        <v>21</v>
      </c>
      <c r="CK19" s="113">
        <v>26</v>
      </c>
      <c r="CL19" s="111">
        <v>81</v>
      </c>
      <c r="CM19" s="111">
        <v>44</v>
      </c>
      <c r="CN19" s="111">
        <v>44</v>
      </c>
      <c r="CO19" s="111">
        <v>45</v>
      </c>
      <c r="CP19" s="111">
        <v>52</v>
      </c>
      <c r="CQ19" s="111">
        <v>28</v>
      </c>
      <c r="CR19" s="111">
        <v>30</v>
      </c>
      <c r="CS19" s="111">
        <v>34</v>
      </c>
      <c r="CT19" s="112">
        <v>29</v>
      </c>
      <c r="CU19" s="112">
        <v>31</v>
      </c>
      <c r="CV19" s="138">
        <v>7</v>
      </c>
      <c r="CW19" s="113">
        <v>16</v>
      </c>
      <c r="CX19" s="113">
        <v>12</v>
      </c>
      <c r="CY19" s="113">
        <v>7</v>
      </c>
      <c r="CZ19" s="111">
        <v>12</v>
      </c>
      <c r="DA19" s="111">
        <v>12</v>
      </c>
      <c r="DB19" s="111">
        <v>19</v>
      </c>
      <c r="DC19" s="111">
        <v>15</v>
      </c>
      <c r="DD19" s="111">
        <v>16</v>
      </c>
      <c r="DE19" s="111">
        <v>19</v>
      </c>
      <c r="DF19" s="111">
        <v>21</v>
      </c>
      <c r="DG19" s="111">
        <v>33</v>
      </c>
      <c r="DH19" s="137">
        <v>35</v>
      </c>
      <c r="DI19" s="137">
        <v>34</v>
      </c>
      <c r="DJ19" s="138"/>
      <c r="DK19" s="113"/>
      <c r="DL19" s="113"/>
      <c r="DM19" s="113"/>
      <c r="DQ19" s="111">
        <v>1</v>
      </c>
      <c r="DR19" s="111">
        <v>8</v>
      </c>
      <c r="DS19" s="111">
        <v>10</v>
      </c>
      <c r="DT19" s="111">
        <v>24</v>
      </c>
      <c r="DU19" s="111">
        <v>38</v>
      </c>
      <c r="DV19" s="137">
        <v>31</v>
      </c>
      <c r="DW19" s="178">
        <v>31</v>
      </c>
      <c r="DX19" s="137">
        <v>21</v>
      </c>
      <c r="DY19" s="164">
        <v>43</v>
      </c>
      <c r="DZ19" s="170">
        <v>0</v>
      </c>
      <c r="EA19" s="136">
        <v>47</v>
      </c>
      <c r="EB19" s="113">
        <v>48</v>
      </c>
      <c r="EC19" s="113">
        <v>54</v>
      </c>
      <c r="ED19" s="113">
        <v>29</v>
      </c>
      <c r="EE19" s="111">
        <v>57</v>
      </c>
      <c r="EF19" s="111">
        <v>70</v>
      </c>
      <c r="EG19" s="111">
        <v>50</v>
      </c>
      <c r="EH19" s="111">
        <v>60</v>
      </c>
      <c r="EI19" s="111">
        <v>54</v>
      </c>
      <c r="EJ19" s="111">
        <v>46</v>
      </c>
      <c r="EK19" s="111">
        <v>51</v>
      </c>
      <c r="EL19" s="111">
        <v>56</v>
      </c>
      <c r="EM19" s="137">
        <v>59</v>
      </c>
    </row>
    <row r="20" spans="1:143">
      <c r="A20" s="117" t="s">
        <v>34</v>
      </c>
      <c r="B20" s="136">
        <v>786</v>
      </c>
      <c r="C20" s="113">
        <v>798</v>
      </c>
      <c r="D20" s="113">
        <v>848</v>
      </c>
      <c r="E20" s="113">
        <v>727</v>
      </c>
      <c r="F20" s="111">
        <v>583</v>
      </c>
      <c r="G20" s="111">
        <v>654</v>
      </c>
      <c r="H20" s="111">
        <v>927</v>
      </c>
      <c r="I20" s="111">
        <v>740</v>
      </c>
      <c r="J20" s="111">
        <v>676</v>
      </c>
      <c r="K20" s="111">
        <v>1777</v>
      </c>
      <c r="L20" s="111">
        <v>1777</v>
      </c>
      <c r="M20" s="111">
        <v>1711</v>
      </c>
      <c r="N20" s="137">
        <v>1950</v>
      </c>
      <c r="O20" s="137">
        <v>1989</v>
      </c>
      <c r="P20" s="138">
        <v>786</v>
      </c>
      <c r="Q20" s="113">
        <v>798</v>
      </c>
      <c r="R20" s="113">
        <v>847</v>
      </c>
      <c r="S20" s="113">
        <v>724</v>
      </c>
      <c r="T20" s="111">
        <v>582</v>
      </c>
      <c r="U20" s="111">
        <v>632</v>
      </c>
      <c r="V20" s="111">
        <v>926</v>
      </c>
      <c r="W20" s="111">
        <v>730</v>
      </c>
      <c r="X20" s="111">
        <v>665</v>
      </c>
      <c r="Y20" s="111">
        <v>1713</v>
      </c>
      <c r="Z20" s="111">
        <v>1615</v>
      </c>
      <c r="AA20" s="111">
        <v>1688</v>
      </c>
      <c r="AB20" s="137">
        <v>1937</v>
      </c>
      <c r="AC20" s="137">
        <v>1968</v>
      </c>
      <c r="AD20" s="138">
        <v>595</v>
      </c>
      <c r="AE20" s="113">
        <v>563</v>
      </c>
      <c r="AF20" s="113">
        <v>585</v>
      </c>
      <c r="AG20" s="113">
        <v>508</v>
      </c>
      <c r="AH20" s="111">
        <v>361</v>
      </c>
      <c r="AI20" s="111">
        <v>383</v>
      </c>
      <c r="AJ20" s="111">
        <v>497</v>
      </c>
      <c r="AK20" s="111">
        <v>400</v>
      </c>
      <c r="AL20" s="111">
        <v>375</v>
      </c>
      <c r="AM20" s="111">
        <v>953</v>
      </c>
      <c r="AN20" s="111">
        <v>926</v>
      </c>
      <c r="AO20" s="111">
        <v>832</v>
      </c>
      <c r="AP20" s="137">
        <v>865</v>
      </c>
      <c r="AQ20" s="137">
        <v>885</v>
      </c>
      <c r="AR20" s="138">
        <v>191</v>
      </c>
      <c r="AS20" s="113">
        <v>235</v>
      </c>
      <c r="AT20" s="113">
        <v>263</v>
      </c>
      <c r="AU20" s="113">
        <v>219</v>
      </c>
      <c r="AV20" s="111">
        <v>222</v>
      </c>
      <c r="AW20" s="111">
        <v>271</v>
      </c>
      <c r="AX20" s="111">
        <v>430</v>
      </c>
      <c r="AY20" s="111">
        <v>340</v>
      </c>
      <c r="AZ20" s="111">
        <v>301</v>
      </c>
      <c r="BA20" s="111">
        <v>824</v>
      </c>
      <c r="BB20" s="111">
        <v>851</v>
      </c>
      <c r="BC20" s="111">
        <v>879</v>
      </c>
      <c r="BD20" s="137">
        <v>1085</v>
      </c>
      <c r="BE20" s="137">
        <v>1104</v>
      </c>
      <c r="BF20" s="138">
        <v>719</v>
      </c>
      <c r="BG20" s="113">
        <v>726</v>
      </c>
      <c r="BH20" s="113">
        <v>741</v>
      </c>
      <c r="BI20" s="113">
        <v>650</v>
      </c>
      <c r="BJ20" s="111">
        <v>505</v>
      </c>
      <c r="BK20" s="111">
        <v>560</v>
      </c>
      <c r="BL20" s="111">
        <v>784</v>
      </c>
      <c r="BM20" s="111">
        <v>618</v>
      </c>
      <c r="BN20" s="111">
        <v>564</v>
      </c>
      <c r="BO20" s="111">
        <v>1432</v>
      </c>
      <c r="BP20" s="111">
        <v>1326</v>
      </c>
      <c r="BQ20" s="111">
        <v>1372</v>
      </c>
      <c r="BR20" s="137">
        <v>1544</v>
      </c>
      <c r="BS20" s="137">
        <v>1539</v>
      </c>
      <c r="BT20" s="138">
        <v>57</v>
      </c>
      <c r="BU20" s="113">
        <v>61</v>
      </c>
      <c r="BV20" s="113">
        <v>97</v>
      </c>
      <c r="BW20" s="113">
        <v>65</v>
      </c>
      <c r="BX20" s="111">
        <v>73</v>
      </c>
      <c r="BY20" s="111">
        <v>67</v>
      </c>
      <c r="BZ20" s="111">
        <v>125</v>
      </c>
      <c r="CA20" s="111">
        <v>93</v>
      </c>
      <c r="CB20" s="111">
        <v>84</v>
      </c>
      <c r="CC20" s="111">
        <v>194</v>
      </c>
      <c r="CD20" s="111">
        <v>205</v>
      </c>
      <c r="CE20" s="111">
        <v>243</v>
      </c>
      <c r="CF20" s="137">
        <v>318</v>
      </c>
      <c r="CG20" s="137">
        <v>349</v>
      </c>
      <c r="CH20" s="138">
        <v>25</v>
      </c>
      <c r="CI20" s="113">
        <v>28</v>
      </c>
      <c r="CJ20" s="113">
        <v>52</v>
      </c>
      <c r="CK20" s="113">
        <v>26</v>
      </c>
      <c r="CL20" s="111">
        <v>37</v>
      </c>
      <c r="CM20" s="111">
        <v>21</v>
      </c>
      <c r="CN20" s="111">
        <v>46</v>
      </c>
      <c r="CO20" s="111">
        <v>46</v>
      </c>
      <c r="CP20" s="111">
        <v>32</v>
      </c>
      <c r="CQ20" s="111">
        <v>27</v>
      </c>
      <c r="CR20" s="111">
        <v>41</v>
      </c>
      <c r="CS20" s="111">
        <v>41</v>
      </c>
      <c r="CT20" s="112">
        <v>47</v>
      </c>
      <c r="CU20" s="112">
        <v>49</v>
      </c>
      <c r="CV20" s="138">
        <v>4</v>
      </c>
      <c r="CW20" s="113">
        <v>3</v>
      </c>
      <c r="CX20" s="113">
        <v>2</v>
      </c>
      <c r="CY20" s="113">
        <v>4</v>
      </c>
      <c r="CZ20" s="111">
        <v>1</v>
      </c>
      <c r="DA20" s="111">
        <v>2</v>
      </c>
      <c r="DB20" s="111">
        <v>6</v>
      </c>
      <c r="DC20" s="111">
        <v>8</v>
      </c>
      <c r="DD20" s="111">
        <v>6</v>
      </c>
      <c r="DE20" s="111">
        <v>28</v>
      </c>
      <c r="DF20" s="111">
        <v>28</v>
      </c>
      <c r="DG20" s="111">
        <v>27</v>
      </c>
      <c r="DH20" s="137">
        <v>31</v>
      </c>
      <c r="DI20" s="137">
        <v>36</v>
      </c>
      <c r="DJ20" s="138"/>
      <c r="DK20" s="113"/>
      <c r="DL20" s="113"/>
      <c r="DM20" s="113"/>
      <c r="DQ20" s="111">
        <v>1</v>
      </c>
      <c r="DR20" s="111">
        <v>5</v>
      </c>
      <c r="DS20" s="111">
        <v>26</v>
      </c>
      <c r="DT20" s="111">
        <v>24</v>
      </c>
      <c r="DU20" s="111">
        <v>20</v>
      </c>
      <c r="DV20" s="137">
        <v>15</v>
      </c>
      <c r="DW20" s="178">
        <v>16</v>
      </c>
      <c r="DX20" s="137">
        <v>23</v>
      </c>
      <c r="DY20" s="164">
        <v>4</v>
      </c>
      <c r="DZ20" s="170">
        <v>1</v>
      </c>
      <c r="EA20" s="136">
        <v>6</v>
      </c>
      <c r="EB20" s="113">
        <v>8</v>
      </c>
      <c r="EC20" s="113">
        <v>7</v>
      </c>
      <c r="ED20" s="113">
        <v>5</v>
      </c>
      <c r="EE20" s="111">
        <v>3</v>
      </c>
      <c r="EF20" s="111">
        <v>3</v>
      </c>
      <c r="EG20" s="111">
        <v>11</v>
      </c>
      <c r="EH20" s="111">
        <v>10</v>
      </c>
      <c r="EI20" s="111">
        <v>6</v>
      </c>
      <c r="EJ20" s="111">
        <v>33</v>
      </c>
      <c r="EK20" s="111">
        <v>32</v>
      </c>
      <c r="EL20" s="111">
        <v>26</v>
      </c>
      <c r="EM20" s="137">
        <v>29</v>
      </c>
    </row>
    <row r="21" spans="1:143" ht="10.5" customHeight="1">
      <c r="A21" s="117" t="s">
        <v>35</v>
      </c>
      <c r="B21" s="136">
        <v>1022</v>
      </c>
      <c r="C21" s="113">
        <v>933</v>
      </c>
      <c r="D21" s="113">
        <v>1120</v>
      </c>
      <c r="E21" s="113">
        <v>1190</v>
      </c>
      <c r="F21" s="111">
        <v>1037</v>
      </c>
      <c r="G21" s="111">
        <v>1056</v>
      </c>
      <c r="H21" s="111">
        <v>1117</v>
      </c>
      <c r="I21" s="111">
        <v>1138</v>
      </c>
      <c r="J21" s="111">
        <v>1088</v>
      </c>
      <c r="K21" s="111">
        <v>1742</v>
      </c>
      <c r="L21" s="111">
        <v>1530</v>
      </c>
      <c r="M21" s="111">
        <v>1851</v>
      </c>
      <c r="N21" s="137">
        <v>1928</v>
      </c>
      <c r="O21" s="137">
        <v>1936</v>
      </c>
      <c r="P21" s="138">
        <v>1022</v>
      </c>
      <c r="Q21" s="113">
        <v>932</v>
      </c>
      <c r="R21" s="113">
        <v>1119</v>
      </c>
      <c r="S21" s="113">
        <v>1190</v>
      </c>
      <c r="T21" s="111">
        <v>1035</v>
      </c>
      <c r="U21" s="111">
        <v>1056</v>
      </c>
      <c r="V21" s="111">
        <v>1114</v>
      </c>
      <c r="W21" s="111">
        <v>1134</v>
      </c>
      <c r="X21" s="111">
        <v>1085</v>
      </c>
      <c r="Y21" s="111">
        <v>1725</v>
      </c>
      <c r="Z21" s="111">
        <v>1505</v>
      </c>
      <c r="AA21" s="111">
        <v>1829</v>
      </c>
      <c r="AB21" s="137">
        <v>1907</v>
      </c>
      <c r="AC21" s="137">
        <v>1919</v>
      </c>
      <c r="AD21" s="138">
        <v>703</v>
      </c>
      <c r="AE21" s="113">
        <v>635</v>
      </c>
      <c r="AF21" s="113">
        <v>713</v>
      </c>
      <c r="AG21" s="113">
        <v>752</v>
      </c>
      <c r="AH21" s="111">
        <v>596</v>
      </c>
      <c r="AI21" s="111">
        <v>581</v>
      </c>
      <c r="AJ21" s="111">
        <v>621</v>
      </c>
      <c r="AK21" s="111">
        <v>626</v>
      </c>
      <c r="AL21" s="111">
        <v>596</v>
      </c>
      <c r="AM21" s="111">
        <v>866</v>
      </c>
      <c r="AN21" s="111">
        <v>759</v>
      </c>
      <c r="AO21" s="111">
        <v>853</v>
      </c>
      <c r="AP21" s="137">
        <v>873</v>
      </c>
      <c r="AQ21" s="137">
        <v>878</v>
      </c>
      <c r="AR21" s="138">
        <v>319</v>
      </c>
      <c r="AS21" s="113">
        <v>298</v>
      </c>
      <c r="AT21" s="113">
        <v>407</v>
      </c>
      <c r="AU21" s="113">
        <v>438</v>
      </c>
      <c r="AV21" s="111">
        <v>441</v>
      </c>
      <c r="AW21" s="111">
        <v>475</v>
      </c>
      <c r="AX21" s="111">
        <v>496</v>
      </c>
      <c r="AY21" s="111">
        <v>512</v>
      </c>
      <c r="AZ21" s="111">
        <v>492</v>
      </c>
      <c r="BA21" s="111">
        <v>876</v>
      </c>
      <c r="BB21" s="111">
        <v>771</v>
      </c>
      <c r="BC21" s="111">
        <v>998</v>
      </c>
      <c r="BD21" s="137">
        <v>1055</v>
      </c>
      <c r="BE21" s="137">
        <v>1058</v>
      </c>
      <c r="BF21" s="138">
        <v>911</v>
      </c>
      <c r="BG21" s="113">
        <v>810</v>
      </c>
      <c r="BH21" s="113">
        <v>987</v>
      </c>
      <c r="BI21" s="113">
        <v>1059</v>
      </c>
      <c r="BJ21" s="111">
        <v>888</v>
      </c>
      <c r="BK21" s="111">
        <v>892</v>
      </c>
      <c r="BL21" s="111">
        <v>936</v>
      </c>
      <c r="BM21" s="111">
        <v>954</v>
      </c>
      <c r="BN21" s="111">
        <v>925</v>
      </c>
      <c r="BO21" s="111">
        <v>1428</v>
      </c>
      <c r="BP21" s="111">
        <v>1228</v>
      </c>
      <c r="BQ21" s="111">
        <v>1478</v>
      </c>
      <c r="BR21" s="137">
        <v>1554</v>
      </c>
      <c r="BS21" s="137">
        <v>1574</v>
      </c>
      <c r="BT21" s="138">
        <v>103</v>
      </c>
      <c r="BU21" s="113">
        <v>111</v>
      </c>
      <c r="BV21" s="113">
        <v>121</v>
      </c>
      <c r="BW21" s="113">
        <v>116</v>
      </c>
      <c r="BX21" s="111">
        <v>135</v>
      </c>
      <c r="BY21" s="111">
        <v>148</v>
      </c>
      <c r="BZ21" s="111">
        <v>155</v>
      </c>
      <c r="CA21" s="111">
        <v>151</v>
      </c>
      <c r="CB21" s="111">
        <v>128</v>
      </c>
      <c r="CC21" s="111">
        <v>232</v>
      </c>
      <c r="CD21" s="111">
        <v>219</v>
      </c>
      <c r="CE21" s="111">
        <v>268</v>
      </c>
      <c r="CF21" s="137">
        <v>276</v>
      </c>
      <c r="CG21" s="137">
        <v>258</v>
      </c>
      <c r="CH21" s="138">
        <v>25</v>
      </c>
      <c r="CI21" s="113">
        <v>27</v>
      </c>
      <c r="CJ21" s="113">
        <v>28</v>
      </c>
      <c r="CK21" s="113">
        <v>29</v>
      </c>
      <c r="CL21" s="111">
        <v>41</v>
      </c>
      <c r="CM21" s="111">
        <v>47</v>
      </c>
      <c r="CN21" s="111">
        <v>51</v>
      </c>
      <c r="CO21" s="111">
        <v>47</v>
      </c>
      <c r="CP21" s="111">
        <v>26</v>
      </c>
      <c r="CQ21" s="111">
        <v>67</v>
      </c>
      <c r="CR21" s="111">
        <v>90</v>
      </c>
      <c r="CS21" s="111">
        <v>102</v>
      </c>
      <c r="CT21" s="112">
        <v>105</v>
      </c>
      <c r="CU21" s="112">
        <v>93</v>
      </c>
      <c r="CV21" s="138">
        <v>3</v>
      </c>
      <c r="CW21" s="113">
        <v>3</v>
      </c>
      <c r="CX21" s="113">
        <v>3</v>
      </c>
      <c r="CY21" s="113">
        <v>2</v>
      </c>
      <c r="CZ21" s="111">
        <v>4</v>
      </c>
      <c r="DA21" s="111">
        <v>6</v>
      </c>
      <c r="DB21" s="111">
        <v>5</v>
      </c>
      <c r="DC21" s="111">
        <v>6</v>
      </c>
      <c r="DD21" s="111">
        <v>8</v>
      </c>
      <c r="DE21" s="111">
        <v>23</v>
      </c>
      <c r="DF21" s="111">
        <v>24</v>
      </c>
      <c r="DG21" s="111">
        <v>30</v>
      </c>
      <c r="DH21" s="137">
        <v>23</v>
      </c>
      <c r="DI21" s="137">
        <v>24</v>
      </c>
      <c r="DJ21" s="138"/>
      <c r="DK21" s="113"/>
      <c r="DL21" s="113"/>
      <c r="DM21" s="113"/>
      <c r="DQ21" s="111">
        <v>3</v>
      </c>
      <c r="DR21" s="111">
        <v>3</v>
      </c>
      <c r="DS21" s="111">
        <v>8</v>
      </c>
      <c r="DT21" s="111">
        <v>12</v>
      </c>
      <c r="DU21" s="111">
        <v>17</v>
      </c>
      <c r="DV21" s="137">
        <v>21</v>
      </c>
      <c r="DW21" s="178">
        <v>21</v>
      </c>
      <c r="DX21" s="137">
        <v>34</v>
      </c>
      <c r="DY21" s="164">
        <v>8</v>
      </c>
      <c r="DZ21" s="170">
        <v>0</v>
      </c>
      <c r="EA21" s="136">
        <v>5</v>
      </c>
      <c r="EB21" s="113">
        <v>8</v>
      </c>
      <c r="EC21" s="113">
        <v>8</v>
      </c>
      <c r="ED21" s="113">
        <v>13</v>
      </c>
      <c r="EE21" s="111">
        <v>8</v>
      </c>
      <c r="EF21" s="111">
        <v>10</v>
      </c>
      <c r="EG21" s="111">
        <v>18</v>
      </c>
      <c r="EH21" s="111">
        <v>20</v>
      </c>
      <c r="EI21" s="111">
        <v>21</v>
      </c>
      <c r="EJ21" s="111">
        <v>34</v>
      </c>
      <c r="EK21" s="111">
        <v>22</v>
      </c>
      <c r="EL21" s="111">
        <v>36</v>
      </c>
      <c r="EM21" s="137">
        <v>33</v>
      </c>
    </row>
    <row r="22" spans="1:143" ht="10.5" customHeight="1">
      <c r="A22" s="117" t="s">
        <v>36</v>
      </c>
      <c r="B22" s="136">
        <v>2710</v>
      </c>
      <c r="C22" s="113">
        <v>2750</v>
      </c>
      <c r="D22" s="113">
        <v>2949</v>
      </c>
      <c r="E22" s="113">
        <v>3239</v>
      </c>
      <c r="F22" s="111">
        <v>4041</v>
      </c>
      <c r="G22" s="111">
        <v>4246</v>
      </c>
      <c r="H22" s="111">
        <v>4456</v>
      </c>
      <c r="I22" s="111">
        <v>5178</v>
      </c>
      <c r="J22" s="111">
        <v>5294</v>
      </c>
      <c r="K22" s="111">
        <v>7298</v>
      </c>
      <c r="L22" s="111">
        <v>7825</v>
      </c>
      <c r="M22" s="111">
        <v>8682</v>
      </c>
      <c r="N22" s="137">
        <v>9779</v>
      </c>
      <c r="O22" s="137">
        <v>12103</v>
      </c>
      <c r="P22" s="138">
        <v>2710</v>
      </c>
      <c r="Q22" s="113">
        <v>2744</v>
      </c>
      <c r="R22" s="113">
        <v>2946</v>
      </c>
      <c r="S22" s="113">
        <v>3233</v>
      </c>
      <c r="T22" s="111">
        <v>3996</v>
      </c>
      <c r="U22" s="111">
        <v>4199</v>
      </c>
      <c r="V22" s="111">
        <v>4404</v>
      </c>
      <c r="W22" s="111">
        <v>5109</v>
      </c>
      <c r="X22" s="111">
        <v>5225</v>
      </c>
      <c r="Y22" s="111">
        <v>7238</v>
      </c>
      <c r="Z22" s="111">
        <v>7701</v>
      </c>
      <c r="AA22" s="111">
        <v>8564</v>
      </c>
      <c r="AB22" s="137">
        <v>9527</v>
      </c>
      <c r="AC22" s="137">
        <v>11797</v>
      </c>
      <c r="AD22" s="138">
        <v>1727</v>
      </c>
      <c r="AE22" s="113">
        <v>1763</v>
      </c>
      <c r="AF22" s="113">
        <v>1844</v>
      </c>
      <c r="AG22" s="113">
        <v>1951</v>
      </c>
      <c r="AH22" s="111">
        <v>2221</v>
      </c>
      <c r="AI22" s="111">
        <v>2336</v>
      </c>
      <c r="AJ22" s="111">
        <v>2371</v>
      </c>
      <c r="AK22" s="111">
        <v>2680</v>
      </c>
      <c r="AL22" s="111">
        <v>2679</v>
      </c>
      <c r="AM22" s="111">
        <v>3506</v>
      </c>
      <c r="AN22" s="111">
        <v>3671</v>
      </c>
      <c r="AO22" s="111">
        <v>4000</v>
      </c>
      <c r="AP22" s="137">
        <v>4376</v>
      </c>
      <c r="AQ22" s="137">
        <v>5284</v>
      </c>
      <c r="AR22" s="138">
        <v>983</v>
      </c>
      <c r="AS22" s="113">
        <v>987</v>
      </c>
      <c r="AT22" s="113">
        <v>1105</v>
      </c>
      <c r="AU22" s="113">
        <v>1288</v>
      </c>
      <c r="AV22" s="111">
        <v>1820</v>
      </c>
      <c r="AW22" s="111">
        <v>1910</v>
      </c>
      <c r="AX22" s="111">
        <v>2085</v>
      </c>
      <c r="AY22" s="111">
        <v>2498</v>
      </c>
      <c r="AZ22" s="111">
        <v>2615</v>
      </c>
      <c r="BA22" s="111">
        <v>3792</v>
      </c>
      <c r="BB22" s="111">
        <v>4154</v>
      </c>
      <c r="BC22" s="111">
        <v>4682</v>
      </c>
      <c r="BD22" s="137">
        <v>5403</v>
      </c>
      <c r="BE22" s="137">
        <v>6819</v>
      </c>
      <c r="BF22" s="138">
        <v>2343</v>
      </c>
      <c r="BG22" s="113">
        <v>2256</v>
      </c>
      <c r="BH22" s="113">
        <v>2365</v>
      </c>
      <c r="BI22" s="113">
        <v>2578</v>
      </c>
      <c r="BJ22" s="111">
        <v>3028</v>
      </c>
      <c r="BK22" s="111">
        <v>3166</v>
      </c>
      <c r="BL22" s="111">
        <v>3277</v>
      </c>
      <c r="BM22" s="111">
        <v>3757</v>
      </c>
      <c r="BN22" s="111">
        <v>3698</v>
      </c>
      <c r="BO22" s="111">
        <v>4917</v>
      </c>
      <c r="BP22" s="111">
        <v>5215</v>
      </c>
      <c r="BQ22" s="111">
        <v>5676</v>
      </c>
      <c r="BR22" s="137">
        <v>6208</v>
      </c>
      <c r="BS22" s="137">
        <v>7214</v>
      </c>
      <c r="BT22" s="138">
        <v>135</v>
      </c>
      <c r="BU22" s="113">
        <v>185</v>
      </c>
      <c r="BV22" s="113">
        <v>233</v>
      </c>
      <c r="BW22" s="113">
        <v>219</v>
      </c>
      <c r="BX22" s="111">
        <v>288</v>
      </c>
      <c r="BY22" s="111">
        <v>327</v>
      </c>
      <c r="BZ22" s="111">
        <v>297</v>
      </c>
      <c r="CA22" s="111">
        <v>372</v>
      </c>
      <c r="CB22" s="111">
        <v>451</v>
      </c>
      <c r="CC22" s="111">
        <v>632</v>
      </c>
      <c r="CD22" s="111">
        <v>683</v>
      </c>
      <c r="CE22" s="111">
        <v>832</v>
      </c>
      <c r="CF22" s="137">
        <v>968</v>
      </c>
      <c r="CG22" s="137">
        <v>1510</v>
      </c>
      <c r="CH22" s="138">
        <v>60</v>
      </c>
      <c r="CI22" s="113">
        <v>114</v>
      </c>
      <c r="CJ22" s="113">
        <v>130</v>
      </c>
      <c r="CK22" s="113">
        <v>107</v>
      </c>
      <c r="CL22" s="111">
        <v>109</v>
      </c>
      <c r="CM22" s="111">
        <v>128</v>
      </c>
      <c r="CN22" s="111">
        <v>82</v>
      </c>
      <c r="CO22" s="111">
        <v>97</v>
      </c>
      <c r="CP22" s="111">
        <v>174</v>
      </c>
      <c r="CQ22" s="111">
        <v>151</v>
      </c>
      <c r="CR22" s="111">
        <v>128</v>
      </c>
      <c r="CS22" s="111">
        <v>173</v>
      </c>
      <c r="CT22" s="112">
        <v>195</v>
      </c>
      <c r="CU22" s="112">
        <v>245</v>
      </c>
      <c r="CV22" s="138">
        <v>188</v>
      </c>
      <c r="CW22" s="113">
        <v>252</v>
      </c>
      <c r="CX22" s="113">
        <v>302</v>
      </c>
      <c r="CY22" s="113">
        <v>380</v>
      </c>
      <c r="CZ22" s="111">
        <v>590</v>
      </c>
      <c r="DA22" s="111">
        <v>600</v>
      </c>
      <c r="DB22" s="111">
        <v>682</v>
      </c>
      <c r="DC22" s="111">
        <v>816</v>
      </c>
      <c r="DD22" s="111">
        <v>868</v>
      </c>
      <c r="DE22" s="111">
        <v>1304</v>
      </c>
      <c r="DF22" s="111">
        <v>1368</v>
      </c>
      <c r="DG22" s="111">
        <v>1533</v>
      </c>
      <c r="DH22" s="137">
        <v>1771</v>
      </c>
      <c r="DI22" s="137">
        <v>2355</v>
      </c>
      <c r="DJ22" s="138"/>
      <c r="DK22" s="113"/>
      <c r="DL22" s="113"/>
      <c r="DM22" s="113"/>
      <c r="DQ22" s="111">
        <v>3</v>
      </c>
      <c r="DR22" s="111">
        <v>56</v>
      </c>
      <c r="DS22" s="111">
        <v>74</v>
      </c>
      <c r="DT22" s="111">
        <v>99</v>
      </c>
      <c r="DU22" s="111">
        <v>112</v>
      </c>
      <c r="DV22" s="137">
        <v>122</v>
      </c>
      <c r="DW22" s="178">
        <v>169</v>
      </c>
      <c r="DX22" s="137">
        <v>497</v>
      </c>
      <c r="DY22" s="164">
        <v>43</v>
      </c>
      <c r="DZ22" s="170">
        <v>9</v>
      </c>
      <c r="EA22" s="136">
        <v>44</v>
      </c>
      <c r="EB22" s="113">
        <v>51</v>
      </c>
      <c r="EC22" s="113">
        <v>46</v>
      </c>
      <c r="ED22" s="113">
        <v>56</v>
      </c>
      <c r="EE22" s="111">
        <v>90</v>
      </c>
      <c r="EF22" s="111">
        <v>106</v>
      </c>
      <c r="EG22" s="111">
        <v>148</v>
      </c>
      <c r="EH22" s="111">
        <v>161</v>
      </c>
      <c r="EI22" s="111">
        <v>152</v>
      </c>
      <c r="EJ22" s="111">
        <v>311</v>
      </c>
      <c r="EK22" s="111">
        <v>336</v>
      </c>
      <c r="EL22" s="111">
        <v>411</v>
      </c>
      <c r="EM22" s="137">
        <v>458</v>
      </c>
    </row>
    <row r="23" spans="1:143">
      <c r="A23" s="117" t="s">
        <v>37</v>
      </c>
      <c r="B23" s="136">
        <v>1814</v>
      </c>
      <c r="C23" s="113">
        <v>1965</v>
      </c>
      <c r="D23" s="113">
        <v>2270</v>
      </c>
      <c r="E23" s="113">
        <v>2401</v>
      </c>
      <c r="F23" s="111">
        <v>2057</v>
      </c>
      <c r="G23" s="111">
        <v>2319</v>
      </c>
      <c r="H23" s="111">
        <v>2307</v>
      </c>
      <c r="I23" s="111">
        <v>2095</v>
      </c>
      <c r="J23" s="111">
        <v>1879</v>
      </c>
      <c r="K23" s="111">
        <v>3118</v>
      </c>
      <c r="L23" s="111">
        <v>3015</v>
      </c>
      <c r="M23" s="111">
        <v>3017</v>
      </c>
      <c r="N23" s="137">
        <v>4121</v>
      </c>
      <c r="O23" s="137">
        <v>3523</v>
      </c>
      <c r="P23" s="138">
        <v>1814</v>
      </c>
      <c r="Q23" s="113">
        <v>1960</v>
      </c>
      <c r="R23" s="113">
        <v>2263</v>
      </c>
      <c r="S23" s="113">
        <v>2394</v>
      </c>
      <c r="T23" s="111">
        <v>2053</v>
      </c>
      <c r="U23" s="111">
        <v>2310</v>
      </c>
      <c r="V23" s="111">
        <v>2253</v>
      </c>
      <c r="W23" s="111">
        <v>2055</v>
      </c>
      <c r="X23" s="111">
        <v>1829</v>
      </c>
      <c r="Y23" s="111">
        <v>3033</v>
      </c>
      <c r="Z23" s="111">
        <v>2933</v>
      </c>
      <c r="AA23" s="111">
        <v>2967</v>
      </c>
      <c r="AB23" s="137">
        <v>4045</v>
      </c>
      <c r="AC23" s="137">
        <v>3471</v>
      </c>
      <c r="AD23" s="138">
        <v>1104</v>
      </c>
      <c r="AE23" s="113">
        <v>1150</v>
      </c>
      <c r="AF23" s="113">
        <v>1212</v>
      </c>
      <c r="AG23" s="113">
        <v>1260</v>
      </c>
      <c r="AH23" s="111">
        <v>1045</v>
      </c>
      <c r="AI23" s="111">
        <v>1149</v>
      </c>
      <c r="AJ23" s="111">
        <v>1153</v>
      </c>
      <c r="AK23" s="111">
        <v>1093</v>
      </c>
      <c r="AL23" s="111">
        <v>993</v>
      </c>
      <c r="AM23" s="111">
        <v>1352</v>
      </c>
      <c r="AN23" s="111">
        <v>1355</v>
      </c>
      <c r="AO23" s="111">
        <v>1368</v>
      </c>
      <c r="AP23" s="137">
        <v>1739</v>
      </c>
      <c r="AQ23" s="137">
        <v>1510</v>
      </c>
      <c r="AR23" s="138">
        <v>710</v>
      </c>
      <c r="AS23" s="113">
        <v>815</v>
      </c>
      <c r="AT23" s="113">
        <v>1058</v>
      </c>
      <c r="AU23" s="113">
        <v>1141</v>
      </c>
      <c r="AV23" s="111">
        <v>1012</v>
      </c>
      <c r="AW23" s="111">
        <v>1170</v>
      </c>
      <c r="AX23" s="111">
        <v>1154</v>
      </c>
      <c r="AY23" s="111">
        <v>1002</v>
      </c>
      <c r="AZ23" s="111">
        <v>886</v>
      </c>
      <c r="BA23" s="111">
        <v>1766</v>
      </c>
      <c r="BB23" s="111">
        <v>1660</v>
      </c>
      <c r="BC23" s="111">
        <v>1649</v>
      </c>
      <c r="BD23" s="137">
        <v>2382</v>
      </c>
      <c r="BE23" s="137">
        <v>2013</v>
      </c>
      <c r="BF23" s="138">
        <v>1583</v>
      </c>
      <c r="BG23" s="113">
        <v>1709</v>
      </c>
      <c r="BH23" s="113">
        <v>1966</v>
      </c>
      <c r="BI23" s="113">
        <v>2059</v>
      </c>
      <c r="BJ23" s="111">
        <v>1651</v>
      </c>
      <c r="BK23" s="111">
        <v>1813</v>
      </c>
      <c r="BL23" s="111">
        <v>1810</v>
      </c>
      <c r="BM23" s="111">
        <v>1639</v>
      </c>
      <c r="BN23" s="111">
        <v>1436</v>
      </c>
      <c r="BO23" s="111">
        <v>2425</v>
      </c>
      <c r="BP23" s="111">
        <v>2406</v>
      </c>
      <c r="BQ23" s="111">
        <v>2366</v>
      </c>
      <c r="BR23" s="137">
        <v>3130</v>
      </c>
      <c r="BS23" s="137">
        <v>2704</v>
      </c>
      <c r="BT23" s="138">
        <v>205</v>
      </c>
      <c r="BU23" s="113">
        <v>223</v>
      </c>
      <c r="BV23" s="113">
        <v>261</v>
      </c>
      <c r="BW23" s="113">
        <v>287</v>
      </c>
      <c r="BX23" s="111">
        <v>350</v>
      </c>
      <c r="BY23" s="111">
        <v>424</v>
      </c>
      <c r="BZ23" s="111">
        <v>350</v>
      </c>
      <c r="CA23" s="111">
        <v>321</v>
      </c>
      <c r="CB23" s="111">
        <v>311</v>
      </c>
      <c r="CC23" s="111">
        <v>466</v>
      </c>
      <c r="CD23" s="111">
        <v>395</v>
      </c>
      <c r="CE23" s="111">
        <v>456</v>
      </c>
      <c r="CF23" s="137">
        <v>669</v>
      </c>
      <c r="CG23" s="137">
        <v>531</v>
      </c>
      <c r="CH23" s="138">
        <v>83</v>
      </c>
      <c r="CI23" s="113">
        <v>75</v>
      </c>
      <c r="CJ23" s="113">
        <v>85</v>
      </c>
      <c r="CK23" s="113">
        <v>107</v>
      </c>
      <c r="CL23" s="111">
        <v>164</v>
      </c>
      <c r="CM23" s="111">
        <v>221</v>
      </c>
      <c r="CN23" s="111">
        <v>183</v>
      </c>
      <c r="CO23" s="111">
        <v>159</v>
      </c>
      <c r="CP23" s="111">
        <v>184</v>
      </c>
      <c r="CQ23" s="111">
        <v>200</v>
      </c>
      <c r="CR23" s="111">
        <v>166</v>
      </c>
      <c r="CS23" s="111">
        <v>227</v>
      </c>
      <c r="CT23" s="112">
        <v>259</v>
      </c>
      <c r="CU23" s="112">
        <v>253</v>
      </c>
      <c r="CV23" s="138">
        <v>7</v>
      </c>
      <c r="CW23" s="113">
        <v>8</v>
      </c>
      <c r="CX23" s="113">
        <v>11</v>
      </c>
      <c r="CY23" s="113">
        <v>11</v>
      </c>
      <c r="CZ23" s="111">
        <v>20</v>
      </c>
      <c r="DA23" s="111">
        <v>21</v>
      </c>
      <c r="DB23" s="111">
        <v>27</v>
      </c>
      <c r="DC23" s="111">
        <v>32</v>
      </c>
      <c r="DD23" s="111">
        <v>25</v>
      </c>
      <c r="DE23" s="111">
        <v>40</v>
      </c>
      <c r="DF23" s="111">
        <v>39</v>
      </c>
      <c r="DG23" s="111">
        <v>48</v>
      </c>
      <c r="DH23" s="137">
        <v>78</v>
      </c>
      <c r="DI23" s="137">
        <v>82</v>
      </c>
      <c r="DJ23" s="138"/>
      <c r="DK23" s="113"/>
      <c r="DL23" s="113"/>
      <c r="DM23" s="113"/>
      <c r="DQ23" s="111">
        <v>1</v>
      </c>
      <c r="DR23" s="111">
        <v>5</v>
      </c>
      <c r="DS23" s="111">
        <v>23</v>
      </c>
      <c r="DT23" s="111">
        <v>20</v>
      </c>
      <c r="DU23" s="111">
        <v>22</v>
      </c>
      <c r="DV23" s="137">
        <v>44</v>
      </c>
      <c r="DW23" s="178">
        <v>31</v>
      </c>
      <c r="DX23" s="137">
        <v>114</v>
      </c>
      <c r="DY23" s="164">
        <v>8</v>
      </c>
      <c r="DZ23" s="170">
        <v>1</v>
      </c>
      <c r="EA23" s="136">
        <v>19</v>
      </c>
      <c r="EB23" s="113">
        <v>20</v>
      </c>
      <c r="EC23" s="113">
        <v>25</v>
      </c>
      <c r="ED23" s="113">
        <v>37</v>
      </c>
      <c r="EE23" s="111">
        <v>32</v>
      </c>
      <c r="EF23" s="111">
        <v>52</v>
      </c>
      <c r="EG23" s="111">
        <v>66</v>
      </c>
      <c r="EH23" s="111">
        <v>62</v>
      </c>
      <c r="EI23" s="111">
        <v>52</v>
      </c>
      <c r="EJ23" s="111">
        <v>79</v>
      </c>
      <c r="EK23" s="111">
        <v>73</v>
      </c>
      <c r="EL23" s="111">
        <v>75</v>
      </c>
      <c r="EM23" s="137">
        <v>124</v>
      </c>
    </row>
    <row r="24" spans="1:143">
      <c r="A24" s="125" t="s">
        <v>38</v>
      </c>
      <c r="B24" s="125">
        <v>826</v>
      </c>
      <c r="C24" s="126">
        <v>879</v>
      </c>
      <c r="D24" s="126">
        <v>561</v>
      </c>
      <c r="E24" s="126">
        <v>582</v>
      </c>
      <c r="F24" s="116">
        <v>732</v>
      </c>
      <c r="G24" s="116">
        <v>713</v>
      </c>
      <c r="H24" s="116">
        <v>764</v>
      </c>
      <c r="I24" s="116">
        <v>831</v>
      </c>
      <c r="J24" s="116">
        <v>846</v>
      </c>
      <c r="K24" s="116">
        <v>1134</v>
      </c>
      <c r="L24" s="116">
        <v>1010</v>
      </c>
      <c r="M24" s="116">
        <v>975</v>
      </c>
      <c r="N24" s="142">
        <v>1096</v>
      </c>
      <c r="O24" s="142">
        <v>1157</v>
      </c>
      <c r="P24" s="143">
        <v>826</v>
      </c>
      <c r="Q24" s="126">
        <v>878</v>
      </c>
      <c r="R24" s="126">
        <v>560</v>
      </c>
      <c r="S24" s="126">
        <v>581</v>
      </c>
      <c r="T24" s="116">
        <v>731</v>
      </c>
      <c r="U24" s="116">
        <v>709</v>
      </c>
      <c r="V24" s="116">
        <v>762</v>
      </c>
      <c r="W24" s="116">
        <v>816</v>
      </c>
      <c r="X24" s="116">
        <v>837</v>
      </c>
      <c r="Y24" s="116">
        <v>1117</v>
      </c>
      <c r="Z24" s="116">
        <v>992</v>
      </c>
      <c r="AA24" s="116">
        <v>944</v>
      </c>
      <c r="AB24" s="142">
        <v>1053</v>
      </c>
      <c r="AC24" s="142">
        <v>1102</v>
      </c>
      <c r="AD24" s="143">
        <v>502</v>
      </c>
      <c r="AE24" s="126">
        <v>533</v>
      </c>
      <c r="AF24" s="126">
        <v>388</v>
      </c>
      <c r="AG24" s="126">
        <v>398</v>
      </c>
      <c r="AH24" s="116">
        <v>450</v>
      </c>
      <c r="AI24" s="116">
        <v>428</v>
      </c>
      <c r="AJ24" s="116">
        <v>431</v>
      </c>
      <c r="AK24" s="116">
        <v>462</v>
      </c>
      <c r="AL24" s="116">
        <v>451</v>
      </c>
      <c r="AM24" s="116">
        <v>527</v>
      </c>
      <c r="AN24" s="116">
        <v>474</v>
      </c>
      <c r="AO24" s="116">
        <v>451</v>
      </c>
      <c r="AP24" s="142">
        <v>486</v>
      </c>
      <c r="AQ24" s="142">
        <v>518</v>
      </c>
      <c r="AR24" s="143">
        <v>324</v>
      </c>
      <c r="AS24" s="126">
        <v>346</v>
      </c>
      <c r="AT24" s="126">
        <v>173</v>
      </c>
      <c r="AU24" s="126">
        <v>184</v>
      </c>
      <c r="AV24" s="116">
        <v>282</v>
      </c>
      <c r="AW24" s="116">
        <v>285</v>
      </c>
      <c r="AX24" s="116">
        <v>333</v>
      </c>
      <c r="AY24" s="116">
        <v>369</v>
      </c>
      <c r="AZ24" s="116">
        <v>395</v>
      </c>
      <c r="BA24" s="116">
        <v>607</v>
      </c>
      <c r="BB24" s="116">
        <v>536</v>
      </c>
      <c r="BC24" s="116">
        <v>524</v>
      </c>
      <c r="BD24" s="142">
        <v>610</v>
      </c>
      <c r="BE24" s="142">
        <v>639</v>
      </c>
      <c r="BF24" s="143">
        <v>775</v>
      </c>
      <c r="BG24" s="126">
        <v>825</v>
      </c>
      <c r="BH24" s="126">
        <v>516</v>
      </c>
      <c r="BI24" s="126">
        <v>530</v>
      </c>
      <c r="BJ24" s="116">
        <v>646</v>
      </c>
      <c r="BK24" s="116">
        <v>641</v>
      </c>
      <c r="BL24" s="116">
        <v>700</v>
      </c>
      <c r="BM24" s="116">
        <v>737</v>
      </c>
      <c r="BN24" s="116">
        <v>756</v>
      </c>
      <c r="BO24" s="116">
        <v>1008</v>
      </c>
      <c r="BP24" s="116">
        <v>886</v>
      </c>
      <c r="BQ24" s="116">
        <v>839</v>
      </c>
      <c r="BR24" s="142">
        <v>950</v>
      </c>
      <c r="BS24" s="142">
        <v>991</v>
      </c>
      <c r="BT24" s="143">
        <v>40</v>
      </c>
      <c r="BU24" s="126">
        <v>39</v>
      </c>
      <c r="BV24" s="126">
        <v>31</v>
      </c>
      <c r="BW24" s="126">
        <v>35</v>
      </c>
      <c r="BX24" s="116">
        <v>53</v>
      </c>
      <c r="BY24" s="116">
        <v>49</v>
      </c>
      <c r="BZ24" s="116">
        <v>43</v>
      </c>
      <c r="CA24" s="116">
        <v>54</v>
      </c>
      <c r="CB24" s="116">
        <v>51</v>
      </c>
      <c r="CC24" s="116">
        <v>82</v>
      </c>
      <c r="CD24" s="116">
        <v>69</v>
      </c>
      <c r="CE24" s="116">
        <v>68</v>
      </c>
      <c r="CF24" s="142">
        <v>60</v>
      </c>
      <c r="CG24" s="142">
        <v>61</v>
      </c>
      <c r="CH24" s="143">
        <v>10</v>
      </c>
      <c r="CI24" s="126">
        <v>11</v>
      </c>
      <c r="CJ24" s="126">
        <v>11</v>
      </c>
      <c r="CK24" s="126">
        <v>10</v>
      </c>
      <c r="CL24" s="116">
        <v>15</v>
      </c>
      <c r="CM24" s="116">
        <v>10</v>
      </c>
      <c r="CN24" s="116">
        <v>10</v>
      </c>
      <c r="CO24" s="116">
        <v>16</v>
      </c>
      <c r="CP24" s="116">
        <v>12</v>
      </c>
      <c r="CQ24" s="116">
        <v>24</v>
      </c>
      <c r="CR24" s="116">
        <v>21</v>
      </c>
      <c r="CS24" s="116">
        <v>23</v>
      </c>
      <c r="CT24" s="144">
        <v>23</v>
      </c>
      <c r="CU24" s="144">
        <v>23</v>
      </c>
      <c r="CV24" s="143">
        <v>1</v>
      </c>
      <c r="CW24" s="126">
        <v>2</v>
      </c>
      <c r="CX24" s="126">
        <v>2</v>
      </c>
      <c r="CY24" s="126">
        <v>4</v>
      </c>
      <c r="CZ24" s="116">
        <v>14</v>
      </c>
      <c r="DA24" s="116">
        <v>6</v>
      </c>
      <c r="DB24" s="116">
        <v>6</v>
      </c>
      <c r="DC24" s="116">
        <v>7</v>
      </c>
      <c r="DD24" s="116">
        <v>9</v>
      </c>
      <c r="DE24" s="116">
        <v>10</v>
      </c>
      <c r="DF24" s="116">
        <v>8</v>
      </c>
      <c r="DG24" s="116">
        <v>10</v>
      </c>
      <c r="DH24" s="142">
        <v>13</v>
      </c>
      <c r="DI24" s="142">
        <v>17</v>
      </c>
      <c r="DJ24" s="143"/>
      <c r="DK24" s="126"/>
      <c r="DL24" s="126"/>
      <c r="DM24" s="126"/>
      <c r="DN24" s="116"/>
      <c r="DO24" s="116"/>
      <c r="DP24" s="116"/>
      <c r="DQ24" s="116">
        <v>1</v>
      </c>
      <c r="DR24" s="116">
        <v>3</v>
      </c>
      <c r="DS24" s="116">
        <v>5</v>
      </c>
      <c r="DT24" s="116">
        <v>10</v>
      </c>
      <c r="DU24" s="116">
        <v>8</v>
      </c>
      <c r="DV24" s="142">
        <v>9</v>
      </c>
      <c r="DW24" s="180">
        <v>15</v>
      </c>
      <c r="DX24" s="181">
        <v>18</v>
      </c>
      <c r="DY24" s="169">
        <v>0</v>
      </c>
      <c r="DZ24" s="171">
        <v>0</v>
      </c>
      <c r="EA24" s="125">
        <v>10</v>
      </c>
      <c r="EB24" s="126">
        <v>12</v>
      </c>
      <c r="EC24" s="126">
        <v>11</v>
      </c>
      <c r="ED24" s="126">
        <v>12</v>
      </c>
      <c r="EE24" s="116">
        <v>18</v>
      </c>
      <c r="EF24" s="116">
        <v>13</v>
      </c>
      <c r="EG24" s="116">
        <v>13</v>
      </c>
      <c r="EH24" s="116">
        <v>17</v>
      </c>
      <c r="EI24" s="116">
        <v>18</v>
      </c>
      <c r="EJ24" s="116">
        <v>12</v>
      </c>
      <c r="EK24" s="116">
        <v>19</v>
      </c>
      <c r="EL24" s="116">
        <v>19</v>
      </c>
      <c r="EM24" s="142">
        <v>21</v>
      </c>
    </row>
    <row r="25" spans="1:143">
      <c r="A25" s="117" t="s">
        <v>39</v>
      </c>
      <c r="B25" s="145">
        <f>SUM(B27:B39)</f>
        <v>9677</v>
      </c>
      <c r="C25" s="145">
        <f t="shared" ref="C25:DJ25" si="106">SUM(C27:C39)</f>
        <v>8963</v>
      </c>
      <c r="D25" s="145">
        <f t="shared" si="106"/>
        <v>7866</v>
      </c>
      <c r="E25" s="145">
        <f t="shared" si="106"/>
        <v>8519</v>
      </c>
      <c r="F25" s="145">
        <f t="shared" si="106"/>
        <v>10868</v>
      </c>
      <c r="G25" s="145">
        <f t="shared" si="106"/>
        <v>11089</v>
      </c>
      <c r="H25" s="145">
        <f t="shared" si="106"/>
        <v>11368</v>
      </c>
      <c r="I25" s="145">
        <f t="shared" si="106"/>
        <v>10755</v>
      </c>
      <c r="J25" s="145">
        <f t="shared" ref="J25:K25" si="107">SUM(J27:J39)</f>
        <v>12188</v>
      </c>
      <c r="K25" s="145">
        <f t="shared" si="107"/>
        <v>14898</v>
      </c>
      <c r="L25" s="145">
        <f t="shared" ref="L25:M25" si="108">SUM(L27:L39)</f>
        <v>16355</v>
      </c>
      <c r="M25" s="145">
        <f t="shared" si="108"/>
        <v>17776</v>
      </c>
      <c r="N25" s="145">
        <f t="shared" ref="N25:O25" si="109">SUM(N27:N39)</f>
        <v>20663</v>
      </c>
      <c r="O25" s="145">
        <f t="shared" si="109"/>
        <v>23289</v>
      </c>
      <c r="P25" s="146">
        <f t="shared" si="106"/>
        <v>9677</v>
      </c>
      <c r="Q25" s="145">
        <f t="shared" si="106"/>
        <v>8922</v>
      </c>
      <c r="R25" s="145">
        <f t="shared" si="106"/>
        <v>7882</v>
      </c>
      <c r="S25" s="145">
        <f t="shared" si="106"/>
        <v>8434</v>
      </c>
      <c r="T25" s="145">
        <f t="shared" si="106"/>
        <v>10672</v>
      </c>
      <c r="U25" s="145">
        <f t="shared" si="106"/>
        <v>10881</v>
      </c>
      <c r="V25" s="145">
        <f t="shared" si="106"/>
        <v>11025</v>
      </c>
      <c r="W25" s="145">
        <f t="shared" si="106"/>
        <v>10377</v>
      </c>
      <c r="X25" s="145">
        <f t="shared" ref="X25:Y25" si="110">SUM(X27:X39)</f>
        <v>11776</v>
      </c>
      <c r="Y25" s="145">
        <f t="shared" si="110"/>
        <v>14266</v>
      </c>
      <c r="Z25" s="145">
        <f t="shared" ref="Z25:AB25" si="111">SUM(Z27:Z39)</f>
        <v>15704</v>
      </c>
      <c r="AA25" s="145">
        <f t="shared" si="111"/>
        <v>16985</v>
      </c>
      <c r="AB25" s="145">
        <f t="shared" si="111"/>
        <v>19554</v>
      </c>
      <c r="AC25" s="145">
        <f t="shared" ref="AC25" si="112">SUM(AC27:AC39)</f>
        <v>22105</v>
      </c>
      <c r="AD25" s="146">
        <f t="shared" si="106"/>
        <v>5938</v>
      </c>
      <c r="AE25" s="145">
        <f t="shared" si="106"/>
        <v>5643</v>
      </c>
      <c r="AF25" s="145">
        <f t="shared" si="106"/>
        <v>4840</v>
      </c>
      <c r="AG25" s="145">
        <f t="shared" si="106"/>
        <v>4970</v>
      </c>
      <c r="AH25" s="145">
        <f t="shared" si="106"/>
        <v>5728</v>
      </c>
      <c r="AI25" s="145">
        <f t="shared" si="106"/>
        <v>5762</v>
      </c>
      <c r="AJ25" s="145">
        <f t="shared" si="106"/>
        <v>5753</v>
      </c>
      <c r="AK25" s="145">
        <f t="shared" si="106"/>
        <v>5443</v>
      </c>
      <c r="AL25" s="145">
        <f t="shared" ref="AL25:AM25" si="113">SUM(AL27:AL39)</f>
        <v>6004</v>
      </c>
      <c r="AM25" s="145">
        <f t="shared" si="113"/>
        <v>7198</v>
      </c>
      <c r="AN25" s="145">
        <f t="shared" ref="AN25:AP25" si="114">SUM(AN27:AN39)</f>
        <v>7636</v>
      </c>
      <c r="AO25" s="145">
        <f t="shared" si="114"/>
        <v>8236</v>
      </c>
      <c r="AP25" s="145">
        <f t="shared" si="114"/>
        <v>9183</v>
      </c>
      <c r="AQ25" s="145">
        <f t="shared" ref="AQ25" si="115">SUM(AQ27:AQ39)</f>
        <v>10088</v>
      </c>
      <c r="AR25" s="146">
        <f t="shared" si="106"/>
        <v>3739</v>
      </c>
      <c r="AS25" s="145">
        <f t="shared" si="106"/>
        <v>3320</v>
      </c>
      <c r="AT25" s="145">
        <f t="shared" si="106"/>
        <v>3026</v>
      </c>
      <c r="AU25" s="145">
        <f t="shared" si="106"/>
        <v>3549</v>
      </c>
      <c r="AV25" s="145">
        <f t="shared" si="106"/>
        <v>5140</v>
      </c>
      <c r="AW25" s="145">
        <f t="shared" si="106"/>
        <v>5327</v>
      </c>
      <c r="AX25" s="145">
        <f t="shared" si="106"/>
        <v>5615</v>
      </c>
      <c r="AY25" s="145">
        <f t="shared" si="106"/>
        <v>5312</v>
      </c>
      <c r="AZ25" s="145">
        <f t="shared" ref="AZ25:BA25" si="116">SUM(AZ27:AZ39)</f>
        <v>6184</v>
      </c>
      <c r="BA25" s="145">
        <f t="shared" si="116"/>
        <v>7700</v>
      </c>
      <c r="BB25" s="145">
        <f t="shared" ref="BB25" si="117">SUM(BB27:BB39)</f>
        <v>8719</v>
      </c>
      <c r="BC25" s="145">
        <f t="shared" ref="BC25:BD25" si="118">SUM(BC27:BC39)</f>
        <v>9540</v>
      </c>
      <c r="BD25" s="145">
        <f t="shared" si="118"/>
        <v>11480</v>
      </c>
      <c r="BE25" s="145">
        <f t="shared" ref="BE25" si="119">SUM(BE27:BE39)</f>
        <v>13201</v>
      </c>
      <c r="BF25" s="146">
        <f t="shared" si="106"/>
        <v>8218</v>
      </c>
      <c r="BG25" s="145">
        <f t="shared" si="106"/>
        <v>7624</v>
      </c>
      <c r="BH25" s="145">
        <f t="shared" si="106"/>
        <v>6798</v>
      </c>
      <c r="BI25" s="145">
        <f t="shared" si="106"/>
        <v>7162</v>
      </c>
      <c r="BJ25" s="145">
        <f t="shared" si="106"/>
        <v>8779</v>
      </c>
      <c r="BK25" s="145">
        <f t="shared" si="106"/>
        <v>8843</v>
      </c>
      <c r="BL25" s="145">
        <f t="shared" si="106"/>
        <v>9029</v>
      </c>
      <c r="BM25" s="145">
        <f t="shared" si="106"/>
        <v>8410</v>
      </c>
      <c r="BN25" s="145">
        <f t="shared" ref="BN25:BO25" si="120">SUM(BN27:BN39)</f>
        <v>9297</v>
      </c>
      <c r="BO25" s="145">
        <f t="shared" si="120"/>
        <v>11072</v>
      </c>
      <c r="BP25" s="145">
        <f t="shared" ref="BP25:BR25" si="121">SUM(BP27:BP39)</f>
        <v>12038</v>
      </c>
      <c r="BQ25" s="145">
        <f t="shared" si="121"/>
        <v>12934</v>
      </c>
      <c r="BR25" s="145">
        <f t="shared" si="121"/>
        <v>14625</v>
      </c>
      <c r="BS25" s="145">
        <f t="shared" ref="BS25" si="122">SUM(BS27:BS39)</f>
        <v>16341</v>
      </c>
      <c r="BT25" s="146">
        <f t="shared" si="106"/>
        <v>467</v>
      </c>
      <c r="BU25" s="145">
        <f t="shared" si="106"/>
        <v>392</v>
      </c>
      <c r="BV25" s="145">
        <f t="shared" si="106"/>
        <v>315</v>
      </c>
      <c r="BW25" s="145">
        <f t="shared" si="106"/>
        <v>353</v>
      </c>
      <c r="BX25" s="145">
        <f t="shared" si="106"/>
        <v>513</v>
      </c>
      <c r="BY25" s="145">
        <f t="shared" si="106"/>
        <v>499</v>
      </c>
      <c r="BZ25" s="145">
        <f t="shared" si="106"/>
        <v>473</v>
      </c>
      <c r="CA25" s="145">
        <f t="shared" si="106"/>
        <v>449</v>
      </c>
      <c r="CB25" s="145">
        <f t="shared" ref="CB25:CC25" si="123">SUM(CB27:CB39)</f>
        <v>508</v>
      </c>
      <c r="CC25" s="145">
        <f t="shared" si="123"/>
        <v>618</v>
      </c>
      <c r="CD25" s="145">
        <f t="shared" ref="CD25:CF25" si="124">SUM(CD27:CD39)</f>
        <v>675</v>
      </c>
      <c r="CE25" s="145">
        <f t="shared" si="124"/>
        <v>732</v>
      </c>
      <c r="CF25" s="145">
        <f t="shared" si="124"/>
        <v>841</v>
      </c>
      <c r="CG25" s="145">
        <f t="shared" ref="CG25" si="125">SUM(CG27:CG39)</f>
        <v>1047</v>
      </c>
      <c r="CH25" s="146">
        <f t="shared" si="106"/>
        <v>0</v>
      </c>
      <c r="CI25" s="145">
        <f t="shared" si="106"/>
        <v>0</v>
      </c>
      <c r="CJ25" s="145">
        <f t="shared" si="106"/>
        <v>0</v>
      </c>
      <c r="CK25" s="145">
        <f t="shared" si="106"/>
        <v>0</v>
      </c>
      <c r="CL25" s="145">
        <f t="shared" si="106"/>
        <v>0</v>
      </c>
      <c r="CM25" s="145">
        <f t="shared" si="106"/>
        <v>0</v>
      </c>
      <c r="CN25" s="145">
        <f t="shared" si="106"/>
        <v>0</v>
      </c>
      <c r="CO25" s="145">
        <f t="shared" si="106"/>
        <v>0</v>
      </c>
      <c r="CP25" s="145">
        <f t="shared" ref="CP25:CQ25" si="126">SUM(CP27:CP39)</f>
        <v>0</v>
      </c>
      <c r="CQ25" s="145">
        <f t="shared" si="126"/>
        <v>0</v>
      </c>
      <c r="CR25" s="145">
        <f t="shared" ref="CR25:CT25" si="127">SUM(CR27:CR39)</f>
        <v>0</v>
      </c>
      <c r="CS25" s="145">
        <f t="shared" si="127"/>
        <v>0</v>
      </c>
      <c r="CT25" s="145">
        <f t="shared" si="127"/>
        <v>0</v>
      </c>
      <c r="CU25" s="145"/>
      <c r="CV25" s="146">
        <f t="shared" si="106"/>
        <v>536</v>
      </c>
      <c r="CW25" s="145">
        <f t="shared" si="106"/>
        <v>506</v>
      </c>
      <c r="CX25" s="145">
        <f t="shared" si="106"/>
        <v>415</v>
      </c>
      <c r="CY25" s="145">
        <f t="shared" si="106"/>
        <v>480</v>
      </c>
      <c r="CZ25" s="145">
        <f t="shared" si="106"/>
        <v>678</v>
      </c>
      <c r="DA25" s="145">
        <f t="shared" si="106"/>
        <v>784</v>
      </c>
      <c r="DB25" s="145">
        <f t="shared" si="106"/>
        <v>797</v>
      </c>
      <c r="DC25" s="145">
        <f t="shared" si="106"/>
        <v>733</v>
      </c>
      <c r="DD25" s="145">
        <f t="shared" ref="DD25:DE25" si="128">SUM(DD27:DD39)</f>
        <v>932</v>
      </c>
      <c r="DE25" s="145">
        <f t="shared" si="128"/>
        <v>1164</v>
      </c>
      <c r="DF25" s="145">
        <f t="shared" ref="DF25:DH25" si="129">SUM(DF27:DF39)</f>
        <v>1410</v>
      </c>
      <c r="DG25" s="145">
        <f t="shared" si="129"/>
        <v>1534</v>
      </c>
      <c r="DH25" s="145">
        <f t="shared" si="129"/>
        <v>2033</v>
      </c>
      <c r="DI25" s="145">
        <f t="shared" ref="DI25" si="130">SUM(DI27:DI39)</f>
        <v>2220</v>
      </c>
      <c r="DJ25" s="146">
        <f t="shared" si="106"/>
        <v>0</v>
      </c>
      <c r="DK25" s="145">
        <f t="shared" ref="DK25:EH25" si="131">SUM(DK27:DK39)</f>
        <v>0</v>
      </c>
      <c r="DL25" s="145">
        <f t="shared" si="131"/>
        <v>0</v>
      </c>
      <c r="DM25" s="145">
        <f t="shared" si="131"/>
        <v>0</v>
      </c>
      <c r="DN25" s="145">
        <f t="shared" si="131"/>
        <v>0</v>
      </c>
      <c r="DO25" s="145">
        <f t="shared" si="131"/>
        <v>0</v>
      </c>
      <c r="DP25" s="145">
        <f t="shared" si="131"/>
        <v>0</v>
      </c>
      <c r="DQ25" s="145">
        <f t="shared" si="131"/>
        <v>10</v>
      </c>
      <c r="DR25" s="145">
        <f t="shared" ref="DR25:DS25" si="132">SUM(DR27:DR39)</f>
        <v>67</v>
      </c>
      <c r="DS25" s="145">
        <f t="shared" si="132"/>
        <v>134</v>
      </c>
      <c r="DT25" s="145">
        <f t="shared" ref="DT25" si="133">SUM(DT27:DT39)</f>
        <v>175</v>
      </c>
      <c r="DU25" s="145">
        <f t="shared" ref="DU25:DV25" si="134">SUM(DU27:DU39)</f>
        <v>223</v>
      </c>
      <c r="DV25" s="145">
        <f t="shared" si="134"/>
        <v>244</v>
      </c>
      <c r="DW25" s="182">
        <f t="shared" ref="DW25:DZ25" si="135">SUM(DW27:DW39)</f>
        <v>373</v>
      </c>
      <c r="DX25" s="182">
        <f t="shared" si="135"/>
        <v>1754</v>
      </c>
      <c r="DY25" s="182">
        <f t="shared" si="135"/>
        <v>279</v>
      </c>
      <c r="DZ25" s="182">
        <f t="shared" si="135"/>
        <v>91</v>
      </c>
      <c r="EA25" s="145">
        <f t="shared" si="131"/>
        <v>456</v>
      </c>
      <c r="EB25" s="145">
        <f t="shared" si="131"/>
        <v>400</v>
      </c>
      <c r="EC25" s="145">
        <f t="shared" si="131"/>
        <v>354</v>
      </c>
      <c r="ED25" s="145">
        <f t="shared" si="131"/>
        <v>439</v>
      </c>
      <c r="EE25" s="145">
        <f t="shared" si="131"/>
        <v>702</v>
      </c>
      <c r="EF25" s="145">
        <f t="shared" si="131"/>
        <v>755</v>
      </c>
      <c r="EG25" s="145">
        <f t="shared" si="131"/>
        <v>726</v>
      </c>
      <c r="EH25" s="145">
        <f t="shared" si="131"/>
        <v>775</v>
      </c>
      <c r="EI25" s="145">
        <f t="shared" ref="EI25:EJ25" si="136">SUM(EI27:EI39)</f>
        <v>972</v>
      </c>
      <c r="EJ25" s="145">
        <f t="shared" si="136"/>
        <v>1278</v>
      </c>
      <c r="EK25" s="145">
        <f t="shared" ref="EK25:EM25" si="137">SUM(EK27:EK39)</f>
        <v>1406</v>
      </c>
      <c r="EL25" s="145">
        <f t="shared" si="137"/>
        <v>1562</v>
      </c>
      <c r="EM25" s="145">
        <f t="shared" si="137"/>
        <v>1811</v>
      </c>
    </row>
    <row r="26" spans="1:143">
      <c r="A26" s="117" t="s">
        <v>114</v>
      </c>
      <c r="B26" s="134">
        <f>(B25/B$6)*100</f>
        <v>18.663812223958033</v>
      </c>
      <c r="C26" s="134">
        <f t="shared" ref="C26:DC26" si="138">(C25/C$6)*100</f>
        <v>17.34058195325801</v>
      </c>
      <c r="D26" s="134">
        <f t="shared" si="138"/>
        <v>15.108908608966232</v>
      </c>
      <c r="E26" s="134">
        <f t="shared" si="138"/>
        <v>15.705252290618144</v>
      </c>
      <c r="F26" s="134">
        <f t="shared" si="138"/>
        <v>18.362760834670947</v>
      </c>
      <c r="G26" s="134">
        <f t="shared" si="138"/>
        <v>17.943075354767725</v>
      </c>
      <c r="H26" s="134">
        <f t="shared" si="138"/>
        <v>17.80915627921064</v>
      </c>
      <c r="I26" s="134">
        <f t="shared" si="138"/>
        <v>16.414417622669347</v>
      </c>
      <c r="J26" s="134">
        <f t="shared" ref="J26:K26" si="139">(J25/J$6)*100</f>
        <v>18.061112592987762</v>
      </c>
      <c r="K26" s="134">
        <f t="shared" si="139"/>
        <v>16.947648624667259</v>
      </c>
      <c r="L26" s="134">
        <f t="shared" ref="L26:M26" si="140">(L25/L$6)*100</f>
        <v>17.700024891505503</v>
      </c>
      <c r="M26" s="134">
        <f t="shared" si="140"/>
        <v>18.182748074424886</v>
      </c>
      <c r="N26" s="134">
        <f t="shared" ref="N26:O26" si="141">(N25/N$6)*100</f>
        <v>19.686359695505949</v>
      </c>
      <c r="O26" s="134">
        <f t="shared" si="141"/>
        <v>20.776498086410392</v>
      </c>
      <c r="P26" s="135">
        <f t="shared" si="138"/>
        <v>18.663812223958033</v>
      </c>
      <c r="Q26" s="134">
        <f t="shared" si="138"/>
        <v>17.304447332182548</v>
      </c>
      <c r="R26" s="134">
        <f t="shared" si="138"/>
        <v>15.180170637289834</v>
      </c>
      <c r="S26" s="134">
        <f t="shared" si="138"/>
        <v>15.622858201352226</v>
      </c>
      <c r="T26" s="134">
        <f t="shared" si="138"/>
        <v>18.199491805794779</v>
      </c>
      <c r="U26" s="134">
        <f t="shared" si="138"/>
        <v>17.84267746749094</v>
      </c>
      <c r="V26" s="134">
        <f t="shared" si="138"/>
        <v>17.540742783502424</v>
      </c>
      <c r="W26" s="134">
        <f t="shared" si="138"/>
        <v>16.150386237594482</v>
      </c>
      <c r="X26" s="134">
        <f t="shared" ref="X26:Y26" si="142">(X25/X$6)*100</f>
        <v>17.785564332210662</v>
      </c>
      <c r="Y26" s="134">
        <f t="shared" si="142"/>
        <v>16.62239000745712</v>
      </c>
      <c r="Z26" s="134">
        <f t="shared" ref="Z26:AB26" si="143">(Z25/Z$6)*100</f>
        <v>17.425267970084995</v>
      </c>
      <c r="AA26" s="134">
        <f t="shared" si="143"/>
        <v>17.798759274007629</v>
      </c>
      <c r="AB26" s="134">
        <f t="shared" si="143"/>
        <v>19.154438414669983</v>
      </c>
      <c r="AC26" s="134">
        <f t="shared" ref="AC26" si="144">(AC25/AC$6)*100</f>
        <v>20.273678611062707</v>
      </c>
      <c r="AD26" s="135">
        <f t="shared" si="138"/>
        <v>17.754522350127075</v>
      </c>
      <c r="AE26" s="134">
        <f t="shared" si="138"/>
        <v>17.171286857560176</v>
      </c>
      <c r="AF26" s="134">
        <f t="shared" si="138"/>
        <v>15.195755235314431</v>
      </c>
      <c r="AG26" s="134">
        <f t="shared" si="138"/>
        <v>15.379378635969799</v>
      </c>
      <c r="AH26" s="134">
        <f t="shared" si="138"/>
        <v>17.753533349863627</v>
      </c>
      <c r="AI26" s="134">
        <f t="shared" si="138"/>
        <v>17.477023870909036</v>
      </c>
      <c r="AJ26" s="134">
        <f t="shared" si="138"/>
        <v>17.334578763408462</v>
      </c>
      <c r="AK26" s="134">
        <f t="shared" si="138"/>
        <v>16.296895116620259</v>
      </c>
      <c r="AL26" s="134">
        <f t="shared" ref="AL26:AM26" si="145">(AL25/AL$6)*100</f>
        <v>17.771200236791476</v>
      </c>
      <c r="AM26" s="134">
        <f t="shared" si="145"/>
        <v>17.055659550268938</v>
      </c>
      <c r="AN26" s="134">
        <f t="shared" ref="AN26:AP26" si="146">(AN25/AN$6)*100</f>
        <v>17.637547928119371</v>
      </c>
      <c r="AO26" s="134">
        <f t="shared" si="146"/>
        <v>18.34053355898989</v>
      </c>
      <c r="AP26" s="134">
        <f t="shared" si="146"/>
        <v>19.508827090990206</v>
      </c>
      <c r="AQ26" s="134">
        <f t="shared" ref="AQ26" si="147">(AQ25/AQ$6)*100</f>
        <v>20.365809343077483</v>
      </c>
      <c r="AR26" s="135">
        <f t="shared" si="138"/>
        <v>20.316235600956315</v>
      </c>
      <c r="AS26" s="134">
        <f t="shared" si="138"/>
        <v>17.636122177954846</v>
      </c>
      <c r="AT26" s="134">
        <f t="shared" si="138"/>
        <v>14.972044926030378</v>
      </c>
      <c r="AU26" s="134">
        <f t="shared" si="138"/>
        <v>16.185524695580792</v>
      </c>
      <c r="AV26" s="134">
        <f t="shared" si="138"/>
        <v>19.092901452397758</v>
      </c>
      <c r="AW26" s="134">
        <f t="shared" si="138"/>
        <v>18.475998890122085</v>
      </c>
      <c r="AX26" s="134">
        <f t="shared" si="138"/>
        <v>18.083153521625714</v>
      </c>
      <c r="AY26" s="134">
        <f t="shared" si="138"/>
        <v>16.575137294058912</v>
      </c>
      <c r="AZ26" s="134">
        <f t="shared" ref="AZ26:BA26" si="148">(AZ25/AZ$6)*100</f>
        <v>18.351782057749951</v>
      </c>
      <c r="BA26" s="134">
        <f t="shared" si="148"/>
        <v>16.847909327615255</v>
      </c>
      <c r="BB26" s="134">
        <f t="shared" ref="BB26" si="149">(BB25/BB$6)*100</f>
        <v>17.755106196672571</v>
      </c>
      <c r="BC26" s="134">
        <f t="shared" ref="BC26:BD26" si="150">(BC25/BC$6)*100</f>
        <v>18.048697428911968</v>
      </c>
      <c r="BD26" s="134">
        <f t="shared" si="150"/>
        <v>19.830713422007253</v>
      </c>
      <c r="BE26" s="134">
        <f t="shared" ref="BE26" si="151">(BE25/BE$6)*100</f>
        <v>21.101680014066719</v>
      </c>
      <c r="BF26" s="135">
        <f t="shared" si="138"/>
        <v>18.130474110353653</v>
      </c>
      <c r="BG26" s="134">
        <f t="shared" si="138"/>
        <v>17.129889680275014</v>
      </c>
      <c r="BH26" s="134">
        <f t="shared" si="138"/>
        <v>15.304950807123399</v>
      </c>
      <c r="BI26" s="134">
        <f t="shared" si="138"/>
        <v>15.594312713654276</v>
      </c>
      <c r="BJ26" s="134">
        <f t="shared" si="138"/>
        <v>18.166956377783297</v>
      </c>
      <c r="BK26" s="134">
        <f t="shared" si="138"/>
        <v>17.628530988975939</v>
      </c>
      <c r="BL26" s="134">
        <f t="shared" si="138"/>
        <v>17.514014703315034</v>
      </c>
      <c r="BM26" s="134">
        <f t="shared" si="138"/>
        <v>16.065561243982579</v>
      </c>
      <c r="BN26" s="134">
        <f t="shared" ref="BN26:BO26" si="152">(BN25/BN$6)*100</f>
        <v>17.436888105330283</v>
      </c>
      <c r="BO26" s="134">
        <f t="shared" si="152"/>
        <v>16.182166293974074</v>
      </c>
      <c r="BP26" s="134">
        <f t="shared" ref="BP26:BR26" si="153">(BP25/BP$6)*100</f>
        <v>16.966878083157152</v>
      </c>
      <c r="BQ26" s="134">
        <f t="shared" si="153"/>
        <v>17.42210967281348</v>
      </c>
      <c r="BR26" s="134">
        <f t="shared" si="153"/>
        <v>18.621796096107566</v>
      </c>
      <c r="BS26" s="134">
        <f t="shared" ref="BS26" si="154">(BS25/BS$6)*100</f>
        <v>19.798633323640594</v>
      </c>
      <c r="BT26" s="135">
        <f t="shared" si="138"/>
        <v>10.76781185151026</v>
      </c>
      <c r="BU26" s="134">
        <f t="shared" si="138"/>
        <v>8.3315621679064833</v>
      </c>
      <c r="BV26" s="134">
        <f t="shared" si="138"/>
        <v>6.1764705882352944</v>
      </c>
      <c r="BW26" s="134">
        <f t="shared" si="138"/>
        <v>6.7033801747056589</v>
      </c>
      <c r="BX26" s="134">
        <f t="shared" si="138"/>
        <v>8.1779053084648492</v>
      </c>
      <c r="BY26" s="134">
        <f t="shared" si="138"/>
        <v>7.91184398287617</v>
      </c>
      <c r="BZ26" s="134">
        <f t="shared" si="138"/>
        <v>6.839213418160786</v>
      </c>
      <c r="CA26" s="134">
        <f t="shared" si="138"/>
        <v>6.9140745303356939</v>
      </c>
      <c r="CB26" s="134">
        <f t="shared" ref="CB26:CC26" si="155">(CB25/CB$6)*100</f>
        <v>7.7191916122169886</v>
      </c>
      <c r="CC26" s="134">
        <f t="shared" si="155"/>
        <v>6.8666666666666671</v>
      </c>
      <c r="CD26" s="134">
        <f t="shared" ref="CD26:CF26" si="156">(CD25/CD$6)*100</f>
        <v>7.1120008429038037</v>
      </c>
      <c r="CE26" s="134">
        <f t="shared" si="156"/>
        <v>7.1282500730353489</v>
      </c>
      <c r="CF26" s="134">
        <f t="shared" si="156"/>
        <v>7.6074174581637273</v>
      </c>
      <c r="CG26" s="134">
        <f t="shared" ref="CG26" si="157">(CG25/CG$6)*100</f>
        <v>8.5981768908598184</v>
      </c>
      <c r="CH26" s="135">
        <f t="shared" si="138"/>
        <v>0</v>
      </c>
      <c r="CI26" s="134">
        <f t="shared" si="138"/>
        <v>0</v>
      </c>
      <c r="CJ26" s="134">
        <f t="shared" si="138"/>
        <v>0</v>
      </c>
      <c r="CK26" s="134">
        <f t="shared" si="138"/>
        <v>0</v>
      </c>
      <c r="CL26" s="134">
        <f t="shared" si="138"/>
        <v>0</v>
      </c>
      <c r="CM26" s="134">
        <f t="shared" si="138"/>
        <v>0</v>
      </c>
      <c r="CN26" s="134">
        <f t="shared" si="138"/>
        <v>0</v>
      </c>
      <c r="CO26" s="134">
        <f t="shared" si="138"/>
        <v>0</v>
      </c>
      <c r="CP26" s="134">
        <f t="shared" ref="CP26:CQ26" si="158">(CP25/CP$6)*100</f>
        <v>0</v>
      </c>
      <c r="CQ26" s="134">
        <f t="shared" si="158"/>
        <v>0</v>
      </c>
      <c r="CR26" s="134">
        <f t="shared" ref="CR26:CT26" si="159">(CR25/CR$6)*100</f>
        <v>0</v>
      </c>
      <c r="CS26" s="134">
        <f t="shared" si="159"/>
        <v>0</v>
      </c>
      <c r="CT26" s="134">
        <f t="shared" si="159"/>
        <v>0</v>
      </c>
      <c r="CU26" s="134"/>
      <c r="CV26" s="135">
        <f t="shared" si="138"/>
        <v>48.994515539305297</v>
      </c>
      <c r="CW26" s="134">
        <f t="shared" si="138"/>
        <v>41.714756801319041</v>
      </c>
      <c r="CX26" s="134">
        <f t="shared" si="138"/>
        <v>33.015115354017503</v>
      </c>
      <c r="CY26" s="134">
        <f t="shared" si="138"/>
        <v>32.94440631434454</v>
      </c>
      <c r="CZ26" s="134">
        <f t="shared" si="138"/>
        <v>31.229847996315062</v>
      </c>
      <c r="DA26" s="134">
        <f t="shared" si="138"/>
        <v>32.571665974241796</v>
      </c>
      <c r="DB26" s="134">
        <f t="shared" si="138"/>
        <v>30.281155015197569</v>
      </c>
      <c r="DC26" s="134">
        <f t="shared" si="138"/>
        <v>25.433726578764748</v>
      </c>
      <c r="DD26" s="134">
        <f t="shared" ref="DD26:DE26" si="160">(DD25/DD$6)*100</f>
        <v>28.729963008631319</v>
      </c>
      <c r="DE26" s="134">
        <f t="shared" si="160"/>
        <v>26.98817528402504</v>
      </c>
      <c r="DF26" s="134">
        <f t="shared" ref="DF26:DH26" si="161">(DF25/DF$6)*100</f>
        <v>28.279181708784595</v>
      </c>
      <c r="DG26" s="134">
        <f t="shared" si="161"/>
        <v>27.495967019179062</v>
      </c>
      <c r="DH26" s="134">
        <f t="shared" si="161"/>
        <v>30.672902836451417</v>
      </c>
      <c r="DI26" s="134">
        <f t="shared" ref="DI26" si="162">(DI25/DI$6)*100</f>
        <v>29.072812991094814</v>
      </c>
      <c r="DJ26" s="135"/>
      <c r="DK26" s="134"/>
      <c r="DL26" s="134"/>
      <c r="DM26" s="134"/>
      <c r="DN26" s="134"/>
      <c r="DO26" s="134"/>
      <c r="DP26" s="134"/>
      <c r="DQ26" s="134"/>
      <c r="DR26" s="134"/>
      <c r="DS26" s="134">
        <f t="shared" ref="DS26:DT26" si="163">(DS25/DS$6)*100</f>
        <v>21.44</v>
      </c>
      <c r="DT26" s="134">
        <f t="shared" si="163"/>
        <v>21.712158808933001</v>
      </c>
      <c r="DU26" s="134">
        <f t="shared" ref="DU26:DV26" si="164">(DU25/DU$6)*100</f>
        <v>22.824974411463664</v>
      </c>
      <c r="DV26" s="134">
        <f t="shared" si="164"/>
        <v>21.727515583259127</v>
      </c>
      <c r="DW26" s="177">
        <f t="shared" ref="DW26:DZ26" si="165">(DW25/DW$6)*100</f>
        <v>27.186588921282802</v>
      </c>
      <c r="DX26" s="177">
        <f t="shared" si="165"/>
        <v>38.549450549450547</v>
      </c>
      <c r="DY26" s="177">
        <f t="shared" si="165"/>
        <v>44.426751592356688</v>
      </c>
      <c r="DZ26" s="177">
        <f t="shared" si="165"/>
        <v>67.910447761194021</v>
      </c>
      <c r="EA26" s="134">
        <f t="shared" ref="EA26:EH26" si="166">(EA25/EA$6)*100</f>
        <v>41.796516956920257</v>
      </c>
      <c r="EB26" s="134">
        <f t="shared" si="166"/>
        <v>35.273368606701936</v>
      </c>
      <c r="EC26" s="134">
        <f t="shared" si="166"/>
        <v>30.809399477806785</v>
      </c>
      <c r="ED26" s="134">
        <f t="shared" si="166"/>
        <v>32.883895131086142</v>
      </c>
      <c r="EE26" s="134">
        <f t="shared" si="166"/>
        <v>37.520042757883488</v>
      </c>
      <c r="EF26" s="134">
        <f t="shared" si="166"/>
        <v>35.849952516619183</v>
      </c>
      <c r="EG26" s="134">
        <f t="shared" si="166"/>
        <v>33.548983364140483</v>
      </c>
      <c r="EH26" s="134">
        <f t="shared" si="166"/>
        <v>32.42677824267782</v>
      </c>
      <c r="EI26" s="134">
        <f t="shared" ref="EI26:EJ26" si="167">(EI25/EI$6)*100</f>
        <v>35.867158671586722</v>
      </c>
      <c r="EJ26" s="134">
        <f t="shared" si="167"/>
        <v>36.883116883116884</v>
      </c>
      <c r="EK26" s="134">
        <f t="shared" ref="EK26:EM26" si="168">(EK25/EK$6)*100</f>
        <v>36.153252764206741</v>
      </c>
      <c r="EL26" s="134">
        <f t="shared" si="168"/>
        <v>35.79285059578369</v>
      </c>
      <c r="EM26" s="134">
        <f t="shared" si="168"/>
        <v>38.182584861901752</v>
      </c>
    </row>
    <row r="27" spans="1:143">
      <c r="A27" s="111" t="s">
        <v>40</v>
      </c>
      <c r="B27" s="111">
        <v>146</v>
      </c>
      <c r="C27" s="113">
        <v>135</v>
      </c>
      <c r="D27" s="113">
        <v>144</v>
      </c>
      <c r="E27" s="113">
        <v>144</v>
      </c>
      <c r="F27" s="111">
        <v>140</v>
      </c>
      <c r="G27" s="111">
        <v>113</v>
      </c>
      <c r="H27" s="111">
        <v>96</v>
      </c>
      <c r="I27" s="111">
        <v>101</v>
      </c>
      <c r="J27" s="111">
        <v>91</v>
      </c>
      <c r="K27" s="111">
        <v>348</v>
      </c>
      <c r="L27" s="111">
        <v>337</v>
      </c>
      <c r="M27" s="111">
        <v>307</v>
      </c>
      <c r="N27" s="137">
        <v>309</v>
      </c>
      <c r="O27" s="137">
        <v>222</v>
      </c>
      <c r="P27" s="147">
        <v>146</v>
      </c>
      <c r="Q27" s="113">
        <v>135</v>
      </c>
      <c r="R27" s="113">
        <v>142</v>
      </c>
      <c r="S27" s="113">
        <v>141</v>
      </c>
      <c r="T27" s="111">
        <v>139</v>
      </c>
      <c r="U27" s="111">
        <v>112</v>
      </c>
      <c r="V27" s="111">
        <v>95</v>
      </c>
      <c r="W27" s="111">
        <v>100</v>
      </c>
      <c r="X27" s="111">
        <v>88</v>
      </c>
      <c r="Y27" s="111">
        <v>339</v>
      </c>
      <c r="Z27" s="111">
        <v>333</v>
      </c>
      <c r="AA27" s="111">
        <v>304</v>
      </c>
      <c r="AB27" s="137">
        <v>298</v>
      </c>
      <c r="AC27" s="137">
        <v>216</v>
      </c>
      <c r="AD27" s="147">
        <v>99</v>
      </c>
      <c r="AE27" s="113">
        <v>84</v>
      </c>
      <c r="AF27" s="113">
        <v>76</v>
      </c>
      <c r="AG27" s="113">
        <v>82</v>
      </c>
      <c r="AH27" s="111">
        <v>80</v>
      </c>
      <c r="AI27" s="111">
        <v>67</v>
      </c>
      <c r="AJ27" s="111">
        <v>63</v>
      </c>
      <c r="AK27" s="111">
        <v>60</v>
      </c>
      <c r="AL27" s="111">
        <v>54</v>
      </c>
      <c r="AM27" s="111">
        <v>159</v>
      </c>
      <c r="AN27" s="111">
        <v>148</v>
      </c>
      <c r="AO27" s="111">
        <v>135</v>
      </c>
      <c r="AP27" s="137">
        <v>133</v>
      </c>
      <c r="AQ27" s="137">
        <v>103</v>
      </c>
      <c r="AR27" s="147">
        <v>47</v>
      </c>
      <c r="AS27" s="113">
        <v>51</v>
      </c>
      <c r="AT27" s="113">
        <v>68</v>
      </c>
      <c r="AU27" s="113">
        <v>62</v>
      </c>
      <c r="AV27" s="111">
        <v>60</v>
      </c>
      <c r="AW27" s="111">
        <v>46</v>
      </c>
      <c r="AX27" s="111">
        <v>33</v>
      </c>
      <c r="AY27" s="111">
        <v>41</v>
      </c>
      <c r="AZ27" s="111">
        <v>37</v>
      </c>
      <c r="BA27" s="111">
        <v>189</v>
      </c>
      <c r="BB27" s="111">
        <v>189</v>
      </c>
      <c r="BC27" s="111">
        <v>172</v>
      </c>
      <c r="BD27" s="137">
        <v>176</v>
      </c>
      <c r="BE27" s="137">
        <v>119</v>
      </c>
      <c r="BF27" s="147">
        <v>132</v>
      </c>
      <c r="BG27" s="113">
        <v>125</v>
      </c>
      <c r="BH27" s="113">
        <v>131</v>
      </c>
      <c r="BI27" s="113">
        <v>132</v>
      </c>
      <c r="BJ27" s="111">
        <v>126</v>
      </c>
      <c r="BK27" s="111">
        <v>100</v>
      </c>
      <c r="BL27" s="111">
        <v>86</v>
      </c>
      <c r="BM27" s="111">
        <v>88</v>
      </c>
      <c r="BN27" s="111">
        <v>75</v>
      </c>
      <c r="BO27" s="111">
        <v>273</v>
      </c>
      <c r="BP27" s="111">
        <v>277</v>
      </c>
      <c r="BQ27" s="111">
        <v>259</v>
      </c>
      <c r="BR27" s="137">
        <v>246</v>
      </c>
      <c r="BS27" s="137">
        <v>181</v>
      </c>
      <c r="BT27" s="147">
        <v>1</v>
      </c>
      <c r="BU27" s="113">
        <v>0</v>
      </c>
      <c r="BV27" s="113">
        <v>1</v>
      </c>
      <c r="BW27" s="113">
        <v>1</v>
      </c>
      <c r="BX27" s="111">
        <v>2</v>
      </c>
      <c r="BY27" s="111">
        <v>3</v>
      </c>
      <c r="BZ27" s="111">
        <v>3</v>
      </c>
      <c r="CA27" s="111">
        <v>3</v>
      </c>
      <c r="CB27" s="111">
        <v>4</v>
      </c>
      <c r="CC27" s="111">
        <v>13</v>
      </c>
      <c r="CD27" s="111">
        <v>8</v>
      </c>
      <c r="CE27" s="111">
        <v>2</v>
      </c>
      <c r="CF27" s="137">
        <v>5</v>
      </c>
      <c r="CG27" s="137">
        <v>5</v>
      </c>
      <c r="CH27" s="147"/>
      <c r="CI27" s="113"/>
      <c r="CJ27" s="113"/>
      <c r="CK27" s="113"/>
      <c r="CT27" s="112"/>
      <c r="CU27" s="112"/>
      <c r="CV27" s="147">
        <v>1</v>
      </c>
      <c r="CW27" s="113">
        <v>1</v>
      </c>
      <c r="CX27" s="113">
        <v>2</v>
      </c>
      <c r="CY27" s="113">
        <v>2</v>
      </c>
      <c r="CZ27" s="111">
        <v>1</v>
      </c>
      <c r="DA27" s="111">
        <v>0</v>
      </c>
      <c r="DB27" s="111">
        <v>0</v>
      </c>
      <c r="DC27" s="111">
        <v>0</v>
      </c>
      <c r="DD27" s="111">
        <v>0</v>
      </c>
      <c r="DE27" s="111">
        <v>14</v>
      </c>
      <c r="DF27" s="111">
        <v>9</v>
      </c>
      <c r="DG27" s="111">
        <v>8</v>
      </c>
      <c r="DH27" s="137">
        <v>9</v>
      </c>
      <c r="DI27" s="137">
        <v>3</v>
      </c>
      <c r="DJ27" s="147"/>
      <c r="DK27" s="113"/>
      <c r="DL27" s="113"/>
      <c r="DM27" s="113"/>
      <c r="DQ27" s="111">
        <v>4</v>
      </c>
      <c r="DR27" s="111">
        <v>3</v>
      </c>
      <c r="DS27" s="111">
        <v>14</v>
      </c>
      <c r="DT27" s="111">
        <v>16</v>
      </c>
      <c r="DU27" s="111">
        <v>14</v>
      </c>
      <c r="DV27" s="137">
        <v>14</v>
      </c>
      <c r="DW27" s="137">
        <v>9</v>
      </c>
      <c r="DX27" s="164">
        <v>6</v>
      </c>
      <c r="DY27" s="164">
        <v>12</v>
      </c>
      <c r="DZ27" s="170">
        <v>0</v>
      </c>
      <c r="EA27" s="111">
        <v>12</v>
      </c>
      <c r="EB27" s="113">
        <v>9</v>
      </c>
      <c r="EC27" s="113">
        <v>8</v>
      </c>
      <c r="ED27" s="113">
        <v>6</v>
      </c>
      <c r="EE27" s="111">
        <v>10</v>
      </c>
      <c r="EF27" s="111">
        <v>9</v>
      </c>
      <c r="EG27" s="111">
        <v>6</v>
      </c>
      <c r="EH27" s="111">
        <v>5</v>
      </c>
      <c r="EI27" s="111">
        <v>6</v>
      </c>
      <c r="EJ27" s="111">
        <v>25</v>
      </c>
      <c r="EK27" s="111">
        <v>23</v>
      </c>
      <c r="EL27" s="111">
        <v>21</v>
      </c>
      <c r="EM27" s="137">
        <v>24</v>
      </c>
    </row>
    <row r="28" spans="1:143">
      <c r="A28" s="148" t="s">
        <v>41</v>
      </c>
      <c r="B28" s="111">
        <v>713</v>
      </c>
      <c r="C28" s="113">
        <v>832</v>
      </c>
      <c r="D28" s="113">
        <v>625</v>
      </c>
      <c r="E28" s="113">
        <v>468</v>
      </c>
      <c r="F28" s="111">
        <v>601</v>
      </c>
      <c r="G28" s="111">
        <v>664</v>
      </c>
      <c r="H28" s="111">
        <v>781</v>
      </c>
      <c r="I28" s="111">
        <v>978</v>
      </c>
      <c r="J28" s="111">
        <v>896</v>
      </c>
      <c r="K28" s="111">
        <v>1394</v>
      </c>
      <c r="L28" s="111">
        <v>1652</v>
      </c>
      <c r="M28" s="111">
        <v>1903</v>
      </c>
      <c r="N28" s="137">
        <v>3003</v>
      </c>
      <c r="O28" s="137">
        <v>3477</v>
      </c>
      <c r="P28" s="147">
        <v>713</v>
      </c>
      <c r="Q28" s="113">
        <v>830</v>
      </c>
      <c r="R28" s="113">
        <v>625</v>
      </c>
      <c r="S28" s="113">
        <v>468</v>
      </c>
      <c r="T28" s="111">
        <v>594</v>
      </c>
      <c r="U28" s="111">
        <v>650</v>
      </c>
      <c r="V28" s="111">
        <v>763</v>
      </c>
      <c r="W28" s="111">
        <v>956</v>
      </c>
      <c r="X28" s="111">
        <v>883</v>
      </c>
      <c r="Y28" s="111">
        <v>1367</v>
      </c>
      <c r="Z28" s="111">
        <v>1625</v>
      </c>
      <c r="AA28" s="111">
        <v>1874</v>
      </c>
      <c r="AB28" s="137">
        <v>2859</v>
      </c>
      <c r="AC28" s="137">
        <v>3294</v>
      </c>
      <c r="AD28" s="147">
        <v>492</v>
      </c>
      <c r="AE28" s="113">
        <v>524</v>
      </c>
      <c r="AF28" s="113">
        <v>391</v>
      </c>
      <c r="AG28" s="113">
        <v>275</v>
      </c>
      <c r="AH28" s="111">
        <v>323</v>
      </c>
      <c r="AI28" s="111">
        <v>343</v>
      </c>
      <c r="AJ28" s="111">
        <v>387</v>
      </c>
      <c r="AK28" s="111">
        <v>452</v>
      </c>
      <c r="AL28" s="111">
        <v>400</v>
      </c>
      <c r="AM28" s="111">
        <v>611</v>
      </c>
      <c r="AN28" s="111">
        <v>725</v>
      </c>
      <c r="AO28" s="111">
        <v>852</v>
      </c>
      <c r="AP28" s="137">
        <v>1187</v>
      </c>
      <c r="AQ28" s="137">
        <v>1392</v>
      </c>
      <c r="AR28" s="147">
        <v>221</v>
      </c>
      <c r="AS28" s="113">
        <v>308</v>
      </c>
      <c r="AT28" s="113">
        <v>234</v>
      </c>
      <c r="AU28" s="113">
        <v>193</v>
      </c>
      <c r="AV28" s="111">
        <v>278</v>
      </c>
      <c r="AW28" s="111">
        <v>321</v>
      </c>
      <c r="AX28" s="111">
        <v>394</v>
      </c>
      <c r="AY28" s="111">
        <v>526</v>
      </c>
      <c r="AZ28" s="111">
        <v>496</v>
      </c>
      <c r="BA28" s="111">
        <v>783</v>
      </c>
      <c r="BB28" s="111">
        <v>927</v>
      </c>
      <c r="BC28" s="111">
        <v>1051</v>
      </c>
      <c r="BD28" s="137">
        <v>1816</v>
      </c>
      <c r="BE28" s="137">
        <v>2085</v>
      </c>
      <c r="BF28" s="147">
        <v>623</v>
      </c>
      <c r="BG28" s="113">
        <v>710</v>
      </c>
      <c r="BH28" s="113">
        <v>535</v>
      </c>
      <c r="BI28" s="113">
        <v>399</v>
      </c>
      <c r="BJ28" s="111">
        <v>495</v>
      </c>
      <c r="BK28" s="111">
        <v>540</v>
      </c>
      <c r="BL28" s="111">
        <v>636</v>
      </c>
      <c r="BM28" s="111">
        <v>796</v>
      </c>
      <c r="BN28" s="111">
        <v>706</v>
      </c>
      <c r="BO28" s="111">
        <v>1106</v>
      </c>
      <c r="BP28" s="111">
        <v>1300</v>
      </c>
      <c r="BQ28" s="111">
        <v>1478</v>
      </c>
      <c r="BR28" s="137">
        <v>2044</v>
      </c>
      <c r="BS28" s="137">
        <v>2358</v>
      </c>
      <c r="BT28" s="147">
        <v>17</v>
      </c>
      <c r="BU28" s="113">
        <v>23</v>
      </c>
      <c r="BV28" s="113">
        <v>16</v>
      </c>
      <c r="BW28" s="113">
        <v>17</v>
      </c>
      <c r="BX28" s="111">
        <v>22</v>
      </c>
      <c r="BY28" s="111">
        <v>26</v>
      </c>
      <c r="BZ28" s="111">
        <v>28</v>
      </c>
      <c r="CA28" s="111">
        <v>33</v>
      </c>
      <c r="CB28" s="111">
        <v>31</v>
      </c>
      <c r="CC28" s="111">
        <v>44</v>
      </c>
      <c r="CD28" s="111">
        <v>51</v>
      </c>
      <c r="CE28" s="111">
        <v>73</v>
      </c>
      <c r="CF28" s="137">
        <v>116</v>
      </c>
      <c r="CG28" s="137">
        <v>121</v>
      </c>
      <c r="CH28" s="147"/>
      <c r="CI28" s="113"/>
      <c r="CJ28" s="113"/>
      <c r="CK28" s="113"/>
      <c r="CT28" s="112"/>
      <c r="CU28" s="112"/>
      <c r="CV28" s="147">
        <v>42</v>
      </c>
      <c r="CW28" s="113">
        <v>66</v>
      </c>
      <c r="CX28" s="113">
        <v>54</v>
      </c>
      <c r="CY28" s="113">
        <v>37</v>
      </c>
      <c r="CZ28" s="111">
        <v>45</v>
      </c>
      <c r="DA28" s="111">
        <v>54</v>
      </c>
      <c r="DB28" s="111">
        <v>61</v>
      </c>
      <c r="DC28" s="111">
        <v>79</v>
      </c>
      <c r="DD28" s="111">
        <v>91</v>
      </c>
      <c r="DE28" s="111">
        <v>142</v>
      </c>
      <c r="DF28" s="111">
        <v>168</v>
      </c>
      <c r="DG28" s="111">
        <v>194</v>
      </c>
      <c r="DH28" s="137">
        <v>476</v>
      </c>
      <c r="DI28" s="137">
        <v>543</v>
      </c>
      <c r="DJ28" s="147"/>
      <c r="DK28" s="113"/>
      <c r="DL28" s="113"/>
      <c r="DM28" s="113"/>
      <c r="DR28" s="111">
        <v>8</v>
      </c>
      <c r="DS28" s="111">
        <v>9</v>
      </c>
      <c r="DT28" s="111">
        <v>20</v>
      </c>
      <c r="DU28" s="111">
        <v>29</v>
      </c>
      <c r="DV28" s="137">
        <v>56</v>
      </c>
      <c r="DW28" s="137">
        <v>58</v>
      </c>
      <c r="DX28" s="164">
        <v>145</v>
      </c>
      <c r="DY28" s="164">
        <v>62</v>
      </c>
      <c r="DZ28" s="170">
        <v>7</v>
      </c>
      <c r="EA28" s="111">
        <v>31</v>
      </c>
      <c r="EB28" s="113">
        <v>31</v>
      </c>
      <c r="EC28" s="113">
        <v>20</v>
      </c>
      <c r="ED28" s="113">
        <v>15</v>
      </c>
      <c r="EE28" s="111">
        <v>32</v>
      </c>
      <c r="EF28" s="111">
        <v>30</v>
      </c>
      <c r="EG28" s="111">
        <v>38</v>
      </c>
      <c r="EH28" s="111">
        <v>48</v>
      </c>
      <c r="EI28" s="111">
        <v>47</v>
      </c>
      <c r="EJ28" s="111">
        <v>66</v>
      </c>
      <c r="EK28" s="111">
        <v>86</v>
      </c>
      <c r="EL28" s="111">
        <v>100</v>
      </c>
      <c r="EM28" s="137">
        <v>167</v>
      </c>
    </row>
    <row r="29" spans="1:143">
      <c r="A29" s="148" t="s">
        <v>42</v>
      </c>
      <c r="B29" s="111">
        <v>4907</v>
      </c>
      <c r="C29" s="113">
        <v>3376</v>
      </c>
      <c r="D29" s="113">
        <v>2570</v>
      </c>
      <c r="E29" s="113">
        <v>3347</v>
      </c>
      <c r="F29" s="111">
        <v>4546</v>
      </c>
      <c r="G29" s="111">
        <v>4772</v>
      </c>
      <c r="H29" s="111">
        <v>4712</v>
      </c>
      <c r="I29" s="111">
        <v>4448</v>
      </c>
      <c r="J29" s="111">
        <v>5466</v>
      </c>
      <c r="K29" s="111">
        <v>5790</v>
      </c>
      <c r="L29" s="111">
        <v>6421</v>
      </c>
      <c r="M29" s="111">
        <v>6487</v>
      </c>
      <c r="N29" s="137">
        <v>6548</v>
      </c>
      <c r="O29" s="137">
        <v>6813</v>
      </c>
      <c r="P29" s="147">
        <v>4907</v>
      </c>
      <c r="Q29" s="113">
        <v>3374</v>
      </c>
      <c r="R29" s="113">
        <v>2567</v>
      </c>
      <c r="S29" s="113">
        <v>3344</v>
      </c>
      <c r="T29" s="111">
        <v>4504</v>
      </c>
      <c r="U29" s="111">
        <v>4715</v>
      </c>
      <c r="V29" s="111">
        <v>4631</v>
      </c>
      <c r="W29" s="111">
        <v>4347</v>
      </c>
      <c r="X29" s="111">
        <v>5314</v>
      </c>
      <c r="Y29" s="111">
        <v>5588</v>
      </c>
      <c r="Z29" s="111">
        <v>6153</v>
      </c>
      <c r="AA29" s="111">
        <v>6210</v>
      </c>
      <c r="AB29" s="137">
        <v>6157</v>
      </c>
      <c r="AC29" s="137">
        <v>6403</v>
      </c>
      <c r="AD29" s="147">
        <v>2655</v>
      </c>
      <c r="AE29" s="113">
        <v>1949</v>
      </c>
      <c r="AF29" s="113">
        <v>1454</v>
      </c>
      <c r="AG29" s="113">
        <v>1816</v>
      </c>
      <c r="AH29" s="111">
        <v>2310</v>
      </c>
      <c r="AI29" s="111">
        <v>2300</v>
      </c>
      <c r="AJ29" s="111">
        <v>2259</v>
      </c>
      <c r="AK29" s="111">
        <v>2087</v>
      </c>
      <c r="AL29" s="111">
        <v>2503</v>
      </c>
      <c r="AM29" s="111">
        <v>2689</v>
      </c>
      <c r="AN29" s="111">
        <v>2942</v>
      </c>
      <c r="AO29" s="111">
        <v>3029</v>
      </c>
      <c r="AP29" s="137">
        <v>2940</v>
      </c>
      <c r="AQ29" s="137">
        <v>3038</v>
      </c>
      <c r="AR29" s="147">
        <v>2252</v>
      </c>
      <c r="AS29" s="113">
        <v>1427</v>
      </c>
      <c r="AT29" s="113">
        <v>1116</v>
      </c>
      <c r="AU29" s="113">
        <v>1531</v>
      </c>
      <c r="AV29" s="111">
        <v>2236</v>
      </c>
      <c r="AW29" s="111">
        <v>2472</v>
      </c>
      <c r="AX29" s="111">
        <v>2453</v>
      </c>
      <c r="AY29" s="111">
        <v>2361</v>
      </c>
      <c r="AZ29" s="111">
        <v>2963</v>
      </c>
      <c r="BA29" s="111">
        <v>3101</v>
      </c>
      <c r="BB29" s="111">
        <v>3479</v>
      </c>
      <c r="BC29" s="111">
        <v>3458</v>
      </c>
      <c r="BD29" s="137">
        <v>3608</v>
      </c>
      <c r="BE29" s="137">
        <v>3775</v>
      </c>
      <c r="BF29" s="147">
        <v>3901</v>
      </c>
      <c r="BG29" s="113">
        <v>2631</v>
      </c>
      <c r="BH29" s="113">
        <v>2039</v>
      </c>
      <c r="BI29" s="113">
        <v>2665</v>
      </c>
      <c r="BJ29" s="111">
        <v>3476</v>
      </c>
      <c r="BK29" s="111">
        <v>3584</v>
      </c>
      <c r="BL29" s="111">
        <v>3542</v>
      </c>
      <c r="BM29" s="111">
        <v>3271</v>
      </c>
      <c r="BN29" s="111">
        <v>3876</v>
      </c>
      <c r="BO29" s="111">
        <v>3848</v>
      </c>
      <c r="BP29" s="111">
        <v>4137</v>
      </c>
      <c r="BQ29" s="111">
        <v>4119</v>
      </c>
      <c r="BR29" s="137">
        <v>3962</v>
      </c>
      <c r="BS29" s="137">
        <v>4022</v>
      </c>
      <c r="BT29" s="147">
        <v>367</v>
      </c>
      <c r="BU29" s="113">
        <v>261</v>
      </c>
      <c r="BV29" s="113">
        <v>181</v>
      </c>
      <c r="BW29" s="113">
        <v>216</v>
      </c>
      <c r="BX29" s="111">
        <v>299</v>
      </c>
      <c r="BY29" s="111">
        <v>304</v>
      </c>
      <c r="BZ29" s="111">
        <v>281</v>
      </c>
      <c r="CA29" s="111">
        <v>270</v>
      </c>
      <c r="CB29" s="111">
        <v>330</v>
      </c>
      <c r="CC29" s="111">
        <v>385</v>
      </c>
      <c r="CD29" s="111">
        <v>433</v>
      </c>
      <c r="CE29" s="111">
        <v>432</v>
      </c>
      <c r="CF29" s="137">
        <v>437</v>
      </c>
      <c r="CG29" s="137">
        <v>470</v>
      </c>
      <c r="CH29" s="147"/>
      <c r="CI29" s="113"/>
      <c r="CJ29" s="113"/>
      <c r="CK29" s="113"/>
      <c r="CT29" s="112"/>
      <c r="CU29" s="112"/>
      <c r="CV29" s="147">
        <v>320</v>
      </c>
      <c r="CW29" s="113">
        <v>233</v>
      </c>
      <c r="CX29" s="113">
        <v>168</v>
      </c>
      <c r="CY29" s="113">
        <v>235</v>
      </c>
      <c r="CZ29" s="111">
        <v>319</v>
      </c>
      <c r="DA29" s="111">
        <v>357</v>
      </c>
      <c r="DB29" s="111">
        <v>371</v>
      </c>
      <c r="DC29" s="111">
        <v>385</v>
      </c>
      <c r="DD29" s="111">
        <v>437</v>
      </c>
      <c r="DE29" s="111">
        <v>557</v>
      </c>
      <c r="DF29" s="111">
        <v>660</v>
      </c>
      <c r="DG29" s="111">
        <v>650</v>
      </c>
      <c r="DH29" s="137">
        <v>734</v>
      </c>
      <c r="DI29" s="137">
        <v>822</v>
      </c>
      <c r="DJ29" s="147"/>
      <c r="DK29" s="113"/>
      <c r="DL29" s="113"/>
      <c r="DM29" s="113"/>
      <c r="DR29" s="111">
        <v>17</v>
      </c>
      <c r="DS29" s="111">
        <v>35</v>
      </c>
      <c r="DT29" s="111">
        <v>44</v>
      </c>
      <c r="DU29" s="111">
        <v>50</v>
      </c>
      <c r="DV29" s="137">
        <v>19</v>
      </c>
      <c r="DW29" s="137">
        <v>99</v>
      </c>
      <c r="DX29" s="164">
        <v>947</v>
      </c>
      <c r="DY29" s="164">
        <v>32</v>
      </c>
      <c r="DZ29" s="170">
        <v>11</v>
      </c>
      <c r="EA29" s="111">
        <v>319</v>
      </c>
      <c r="EB29" s="113">
        <v>249</v>
      </c>
      <c r="EC29" s="113">
        <v>179</v>
      </c>
      <c r="ED29" s="113">
        <v>228</v>
      </c>
      <c r="EE29" s="111">
        <v>410</v>
      </c>
      <c r="EF29" s="111">
        <v>470</v>
      </c>
      <c r="EG29" s="111">
        <v>437</v>
      </c>
      <c r="EH29" s="111">
        <v>421</v>
      </c>
      <c r="EI29" s="111">
        <v>654</v>
      </c>
      <c r="EJ29" s="111">
        <v>763</v>
      </c>
      <c r="EK29" s="111">
        <v>879</v>
      </c>
      <c r="EL29" s="111">
        <v>959</v>
      </c>
      <c r="EM29" s="137">
        <v>1005</v>
      </c>
    </row>
    <row r="30" spans="1:143">
      <c r="A30" s="148" t="s">
        <v>43</v>
      </c>
      <c r="B30" s="111">
        <v>795</v>
      </c>
      <c r="C30" s="113">
        <v>851</v>
      </c>
      <c r="D30" s="113">
        <v>852</v>
      </c>
      <c r="E30" s="113">
        <v>897</v>
      </c>
      <c r="F30" s="139">
        <v>1093</v>
      </c>
      <c r="G30" s="111">
        <v>1291</v>
      </c>
      <c r="H30" s="111">
        <v>1452</v>
      </c>
      <c r="I30" s="111">
        <v>1454</v>
      </c>
      <c r="J30" s="111">
        <v>1644</v>
      </c>
      <c r="K30" s="111">
        <v>1602</v>
      </c>
      <c r="L30" s="111">
        <v>1746</v>
      </c>
      <c r="M30" s="111">
        <v>2391</v>
      </c>
      <c r="N30" s="137">
        <v>2555</v>
      </c>
      <c r="O30" s="137">
        <v>2889</v>
      </c>
      <c r="P30" s="147">
        <v>795</v>
      </c>
      <c r="Q30" s="113">
        <v>847</v>
      </c>
      <c r="R30" s="113">
        <v>845</v>
      </c>
      <c r="S30" s="113">
        <v>892</v>
      </c>
      <c r="T30" s="139">
        <v>1013</v>
      </c>
      <c r="U30" s="111">
        <v>1239</v>
      </c>
      <c r="V30" s="111">
        <v>1366</v>
      </c>
      <c r="W30" s="111">
        <v>1375</v>
      </c>
      <c r="X30" s="111">
        <v>1565</v>
      </c>
      <c r="Y30" s="111">
        <v>1523</v>
      </c>
      <c r="Z30" s="111">
        <v>1677</v>
      </c>
      <c r="AA30" s="111">
        <v>2216</v>
      </c>
      <c r="AB30" s="137">
        <v>2408</v>
      </c>
      <c r="AC30" s="137">
        <v>2733</v>
      </c>
      <c r="AD30" s="147">
        <v>537</v>
      </c>
      <c r="AE30" s="113">
        <v>558</v>
      </c>
      <c r="AF30" s="113">
        <v>535</v>
      </c>
      <c r="AG30" s="113">
        <v>541</v>
      </c>
      <c r="AH30" s="139">
        <v>551</v>
      </c>
      <c r="AI30" s="111">
        <v>594</v>
      </c>
      <c r="AJ30" s="111">
        <v>671</v>
      </c>
      <c r="AK30" s="111">
        <v>693</v>
      </c>
      <c r="AL30" s="111">
        <v>749</v>
      </c>
      <c r="AM30" s="111">
        <v>711</v>
      </c>
      <c r="AN30" s="111">
        <v>744</v>
      </c>
      <c r="AO30" s="111">
        <v>984</v>
      </c>
      <c r="AP30" s="137">
        <v>1027</v>
      </c>
      <c r="AQ30" s="137">
        <v>1125</v>
      </c>
      <c r="AR30" s="147">
        <v>258</v>
      </c>
      <c r="AS30" s="113">
        <v>293</v>
      </c>
      <c r="AT30" s="113">
        <v>317</v>
      </c>
      <c r="AU30" s="113">
        <v>356</v>
      </c>
      <c r="AV30" s="139">
        <v>542</v>
      </c>
      <c r="AW30" s="111">
        <v>697</v>
      </c>
      <c r="AX30" s="111">
        <v>781</v>
      </c>
      <c r="AY30" s="111">
        <v>761</v>
      </c>
      <c r="AZ30" s="111">
        <v>895</v>
      </c>
      <c r="BA30" s="111">
        <v>891</v>
      </c>
      <c r="BB30" s="111">
        <v>1002</v>
      </c>
      <c r="BC30" s="111">
        <v>1407</v>
      </c>
      <c r="BD30" s="137">
        <v>1528</v>
      </c>
      <c r="BE30" s="137">
        <v>1764</v>
      </c>
      <c r="BF30" s="147">
        <v>695</v>
      </c>
      <c r="BG30" s="113">
        <v>731</v>
      </c>
      <c r="BH30" s="113">
        <v>711</v>
      </c>
      <c r="BI30" s="113">
        <v>759</v>
      </c>
      <c r="BJ30" s="139">
        <v>837</v>
      </c>
      <c r="BK30" s="111">
        <v>1045</v>
      </c>
      <c r="BL30" s="111">
        <v>1147</v>
      </c>
      <c r="BM30" s="111">
        <v>1177</v>
      </c>
      <c r="BN30" s="111">
        <v>1309</v>
      </c>
      <c r="BO30" s="111">
        <v>1279</v>
      </c>
      <c r="BP30" s="111">
        <v>1406</v>
      </c>
      <c r="BQ30" s="111">
        <v>1858</v>
      </c>
      <c r="BR30" s="137">
        <v>1997</v>
      </c>
      <c r="BS30" s="137">
        <v>2224</v>
      </c>
      <c r="BT30" s="147">
        <v>27</v>
      </c>
      <c r="BU30" s="113">
        <v>40</v>
      </c>
      <c r="BV30" s="113">
        <v>46</v>
      </c>
      <c r="BW30" s="113">
        <v>42</v>
      </c>
      <c r="BX30" s="139">
        <v>69</v>
      </c>
      <c r="BY30" s="111">
        <v>64</v>
      </c>
      <c r="BZ30" s="111">
        <v>69</v>
      </c>
      <c r="CA30" s="111">
        <v>53</v>
      </c>
      <c r="CB30" s="111">
        <v>54</v>
      </c>
      <c r="CC30" s="111">
        <v>49</v>
      </c>
      <c r="CD30" s="111">
        <v>54</v>
      </c>
      <c r="CE30" s="111">
        <v>69</v>
      </c>
      <c r="CF30" s="137">
        <v>82</v>
      </c>
      <c r="CG30" s="137">
        <v>106</v>
      </c>
      <c r="CH30" s="147"/>
      <c r="CI30" s="113"/>
      <c r="CJ30" s="113"/>
      <c r="CK30" s="113"/>
      <c r="CL30" s="139"/>
      <c r="CT30" s="112"/>
      <c r="CU30" s="112"/>
      <c r="CV30" s="147">
        <v>58</v>
      </c>
      <c r="CW30" s="113">
        <v>51</v>
      </c>
      <c r="CX30" s="113">
        <v>60</v>
      </c>
      <c r="CY30" s="113">
        <v>63</v>
      </c>
      <c r="CZ30" s="139">
        <v>59</v>
      </c>
      <c r="DA30" s="111">
        <v>77</v>
      </c>
      <c r="DB30" s="111">
        <v>84</v>
      </c>
      <c r="DC30" s="111">
        <v>85</v>
      </c>
      <c r="DD30" s="111">
        <v>111</v>
      </c>
      <c r="DE30" s="111">
        <v>112</v>
      </c>
      <c r="DF30" s="111">
        <v>118</v>
      </c>
      <c r="DG30" s="111">
        <v>160</v>
      </c>
      <c r="DH30" s="137">
        <v>187</v>
      </c>
      <c r="DI30" s="137">
        <v>239</v>
      </c>
      <c r="DJ30" s="147"/>
      <c r="DK30" s="113"/>
      <c r="DL30" s="113"/>
      <c r="DM30" s="113"/>
      <c r="DN30" s="139"/>
      <c r="DR30" s="111">
        <v>10</v>
      </c>
      <c r="DS30" s="111">
        <v>11</v>
      </c>
      <c r="DT30" s="111">
        <v>16</v>
      </c>
      <c r="DU30" s="111">
        <v>28</v>
      </c>
      <c r="DV30" s="137">
        <v>35</v>
      </c>
      <c r="DW30" s="137">
        <v>33</v>
      </c>
      <c r="DX30" s="164">
        <v>109</v>
      </c>
      <c r="DY30" s="164">
        <v>17</v>
      </c>
      <c r="DZ30" s="170">
        <v>5</v>
      </c>
      <c r="EA30" s="111">
        <v>15</v>
      </c>
      <c r="EB30" s="113">
        <v>25</v>
      </c>
      <c r="EC30" s="113">
        <v>28</v>
      </c>
      <c r="ED30" s="113">
        <v>28</v>
      </c>
      <c r="EE30" s="139">
        <v>48</v>
      </c>
      <c r="EF30" s="111">
        <v>53</v>
      </c>
      <c r="EG30" s="111">
        <v>66</v>
      </c>
      <c r="EH30" s="111">
        <v>60</v>
      </c>
      <c r="EI30" s="111">
        <v>81</v>
      </c>
      <c r="EJ30" s="111">
        <v>72</v>
      </c>
      <c r="EK30" s="111">
        <v>83</v>
      </c>
      <c r="EL30" s="111">
        <v>101</v>
      </c>
      <c r="EM30" s="137">
        <v>107</v>
      </c>
    </row>
    <row r="31" spans="1:143">
      <c r="A31" s="148" t="s">
        <v>44</v>
      </c>
      <c r="B31" s="111"/>
      <c r="C31" s="113">
        <v>244</v>
      </c>
      <c r="D31" s="113">
        <v>236</v>
      </c>
      <c r="E31" s="113">
        <v>102</v>
      </c>
      <c r="F31" s="111">
        <v>94</v>
      </c>
      <c r="G31" s="111">
        <v>105</v>
      </c>
      <c r="H31" s="111">
        <v>108</v>
      </c>
      <c r="I31" s="111">
        <v>116</v>
      </c>
      <c r="J31" s="111">
        <v>117</v>
      </c>
      <c r="K31" s="111">
        <v>193</v>
      </c>
      <c r="L31" s="111">
        <v>180</v>
      </c>
      <c r="M31" s="111">
        <v>196</v>
      </c>
      <c r="N31" s="137">
        <v>195</v>
      </c>
      <c r="O31" s="137">
        <v>198</v>
      </c>
      <c r="P31" s="147"/>
      <c r="Q31" s="113">
        <v>244</v>
      </c>
      <c r="R31" s="113">
        <v>236</v>
      </c>
      <c r="S31" s="113">
        <v>100</v>
      </c>
      <c r="T31" s="111">
        <v>93</v>
      </c>
      <c r="U31" s="111">
        <v>103</v>
      </c>
      <c r="V31" s="111">
        <v>106</v>
      </c>
      <c r="W31" s="111">
        <v>115</v>
      </c>
      <c r="X31" s="111">
        <v>115</v>
      </c>
      <c r="Y31" s="111">
        <v>191</v>
      </c>
      <c r="Z31" s="111">
        <v>179</v>
      </c>
      <c r="AA31" s="111">
        <v>195</v>
      </c>
      <c r="AB31" s="137">
        <v>193</v>
      </c>
      <c r="AC31" s="137">
        <v>196</v>
      </c>
      <c r="AD31" s="147"/>
      <c r="AE31" s="113">
        <v>190</v>
      </c>
      <c r="AF31" s="113">
        <v>184</v>
      </c>
      <c r="AG31" s="113">
        <v>70</v>
      </c>
      <c r="AH31" s="111">
        <v>59</v>
      </c>
      <c r="AI31" s="111">
        <v>69</v>
      </c>
      <c r="AJ31" s="111">
        <v>72</v>
      </c>
      <c r="AK31" s="111">
        <v>66</v>
      </c>
      <c r="AL31" s="111">
        <v>70</v>
      </c>
      <c r="AM31" s="111">
        <v>107</v>
      </c>
      <c r="AN31" s="111">
        <v>90</v>
      </c>
      <c r="AO31" s="111">
        <v>95</v>
      </c>
      <c r="AP31" s="137">
        <v>95</v>
      </c>
      <c r="AQ31" s="137">
        <v>100</v>
      </c>
      <c r="AR31" s="147"/>
      <c r="AS31" s="113">
        <v>54</v>
      </c>
      <c r="AT31" s="113">
        <v>52</v>
      </c>
      <c r="AU31" s="113">
        <v>32</v>
      </c>
      <c r="AV31" s="111">
        <v>35</v>
      </c>
      <c r="AW31" s="111">
        <v>36</v>
      </c>
      <c r="AX31" s="111">
        <v>36</v>
      </c>
      <c r="AY31" s="111">
        <v>50</v>
      </c>
      <c r="AZ31" s="111">
        <v>47</v>
      </c>
      <c r="BA31" s="111">
        <v>86</v>
      </c>
      <c r="BB31" s="111">
        <v>90</v>
      </c>
      <c r="BC31" s="111">
        <v>101</v>
      </c>
      <c r="BD31" s="137">
        <v>100</v>
      </c>
      <c r="BE31" s="137">
        <v>98</v>
      </c>
      <c r="BF31" s="147"/>
      <c r="BG31" s="113">
        <v>228</v>
      </c>
      <c r="BH31" s="113">
        <v>217</v>
      </c>
      <c r="BI31" s="113">
        <v>54</v>
      </c>
      <c r="BJ31" s="111">
        <v>49</v>
      </c>
      <c r="BK31" s="111">
        <v>49</v>
      </c>
      <c r="BL31" s="111">
        <v>54</v>
      </c>
      <c r="BM31" s="111">
        <v>58</v>
      </c>
      <c r="BN31" s="111">
        <v>62</v>
      </c>
      <c r="BO31" s="111">
        <v>81</v>
      </c>
      <c r="BP31" s="111">
        <v>80</v>
      </c>
      <c r="BQ31" s="111">
        <v>78</v>
      </c>
      <c r="BR31" s="137">
        <v>72</v>
      </c>
      <c r="BS31" s="137">
        <v>73</v>
      </c>
      <c r="BT31" s="147"/>
      <c r="BU31" s="113">
        <v>3</v>
      </c>
      <c r="BV31" s="113">
        <v>3</v>
      </c>
      <c r="BW31" s="113">
        <v>0</v>
      </c>
      <c r="BX31" s="111">
        <v>3</v>
      </c>
      <c r="BY31" s="111">
        <v>3</v>
      </c>
      <c r="BZ31" s="111">
        <v>3</v>
      </c>
      <c r="CA31" s="111">
        <v>4</v>
      </c>
      <c r="CB31" s="111">
        <v>2</v>
      </c>
      <c r="CC31" s="111">
        <v>3</v>
      </c>
      <c r="CD31" s="111">
        <v>2</v>
      </c>
      <c r="CE31" s="111">
        <v>2</v>
      </c>
      <c r="CF31" s="137">
        <v>2</v>
      </c>
      <c r="CG31" s="137">
        <v>3</v>
      </c>
      <c r="CH31" s="147"/>
      <c r="CI31" s="113"/>
      <c r="CJ31" s="113"/>
      <c r="CK31" s="113"/>
      <c r="CT31" s="112"/>
      <c r="CU31" s="112"/>
      <c r="CV31" s="147"/>
      <c r="CW31" s="113">
        <v>5</v>
      </c>
      <c r="CX31" s="113">
        <v>5</v>
      </c>
      <c r="CY31" s="113">
        <v>0</v>
      </c>
      <c r="CZ31" s="111">
        <v>3</v>
      </c>
      <c r="DA31" s="111">
        <v>2</v>
      </c>
      <c r="DB31" s="111">
        <v>4</v>
      </c>
      <c r="DC31" s="111">
        <v>2</v>
      </c>
      <c r="DD31" s="111">
        <v>1</v>
      </c>
      <c r="DE31" s="111">
        <v>2</v>
      </c>
      <c r="DF31" s="111">
        <v>1</v>
      </c>
      <c r="DG31" s="111">
        <v>1</v>
      </c>
      <c r="DH31" s="137">
        <v>4</v>
      </c>
      <c r="DI31" s="137">
        <v>4</v>
      </c>
      <c r="DJ31" s="147"/>
      <c r="DK31" s="113"/>
      <c r="DL31" s="113"/>
      <c r="DM31" s="113"/>
      <c r="DR31" s="111">
        <v>1</v>
      </c>
      <c r="DS31" s="111">
        <v>1</v>
      </c>
      <c r="DT31" s="111">
        <v>3</v>
      </c>
      <c r="DU31" s="111">
        <v>6</v>
      </c>
      <c r="DV31" s="137">
        <v>7</v>
      </c>
      <c r="DW31" s="137">
        <v>6</v>
      </c>
      <c r="DX31" s="164">
        <v>91</v>
      </c>
      <c r="DY31" s="164">
        <v>0</v>
      </c>
      <c r="DZ31" s="170">
        <v>19</v>
      </c>
      <c r="EA31" s="111"/>
      <c r="EB31" s="113">
        <v>8</v>
      </c>
      <c r="EC31" s="113">
        <v>11</v>
      </c>
      <c r="ED31" s="113">
        <v>46</v>
      </c>
      <c r="EE31" s="111">
        <v>38</v>
      </c>
      <c r="EF31" s="111">
        <v>49</v>
      </c>
      <c r="EG31" s="111">
        <v>45</v>
      </c>
      <c r="EH31" s="111">
        <v>51</v>
      </c>
      <c r="EI31" s="111">
        <v>49</v>
      </c>
      <c r="EJ31" s="111">
        <v>104</v>
      </c>
      <c r="EK31" s="111">
        <v>93</v>
      </c>
      <c r="EL31" s="111">
        <v>108</v>
      </c>
      <c r="EM31" s="137">
        <v>108</v>
      </c>
    </row>
    <row r="32" spans="1:143">
      <c r="A32" s="148" t="s">
        <v>45</v>
      </c>
      <c r="B32" s="111">
        <v>173</v>
      </c>
      <c r="C32" s="113">
        <v>191</v>
      </c>
      <c r="D32" s="113">
        <v>181</v>
      </c>
      <c r="E32" s="113">
        <v>190</v>
      </c>
      <c r="F32" s="111">
        <v>317</v>
      </c>
      <c r="G32" s="111">
        <v>319</v>
      </c>
      <c r="H32" s="111">
        <v>347</v>
      </c>
      <c r="I32" s="111">
        <v>238</v>
      </c>
      <c r="J32" s="111">
        <v>283</v>
      </c>
      <c r="K32" s="111">
        <v>397</v>
      </c>
      <c r="L32" s="111">
        <v>426</v>
      </c>
      <c r="M32" s="111">
        <v>530</v>
      </c>
      <c r="N32" s="137">
        <v>525</v>
      </c>
      <c r="O32" s="137">
        <v>572</v>
      </c>
      <c r="P32" s="147">
        <v>173</v>
      </c>
      <c r="Q32" s="113">
        <v>191</v>
      </c>
      <c r="R32" s="113">
        <v>181</v>
      </c>
      <c r="S32" s="113">
        <v>190</v>
      </c>
      <c r="T32" s="111">
        <v>316</v>
      </c>
      <c r="U32" s="111">
        <v>316</v>
      </c>
      <c r="V32" s="111">
        <v>342</v>
      </c>
      <c r="W32" s="111">
        <v>234</v>
      </c>
      <c r="X32" s="111">
        <v>282</v>
      </c>
      <c r="Y32" s="111">
        <v>387</v>
      </c>
      <c r="Z32" s="111">
        <v>417</v>
      </c>
      <c r="AA32" s="111">
        <v>521</v>
      </c>
      <c r="AB32" s="137">
        <v>510</v>
      </c>
      <c r="AC32" s="137">
        <v>553</v>
      </c>
      <c r="AD32" s="147">
        <v>136</v>
      </c>
      <c r="AE32" s="113">
        <v>147</v>
      </c>
      <c r="AF32" s="113">
        <v>133</v>
      </c>
      <c r="AG32" s="113">
        <v>138</v>
      </c>
      <c r="AH32" s="111">
        <v>205</v>
      </c>
      <c r="AI32" s="111">
        <v>199</v>
      </c>
      <c r="AJ32" s="111">
        <v>206</v>
      </c>
      <c r="AK32" s="111">
        <v>138</v>
      </c>
      <c r="AL32" s="111">
        <v>157</v>
      </c>
      <c r="AM32" s="111">
        <v>237</v>
      </c>
      <c r="AN32" s="111">
        <v>254</v>
      </c>
      <c r="AO32" s="111">
        <v>306</v>
      </c>
      <c r="AP32" s="137">
        <v>281</v>
      </c>
      <c r="AQ32" s="137">
        <v>285</v>
      </c>
      <c r="AR32" s="147">
        <v>37</v>
      </c>
      <c r="AS32" s="113">
        <v>44</v>
      </c>
      <c r="AT32" s="113">
        <v>48</v>
      </c>
      <c r="AU32" s="113">
        <v>52</v>
      </c>
      <c r="AV32" s="111">
        <v>112</v>
      </c>
      <c r="AW32" s="111">
        <v>120</v>
      </c>
      <c r="AX32" s="111">
        <v>141</v>
      </c>
      <c r="AY32" s="111">
        <v>100</v>
      </c>
      <c r="AZ32" s="111">
        <v>126</v>
      </c>
      <c r="BA32" s="111">
        <v>160</v>
      </c>
      <c r="BB32" s="111">
        <v>172</v>
      </c>
      <c r="BC32" s="111">
        <v>224</v>
      </c>
      <c r="BD32" s="137">
        <v>244</v>
      </c>
      <c r="BE32" s="137">
        <v>287</v>
      </c>
      <c r="BF32" s="147">
        <v>168</v>
      </c>
      <c r="BG32" s="113">
        <v>187</v>
      </c>
      <c r="BH32" s="113">
        <v>177</v>
      </c>
      <c r="BI32" s="113">
        <v>182</v>
      </c>
      <c r="BJ32" s="111">
        <v>305</v>
      </c>
      <c r="BK32" s="111">
        <v>301</v>
      </c>
      <c r="BL32" s="111">
        <v>323</v>
      </c>
      <c r="BM32" s="111">
        <v>217</v>
      </c>
      <c r="BN32" s="111">
        <v>256</v>
      </c>
      <c r="BO32" s="111">
        <v>363</v>
      </c>
      <c r="BP32" s="111">
        <v>390</v>
      </c>
      <c r="BQ32" s="111">
        <v>491</v>
      </c>
      <c r="BR32" s="137">
        <v>475</v>
      </c>
      <c r="BS32" s="137">
        <v>518</v>
      </c>
      <c r="BT32" s="147">
        <v>0</v>
      </c>
      <c r="BU32" s="113">
        <v>0</v>
      </c>
      <c r="BV32" s="113">
        <v>0</v>
      </c>
      <c r="BW32" s="113">
        <v>2</v>
      </c>
      <c r="BX32" s="111">
        <v>1</v>
      </c>
      <c r="BY32" s="111">
        <v>0</v>
      </c>
      <c r="BZ32" s="111">
        <v>3</v>
      </c>
      <c r="CA32" s="111">
        <v>3</v>
      </c>
      <c r="CB32" s="111">
        <v>5</v>
      </c>
      <c r="CC32" s="111">
        <v>6</v>
      </c>
      <c r="CD32" s="111">
        <v>7</v>
      </c>
      <c r="CE32" s="111">
        <v>11</v>
      </c>
      <c r="CF32" s="137">
        <v>9</v>
      </c>
      <c r="CG32" s="137">
        <v>10</v>
      </c>
      <c r="CH32" s="147"/>
      <c r="CI32" s="113"/>
      <c r="CJ32" s="113"/>
      <c r="CK32" s="113"/>
      <c r="CT32" s="112"/>
      <c r="CU32" s="112"/>
      <c r="CV32" s="147">
        <v>1</v>
      </c>
      <c r="CW32" s="113">
        <v>1</v>
      </c>
      <c r="CX32" s="113">
        <v>1</v>
      </c>
      <c r="CY32" s="113">
        <v>2</v>
      </c>
      <c r="CZ32" s="111">
        <v>6</v>
      </c>
      <c r="DA32" s="111">
        <v>6</v>
      </c>
      <c r="DB32" s="111">
        <v>8</v>
      </c>
      <c r="DC32" s="111">
        <v>5</v>
      </c>
      <c r="DD32" s="111">
        <v>10</v>
      </c>
      <c r="DE32" s="111">
        <v>8</v>
      </c>
      <c r="DF32" s="111">
        <v>8</v>
      </c>
      <c r="DG32" s="111">
        <v>8</v>
      </c>
      <c r="DH32" s="137">
        <v>11</v>
      </c>
      <c r="DI32" s="137">
        <v>15</v>
      </c>
      <c r="DJ32" s="147"/>
      <c r="DK32" s="113"/>
      <c r="DL32" s="113"/>
      <c r="DM32" s="113"/>
      <c r="DQ32" s="111">
        <v>0</v>
      </c>
      <c r="DR32" s="111">
        <v>1</v>
      </c>
      <c r="DS32" s="111">
        <v>1</v>
      </c>
      <c r="DT32" s="111">
        <v>1</v>
      </c>
      <c r="DU32" s="111">
        <v>3</v>
      </c>
      <c r="DV32" s="137">
        <v>4</v>
      </c>
      <c r="DW32" s="137">
        <v>3</v>
      </c>
      <c r="DX32" s="164">
        <v>3</v>
      </c>
      <c r="DY32" s="164">
        <v>4</v>
      </c>
      <c r="DZ32" s="170">
        <v>0</v>
      </c>
      <c r="EA32" s="111">
        <v>4</v>
      </c>
      <c r="EB32" s="113">
        <v>3</v>
      </c>
      <c r="EC32" s="113">
        <v>3</v>
      </c>
      <c r="ED32" s="113">
        <v>4</v>
      </c>
      <c r="EE32" s="111">
        <v>4</v>
      </c>
      <c r="EF32" s="111">
        <v>9</v>
      </c>
      <c r="EG32" s="111">
        <v>8</v>
      </c>
      <c r="EH32" s="111">
        <v>9</v>
      </c>
      <c r="EI32" s="111">
        <v>10</v>
      </c>
      <c r="EJ32" s="111">
        <v>9</v>
      </c>
      <c r="EK32" s="111">
        <v>11</v>
      </c>
      <c r="EL32" s="111">
        <v>8</v>
      </c>
      <c r="EM32" s="137">
        <v>11</v>
      </c>
    </row>
    <row r="33" spans="1:143">
      <c r="A33" s="148" t="s">
        <v>46</v>
      </c>
      <c r="B33" s="111">
        <v>354</v>
      </c>
      <c r="C33" s="113">
        <v>301</v>
      </c>
      <c r="D33" s="113">
        <v>277</v>
      </c>
      <c r="E33" s="113">
        <v>293</v>
      </c>
      <c r="F33" s="111">
        <v>187</v>
      </c>
      <c r="G33" s="111">
        <v>213</v>
      </c>
      <c r="H33" s="111">
        <v>346</v>
      </c>
      <c r="I33" s="111">
        <v>257</v>
      </c>
      <c r="J33" s="111">
        <v>254</v>
      </c>
      <c r="K33" s="111">
        <v>833</v>
      </c>
      <c r="L33" s="111">
        <v>910</v>
      </c>
      <c r="M33" s="111">
        <v>863</v>
      </c>
      <c r="N33" s="137">
        <v>631</v>
      </c>
      <c r="O33" s="137">
        <v>668</v>
      </c>
      <c r="P33" s="147">
        <v>354</v>
      </c>
      <c r="Q33" s="113">
        <v>295</v>
      </c>
      <c r="R33" s="113">
        <v>256</v>
      </c>
      <c r="S33" s="113">
        <v>270</v>
      </c>
      <c r="T33" s="111">
        <v>184</v>
      </c>
      <c r="U33" s="111">
        <v>210</v>
      </c>
      <c r="V33" s="111">
        <v>329</v>
      </c>
      <c r="W33" s="111">
        <v>242</v>
      </c>
      <c r="X33" s="111">
        <v>252</v>
      </c>
      <c r="Y33" s="111">
        <v>825</v>
      </c>
      <c r="Z33" s="111">
        <v>896</v>
      </c>
      <c r="AA33" s="111">
        <v>850</v>
      </c>
      <c r="AB33" s="137">
        <v>616</v>
      </c>
      <c r="AC33" s="137">
        <v>655</v>
      </c>
      <c r="AD33" s="147">
        <v>250</v>
      </c>
      <c r="AE33" s="113">
        <v>218</v>
      </c>
      <c r="AF33" s="113">
        <v>198</v>
      </c>
      <c r="AG33" s="113">
        <v>200</v>
      </c>
      <c r="AH33" s="111">
        <v>117</v>
      </c>
      <c r="AI33" s="111">
        <v>137</v>
      </c>
      <c r="AJ33" s="111">
        <v>184</v>
      </c>
      <c r="AK33" s="111">
        <v>154</v>
      </c>
      <c r="AL33" s="111">
        <v>141</v>
      </c>
      <c r="AM33" s="111">
        <v>330</v>
      </c>
      <c r="AN33" s="111">
        <v>370</v>
      </c>
      <c r="AO33" s="111">
        <v>336</v>
      </c>
      <c r="AP33" s="137">
        <v>268</v>
      </c>
      <c r="AQ33" s="137">
        <v>272</v>
      </c>
      <c r="AR33" s="147">
        <v>104</v>
      </c>
      <c r="AS33" s="113">
        <v>83</v>
      </c>
      <c r="AT33" s="113">
        <v>79</v>
      </c>
      <c r="AU33" s="113">
        <v>93</v>
      </c>
      <c r="AV33" s="111">
        <v>70</v>
      </c>
      <c r="AW33" s="111">
        <v>76</v>
      </c>
      <c r="AX33" s="111">
        <v>162</v>
      </c>
      <c r="AY33" s="111">
        <v>103</v>
      </c>
      <c r="AZ33" s="111">
        <v>113</v>
      </c>
      <c r="BA33" s="111">
        <v>503</v>
      </c>
      <c r="BB33" s="111">
        <v>540</v>
      </c>
      <c r="BC33" s="111">
        <v>527</v>
      </c>
      <c r="BD33" s="137">
        <v>363</v>
      </c>
      <c r="BE33" s="137">
        <v>396</v>
      </c>
      <c r="BF33" s="147">
        <v>345</v>
      </c>
      <c r="BG33" s="113">
        <v>288</v>
      </c>
      <c r="BH33" s="113">
        <v>248</v>
      </c>
      <c r="BI33" s="113">
        <v>259</v>
      </c>
      <c r="BJ33" s="111">
        <v>181</v>
      </c>
      <c r="BK33" s="111">
        <v>204</v>
      </c>
      <c r="BL33" s="111">
        <v>320</v>
      </c>
      <c r="BM33" s="111">
        <v>238</v>
      </c>
      <c r="BN33" s="111">
        <v>244</v>
      </c>
      <c r="BO33" s="111">
        <v>778</v>
      </c>
      <c r="BP33" s="111">
        <v>832</v>
      </c>
      <c r="BQ33" s="111">
        <v>791</v>
      </c>
      <c r="BR33" s="137">
        <v>570</v>
      </c>
      <c r="BS33" s="137">
        <v>596</v>
      </c>
      <c r="BT33" s="147">
        <v>0</v>
      </c>
      <c r="BU33" s="113">
        <v>0</v>
      </c>
      <c r="BV33" s="113">
        <v>0</v>
      </c>
      <c r="BW33" s="113">
        <v>1</v>
      </c>
      <c r="BX33" s="111">
        <v>0</v>
      </c>
      <c r="BY33" s="111">
        <v>1</v>
      </c>
      <c r="BZ33" s="111">
        <v>2</v>
      </c>
      <c r="CA33" s="111">
        <v>1</v>
      </c>
      <c r="CB33" s="111">
        <v>1</v>
      </c>
      <c r="CC33" s="111">
        <v>6</v>
      </c>
      <c r="CD33" s="111">
        <v>5</v>
      </c>
      <c r="CE33" s="111">
        <v>2</v>
      </c>
      <c r="CF33" s="137">
        <v>0</v>
      </c>
      <c r="CG33" s="137">
        <v>0</v>
      </c>
      <c r="CH33" s="147"/>
      <c r="CI33" s="113"/>
      <c r="CJ33" s="113"/>
      <c r="CK33" s="113"/>
      <c r="CT33" s="112"/>
      <c r="CU33" s="112"/>
      <c r="CV33" s="147">
        <v>2</v>
      </c>
      <c r="CW33" s="113">
        <v>2</v>
      </c>
      <c r="CX33" s="113">
        <v>2</v>
      </c>
      <c r="CY33" s="113">
        <v>1</v>
      </c>
      <c r="CZ33" s="111">
        <v>0</v>
      </c>
      <c r="DA33" s="111">
        <v>0</v>
      </c>
      <c r="DB33" s="111">
        <v>1</v>
      </c>
      <c r="DC33" s="111">
        <v>0</v>
      </c>
      <c r="DD33" s="111">
        <v>1</v>
      </c>
      <c r="DE33" s="111">
        <v>8</v>
      </c>
      <c r="DF33" s="111">
        <v>13</v>
      </c>
      <c r="DG33" s="111">
        <v>14</v>
      </c>
      <c r="DH33" s="137">
        <v>15</v>
      </c>
      <c r="DI33" s="137">
        <v>13</v>
      </c>
      <c r="DJ33" s="147"/>
      <c r="DK33" s="113"/>
      <c r="DL33" s="113"/>
      <c r="DM33" s="113"/>
      <c r="DQ33" s="111">
        <v>0</v>
      </c>
      <c r="DR33" s="111">
        <v>1</v>
      </c>
      <c r="DS33" s="111">
        <v>7</v>
      </c>
      <c r="DT33" s="111">
        <v>10</v>
      </c>
      <c r="DU33" s="111">
        <v>13</v>
      </c>
      <c r="DV33" s="137">
        <v>9</v>
      </c>
      <c r="DW33" s="137">
        <v>6</v>
      </c>
      <c r="DX33" s="164">
        <v>4</v>
      </c>
      <c r="DY33" s="164">
        <v>34</v>
      </c>
      <c r="DZ33" s="170">
        <v>2</v>
      </c>
      <c r="EA33" s="111">
        <v>7</v>
      </c>
      <c r="EB33" s="113">
        <v>5</v>
      </c>
      <c r="EC33" s="113">
        <v>6</v>
      </c>
      <c r="ED33" s="113">
        <v>9</v>
      </c>
      <c r="EE33" s="111">
        <v>3</v>
      </c>
      <c r="EF33" s="111">
        <v>5</v>
      </c>
      <c r="EG33" s="111">
        <v>6</v>
      </c>
      <c r="EH33" s="111">
        <v>3</v>
      </c>
      <c r="EI33" s="111">
        <v>5</v>
      </c>
      <c r="EJ33" s="111">
        <v>26</v>
      </c>
      <c r="EK33" s="111">
        <v>36</v>
      </c>
      <c r="EL33" s="111">
        <v>30</v>
      </c>
      <c r="EM33" s="137">
        <v>22</v>
      </c>
    </row>
    <row r="34" spans="1:143">
      <c r="A34" s="148" t="s">
        <v>47</v>
      </c>
      <c r="B34" s="111">
        <v>179</v>
      </c>
      <c r="C34" s="113">
        <v>285</v>
      </c>
      <c r="D34" s="113">
        <v>292</v>
      </c>
      <c r="E34" s="113">
        <v>328</v>
      </c>
      <c r="F34" s="111">
        <v>496</v>
      </c>
      <c r="G34" s="111">
        <v>416</v>
      </c>
      <c r="H34" s="111">
        <v>321</v>
      </c>
      <c r="I34" s="111">
        <v>188</v>
      </c>
      <c r="J34" s="111">
        <v>190</v>
      </c>
      <c r="K34" s="111">
        <v>238</v>
      </c>
      <c r="L34" s="111">
        <v>260</v>
      </c>
      <c r="M34" s="111">
        <v>322</v>
      </c>
      <c r="N34" s="137">
        <v>355</v>
      </c>
      <c r="O34" s="137">
        <v>583</v>
      </c>
      <c r="P34" s="147">
        <v>179</v>
      </c>
      <c r="Q34" s="113">
        <v>285</v>
      </c>
      <c r="R34" s="113">
        <v>287</v>
      </c>
      <c r="S34" s="113">
        <v>326</v>
      </c>
      <c r="T34" s="111">
        <v>494</v>
      </c>
      <c r="U34" s="111">
        <v>413</v>
      </c>
      <c r="V34" s="111">
        <v>321</v>
      </c>
      <c r="W34" s="111">
        <v>188</v>
      </c>
      <c r="X34" s="111">
        <v>190</v>
      </c>
      <c r="Y34" s="111">
        <v>238</v>
      </c>
      <c r="Z34" s="111">
        <v>260</v>
      </c>
      <c r="AA34" s="111">
        <v>321</v>
      </c>
      <c r="AB34" s="137">
        <v>351</v>
      </c>
      <c r="AC34" s="137">
        <v>572</v>
      </c>
      <c r="AD34" s="147">
        <v>117</v>
      </c>
      <c r="AE34" s="113">
        <v>178</v>
      </c>
      <c r="AF34" s="113">
        <v>174</v>
      </c>
      <c r="AG34" s="113">
        <v>179</v>
      </c>
      <c r="AH34" s="111">
        <v>244</v>
      </c>
      <c r="AI34" s="111">
        <v>210</v>
      </c>
      <c r="AJ34" s="111">
        <v>169</v>
      </c>
      <c r="AK34" s="111">
        <v>113</v>
      </c>
      <c r="AL34" s="111">
        <v>110</v>
      </c>
      <c r="AM34" s="111">
        <v>145</v>
      </c>
      <c r="AN34" s="111">
        <v>151</v>
      </c>
      <c r="AO34" s="111">
        <v>167</v>
      </c>
      <c r="AP34" s="137">
        <v>181</v>
      </c>
      <c r="AQ34" s="137">
        <v>263</v>
      </c>
      <c r="AR34" s="147">
        <v>62</v>
      </c>
      <c r="AS34" s="113">
        <v>107</v>
      </c>
      <c r="AT34" s="113">
        <v>118</v>
      </c>
      <c r="AU34" s="113">
        <v>149</v>
      </c>
      <c r="AV34" s="111">
        <v>252</v>
      </c>
      <c r="AW34" s="111">
        <v>206</v>
      </c>
      <c r="AX34" s="111">
        <v>152</v>
      </c>
      <c r="AY34" s="111">
        <v>75</v>
      </c>
      <c r="AZ34" s="111">
        <v>80</v>
      </c>
      <c r="BA34" s="111">
        <v>93</v>
      </c>
      <c r="BB34" s="111">
        <v>109</v>
      </c>
      <c r="BC34" s="111">
        <v>155</v>
      </c>
      <c r="BD34" s="137">
        <v>174</v>
      </c>
      <c r="BE34" s="137">
        <v>320</v>
      </c>
      <c r="BF34" s="147">
        <v>169</v>
      </c>
      <c r="BG34" s="113">
        <v>263</v>
      </c>
      <c r="BH34" s="113">
        <v>265</v>
      </c>
      <c r="BI34" s="113">
        <v>291</v>
      </c>
      <c r="BJ34" s="111">
        <v>420</v>
      </c>
      <c r="BK34" s="111">
        <v>345</v>
      </c>
      <c r="BL34" s="111">
        <v>285</v>
      </c>
      <c r="BM34" s="111">
        <v>126</v>
      </c>
      <c r="BN34" s="111">
        <v>167</v>
      </c>
      <c r="BO34" s="111">
        <v>192</v>
      </c>
      <c r="BP34" s="111">
        <v>206</v>
      </c>
      <c r="BQ34" s="111">
        <v>256</v>
      </c>
      <c r="BR34" s="137">
        <v>253</v>
      </c>
      <c r="BS34" s="137">
        <v>399</v>
      </c>
      <c r="BT34" s="147">
        <v>3</v>
      </c>
      <c r="BU34" s="113">
        <v>8</v>
      </c>
      <c r="BV34" s="113">
        <v>8</v>
      </c>
      <c r="BW34" s="113">
        <v>16</v>
      </c>
      <c r="BX34" s="111">
        <v>33</v>
      </c>
      <c r="BY34" s="111">
        <v>29</v>
      </c>
      <c r="BZ34" s="111">
        <v>15</v>
      </c>
      <c r="CA34" s="111">
        <v>12</v>
      </c>
      <c r="CB34" s="111">
        <v>10</v>
      </c>
      <c r="CC34" s="111">
        <v>11</v>
      </c>
      <c r="CD34" s="111">
        <v>12</v>
      </c>
      <c r="CE34" s="111">
        <v>16</v>
      </c>
      <c r="CF34" s="137">
        <v>33</v>
      </c>
      <c r="CG34" s="137">
        <v>58</v>
      </c>
      <c r="CH34" s="147"/>
      <c r="CI34" s="113"/>
      <c r="CJ34" s="113"/>
      <c r="CK34" s="113"/>
      <c r="CT34" s="112"/>
      <c r="CU34" s="112"/>
      <c r="CV34" s="147">
        <v>4</v>
      </c>
      <c r="CW34" s="113">
        <v>7</v>
      </c>
      <c r="CX34" s="113">
        <v>8</v>
      </c>
      <c r="CY34" s="113">
        <v>13</v>
      </c>
      <c r="CZ34" s="111">
        <v>25</v>
      </c>
      <c r="DA34" s="111">
        <v>23</v>
      </c>
      <c r="DB34" s="111">
        <v>14</v>
      </c>
      <c r="DC34" s="111">
        <v>7</v>
      </c>
      <c r="DD34" s="111">
        <v>7</v>
      </c>
      <c r="DE34" s="111">
        <v>17</v>
      </c>
      <c r="DF34" s="111">
        <v>19</v>
      </c>
      <c r="DG34" s="111">
        <v>22</v>
      </c>
      <c r="DH34" s="137">
        <v>28</v>
      </c>
      <c r="DI34" s="137">
        <v>59</v>
      </c>
      <c r="DJ34" s="147"/>
      <c r="DK34" s="113"/>
      <c r="DL34" s="113"/>
      <c r="DM34" s="113"/>
      <c r="DQ34" s="111">
        <v>0</v>
      </c>
      <c r="DR34" s="111">
        <v>0</v>
      </c>
      <c r="DS34" s="111">
        <v>2</v>
      </c>
      <c r="DT34" s="111">
        <v>3</v>
      </c>
      <c r="DU34" s="111">
        <v>7</v>
      </c>
      <c r="DV34" s="137">
        <v>10</v>
      </c>
      <c r="DW34" s="137">
        <v>14</v>
      </c>
      <c r="DX34" s="164">
        <v>36</v>
      </c>
      <c r="DY34" s="164">
        <v>1</v>
      </c>
      <c r="DZ34" s="170">
        <v>5</v>
      </c>
      <c r="EA34" s="111">
        <v>3</v>
      </c>
      <c r="EB34" s="113">
        <v>7</v>
      </c>
      <c r="EC34" s="113">
        <v>6</v>
      </c>
      <c r="ED34" s="113">
        <v>6</v>
      </c>
      <c r="EE34" s="111">
        <v>16</v>
      </c>
      <c r="EF34" s="111">
        <v>16</v>
      </c>
      <c r="EG34" s="111">
        <v>7</v>
      </c>
      <c r="EH34" s="111">
        <v>43</v>
      </c>
      <c r="EI34" s="111">
        <v>6</v>
      </c>
      <c r="EJ34" s="111">
        <v>16</v>
      </c>
      <c r="EK34" s="111">
        <v>20</v>
      </c>
      <c r="EL34" s="111">
        <v>20</v>
      </c>
      <c r="EM34" s="137">
        <v>27</v>
      </c>
    </row>
    <row r="35" spans="1:143">
      <c r="A35" s="148" t="s">
        <v>48</v>
      </c>
      <c r="B35" s="111">
        <v>287</v>
      </c>
      <c r="C35" s="113">
        <v>323</v>
      </c>
      <c r="D35" s="113">
        <v>208</v>
      </c>
      <c r="E35" s="113">
        <v>308</v>
      </c>
      <c r="F35" s="111">
        <v>756</v>
      </c>
      <c r="G35" s="111">
        <v>822</v>
      </c>
      <c r="H35" s="111">
        <v>840</v>
      </c>
      <c r="I35" s="111">
        <v>366</v>
      </c>
      <c r="J35" s="111">
        <v>674</v>
      </c>
      <c r="K35" s="111">
        <v>601</v>
      </c>
      <c r="L35" s="111">
        <v>965</v>
      </c>
      <c r="M35" s="111">
        <v>1078</v>
      </c>
      <c r="N35" s="137">
        <v>997</v>
      </c>
      <c r="O35" s="137">
        <v>478</v>
      </c>
      <c r="P35" s="147">
        <v>287</v>
      </c>
      <c r="Q35" s="113">
        <v>322</v>
      </c>
      <c r="R35" s="113">
        <v>291</v>
      </c>
      <c r="S35" s="113">
        <v>307</v>
      </c>
      <c r="T35" s="111">
        <v>751</v>
      </c>
      <c r="U35" s="111">
        <v>814</v>
      </c>
      <c r="V35" s="111">
        <v>810</v>
      </c>
      <c r="W35" s="111">
        <v>345</v>
      </c>
      <c r="X35" s="111">
        <v>648</v>
      </c>
      <c r="Y35" s="111">
        <v>573</v>
      </c>
      <c r="Z35" s="111">
        <v>944</v>
      </c>
      <c r="AA35" s="111">
        <v>1059</v>
      </c>
      <c r="AB35" s="137">
        <v>974</v>
      </c>
      <c r="AC35" s="137">
        <v>466</v>
      </c>
      <c r="AD35" s="147">
        <v>207</v>
      </c>
      <c r="AE35" s="113">
        <v>202</v>
      </c>
      <c r="AF35" s="113">
        <v>139</v>
      </c>
      <c r="AG35" s="113">
        <v>196</v>
      </c>
      <c r="AH35" s="111">
        <v>424</v>
      </c>
      <c r="AI35" s="111">
        <v>448</v>
      </c>
      <c r="AJ35" s="111">
        <v>395</v>
      </c>
      <c r="AK35" s="111">
        <v>205</v>
      </c>
      <c r="AL35" s="111">
        <v>359</v>
      </c>
      <c r="AM35" s="111">
        <v>341</v>
      </c>
      <c r="AN35" s="111">
        <v>403</v>
      </c>
      <c r="AO35" s="111">
        <v>456</v>
      </c>
      <c r="AP35" s="137">
        <v>437</v>
      </c>
      <c r="AQ35" s="137">
        <v>253</v>
      </c>
      <c r="AR35" s="147">
        <v>80</v>
      </c>
      <c r="AS35" s="113">
        <v>121</v>
      </c>
      <c r="AT35" s="113">
        <v>69</v>
      </c>
      <c r="AU35" s="113">
        <v>112</v>
      </c>
      <c r="AV35" s="111">
        <v>332</v>
      </c>
      <c r="AW35" s="111">
        <v>374</v>
      </c>
      <c r="AX35" s="111">
        <v>445</v>
      </c>
      <c r="AY35" s="111">
        <v>161</v>
      </c>
      <c r="AZ35" s="111">
        <v>315</v>
      </c>
      <c r="BA35" s="111">
        <v>260</v>
      </c>
      <c r="BB35" s="111">
        <v>562</v>
      </c>
      <c r="BC35" s="111">
        <v>622</v>
      </c>
      <c r="BD35" s="137">
        <v>560</v>
      </c>
      <c r="BE35" s="137">
        <v>225</v>
      </c>
      <c r="BF35" s="147">
        <v>199</v>
      </c>
      <c r="BG35" s="113">
        <v>207</v>
      </c>
      <c r="BH35" s="113">
        <v>192</v>
      </c>
      <c r="BI35" s="113">
        <v>202</v>
      </c>
      <c r="BJ35" s="111">
        <v>550</v>
      </c>
      <c r="BK35" s="111">
        <v>563</v>
      </c>
      <c r="BL35" s="111">
        <v>580</v>
      </c>
      <c r="BM35" s="111">
        <v>227</v>
      </c>
      <c r="BN35" s="111">
        <v>415</v>
      </c>
      <c r="BO35" s="111">
        <v>360</v>
      </c>
      <c r="BP35" s="111">
        <v>590</v>
      </c>
      <c r="BQ35" s="111">
        <v>642</v>
      </c>
      <c r="BR35" s="137">
        <v>569</v>
      </c>
      <c r="BS35" s="137">
        <v>249</v>
      </c>
      <c r="BT35" s="147">
        <v>7</v>
      </c>
      <c r="BU35" s="113">
        <v>8</v>
      </c>
      <c r="BV35" s="113">
        <v>9</v>
      </c>
      <c r="BW35" s="113">
        <v>9</v>
      </c>
      <c r="BX35" s="111">
        <v>12</v>
      </c>
      <c r="BY35" s="111">
        <v>12</v>
      </c>
      <c r="BZ35" s="111">
        <v>14</v>
      </c>
      <c r="CA35" s="111">
        <v>7</v>
      </c>
      <c r="CB35" s="111">
        <v>13</v>
      </c>
      <c r="CC35" s="111">
        <v>19</v>
      </c>
      <c r="CD35" s="111">
        <v>29</v>
      </c>
      <c r="CE35" s="111">
        <v>27</v>
      </c>
      <c r="CF35" s="137">
        <v>25</v>
      </c>
      <c r="CG35" s="137">
        <v>19</v>
      </c>
      <c r="CH35" s="147"/>
      <c r="CI35" s="113"/>
      <c r="CJ35" s="113"/>
      <c r="CK35" s="113"/>
      <c r="CT35" s="112"/>
      <c r="CU35" s="112"/>
      <c r="CV35" s="147">
        <v>76</v>
      </c>
      <c r="CW35" s="113">
        <v>104</v>
      </c>
      <c r="CX35" s="113">
        <v>83</v>
      </c>
      <c r="CY35" s="113">
        <v>89</v>
      </c>
      <c r="CZ35" s="111">
        <v>165</v>
      </c>
      <c r="DA35" s="111">
        <v>212</v>
      </c>
      <c r="DB35" s="111">
        <v>192</v>
      </c>
      <c r="DC35" s="111">
        <v>102</v>
      </c>
      <c r="DD35" s="111">
        <v>192</v>
      </c>
      <c r="DE35" s="111">
        <v>164</v>
      </c>
      <c r="DF35" s="111">
        <v>277</v>
      </c>
      <c r="DG35" s="111">
        <v>338</v>
      </c>
      <c r="DH35" s="137">
        <v>329</v>
      </c>
      <c r="DI35" s="137">
        <v>156</v>
      </c>
      <c r="DJ35" s="147"/>
      <c r="DK35" s="113"/>
      <c r="DL35" s="113"/>
      <c r="DM35" s="113"/>
      <c r="DR35" s="111">
        <v>3</v>
      </c>
      <c r="DS35" s="111">
        <v>10</v>
      </c>
      <c r="DT35" s="111">
        <v>10</v>
      </c>
      <c r="DU35" s="111">
        <v>12</v>
      </c>
      <c r="DV35" s="137">
        <v>7</v>
      </c>
      <c r="DW35" s="137">
        <v>1</v>
      </c>
      <c r="DX35" s="164">
        <v>8</v>
      </c>
      <c r="DY35" s="164">
        <v>33</v>
      </c>
      <c r="DZ35" s="170"/>
      <c r="EA35" s="111">
        <v>5</v>
      </c>
      <c r="EB35" s="113">
        <v>3</v>
      </c>
      <c r="EC35" s="113">
        <v>7</v>
      </c>
      <c r="ED35" s="113">
        <v>7</v>
      </c>
      <c r="EE35" s="111">
        <v>24</v>
      </c>
      <c r="EF35" s="111">
        <v>27</v>
      </c>
      <c r="EG35" s="111">
        <v>24</v>
      </c>
      <c r="EH35" s="111">
        <v>9</v>
      </c>
      <c r="EI35" s="111">
        <v>25</v>
      </c>
      <c r="EJ35" s="111">
        <v>20</v>
      </c>
      <c r="EK35" s="111">
        <v>38</v>
      </c>
      <c r="EL35" s="111">
        <v>40</v>
      </c>
      <c r="EM35" s="137">
        <v>44</v>
      </c>
    </row>
    <row r="36" spans="1:143">
      <c r="A36" s="148" t="s">
        <v>49</v>
      </c>
      <c r="B36" s="111">
        <v>608</v>
      </c>
      <c r="C36" s="113">
        <v>661</v>
      </c>
      <c r="D36" s="113">
        <v>581</v>
      </c>
      <c r="E36" s="113">
        <v>576</v>
      </c>
      <c r="F36" s="111">
        <v>375</v>
      </c>
      <c r="G36" s="111">
        <v>443</v>
      </c>
      <c r="H36" s="111">
        <v>433</v>
      </c>
      <c r="I36" s="111">
        <v>452</v>
      </c>
      <c r="J36" s="111">
        <v>433</v>
      </c>
      <c r="K36" s="111">
        <v>694</v>
      </c>
      <c r="L36" s="111">
        <v>706</v>
      </c>
      <c r="M36" s="111">
        <v>628</v>
      </c>
      <c r="N36" s="137">
        <v>1506</v>
      </c>
      <c r="O36" s="137">
        <v>1526</v>
      </c>
      <c r="P36" s="147">
        <v>608</v>
      </c>
      <c r="Q36" s="113">
        <v>649</v>
      </c>
      <c r="R36" s="113">
        <v>570</v>
      </c>
      <c r="S36" s="113">
        <v>569</v>
      </c>
      <c r="T36" s="111">
        <v>353</v>
      </c>
      <c r="U36" s="111">
        <v>420</v>
      </c>
      <c r="V36" s="111">
        <v>409</v>
      </c>
      <c r="W36" s="111">
        <v>424</v>
      </c>
      <c r="X36" s="111">
        <v>413</v>
      </c>
      <c r="Y36" s="111">
        <v>661</v>
      </c>
      <c r="Z36" s="111">
        <v>685</v>
      </c>
      <c r="AA36" s="111">
        <v>590</v>
      </c>
      <c r="AB36" s="137">
        <v>1403</v>
      </c>
      <c r="AC36" s="137">
        <v>1441</v>
      </c>
      <c r="AD36" s="147">
        <v>450</v>
      </c>
      <c r="AE36" s="113">
        <v>445</v>
      </c>
      <c r="AF36" s="113">
        <v>395</v>
      </c>
      <c r="AG36" s="113">
        <v>381</v>
      </c>
      <c r="AH36" s="111">
        <v>229</v>
      </c>
      <c r="AI36" s="111">
        <v>269</v>
      </c>
      <c r="AJ36" s="111">
        <v>268</v>
      </c>
      <c r="AK36" s="111">
        <v>278</v>
      </c>
      <c r="AL36" s="111">
        <v>262</v>
      </c>
      <c r="AM36" s="111">
        <v>391</v>
      </c>
      <c r="AN36" s="111">
        <v>393</v>
      </c>
      <c r="AO36" s="111">
        <v>328</v>
      </c>
      <c r="AP36" s="137">
        <v>673</v>
      </c>
      <c r="AQ36" s="137">
        <v>657</v>
      </c>
      <c r="AR36" s="147">
        <v>158</v>
      </c>
      <c r="AS36" s="113">
        <v>216</v>
      </c>
      <c r="AT36" s="113">
        <v>186</v>
      </c>
      <c r="AU36" s="113">
        <v>195</v>
      </c>
      <c r="AV36" s="111">
        <v>146</v>
      </c>
      <c r="AW36" s="111">
        <v>174</v>
      </c>
      <c r="AX36" s="111">
        <v>165</v>
      </c>
      <c r="AY36" s="111">
        <v>174</v>
      </c>
      <c r="AZ36" s="111">
        <v>171</v>
      </c>
      <c r="BA36" s="111">
        <v>303</v>
      </c>
      <c r="BB36" s="111">
        <v>313</v>
      </c>
      <c r="BC36" s="111">
        <v>300</v>
      </c>
      <c r="BD36" s="137">
        <v>833</v>
      </c>
      <c r="BE36" s="137">
        <v>869</v>
      </c>
      <c r="BF36" s="147">
        <v>586</v>
      </c>
      <c r="BG36" s="113">
        <v>626</v>
      </c>
      <c r="BH36" s="113">
        <v>548</v>
      </c>
      <c r="BI36" s="113">
        <v>531</v>
      </c>
      <c r="BJ36" s="111">
        <v>326</v>
      </c>
      <c r="BK36" s="111">
        <v>381</v>
      </c>
      <c r="BL36" s="111">
        <v>374</v>
      </c>
      <c r="BM36" s="111">
        <v>386</v>
      </c>
      <c r="BN36" s="111">
        <v>373</v>
      </c>
      <c r="BO36" s="111">
        <v>568</v>
      </c>
      <c r="BP36" s="111">
        <v>603</v>
      </c>
      <c r="BQ36" s="111">
        <v>508</v>
      </c>
      <c r="BR36" s="137">
        <v>1196</v>
      </c>
      <c r="BS36" s="137">
        <v>1209</v>
      </c>
      <c r="BT36" s="147">
        <v>9</v>
      </c>
      <c r="BU36" s="113">
        <v>11</v>
      </c>
      <c r="BV36" s="113">
        <v>7</v>
      </c>
      <c r="BW36" s="113">
        <v>9</v>
      </c>
      <c r="BX36" s="111">
        <v>8</v>
      </c>
      <c r="BY36" s="111">
        <v>8</v>
      </c>
      <c r="BZ36" s="111">
        <v>9</v>
      </c>
      <c r="CA36" s="111">
        <v>10</v>
      </c>
      <c r="CB36" s="111">
        <v>5</v>
      </c>
      <c r="CC36" s="111">
        <v>21</v>
      </c>
      <c r="CD36" s="111">
        <v>17</v>
      </c>
      <c r="CE36" s="111">
        <v>25</v>
      </c>
      <c r="CF36" s="137">
        <v>47</v>
      </c>
      <c r="CG36" s="137">
        <v>45</v>
      </c>
      <c r="CH36" s="147"/>
      <c r="CI36" s="113"/>
      <c r="CJ36" s="113"/>
      <c r="CK36" s="113"/>
      <c r="CT36" s="112"/>
      <c r="CU36" s="112"/>
      <c r="CV36" s="147">
        <v>3</v>
      </c>
      <c r="CW36" s="113">
        <v>4</v>
      </c>
      <c r="CX36" s="113">
        <v>3</v>
      </c>
      <c r="CY36" s="113">
        <v>9</v>
      </c>
      <c r="CZ36" s="111">
        <v>7</v>
      </c>
      <c r="DA36" s="111">
        <v>9</v>
      </c>
      <c r="DB36" s="111">
        <v>8</v>
      </c>
      <c r="DC36" s="111">
        <v>7</v>
      </c>
      <c r="DD36" s="111">
        <v>12</v>
      </c>
      <c r="DE36" s="111">
        <v>25</v>
      </c>
      <c r="DF36" s="111">
        <v>25</v>
      </c>
      <c r="DG36" s="111">
        <v>25</v>
      </c>
      <c r="DH36" s="137">
        <v>55</v>
      </c>
      <c r="DI36" s="137">
        <v>60</v>
      </c>
      <c r="DJ36" s="147"/>
      <c r="DK36" s="113"/>
      <c r="DL36" s="113"/>
      <c r="DM36" s="113"/>
      <c r="DR36" s="111">
        <v>5</v>
      </c>
      <c r="DS36" s="111">
        <v>8</v>
      </c>
      <c r="DT36" s="111">
        <v>11</v>
      </c>
      <c r="DU36" s="111">
        <v>10</v>
      </c>
      <c r="DV36" s="137">
        <v>21</v>
      </c>
      <c r="DW36" s="137">
        <v>23</v>
      </c>
      <c r="DX36" s="164">
        <v>89</v>
      </c>
      <c r="DY36" s="164">
        <v>10</v>
      </c>
      <c r="DZ36" s="170">
        <v>5</v>
      </c>
      <c r="EA36" s="111">
        <v>10</v>
      </c>
      <c r="EB36" s="113">
        <v>8</v>
      </c>
      <c r="EC36" s="113">
        <v>12</v>
      </c>
      <c r="ED36" s="113">
        <v>20</v>
      </c>
      <c r="EE36" s="111">
        <v>12</v>
      </c>
      <c r="EF36" s="111">
        <v>22</v>
      </c>
      <c r="EG36" s="111">
        <v>18</v>
      </c>
      <c r="EH36" s="111">
        <v>21</v>
      </c>
      <c r="EI36" s="111">
        <v>18</v>
      </c>
      <c r="EJ36" s="111">
        <v>39</v>
      </c>
      <c r="EK36" s="111">
        <v>29</v>
      </c>
      <c r="EL36" s="111">
        <v>22</v>
      </c>
      <c r="EM36" s="137">
        <v>84</v>
      </c>
    </row>
    <row r="37" spans="1:143">
      <c r="A37" s="117" t="s">
        <v>50</v>
      </c>
      <c r="B37" s="136">
        <v>232</v>
      </c>
      <c r="C37" s="113">
        <v>461</v>
      </c>
      <c r="D37" s="113">
        <v>453</v>
      </c>
      <c r="E37" s="113">
        <v>527</v>
      </c>
      <c r="F37" s="111">
        <v>494</v>
      </c>
      <c r="G37" s="111">
        <v>533</v>
      </c>
      <c r="H37" s="111">
        <v>519</v>
      </c>
      <c r="I37" s="111">
        <v>764</v>
      </c>
      <c r="J37" s="111">
        <v>833</v>
      </c>
      <c r="K37" s="111">
        <v>1083</v>
      </c>
      <c r="L37" s="111">
        <v>1165</v>
      </c>
      <c r="M37" s="111">
        <v>1351</v>
      </c>
      <c r="N37" s="137">
        <v>2369</v>
      </c>
      <c r="O37" s="137">
        <v>2405</v>
      </c>
      <c r="P37" s="138">
        <v>232</v>
      </c>
      <c r="Q37" s="113">
        <v>452</v>
      </c>
      <c r="R37" s="113">
        <v>448</v>
      </c>
      <c r="S37" s="113">
        <v>519</v>
      </c>
      <c r="T37" s="111">
        <v>488</v>
      </c>
      <c r="U37" s="111">
        <v>521</v>
      </c>
      <c r="V37" s="111">
        <v>500</v>
      </c>
      <c r="W37" s="111">
        <v>723</v>
      </c>
      <c r="X37" s="111">
        <v>772</v>
      </c>
      <c r="Y37" s="111">
        <v>1034</v>
      </c>
      <c r="Z37" s="111">
        <v>1114</v>
      </c>
      <c r="AA37" s="111">
        <v>1311</v>
      </c>
      <c r="AB37" s="137">
        <v>2269</v>
      </c>
      <c r="AC37" s="137">
        <v>2310</v>
      </c>
      <c r="AD37" s="138">
        <v>198</v>
      </c>
      <c r="AE37" s="113">
        <v>384</v>
      </c>
      <c r="AF37" s="113">
        <v>362</v>
      </c>
      <c r="AG37" s="113">
        <v>401</v>
      </c>
      <c r="AH37" s="111">
        <v>345</v>
      </c>
      <c r="AI37" s="111">
        <v>376</v>
      </c>
      <c r="AJ37" s="111">
        <v>345</v>
      </c>
      <c r="AK37" s="111">
        <v>483</v>
      </c>
      <c r="AL37" s="111">
        <v>513</v>
      </c>
      <c r="AM37" s="111">
        <v>648</v>
      </c>
      <c r="AN37" s="111">
        <v>662</v>
      </c>
      <c r="AO37" s="111">
        <v>761</v>
      </c>
      <c r="AP37" s="137">
        <v>1201</v>
      </c>
      <c r="AQ37" s="137">
        <v>1212</v>
      </c>
      <c r="AR37" s="138">
        <v>34</v>
      </c>
      <c r="AS37" s="113">
        <v>77</v>
      </c>
      <c r="AT37" s="113">
        <v>91</v>
      </c>
      <c r="AU37" s="113">
        <v>126</v>
      </c>
      <c r="AV37" s="111">
        <v>149</v>
      </c>
      <c r="AW37" s="111">
        <v>157</v>
      </c>
      <c r="AX37" s="111">
        <v>174</v>
      </c>
      <c r="AY37" s="111">
        <v>281</v>
      </c>
      <c r="AZ37" s="111">
        <v>320</v>
      </c>
      <c r="BA37" s="111">
        <v>435</v>
      </c>
      <c r="BB37" s="111">
        <v>503</v>
      </c>
      <c r="BC37" s="111">
        <v>590</v>
      </c>
      <c r="BD37" s="137">
        <v>1168</v>
      </c>
      <c r="BE37" s="137">
        <v>1193</v>
      </c>
      <c r="BF37" s="138">
        <v>223</v>
      </c>
      <c r="BG37" s="113">
        <v>437</v>
      </c>
      <c r="BH37" s="113">
        <v>435</v>
      </c>
      <c r="BI37" s="113">
        <v>500</v>
      </c>
      <c r="BJ37" s="111">
        <v>471</v>
      </c>
      <c r="BK37" s="111">
        <v>502</v>
      </c>
      <c r="BL37" s="111">
        <v>480</v>
      </c>
      <c r="BM37" s="111">
        <v>684</v>
      </c>
      <c r="BN37" s="111">
        <v>726</v>
      </c>
      <c r="BO37" s="111">
        <v>946</v>
      </c>
      <c r="BP37" s="111">
        <v>1020</v>
      </c>
      <c r="BQ37" s="111">
        <v>1201</v>
      </c>
      <c r="BR37" s="137">
        <v>2014</v>
      </c>
      <c r="BS37" s="137">
        <v>2037</v>
      </c>
      <c r="BT37" s="138">
        <v>2</v>
      </c>
      <c r="BU37" s="113">
        <v>4</v>
      </c>
      <c r="BV37" s="113">
        <v>4</v>
      </c>
      <c r="BW37" s="113">
        <v>5</v>
      </c>
      <c r="BX37" s="111">
        <v>6</v>
      </c>
      <c r="BY37" s="111">
        <v>7</v>
      </c>
      <c r="BZ37" s="111">
        <v>6</v>
      </c>
      <c r="CA37" s="111">
        <v>5</v>
      </c>
      <c r="CB37" s="111">
        <v>7</v>
      </c>
      <c r="CC37" s="111">
        <v>7</v>
      </c>
      <c r="CD37" s="111">
        <v>7</v>
      </c>
      <c r="CE37" s="111">
        <v>13</v>
      </c>
      <c r="CF37" s="137">
        <v>25</v>
      </c>
      <c r="CG37" s="137">
        <v>27</v>
      </c>
      <c r="CH37" s="138"/>
      <c r="CI37" s="113"/>
      <c r="CJ37" s="113"/>
      <c r="CK37" s="113"/>
      <c r="CT37" s="112"/>
      <c r="CU37" s="112"/>
      <c r="CV37" s="138">
        <v>5</v>
      </c>
      <c r="CW37" s="113">
        <v>7</v>
      </c>
      <c r="CX37" s="113">
        <v>7</v>
      </c>
      <c r="CY37" s="113">
        <v>8</v>
      </c>
      <c r="CZ37" s="111">
        <v>6</v>
      </c>
      <c r="DA37" s="111">
        <v>10</v>
      </c>
      <c r="DB37" s="111">
        <v>8</v>
      </c>
      <c r="DC37" s="111">
        <v>15</v>
      </c>
      <c r="DD37" s="111">
        <v>18</v>
      </c>
      <c r="DE37" s="111">
        <v>37</v>
      </c>
      <c r="DF37" s="111">
        <v>43</v>
      </c>
      <c r="DG37" s="111">
        <v>42</v>
      </c>
      <c r="DH37" s="137">
        <v>107</v>
      </c>
      <c r="DI37" s="137">
        <v>119</v>
      </c>
      <c r="DJ37" s="138"/>
      <c r="DK37" s="113"/>
      <c r="DL37" s="113"/>
      <c r="DM37" s="113"/>
      <c r="DQ37" s="111">
        <v>1</v>
      </c>
      <c r="DR37" s="111">
        <v>4</v>
      </c>
      <c r="DS37" s="111">
        <v>10</v>
      </c>
      <c r="DT37" s="111">
        <v>15</v>
      </c>
      <c r="DU37" s="111">
        <v>21</v>
      </c>
      <c r="DV37" s="137">
        <v>30</v>
      </c>
      <c r="DW37" s="137">
        <v>36</v>
      </c>
      <c r="DX37" s="167">
        <v>66</v>
      </c>
      <c r="DY37" s="137">
        <v>14</v>
      </c>
      <c r="DZ37" s="170">
        <v>11</v>
      </c>
      <c r="EA37" s="136">
        <v>2</v>
      </c>
      <c r="EB37" s="113">
        <v>4</v>
      </c>
      <c r="EC37" s="113">
        <v>2</v>
      </c>
      <c r="ED37" s="113">
        <v>6</v>
      </c>
      <c r="EE37" s="111">
        <v>5</v>
      </c>
      <c r="EF37" s="111">
        <v>2</v>
      </c>
      <c r="EG37" s="111">
        <v>6</v>
      </c>
      <c r="EH37" s="111">
        <v>18</v>
      </c>
      <c r="EI37" s="111">
        <v>17</v>
      </c>
      <c r="EJ37" s="111">
        <v>34</v>
      </c>
      <c r="EK37" s="111">
        <v>29</v>
      </c>
      <c r="EL37" s="111">
        <v>34</v>
      </c>
      <c r="EM37" s="137">
        <v>93</v>
      </c>
    </row>
    <row r="38" spans="1:143">
      <c r="A38" s="148" t="s">
        <v>51</v>
      </c>
      <c r="B38" s="111">
        <v>1158</v>
      </c>
      <c r="C38" s="113">
        <v>1161</v>
      </c>
      <c r="D38" s="113">
        <v>1302</v>
      </c>
      <c r="E38" s="113">
        <v>1191</v>
      </c>
      <c r="F38" s="111">
        <v>1671</v>
      </c>
      <c r="G38" s="111">
        <v>1303</v>
      </c>
      <c r="H38" s="111">
        <v>1313</v>
      </c>
      <c r="I38" s="111">
        <v>1282</v>
      </c>
      <c r="J38" s="111">
        <v>1193</v>
      </c>
      <c r="K38" s="111">
        <v>1606</v>
      </c>
      <c r="L38" s="111">
        <v>1469</v>
      </c>
      <c r="M38" s="111">
        <v>1620</v>
      </c>
      <c r="N38" s="137">
        <v>1552</v>
      </c>
      <c r="O38" s="137">
        <v>3267</v>
      </c>
      <c r="P38" s="147">
        <v>1158</v>
      </c>
      <c r="Q38" s="113">
        <v>1158</v>
      </c>
      <c r="R38" s="113">
        <v>1291</v>
      </c>
      <c r="S38" s="113">
        <v>1162</v>
      </c>
      <c r="T38" s="111">
        <v>1646</v>
      </c>
      <c r="U38" s="111">
        <v>1275</v>
      </c>
      <c r="V38" s="111">
        <v>1257</v>
      </c>
      <c r="W38" s="111">
        <v>1224</v>
      </c>
      <c r="X38" s="111">
        <v>1146</v>
      </c>
      <c r="Y38" s="111">
        <v>1433</v>
      </c>
      <c r="Z38" s="111">
        <v>1321</v>
      </c>
      <c r="AA38" s="111">
        <v>1456</v>
      </c>
      <c r="AB38" s="137">
        <v>1422</v>
      </c>
      <c r="AC38" s="137">
        <v>3099</v>
      </c>
      <c r="AD38" s="147">
        <v>689</v>
      </c>
      <c r="AE38" s="113">
        <v>647</v>
      </c>
      <c r="AF38" s="113">
        <v>685</v>
      </c>
      <c r="AG38" s="113">
        <v>583</v>
      </c>
      <c r="AH38" s="111">
        <v>777</v>
      </c>
      <c r="AI38" s="111">
        <v>685</v>
      </c>
      <c r="AJ38" s="111">
        <v>670</v>
      </c>
      <c r="AK38" s="111">
        <v>646</v>
      </c>
      <c r="AL38" s="111">
        <v>616</v>
      </c>
      <c r="AM38" s="111">
        <v>764</v>
      </c>
      <c r="AN38" s="111">
        <v>684</v>
      </c>
      <c r="AO38" s="111">
        <v>732</v>
      </c>
      <c r="AP38" s="137">
        <v>688</v>
      </c>
      <c r="AQ38" s="137">
        <v>1289</v>
      </c>
      <c r="AR38" s="147">
        <v>469</v>
      </c>
      <c r="AS38" s="113">
        <v>514</v>
      </c>
      <c r="AT38" s="113">
        <v>617</v>
      </c>
      <c r="AU38" s="113">
        <v>608</v>
      </c>
      <c r="AV38" s="111">
        <v>894</v>
      </c>
      <c r="AW38" s="111">
        <v>618</v>
      </c>
      <c r="AX38" s="111">
        <v>643</v>
      </c>
      <c r="AY38" s="111">
        <v>636</v>
      </c>
      <c r="AZ38" s="111">
        <v>577</v>
      </c>
      <c r="BA38" s="111">
        <v>842</v>
      </c>
      <c r="BB38" s="111">
        <v>785</v>
      </c>
      <c r="BC38" s="111">
        <v>888</v>
      </c>
      <c r="BD38" s="137">
        <v>864</v>
      </c>
      <c r="BE38" s="137">
        <v>1978</v>
      </c>
      <c r="BF38" s="147">
        <v>1057</v>
      </c>
      <c r="BG38" s="113">
        <v>1058</v>
      </c>
      <c r="BH38" s="113">
        <v>1164</v>
      </c>
      <c r="BI38" s="113">
        <v>1049</v>
      </c>
      <c r="BJ38" s="111">
        <v>1448</v>
      </c>
      <c r="BK38" s="111">
        <v>1139</v>
      </c>
      <c r="BL38" s="111">
        <v>1109</v>
      </c>
      <c r="BM38" s="111">
        <v>1042</v>
      </c>
      <c r="BN38" s="111">
        <v>985</v>
      </c>
      <c r="BO38" s="111">
        <v>1179</v>
      </c>
      <c r="BP38" s="111">
        <v>1102</v>
      </c>
      <c r="BQ38" s="111">
        <v>1179</v>
      </c>
      <c r="BR38" s="137">
        <v>1138</v>
      </c>
      <c r="BS38" s="137">
        <v>2320</v>
      </c>
      <c r="BT38" s="147">
        <v>34</v>
      </c>
      <c r="BU38" s="113">
        <v>33</v>
      </c>
      <c r="BV38" s="113">
        <v>39</v>
      </c>
      <c r="BW38" s="113">
        <v>34</v>
      </c>
      <c r="BX38" s="111">
        <v>57</v>
      </c>
      <c r="BY38" s="111">
        <v>40</v>
      </c>
      <c r="BZ38" s="111">
        <v>39</v>
      </c>
      <c r="CA38" s="111">
        <v>46</v>
      </c>
      <c r="CB38" s="111">
        <v>43</v>
      </c>
      <c r="CC38" s="111">
        <v>53</v>
      </c>
      <c r="CD38" s="111">
        <v>48</v>
      </c>
      <c r="CE38" s="111">
        <v>59</v>
      </c>
      <c r="CF38" s="137">
        <v>58</v>
      </c>
      <c r="CG38" s="137">
        <v>182</v>
      </c>
      <c r="CH38" s="147"/>
      <c r="CI38" s="113"/>
      <c r="CJ38" s="113"/>
      <c r="CK38" s="113"/>
      <c r="CT38" s="112"/>
      <c r="CU38" s="112"/>
      <c r="CV38" s="147">
        <v>23</v>
      </c>
      <c r="CW38" s="113">
        <v>24</v>
      </c>
      <c r="CX38" s="113">
        <v>21</v>
      </c>
      <c r="CY38" s="113">
        <v>20</v>
      </c>
      <c r="CZ38" s="111">
        <v>42</v>
      </c>
      <c r="DA38" s="111">
        <v>34</v>
      </c>
      <c r="DB38" s="111">
        <v>44</v>
      </c>
      <c r="DC38" s="111">
        <v>44</v>
      </c>
      <c r="DD38" s="111">
        <v>50</v>
      </c>
      <c r="DE38" s="111">
        <v>73</v>
      </c>
      <c r="DF38" s="111">
        <v>66</v>
      </c>
      <c r="DG38" s="111">
        <v>70</v>
      </c>
      <c r="DH38" s="137">
        <v>77</v>
      </c>
      <c r="DI38" s="137">
        <v>184</v>
      </c>
      <c r="DJ38" s="147"/>
      <c r="DK38" s="113"/>
      <c r="DL38" s="113"/>
      <c r="DM38" s="113"/>
      <c r="DQ38" s="111">
        <v>5</v>
      </c>
      <c r="DR38" s="111">
        <v>14</v>
      </c>
      <c r="DS38" s="111">
        <v>26</v>
      </c>
      <c r="DT38" s="111">
        <v>26</v>
      </c>
      <c r="DU38" s="111">
        <v>29</v>
      </c>
      <c r="DV38" s="137">
        <v>30</v>
      </c>
      <c r="DW38" s="137">
        <v>83</v>
      </c>
      <c r="DX38" s="167">
        <v>247</v>
      </c>
      <c r="DY38" s="178">
        <v>58</v>
      </c>
      <c r="DZ38" s="184">
        <v>25</v>
      </c>
      <c r="EA38" s="111">
        <v>44</v>
      </c>
      <c r="EB38" s="113">
        <v>43</v>
      </c>
      <c r="EC38" s="113">
        <v>67</v>
      </c>
      <c r="ED38" s="113">
        <v>59</v>
      </c>
      <c r="EE38" s="111">
        <v>99</v>
      </c>
      <c r="EF38" s="111">
        <v>62</v>
      </c>
      <c r="EG38" s="111">
        <v>65</v>
      </c>
      <c r="EH38" s="111">
        <v>87</v>
      </c>
      <c r="EI38" s="111">
        <v>54</v>
      </c>
      <c r="EJ38" s="111">
        <v>102</v>
      </c>
      <c r="EK38" s="111">
        <v>79</v>
      </c>
      <c r="EL38" s="111">
        <v>119</v>
      </c>
      <c r="EM38" s="137">
        <v>119</v>
      </c>
    </row>
    <row r="39" spans="1:143">
      <c r="A39" s="125" t="s">
        <v>52</v>
      </c>
      <c r="B39" s="125">
        <v>125</v>
      </c>
      <c r="C39" s="126">
        <v>142</v>
      </c>
      <c r="D39" s="126">
        <v>145</v>
      </c>
      <c r="E39" s="126">
        <v>148</v>
      </c>
      <c r="F39" s="116">
        <v>98</v>
      </c>
      <c r="G39" s="116">
        <v>95</v>
      </c>
      <c r="H39" s="116">
        <v>100</v>
      </c>
      <c r="I39" s="116">
        <v>111</v>
      </c>
      <c r="J39" s="116">
        <v>114</v>
      </c>
      <c r="K39" s="116">
        <v>119</v>
      </c>
      <c r="L39" s="116">
        <v>118</v>
      </c>
      <c r="M39" s="116">
        <v>100</v>
      </c>
      <c r="N39" s="142">
        <v>118</v>
      </c>
      <c r="O39" s="142">
        <v>191</v>
      </c>
      <c r="P39" s="143">
        <v>125</v>
      </c>
      <c r="Q39" s="126">
        <v>140</v>
      </c>
      <c r="R39" s="126">
        <v>143</v>
      </c>
      <c r="S39" s="126">
        <v>146</v>
      </c>
      <c r="T39" s="116">
        <v>97</v>
      </c>
      <c r="U39" s="116">
        <v>93</v>
      </c>
      <c r="V39" s="116">
        <v>96</v>
      </c>
      <c r="W39" s="116">
        <v>104</v>
      </c>
      <c r="X39" s="116">
        <v>108</v>
      </c>
      <c r="Y39" s="116">
        <v>107</v>
      </c>
      <c r="Z39" s="116">
        <v>100</v>
      </c>
      <c r="AA39" s="116">
        <v>78</v>
      </c>
      <c r="AB39" s="142">
        <v>94</v>
      </c>
      <c r="AC39" s="142">
        <v>167</v>
      </c>
      <c r="AD39" s="143">
        <v>108</v>
      </c>
      <c r="AE39" s="126">
        <v>117</v>
      </c>
      <c r="AF39" s="126">
        <v>114</v>
      </c>
      <c r="AG39" s="126">
        <v>108</v>
      </c>
      <c r="AH39" s="116">
        <v>64</v>
      </c>
      <c r="AI39" s="116">
        <v>65</v>
      </c>
      <c r="AJ39" s="116">
        <v>64</v>
      </c>
      <c r="AK39" s="116">
        <v>68</v>
      </c>
      <c r="AL39" s="116">
        <v>70</v>
      </c>
      <c r="AM39" s="116">
        <v>65</v>
      </c>
      <c r="AN39" s="116">
        <v>70</v>
      </c>
      <c r="AO39" s="116">
        <v>55</v>
      </c>
      <c r="AP39" s="142">
        <v>72</v>
      </c>
      <c r="AQ39" s="142">
        <v>99</v>
      </c>
      <c r="AR39" s="143">
        <v>17</v>
      </c>
      <c r="AS39" s="126">
        <v>25</v>
      </c>
      <c r="AT39" s="126">
        <v>31</v>
      </c>
      <c r="AU39" s="126">
        <v>40</v>
      </c>
      <c r="AV39" s="116">
        <v>34</v>
      </c>
      <c r="AW39" s="116">
        <v>30</v>
      </c>
      <c r="AX39" s="116">
        <v>36</v>
      </c>
      <c r="AY39" s="116">
        <v>43</v>
      </c>
      <c r="AZ39" s="116">
        <v>44</v>
      </c>
      <c r="BA39" s="116">
        <v>54</v>
      </c>
      <c r="BB39" s="116">
        <v>48</v>
      </c>
      <c r="BC39" s="116">
        <v>45</v>
      </c>
      <c r="BD39" s="142">
        <v>46</v>
      </c>
      <c r="BE39" s="142">
        <v>92</v>
      </c>
      <c r="BF39" s="143">
        <v>120</v>
      </c>
      <c r="BG39" s="126">
        <v>133</v>
      </c>
      <c r="BH39" s="126">
        <v>136</v>
      </c>
      <c r="BI39" s="126">
        <v>139</v>
      </c>
      <c r="BJ39" s="116">
        <v>95</v>
      </c>
      <c r="BK39" s="116">
        <v>90</v>
      </c>
      <c r="BL39" s="116">
        <v>93</v>
      </c>
      <c r="BM39" s="116">
        <v>100</v>
      </c>
      <c r="BN39" s="116">
        <v>103</v>
      </c>
      <c r="BO39" s="116">
        <v>99</v>
      </c>
      <c r="BP39" s="116">
        <v>95</v>
      </c>
      <c r="BQ39" s="116">
        <v>74</v>
      </c>
      <c r="BR39" s="142">
        <v>89</v>
      </c>
      <c r="BS39" s="142">
        <v>155</v>
      </c>
      <c r="BT39" s="143">
        <v>0</v>
      </c>
      <c r="BU39" s="126">
        <v>1</v>
      </c>
      <c r="BV39" s="126">
        <v>1</v>
      </c>
      <c r="BW39" s="126">
        <v>1</v>
      </c>
      <c r="BX39" s="116">
        <v>1</v>
      </c>
      <c r="BY39" s="116">
        <v>2</v>
      </c>
      <c r="BZ39" s="116">
        <v>1</v>
      </c>
      <c r="CA39" s="116">
        <v>2</v>
      </c>
      <c r="CB39" s="116">
        <v>3</v>
      </c>
      <c r="CC39" s="116">
        <v>1</v>
      </c>
      <c r="CD39" s="116">
        <v>2</v>
      </c>
      <c r="CE39" s="116">
        <v>1</v>
      </c>
      <c r="CF39" s="142">
        <v>2</v>
      </c>
      <c r="CG39" s="142">
        <v>1</v>
      </c>
      <c r="CH39" s="143"/>
      <c r="CI39" s="126"/>
      <c r="CJ39" s="126"/>
      <c r="CK39" s="126"/>
      <c r="CL39" s="116"/>
      <c r="CM39" s="116"/>
      <c r="CN39" s="116"/>
      <c r="CO39" s="116"/>
      <c r="CP39" s="116"/>
      <c r="CQ39" s="116"/>
      <c r="CR39" s="116"/>
      <c r="CS39" s="116"/>
      <c r="CT39" s="144"/>
      <c r="CU39" s="144"/>
      <c r="CV39" s="143">
        <v>1</v>
      </c>
      <c r="CW39" s="126">
        <v>1</v>
      </c>
      <c r="CX39" s="126">
        <v>1</v>
      </c>
      <c r="CY39" s="126">
        <v>1</v>
      </c>
      <c r="CZ39" s="116">
        <v>0</v>
      </c>
      <c r="DA39" s="116">
        <v>0</v>
      </c>
      <c r="DB39" s="116">
        <v>2</v>
      </c>
      <c r="DC39" s="116">
        <v>2</v>
      </c>
      <c r="DD39" s="116">
        <v>2</v>
      </c>
      <c r="DE39" s="116">
        <v>5</v>
      </c>
      <c r="DF39" s="116">
        <v>3</v>
      </c>
      <c r="DG39" s="116">
        <v>2</v>
      </c>
      <c r="DH39" s="142">
        <v>1</v>
      </c>
      <c r="DI39" s="142">
        <v>3</v>
      </c>
      <c r="DJ39" s="143"/>
      <c r="DK39" s="126"/>
      <c r="DL39" s="126"/>
      <c r="DM39" s="126"/>
      <c r="DN39" s="116"/>
      <c r="DO39" s="116"/>
      <c r="DP39" s="116"/>
      <c r="DQ39" s="116"/>
      <c r="DR39" s="116">
        <v>0</v>
      </c>
      <c r="DS39" s="116">
        <v>0</v>
      </c>
      <c r="DT39" s="116">
        <v>0</v>
      </c>
      <c r="DU39" s="116">
        <v>1</v>
      </c>
      <c r="DV39" s="142">
        <v>2</v>
      </c>
      <c r="DW39" s="180">
        <v>2</v>
      </c>
      <c r="DX39" s="180">
        <v>3</v>
      </c>
      <c r="DY39" s="180">
        <v>2</v>
      </c>
      <c r="DZ39" s="185">
        <v>1</v>
      </c>
      <c r="EA39" s="125">
        <v>4</v>
      </c>
      <c r="EB39" s="126">
        <v>5</v>
      </c>
      <c r="EC39" s="126">
        <v>5</v>
      </c>
      <c r="ED39" s="126">
        <v>5</v>
      </c>
      <c r="EE39" s="116">
        <v>1</v>
      </c>
      <c r="EF39" s="116">
        <v>1</v>
      </c>
      <c r="EG39" s="116">
        <v>0</v>
      </c>
      <c r="EH39" s="116">
        <v>0</v>
      </c>
      <c r="EI39" s="116">
        <v>0</v>
      </c>
      <c r="EJ39" s="116">
        <v>2</v>
      </c>
      <c r="EK39" s="116">
        <v>0</v>
      </c>
      <c r="EL39" s="116">
        <v>0</v>
      </c>
      <c r="EM39" s="142">
        <v>0</v>
      </c>
    </row>
    <row r="40" spans="1:143">
      <c r="A40" s="149" t="s">
        <v>53</v>
      </c>
      <c r="B40" s="150">
        <f>SUM(B42:B53)</f>
        <v>14979</v>
      </c>
      <c r="C40" s="150">
        <f t="shared" ref="C40:DJ40" si="169">SUM(C42:C53)</f>
        <v>15746</v>
      </c>
      <c r="D40" s="150">
        <f t="shared" si="169"/>
        <v>15837</v>
      </c>
      <c r="E40" s="150">
        <f t="shared" si="169"/>
        <v>16319</v>
      </c>
      <c r="F40" s="150">
        <f t="shared" si="169"/>
        <v>16876</v>
      </c>
      <c r="G40" s="150">
        <f t="shared" si="169"/>
        <v>18021</v>
      </c>
      <c r="H40" s="150">
        <f t="shared" si="169"/>
        <v>19640</v>
      </c>
      <c r="I40" s="150">
        <f t="shared" si="169"/>
        <v>21347</v>
      </c>
      <c r="J40" s="150">
        <f t="shared" ref="J40:K40" si="170">SUM(J42:J53)</f>
        <v>21145</v>
      </c>
      <c r="K40" s="150">
        <f t="shared" si="170"/>
        <v>25509</v>
      </c>
      <c r="L40" s="150">
        <f t="shared" ref="L40" si="171">SUM(L42:L53)</f>
        <v>26505</v>
      </c>
      <c r="M40" s="150">
        <f t="shared" ref="M40:N40" si="172">SUM(M42:M53)</f>
        <v>27639</v>
      </c>
      <c r="N40" s="150">
        <f t="shared" si="172"/>
        <v>27941</v>
      </c>
      <c r="O40" s="150">
        <f t="shared" ref="O40" si="173">SUM(O42:O53)</f>
        <v>29465</v>
      </c>
      <c r="P40" s="151">
        <f t="shared" si="169"/>
        <v>14979</v>
      </c>
      <c r="Q40" s="150">
        <f t="shared" si="169"/>
        <v>15705</v>
      </c>
      <c r="R40" s="150">
        <f t="shared" si="169"/>
        <v>15753</v>
      </c>
      <c r="S40" s="150">
        <f t="shared" si="169"/>
        <v>16220</v>
      </c>
      <c r="T40" s="150">
        <f t="shared" si="169"/>
        <v>16721</v>
      </c>
      <c r="U40" s="150">
        <f t="shared" si="169"/>
        <v>17849</v>
      </c>
      <c r="V40" s="150">
        <f t="shared" si="169"/>
        <v>19395</v>
      </c>
      <c r="W40" s="150">
        <f t="shared" si="169"/>
        <v>21026</v>
      </c>
      <c r="X40" s="150">
        <f t="shared" ref="X40:Y40" si="174">SUM(X42:X53)</f>
        <v>20821</v>
      </c>
      <c r="Y40" s="150">
        <f t="shared" si="174"/>
        <v>25056</v>
      </c>
      <c r="Z40" s="150">
        <f t="shared" ref="Z40:AB40" si="175">SUM(Z42:Z53)</f>
        <v>26032</v>
      </c>
      <c r="AA40" s="150">
        <f t="shared" si="175"/>
        <v>27180</v>
      </c>
      <c r="AB40" s="150">
        <f t="shared" si="175"/>
        <v>27455</v>
      </c>
      <c r="AC40" s="150">
        <f t="shared" ref="AC40" si="176">SUM(AC42:AC53)</f>
        <v>28952</v>
      </c>
      <c r="AD40" s="151">
        <f t="shared" si="169"/>
        <v>9515</v>
      </c>
      <c r="AE40" s="150">
        <f t="shared" si="169"/>
        <v>9857</v>
      </c>
      <c r="AF40" s="150">
        <f t="shared" si="169"/>
        <v>9435</v>
      </c>
      <c r="AG40" s="150">
        <f t="shared" si="169"/>
        <v>9604</v>
      </c>
      <c r="AH40" s="150">
        <f t="shared" si="169"/>
        <v>9148</v>
      </c>
      <c r="AI40" s="150">
        <f t="shared" si="169"/>
        <v>9546</v>
      </c>
      <c r="AJ40" s="150">
        <f t="shared" si="169"/>
        <v>9940</v>
      </c>
      <c r="AK40" s="150">
        <f t="shared" si="169"/>
        <v>10535</v>
      </c>
      <c r="AL40" s="150">
        <f t="shared" ref="AL40:AM40" si="177">SUM(AL42:AL53)</f>
        <v>10244</v>
      </c>
      <c r="AM40" s="150">
        <f t="shared" si="177"/>
        <v>11879</v>
      </c>
      <c r="AN40" s="150">
        <f t="shared" ref="AN40" si="178">SUM(AN42:AN53)</f>
        <v>12115</v>
      </c>
      <c r="AO40" s="150">
        <f t="shared" ref="AO40:AP40" si="179">SUM(AO42:AO53)</f>
        <v>12370</v>
      </c>
      <c r="AP40" s="150">
        <f t="shared" si="179"/>
        <v>12362</v>
      </c>
      <c r="AQ40" s="150">
        <f t="shared" ref="AQ40" si="180">SUM(AQ42:AQ53)</f>
        <v>12875</v>
      </c>
      <c r="AR40" s="151">
        <f t="shared" si="169"/>
        <v>5464</v>
      </c>
      <c r="AS40" s="150">
        <f t="shared" si="169"/>
        <v>5889</v>
      </c>
      <c r="AT40" s="150">
        <f t="shared" si="169"/>
        <v>6402</v>
      </c>
      <c r="AU40" s="150">
        <f t="shared" si="169"/>
        <v>6715</v>
      </c>
      <c r="AV40" s="150">
        <f t="shared" si="169"/>
        <v>7728</v>
      </c>
      <c r="AW40" s="150">
        <f t="shared" si="169"/>
        <v>8475</v>
      </c>
      <c r="AX40" s="150">
        <f t="shared" si="169"/>
        <v>9700</v>
      </c>
      <c r="AY40" s="150">
        <f t="shared" si="169"/>
        <v>10812</v>
      </c>
      <c r="AZ40" s="150">
        <f t="shared" ref="AZ40:BA40" si="181">SUM(AZ42:AZ53)</f>
        <v>10901</v>
      </c>
      <c r="BA40" s="150">
        <f t="shared" si="181"/>
        <v>13630</v>
      </c>
      <c r="BB40" s="150">
        <f t="shared" ref="BB40:BD40" si="182">SUM(BB42:BB53)</f>
        <v>14390</v>
      </c>
      <c r="BC40" s="150">
        <f t="shared" si="182"/>
        <v>15269</v>
      </c>
      <c r="BD40" s="150">
        <f t="shared" si="182"/>
        <v>15579</v>
      </c>
      <c r="BE40" s="150">
        <f t="shared" ref="BE40" si="183">SUM(BE42:BE53)</f>
        <v>16590</v>
      </c>
      <c r="BF40" s="151">
        <f t="shared" si="169"/>
        <v>13566</v>
      </c>
      <c r="BG40" s="150">
        <f t="shared" si="169"/>
        <v>14104</v>
      </c>
      <c r="BH40" s="150">
        <f t="shared" si="169"/>
        <v>14032</v>
      </c>
      <c r="BI40" s="150">
        <f t="shared" si="169"/>
        <v>14400</v>
      </c>
      <c r="BJ40" s="150">
        <f t="shared" si="169"/>
        <v>14567</v>
      </c>
      <c r="BK40" s="150">
        <f t="shared" si="169"/>
        <v>15614</v>
      </c>
      <c r="BL40" s="150">
        <f t="shared" si="169"/>
        <v>16934</v>
      </c>
      <c r="BM40" s="150">
        <f t="shared" si="169"/>
        <v>18327</v>
      </c>
      <c r="BN40" s="150">
        <f t="shared" ref="BN40:BO40" si="184">SUM(BN42:BN53)</f>
        <v>17931</v>
      </c>
      <c r="BO40" s="150">
        <f t="shared" si="184"/>
        <v>21526</v>
      </c>
      <c r="BP40" s="150">
        <f t="shared" ref="BP40:BR40" si="185">SUM(BP42:BP53)</f>
        <v>22281</v>
      </c>
      <c r="BQ40" s="150">
        <f t="shared" si="185"/>
        <v>23026</v>
      </c>
      <c r="BR40" s="150">
        <f t="shared" si="185"/>
        <v>23173</v>
      </c>
      <c r="BS40" s="150">
        <f t="shared" ref="BS40" si="186">SUM(BS42:BS53)</f>
        <v>24373</v>
      </c>
      <c r="BT40" s="151">
        <f t="shared" si="169"/>
        <v>1000</v>
      </c>
      <c r="BU40" s="150">
        <f t="shared" si="169"/>
        <v>1123</v>
      </c>
      <c r="BV40" s="150">
        <f t="shared" si="169"/>
        <v>1185</v>
      </c>
      <c r="BW40" s="150">
        <f t="shared" si="169"/>
        <v>1190</v>
      </c>
      <c r="BX40" s="150">
        <f t="shared" si="169"/>
        <v>1376</v>
      </c>
      <c r="BY40" s="150">
        <f t="shared" si="169"/>
        <v>1334</v>
      </c>
      <c r="BZ40" s="150">
        <f t="shared" si="169"/>
        <v>1491</v>
      </c>
      <c r="CA40" s="150">
        <f t="shared" si="169"/>
        <v>1556</v>
      </c>
      <c r="CB40" s="150">
        <f t="shared" ref="CB40:CC40" si="187">SUM(CB42:CB53)</f>
        <v>1556</v>
      </c>
      <c r="CC40" s="150">
        <f t="shared" si="187"/>
        <v>1963</v>
      </c>
      <c r="CD40" s="150">
        <f t="shared" ref="CD40:CF40" si="188">SUM(CD42:CD53)</f>
        <v>2040</v>
      </c>
      <c r="CE40" s="150">
        <f t="shared" si="188"/>
        <v>2135</v>
      </c>
      <c r="CF40" s="150">
        <f t="shared" si="188"/>
        <v>2163</v>
      </c>
      <c r="CG40" s="150">
        <f t="shared" ref="CG40" si="189">SUM(CG42:CG53)</f>
        <v>2288</v>
      </c>
      <c r="CH40" s="151">
        <f t="shared" si="169"/>
        <v>75</v>
      </c>
      <c r="CI40" s="150">
        <f t="shared" si="169"/>
        <v>133</v>
      </c>
      <c r="CJ40" s="150">
        <f t="shared" si="169"/>
        <v>142</v>
      </c>
      <c r="CK40" s="150">
        <f t="shared" si="169"/>
        <v>131</v>
      </c>
      <c r="CL40" s="150">
        <f t="shared" si="169"/>
        <v>221</v>
      </c>
      <c r="CM40" s="150">
        <f t="shared" si="169"/>
        <v>81</v>
      </c>
      <c r="CN40" s="150">
        <f t="shared" si="169"/>
        <v>102</v>
      </c>
      <c r="CO40" s="150">
        <f t="shared" si="169"/>
        <v>113</v>
      </c>
      <c r="CP40" s="150">
        <f t="shared" ref="CP40:CQ40" si="190">SUM(CP42:CP53)</f>
        <v>153</v>
      </c>
      <c r="CQ40" s="150">
        <f t="shared" si="190"/>
        <v>137</v>
      </c>
      <c r="CR40" s="150">
        <f t="shared" ref="CR40" si="191">SUM(CR42:CR53)</f>
        <v>83</v>
      </c>
      <c r="CS40" s="150">
        <f t="shared" ref="CS40:CT40" si="192">SUM(CS42:CS53)</f>
        <v>128</v>
      </c>
      <c r="CT40" s="150">
        <f t="shared" si="192"/>
        <v>119</v>
      </c>
      <c r="CU40" s="150">
        <f t="shared" ref="CU40" si="193">SUM(CU42:CU53)</f>
        <v>126</v>
      </c>
      <c r="CV40" s="151">
        <f t="shared" si="169"/>
        <v>148</v>
      </c>
      <c r="CW40" s="150">
        <f t="shared" si="169"/>
        <v>164</v>
      </c>
      <c r="CX40" s="150">
        <f t="shared" si="169"/>
        <v>216</v>
      </c>
      <c r="CY40" s="150">
        <f t="shared" si="169"/>
        <v>221</v>
      </c>
      <c r="CZ40" s="150">
        <f t="shared" si="169"/>
        <v>285</v>
      </c>
      <c r="DA40" s="150">
        <f t="shared" si="169"/>
        <v>350</v>
      </c>
      <c r="DB40" s="150">
        <f t="shared" si="169"/>
        <v>388</v>
      </c>
      <c r="DC40" s="150">
        <f t="shared" si="169"/>
        <v>438</v>
      </c>
      <c r="DD40" s="150">
        <f t="shared" ref="DD40:DE40" si="194">SUM(DD42:DD53)</f>
        <v>485</v>
      </c>
      <c r="DE40" s="150">
        <f t="shared" si="194"/>
        <v>606</v>
      </c>
      <c r="DF40" s="150">
        <f t="shared" ref="DF40:DH40" si="195">SUM(DF42:DF53)</f>
        <v>644</v>
      </c>
      <c r="DG40" s="150">
        <f t="shared" si="195"/>
        <v>732</v>
      </c>
      <c r="DH40" s="150">
        <f t="shared" si="195"/>
        <v>831</v>
      </c>
      <c r="DI40" s="150">
        <f t="shared" ref="DI40" si="196">SUM(DI42:DI53)</f>
        <v>875</v>
      </c>
      <c r="DJ40" s="151">
        <f t="shared" si="169"/>
        <v>0</v>
      </c>
      <c r="DK40" s="150">
        <f t="shared" ref="DK40:EH40" si="197">SUM(DK42:DK53)</f>
        <v>0</v>
      </c>
      <c r="DL40" s="150">
        <f t="shared" si="197"/>
        <v>0</v>
      </c>
      <c r="DM40" s="150">
        <f t="shared" si="197"/>
        <v>0</v>
      </c>
      <c r="DN40" s="150">
        <f t="shared" si="197"/>
        <v>0</v>
      </c>
      <c r="DO40" s="150">
        <f t="shared" si="197"/>
        <v>0</v>
      </c>
      <c r="DP40" s="150">
        <f t="shared" si="197"/>
        <v>0</v>
      </c>
      <c r="DQ40" s="150">
        <f t="shared" si="197"/>
        <v>24</v>
      </c>
      <c r="DR40" s="150">
        <f t="shared" ref="DR40:DS40" si="198">SUM(DR42:DR53)</f>
        <v>121</v>
      </c>
      <c r="DS40" s="150">
        <f t="shared" si="198"/>
        <v>178</v>
      </c>
      <c r="DT40" s="150">
        <f t="shared" ref="DT40:DV40" si="199">SUM(DT42:DT53)</f>
        <v>228</v>
      </c>
      <c r="DU40" s="150">
        <f t="shared" si="199"/>
        <v>265</v>
      </c>
      <c r="DV40" s="150">
        <f t="shared" si="199"/>
        <v>305</v>
      </c>
      <c r="DW40" s="183">
        <f t="shared" ref="DW40:DZ40" si="200">SUM(DW42:DW53)</f>
        <v>327</v>
      </c>
      <c r="DX40" s="183">
        <f t="shared" si="200"/>
        <v>930</v>
      </c>
      <c r="DY40" s="183">
        <f t="shared" si="200"/>
        <v>150</v>
      </c>
      <c r="DZ40" s="183">
        <f t="shared" si="200"/>
        <v>9</v>
      </c>
      <c r="EA40" s="150">
        <f t="shared" si="197"/>
        <v>265</v>
      </c>
      <c r="EB40" s="150">
        <f t="shared" si="197"/>
        <v>314</v>
      </c>
      <c r="EC40" s="150">
        <f t="shared" si="197"/>
        <v>320</v>
      </c>
      <c r="ED40" s="150">
        <f t="shared" si="197"/>
        <v>409</v>
      </c>
      <c r="EE40" s="150">
        <f t="shared" si="197"/>
        <v>493</v>
      </c>
      <c r="EF40" s="150">
        <f t="shared" si="197"/>
        <v>551</v>
      </c>
      <c r="EG40" s="150">
        <f t="shared" si="197"/>
        <v>582</v>
      </c>
      <c r="EH40" s="150">
        <f t="shared" si="197"/>
        <v>681</v>
      </c>
      <c r="EI40" s="150">
        <f t="shared" ref="EI40:EJ40" si="201">SUM(EI42:EI53)</f>
        <v>728</v>
      </c>
      <c r="EJ40" s="150">
        <f t="shared" si="201"/>
        <v>783</v>
      </c>
      <c r="EK40" s="150">
        <f t="shared" ref="EK40" si="202">SUM(EK42:EK53)</f>
        <v>839</v>
      </c>
      <c r="EL40" s="150">
        <f t="shared" ref="EL40:EM40" si="203">SUM(EL42:EL53)</f>
        <v>1022</v>
      </c>
      <c r="EM40" s="150">
        <f t="shared" si="203"/>
        <v>983</v>
      </c>
    </row>
    <row r="41" spans="1:143">
      <c r="A41" s="117" t="s">
        <v>114</v>
      </c>
      <c r="B41" s="134">
        <f>(B40/B$6)*100</f>
        <v>28.889660359891224</v>
      </c>
      <c r="C41" s="134">
        <f t="shared" ref="C41:DC41" si="204">(C40/C$6)*100</f>
        <v>30.46355053397307</v>
      </c>
      <c r="D41" s="134">
        <f t="shared" si="204"/>
        <v>30.419499827129194</v>
      </c>
      <c r="E41" s="134">
        <f t="shared" si="204"/>
        <v>30.084987924709178</v>
      </c>
      <c r="F41" s="134">
        <f t="shared" si="204"/>
        <v>28.513981583171411</v>
      </c>
      <c r="G41" s="134">
        <f t="shared" si="204"/>
        <v>29.159722334590054</v>
      </c>
      <c r="H41" s="134">
        <f t="shared" si="204"/>
        <v>30.768106027770671</v>
      </c>
      <c r="I41" s="134">
        <f t="shared" si="204"/>
        <v>32.580062574720827</v>
      </c>
      <c r="J41" s="134">
        <f t="shared" ref="J41:K41" si="205">(J40/J$6)*100</f>
        <v>31.33428173438843</v>
      </c>
      <c r="K41" s="134">
        <f t="shared" si="205"/>
        <v>29.018497030919395</v>
      </c>
      <c r="L41" s="134">
        <f t="shared" ref="L41" si="206">(L40/L$6)*100</f>
        <v>28.68475449399898</v>
      </c>
      <c r="M41" s="134">
        <f t="shared" ref="M41:N41" si="207">(M40/M$6)*100</f>
        <v>28.271431932326134</v>
      </c>
      <c r="N41" s="134">
        <f t="shared" si="207"/>
        <v>26.620363754156308</v>
      </c>
      <c r="O41" s="134">
        <f t="shared" ref="O41" si="208">(O40/O$6)*100</f>
        <v>26.28620877307236</v>
      </c>
      <c r="P41" s="135">
        <f t="shared" si="204"/>
        <v>28.889660359891224</v>
      </c>
      <c r="Q41" s="134">
        <f t="shared" si="204"/>
        <v>30.460249422991136</v>
      </c>
      <c r="R41" s="134">
        <f t="shared" si="204"/>
        <v>30.339156058008975</v>
      </c>
      <c r="S41" s="134">
        <f t="shared" si="204"/>
        <v>30.045382976752798</v>
      </c>
      <c r="T41" s="134">
        <f t="shared" si="204"/>
        <v>28.515152031924146</v>
      </c>
      <c r="U41" s="134">
        <f t="shared" si="204"/>
        <v>29.268812619910467</v>
      </c>
      <c r="V41" s="134">
        <f t="shared" si="204"/>
        <v>30.857388325263447</v>
      </c>
      <c r="W41" s="134">
        <f t="shared" si="204"/>
        <v>32.724103404805014</v>
      </c>
      <c r="X41" s="134">
        <f t="shared" ref="X41:Y41" si="209">(X40/X$6)*100</f>
        <v>31.44643639274441</v>
      </c>
      <c r="Y41" s="134">
        <f t="shared" si="209"/>
        <v>29.194630872483224</v>
      </c>
      <c r="Z41" s="134">
        <f t="shared" ref="Z41:AB41" si="210">(Z40/Z$6)*100</f>
        <v>28.885288830696165</v>
      </c>
      <c r="AA41" s="134">
        <f t="shared" si="210"/>
        <v>28.482206480278329</v>
      </c>
      <c r="AB41" s="134">
        <f t="shared" si="210"/>
        <v>26.893991340634365</v>
      </c>
      <c r="AC41" s="134">
        <f t="shared" ref="AC41" si="211">(AC40/AC$6)*100</f>
        <v>26.553428778443223</v>
      </c>
      <c r="AD41" s="135">
        <f t="shared" si="204"/>
        <v>28.449693526685603</v>
      </c>
      <c r="AE41" s="134">
        <f t="shared" si="204"/>
        <v>29.994218421933482</v>
      </c>
      <c r="AF41" s="134">
        <f t="shared" si="204"/>
        <v>29.622303852312331</v>
      </c>
      <c r="AG41" s="134">
        <f t="shared" si="204"/>
        <v>29.719024631761361</v>
      </c>
      <c r="AH41" s="134">
        <f t="shared" si="204"/>
        <v>28.353582940738903</v>
      </c>
      <c r="AI41" s="134">
        <f t="shared" si="204"/>
        <v>28.954472383147806</v>
      </c>
      <c r="AJ41" s="134">
        <f t="shared" si="204"/>
        <v>29.950584548632037</v>
      </c>
      <c r="AK41" s="134">
        <f t="shared" si="204"/>
        <v>31.542860564687565</v>
      </c>
      <c r="AL41" s="134">
        <f t="shared" ref="AL41:AM41" si="212">(AL40/AL$6)*100</f>
        <v>30.321148438656209</v>
      </c>
      <c r="AM41" s="134">
        <f t="shared" si="212"/>
        <v>28.147288107480513</v>
      </c>
      <c r="AN41" s="134">
        <f t="shared" ref="AN41" si="213">(AN40/AN$6)*100</f>
        <v>27.983092345359633</v>
      </c>
      <c r="AO41" s="134">
        <f t="shared" ref="AO41:AP41" si="214">(AO40/AO$6)*100</f>
        <v>27.546430321115217</v>
      </c>
      <c r="AP41" s="134">
        <f t="shared" si="214"/>
        <v>26.262454589874867</v>
      </c>
      <c r="AQ41" s="134">
        <f t="shared" ref="AQ41" si="215">(AQ40/AQ$6)*100</f>
        <v>25.992247749020876</v>
      </c>
      <c r="AR41" s="135">
        <f t="shared" si="204"/>
        <v>29.689198000434686</v>
      </c>
      <c r="AS41" s="134">
        <f t="shared" si="204"/>
        <v>31.282868525896411</v>
      </c>
      <c r="AT41" s="134">
        <f t="shared" si="204"/>
        <v>31.675820097966458</v>
      </c>
      <c r="AU41" s="134">
        <f t="shared" si="204"/>
        <v>30.624344415560721</v>
      </c>
      <c r="AV41" s="134">
        <f t="shared" si="204"/>
        <v>28.706214479402696</v>
      </c>
      <c r="AW41" s="134">
        <f t="shared" si="204"/>
        <v>29.394422863485016</v>
      </c>
      <c r="AX41" s="134">
        <f t="shared" si="204"/>
        <v>31.238929503075585</v>
      </c>
      <c r="AY41" s="134">
        <f t="shared" si="204"/>
        <v>33.736894658012979</v>
      </c>
      <c r="AZ41" s="134">
        <f t="shared" ref="AZ41:BA41" si="216">(AZ40/AZ$6)*100</f>
        <v>32.350060836276228</v>
      </c>
      <c r="BA41" s="134">
        <f t="shared" si="216"/>
        <v>29.822987550051415</v>
      </c>
      <c r="BB41" s="134">
        <f t="shared" ref="BB41:BD41" si="217">(BB40/BB$6)*100</f>
        <v>29.303357973405014</v>
      </c>
      <c r="BC41" s="134">
        <f t="shared" si="217"/>
        <v>28.887375371284783</v>
      </c>
      <c r="BD41" s="134">
        <f t="shared" si="217"/>
        <v>26.911383658662981</v>
      </c>
      <c r="BE41" s="134">
        <f t="shared" ref="BE41" si="218">(BE40/BE$6)*100</f>
        <v>26.518966096005371</v>
      </c>
      <c r="BF41" s="135">
        <f t="shared" si="204"/>
        <v>29.929181282679195</v>
      </c>
      <c r="BG41" s="134">
        <f t="shared" si="204"/>
        <v>31.68939717347833</v>
      </c>
      <c r="BH41" s="134">
        <f t="shared" si="204"/>
        <v>31.591507756039356</v>
      </c>
      <c r="BI41" s="134">
        <f t="shared" si="204"/>
        <v>31.354105428179501</v>
      </c>
      <c r="BJ41" s="134">
        <f t="shared" si="204"/>
        <v>30.14444168529095</v>
      </c>
      <c r="BK41" s="134">
        <f t="shared" si="204"/>
        <v>31.126527520283876</v>
      </c>
      <c r="BL41" s="134">
        <f t="shared" si="204"/>
        <v>32.847748918588636</v>
      </c>
      <c r="BM41" s="134">
        <f t="shared" si="204"/>
        <v>35.00993352181554</v>
      </c>
      <c r="BN41" s="134">
        <f t="shared" ref="BN41:BO41" si="219">(BN40/BN$6)*100</f>
        <v>33.630293709441467</v>
      </c>
      <c r="BO41" s="134">
        <f t="shared" si="219"/>
        <v>31.461101123923939</v>
      </c>
      <c r="BP41" s="134">
        <f t="shared" ref="BP41:BR41" si="220">(BP40/BP$6)*100</f>
        <v>31.403805496828753</v>
      </c>
      <c r="BQ41" s="134">
        <f t="shared" si="220"/>
        <v>31.016042780748666</v>
      </c>
      <c r="BR41" s="134">
        <f t="shared" si="220"/>
        <v>29.505838012656454</v>
      </c>
      <c r="BS41" s="134">
        <f t="shared" ref="BS41" si="221">(BS40/BS$6)*100</f>
        <v>29.530144421828052</v>
      </c>
      <c r="BT41" s="135">
        <f t="shared" si="204"/>
        <v>23.057412958266081</v>
      </c>
      <c r="BU41" s="134">
        <f t="shared" si="204"/>
        <v>23.868225292242297</v>
      </c>
      <c r="BV41" s="134">
        <f t="shared" si="204"/>
        <v>23.235294117647058</v>
      </c>
      <c r="BW41" s="134">
        <f t="shared" si="204"/>
        <v>22.59779718951766</v>
      </c>
      <c r="BX41" s="134">
        <f t="shared" si="204"/>
        <v>21.935278176311172</v>
      </c>
      <c r="BY41" s="134">
        <f t="shared" si="204"/>
        <v>21.151101950214048</v>
      </c>
      <c r="BZ41" s="134">
        <f t="shared" si="204"/>
        <v>21.558704453441297</v>
      </c>
      <c r="CA41" s="134">
        <f t="shared" si="204"/>
        <v>23.960578995996304</v>
      </c>
      <c r="CB41" s="134">
        <f t="shared" ref="CB41:CC41" si="222">(CB40/CB$6)*100</f>
        <v>23.643823127184319</v>
      </c>
      <c r="CC41" s="134">
        <f t="shared" si="222"/>
        <v>21.81111111111111</v>
      </c>
      <c r="CD41" s="134">
        <f t="shared" ref="CD41:CF41" si="223">(CD40/CD$6)*100</f>
        <v>21.49404699188705</v>
      </c>
      <c r="CE41" s="134">
        <f t="shared" si="223"/>
        <v>20.790729379686436</v>
      </c>
      <c r="CF41" s="134">
        <f t="shared" si="223"/>
        <v>19.565807327001355</v>
      </c>
      <c r="CG41" s="134">
        <f t="shared" ref="CG41" si="224">(CG40/CG$6)*100</f>
        <v>18.78952122854562</v>
      </c>
      <c r="CH41" s="135">
        <f t="shared" si="204"/>
        <v>5.7383320581484316</v>
      </c>
      <c r="CI41" s="134">
        <f t="shared" si="204"/>
        <v>8.4929757343550438</v>
      </c>
      <c r="CJ41" s="134">
        <f t="shared" si="204"/>
        <v>8.4423305588585009</v>
      </c>
      <c r="CK41" s="134">
        <f t="shared" si="204"/>
        <v>7.2697003329633745</v>
      </c>
      <c r="CL41" s="134">
        <f t="shared" si="204"/>
        <v>9.98193315266486</v>
      </c>
      <c r="CM41" s="134">
        <f t="shared" si="204"/>
        <v>4.0218470705064551</v>
      </c>
      <c r="CN41" s="134">
        <f t="shared" si="204"/>
        <v>4.036406806489909</v>
      </c>
      <c r="CO41" s="134">
        <f t="shared" si="204"/>
        <v>5.466860183841316</v>
      </c>
      <c r="CP41" s="134">
        <f t="shared" ref="CP41:CQ41" si="225">(CP40/CP$6)*100</f>
        <v>7.2753209700427961</v>
      </c>
      <c r="CQ41" s="134">
        <f t="shared" si="225"/>
        <v>5.2773497688751929</v>
      </c>
      <c r="CR41" s="134">
        <f t="shared" ref="CR41" si="226">(CR40/CR$6)*100</f>
        <v>3.3712428919577575</v>
      </c>
      <c r="CS41" s="134">
        <f t="shared" ref="CS41:CT41" si="227">(CS40/CS$6)*100</f>
        <v>4.7654504839910645</v>
      </c>
      <c r="CT41" s="134">
        <f t="shared" si="227"/>
        <v>4.6502540054708872</v>
      </c>
      <c r="CU41" s="134">
        <f t="shared" ref="CU41" si="228">(CU40/CU$6)*100</f>
        <v>4.805491990846682</v>
      </c>
      <c r="CV41" s="135">
        <f t="shared" si="204"/>
        <v>13.528336380255942</v>
      </c>
      <c r="CW41" s="134">
        <f t="shared" si="204"/>
        <v>13.520197856553997</v>
      </c>
      <c r="CX41" s="134">
        <f t="shared" si="204"/>
        <v>17.183770883054891</v>
      </c>
      <c r="CY41" s="134">
        <f t="shared" si="204"/>
        <v>15.168153740562801</v>
      </c>
      <c r="CZ41" s="134">
        <f t="shared" si="204"/>
        <v>13.12759097190235</v>
      </c>
      <c r="DA41" s="134">
        <f t="shared" si="204"/>
        <v>14.540922309929371</v>
      </c>
      <c r="DB41" s="134">
        <f t="shared" si="204"/>
        <v>14.741641337386019</v>
      </c>
      <c r="DC41" s="134">
        <f t="shared" si="204"/>
        <v>15.197779319916723</v>
      </c>
      <c r="DD41" s="134">
        <f t="shared" ref="DD41:DE41" si="229">(DD40/DD$6)*100</f>
        <v>14.950678175092477</v>
      </c>
      <c r="DE41" s="134">
        <f t="shared" si="229"/>
        <v>14.050544864363552</v>
      </c>
      <c r="DF41" s="134">
        <f t="shared" ref="DF41:DH41" si="230">(DF40/DF$6)*100</f>
        <v>12.91616526273566</v>
      </c>
      <c r="DG41" s="134">
        <f t="shared" si="230"/>
        <v>13.120630937443986</v>
      </c>
      <c r="DH41" s="134">
        <f t="shared" si="230"/>
        <v>12.537718768859385</v>
      </c>
      <c r="DI41" s="134">
        <f t="shared" ref="DI41" si="231">(DI40/DI$6)*100</f>
        <v>11.458878994237821</v>
      </c>
      <c r="DJ41" s="135"/>
      <c r="DK41" s="134"/>
      <c r="DL41" s="134"/>
      <c r="DM41" s="134"/>
      <c r="DN41" s="134"/>
      <c r="DO41" s="134"/>
      <c r="DP41" s="134"/>
      <c r="DQ41" s="134"/>
      <c r="DR41" s="134"/>
      <c r="DS41" s="134">
        <f t="shared" ref="DS41:DT41" si="232">(DS40/DS$6)*100</f>
        <v>28.48</v>
      </c>
      <c r="DT41" s="134">
        <f t="shared" si="232"/>
        <v>28.287841191066999</v>
      </c>
      <c r="DU41" s="134">
        <f t="shared" ref="DU41:DV41" si="233">(DU40/DU$6)*100</f>
        <v>27.123848515864889</v>
      </c>
      <c r="DV41" s="134">
        <f t="shared" si="233"/>
        <v>27.15939447907391</v>
      </c>
      <c r="DW41" s="177">
        <f t="shared" ref="DW41:DZ41" si="234">(DW40/DW$6)*100</f>
        <v>23.833819241982507</v>
      </c>
      <c r="DX41" s="177">
        <f t="shared" si="234"/>
        <v>20.439560439560438</v>
      </c>
      <c r="DY41" s="177">
        <f t="shared" si="234"/>
        <v>23.885350318471339</v>
      </c>
      <c r="DZ41" s="177">
        <f t="shared" si="234"/>
        <v>6.7164179104477615</v>
      </c>
      <c r="EA41" s="134">
        <f t="shared" ref="EA41:EH41" si="235">(EA40/EA$6)*100</f>
        <v>24.289642529789184</v>
      </c>
      <c r="EB41" s="134">
        <f t="shared" si="235"/>
        <v>27.689594356261022</v>
      </c>
      <c r="EC41" s="134">
        <f t="shared" si="235"/>
        <v>27.850304612706701</v>
      </c>
      <c r="ED41" s="134">
        <f t="shared" si="235"/>
        <v>30.63670411985019</v>
      </c>
      <c r="EE41" s="134">
        <f t="shared" si="235"/>
        <v>26.349545697487976</v>
      </c>
      <c r="EF41" s="134">
        <f t="shared" si="235"/>
        <v>26.163342830009494</v>
      </c>
      <c r="EG41" s="134">
        <f t="shared" si="235"/>
        <v>26.894639556377083</v>
      </c>
      <c r="EH41" s="134">
        <f t="shared" si="235"/>
        <v>28.493723849372387</v>
      </c>
      <c r="EI41" s="134">
        <f t="shared" ref="EI41:EJ41" si="236">(EI40/EI$6)*100</f>
        <v>26.863468634686349</v>
      </c>
      <c r="EJ41" s="134">
        <f t="shared" si="236"/>
        <v>22.597402597402596</v>
      </c>
      <c r="EK41" s="134">
        <f t="shared" ref="EK41" si="237">(EK40/EK$6)*100</f>
        <v>21.573669323733608</v>
      </c>
      <c r="EL41" s="134">
        <f t="shared" ref="EL41:EM41" si="238">(EL40/EL$6)*100</f>
        <v>23.418881759853345</v>
      </c>
      <c r="EM41" s="134">
        <f t="shared" si="238"/>
        <v>20.725279359055452</v>
      </c>
    </row>
    <row r="42" spans="1:143">
      <c r="A42" s="148" t="s">
        <v>54</v>
      </c>
      <c r="B42" s="111">
        <v>2596</v>
      </c>
      <c r="C42" s="113">
        <v>2475</v>
      </c>
      <c r="D42" s="113">
        <v>2544</v>
      </c>
      <c r="E42" s="113">
        <v>2708</v>
      </c>
      <c r="F42" s="111">
        <v>2902</v>
      </c>
      <c r="G42" s="111">
        <v>2927</v>
      </c>
      <c r="H42" s="111">
        <v>3199</v>
      </c>
      <c r="I42" s="111">
        <v>3373</v>
      </c>
      <c r="J42" s="111">
        <v>3377</v>
      </c>
      <c r="K42" s="111">
        <v>3719</v>
      </c>
      <c r="L42" s="111">
        <v>3752</v>
      </c>
      <c r="M42" s="111">
        <v>3817</v>
      </c>
      <c r="N42" s="137">
        <v>3800</v>
      </c>
      <c r="O42" s="137">
        <v>3959</v>
      </c>
      <c r="P42" s="147">
        <v>2596</v>
      </c>
      <c r="Q42" s="113">
        <v>2472</v>
      </c>
      <c r="R42" s="113">
        <v>2538</v>
      </c>
      <c r="S42" s="113">
        <v>2701</v>
      </c>
      <c r="T42" s="111">
        <v>2893</v>
      </c>
      <c r="U42" s="111">
        <v>2898</v>
      </c>
      <c r="V42" s="111">
        <v>3156</v>
      </c>
      <c r="W42" s="111">
        <v>3301</v>
      </c>
      <c r="X42" s="111">
        <v>3322</v>
      </c>
      <c r="Y42" s="111">
        <v>3638</v>
      </c>
      <c r="Z42" s="111">
        <v>3685</v>
      </c>
      <c r="AA42" s="111">
        <v>3712</v>
      </c>
      <c r="AB42" s="137">
        <v>3718</v>
      </c>
      <c r="AC42" s="137">
        <v>3863</v>
      </c>
      <c r="AD42" s="147">
        <v>1603</v>
      </c>
      <c r="AE42" s="113">
        <v>1456</v>
      </c>
      <c r="AF42" s="113">
        <v>1419</v>
      </c>
      <c r="AG42" s="113">
        <v>1464</v>
      </c>
      <c r="AH42" s="111">
        <v>1422</v>
      </c>
      <c r="AI42" s="111">
        <v>1367</v>
      </c>
      <c r="AJ42" s="111">
        <v>1465</v>
      </c>
      <c r="AK42" s="111">
        <v>1483</v>
      </c>
      <c r="AL42" s="111">
        <v>1476</v>
      </c>
      <c r="AM42" s="111">
        <v>1616</v>
      </c>
      <c r="AN42" s="111">
        <v>1616</v>
      </c>
      <c r="AO42" s="111">
        <v>1594</v>
      </c>
      <c r="AP42" s="137">
        <v>1579</v>
      </c>
      <c r="AQ42" s="137">
        <v>1621</v>
      </c>
      <c r="AR42" s="147">
        <v>993</v>
      </c>
      <c r="AS42" s="113">
        <v>1019</v>
      </c>
      <c r="AT42" s="113">
        <v>1125</v>
      </c>
      <c r="AU42" s="113">
        <v>1244</v>
      </c>
      <c r="AV42" s="111">
        <v>1480</v>
      </c>
      <c r="AW42" s="111">
        <v>1560</v>
      </c>
      <c r="AX42" s="111">
        <v>1734</v>
      </c>
      <c r="AY42" s="111">
        <v>1890</v>
      </c>
      <c r="AZ42" s="111">
        <v>1901</v>
      </c>
      <c r="BA42" s="111">
        <v>2103</v>
      </c>
      <c r="BB42" s="111">
        <v>2136</v>
      </c>
      <c r="BC42" s="111">
        <v>2223</v>
      </c>
      <c r="BD42" s="137">
        <v>2221</v>
      </c>
      <c r="BE42" s="137">
        <v>2338</v>
      </c>
      <c r="BF42" s="147">
        <v>2149</v>
      </c>
      <c r="BG42" s="113">
        <v>2035</v>
      </c>
      <c r="BH42" s="113">
        <v>2069</v>
      </c>
      <c r="BI42" s="113">
        <v>2172</v>
      </c>
      <c r="BJ42" s="111">
        <v>2237</v>
      </c>
      <c r="BK42" s="111">
        <v>2299</v>
      </c>
      <c r="BL42" s="111">
        <v>2485</v>
      </c>
      <c r="BM42" s="111">
        <v>2596</v>
      </c>
      <c r="BN42" s="111">
        <v>2523</v>
      </c>
      <c r="BO42" s="111">
        <v>2749</v>
      </c>
      <c r="BP42" s="111">
        <v>2757</v>
      </c>
      <c r="BQ42" s="111">
        <v>2748</v>
      </c>
      <c r="BR42" s="137">
        <v>2717</v>
      </c>
      <c r="BS42" s="137">
        <v>2790</v>
      </c>
      <c r="BT42" s="147">
        <v>319</v>
      </c>
      <c r="BU42" s="113">
        <v>320</v>
      </c>
      <c r="BV42" s="113">
        <v>339</v>
      </c>
      <c r="BW42" s="113">
        <v>357</v>
      </c>
      <c r="BX42" s="111">
        <v>422</v>
      </c>
      <c r="BY42" s="111">
        <v>349</v>
      </c>
      <c r="BZ42" s="111">
        <v>387</v>
      </c>
      <c r="CA42" s="111">
        <v>387</v>
      </c>
      <c r="CB42" s="111">
        <v>435</v>
      </c>
      <c r="CC42" s="111">
        <v>476</v>
      </c>
      <c r="CD42" s="111">
        <v>494</v>
      </c>
      <c r="CE42" s="111">
        <v>490</v>
      </c>
      <c r="CF42" s="137">
        <v>494</v>
      </c>
      <c r="CG42" s="137">
        <v>537</v>
      </c>
      <c r="CH42" s="147">
        <v>70</v>
      </c>
      <c r="CI42" s="113">
        <v>80</v>
      </c>
      <c r="CJ42" s="113">
        <v>83</v>
      </c>
      <c r="CK42" s="113">
        <v>91</v>
      </c>
      <c r="CL42" s="111">
        <v>121</v>
      </c>
      <c r="CM42" s="111">
        <v>12</v>
      </c>
      <c r="CN42" s="111">
        <v>11</v>
      </c>
      <c r="CO42" s="111">
        <v>14</v>
      </c>
      <c r="CP42" s="111">
        <v>60</v>
      </c>
      <c r="CQ42" s="111">
        <v>52</v>
      </c>
      <c r="CS42" s="111">
        <v>41</v>
      </c>
      <c r="CT42" s="112">
        <v>43</v>
      </c>
      <c r="CU42" s="112">
        <v>32</v>
      </c>
      <c r="CV42" s="147">
        <v>60</v>
      </c>
      <c r="CW42" s="113">
        <v>58</v>
      </c>
      <c r="CX42" s="113">
        <v>72</v>
      </c>
      <c r="CY42" s="113">
        <v>87</v>
      </c>
      <c r="CZ42" s="111">
        <v>117</v>
      </c>
      <c r="DA42" s="111">
        <v>120</v>
      </c>
      <c r="DB42" s="111">
        <v>147</v>
      </c>
      <c r="DC42" s="111">
        <v>160</v>
      </c>
      <c r="DD42" s="111">
        <v>183</v>
      </c>
      <c r="DE42" s="111">
        <v>197</v>
      </c>
      <c r="DF42" s="111">
        <v>214</v>
      </c>
      <c r="DG42" s="111">
        <v>232</v>
      </c>
      <c r="DH42" s="137">
        <v>253</v>
      </c>
      <c r="DI42" s="137">
        <v>263</v>
      </c>
      <c r="DJ42" s="147"/>
      <c r="DK42" s="113"/>
      <c r="DL42" s="113"/>
      <c r="DM42" s="113"/>
      <c r="DQ42" s="111">
        <v>3</v>
      </c>
      <c r="DR42" s="111">
        <v>26</v>
      </c>
      <c r="DS42" s="111">
        <v>39</v>
      </c>
      <c r="DT42" s="111">
        <v>41</v>
      </c>
      <c r="DU42" s="111">
        <v>45</v>
      </c>
      <c r="DV42" s="137">
        <v>45</v>
      </c>
      <c r="DW42" s="178">
        <v>52</v>
      </c>
      <c r="DX42" s="178">
        <v>215</v>
      </c>
      <c r="DY42" s="178">
        <v>5</v>
      </c>
      <c r="DZ42" s="184">
        <v>1</v>
      </c>
      <c r="EA42" s="111">
        <v>68</v>
      </c>
      <c r="EB42" s="113">
        <v>59</v>
      </c>
      <c r="EC42" s="113">
        <v>58</v>
      </c>
      <c r="ED42" s="113">
        <v>85</v>
      </c>
      <c r="EE42" s="111">
        <v>117</v>
      </c>
      <c r="EF42" s="111">
        <v>130</v>
      </c>
      <c r="EG42" s="111">
        <v>137</v>
      </c>
      <c r="EH42" s="111">
        <v>155</v>
      </c>
      <c r="EI42" s="111">
        <v>155</v>
      </c>
      <c r="EJ42" s="111">
        <v>177</v>
      </c>
      <c r="EK42" s="111">
        <v>179</v>
      </c>
      <c r="EL42" s="111">
        <v>197</v>
      </c>
      <c r="EM42" s="137">
        <v>209</v>
      </c>
    </row>
    <row r="43" spans="1:143">
      <c r="A43" s="148" t="s">
        <v>55</v>
      </c>
      <c r="B43" s="111">
        <v>768</v>
      </c>
      <c r="C43" s="113">
        <v>1466</v>
      </c>
      <c r="D43" s="113">
        <v>1390</v>
      </c>
      <c r="E43" s="113">
        <v>1481</v>
      </c>
      <c r="F43" s="111">
        <v>1397</v>
      </c>
      <c r="G43" s="111">
        <v>1735</v>
      </c>
      <c r="H43" s="111">
        <v>1758</v>
      </c>
      <c r="I43" s="111">
        <v>1934</v>
      </c>
      <c r="J43" s="111">
        <v>1718</v>
      </c>
      <c r="K43" s="111">
        <v>2423</v>
      </c>
      <c r="L43" s="111">
        <v>2458</v>
      </c>
      <c r="M43" s="111">
        <v>2846</v>
      </c>
      <c r="N43" s="137">
        <v>3798</v>
      </c>
      <c r="O43" s="137">
        <v>3920</v>
      </c>
      <c r="P43" s="147">
        <v>768</v>
      </c>
      <c r="Q43" s="113">
        <v>1465</v>
      </c>
      <c r="R43" s="113">
        <v>1390</v>
      </c>
      <c r="S43" s="113">
        <v>1469</v>
      </c>
      <c r="T43" s="111">
        <v>1386</v>
      </c>
      <c r="U43" s="111">
        <v>1727</v>
      </c>
      <c r="V43" s="111">
        <v>1752</v>
      </c>
      <c r="W43" s="111">
        <v>1927</v>
      </c>
      <c r="X43" s="111">
        <v>1715</v>
      </c>
      <c r="Y43" s="111">
        <v>2408</v>
      </c>
      <c r="Z43" s="111">
        <v>2447</v>
      </c>
      <c r="AA43" s="111">
        <v>2831</v>
      </c>
      <c r="AB43" s="137">
        <v>3736</v>
      </c>
      <c r="AC43" s="137">
        <v>3872</v>
      </c>
      <c r="AD43" s="147">
        <v>605</v>
      </c>
      <c r="AE43" s="113">
        <v>1094</v>
      </c>
      <c r="AF43" s="113">
        <v>1001</v>
      </c>
      <c r="AG43" s="113">
        <v>1077</v>
      </c>
      <c r="AH43" s="111">
        <v>916</v>
      </c>
      <c r="AI43" s="111">
        <v>1074</v>
      </c>
      <c r="AJ43" s="111">
        <v>1066</v>
      </c>
      <c r="AK43" s="111">
        <v>1171</v>
      </c>
      <c r="AL43" s="111">
        <v>1017</v>
      </c>
      <c r="AM43" s="111">
        <v>1167</v>
      </c>
      <c r="AN43" s="111">
        <v>1172</v>
      </c>
      <c r="AO43" s="111">
        <v>1320</v>
      </c>
      <c r="AP43" s="137">
        <v>1703</v>
      </c>
      <c r="AQ43" s="137">
        <v>1742</v>
      </c>
      <c r="AR43" s="147">
        <v>163</v>
      </c>
      <c r="AS43" s="113">
        <v>372</v>
      </c>
      <c r="AT43" s="113">
        <v>389</v>
      </c>
      <c r="AU43" s="113">
        <v>404</v>
      </c>
      <c r="AV43" s="111">
        <v>481</v>
      </c>
      <c r="AW43" s="111">
        <v>661</v>
      </c>
      <c r="AX43" s="111">
        <v>692</v>
      </c>
      <c r="AY43" s="111">
        <v>763</v>
      </c>
      <c r="AZ43" s="111">
        <v>701</v>
      </c>
      <c r="BA43" s="111">
        <v>1256</v>
      </c>
      <c r="BB43" s="111">
        <v>1286</v>
      </c>
      <c r="BC43" s="111">
        <v>1526</v>
      </c>
      <c r="BD43" s="137">
        <v>2095</v>
      </c>
      <c r="BE43" s="137">
        <v>2178</v>
      </c>
      <c r="BF43" s="147">
        <v>738</v>
      </c>
      <c r="BG43" s="113">
        <v>1392</v>
      </c>
      <c r="BH43" s="113">
        <v>1305</v>
      </c>
      <c r="BI43" s="113">
        <v>1381</v>
      </c>
      <c r="BJ43" s="111">
        <v>1293</v>
      </c>
      <c r="BK43" s="111">
        <v>1594</v>
      </c>
      <c r="BL43" s="111">
        <v>1606</v>
      </c>
      <c r="BM43" s="111">
        <v>1744</v>
      </c>
      <c r="BN43" s="111">
        <v>1536</v>
      </c>
      <c r="BO43" s="111">
        <v>2099</v>
      </c>
      <c r="BP43" s="111">
        <v>2104</v>
      </c>
      <c r="BQ43" s="111">
        <v>2399</v>
      </c>
      <c r="BR43" s="137">
        <v>3208</v>
      </c>
      <c r="BS43" s="137">
        <v>3343</v>
      </c>
      <c r="BT43" s="147">
        <v>16</v>
      </c>
      <c r="BU43" s="113">
        <v>42</v>
      </c>
      <c r="BV43" s="113">
        <v>48</v>
      </c>
      <c r="BW43" s="113">
        <v>45</v>
      </c>
      <c r="BX43" s="111">
        <v>51</v>
      </c>
      <c r="BY43" s="111">
        <v>68</v>
      </c>
      <c r="BZ43" s="111">
        <v>71</v>
      </c>
      <c r="CA43" s="111">
        <v>92</v>
      </c>
      <c r="CB43" s="111">
        <v>86</v>
      </c>
      <c r="CC43" s="111">
        <v>155</v>
      </c>
      <c r="CD43" s="111">
        <v>172</v>
      </c>
      <c r="CE43" s="111">
        <v>212</v>
      </c>
      <c r="CF43" s="137">
        <v>272</v>
      </c>
      <c r="CG43" s="137">
        <v>261</v>
      </c>
      <c r="CH43" s="147"/>
      <c r="CI43" s="113"/>
      <c r="CJ43" s="113"/>
      <c r="CK43" s="113"/>
      <c r="CT43" s="112"/>
      <c r="CU43" s="112"/>
      <c r="CV43" s="147">
        <v>2</v>
      </c>
      <c r="CW43" s="113">
        <v>9</v>
      </c>
      <c r="CX43" s="113">
        <v>16</v>
      </c>
      <c r="CY43" s="113">
        <v>13</v>
      </c>
      <c r="CZ43" s="111">
        <v>20</v>
      </c>
      <c r="DA43" s="111">
        <v>27</v>
      </c>
      <c r="DB43" s="111">
        <v>27</v>
      </c>
      <c r="DC43" s="111">
        <v>26</v>
      </c>
      <c r="DD43" s="111">
        <v>26</v>
      </c>
      <c r="DE43" s="111">
        <v>49</v>
      </c>
      <c r="DF43" s="111">
        <v>50</v>
      </c>
      <c r="DG43" s="111">
        <v>76</v>
      </c>
      <c r="DH43" s="137">
        <v>104</v>
      </c>
      <c r="DI43" s="137">
        <v>105</v>
      </c>
      <c r="DJ43" s="147"/>
      <c r="DK43" s="113"/>
      <c r="DL43" s="113"/>
      <c r="DM43" s="113"/>
      <c r="DQ43" s="111">
        <v>3</v>
      </c>
      <c r="DR43" s="111">
        <v>11</v>
      </c>
      <c r="DS43" s="111">
        <v>15</v>
      </c>
      <c r="DT43" s="111">
        <v>19</v>
      </c>
      <c r="DU43" s="111">
        <v>24</v>
      </c>
      <c r="DV43" s="137">
        <v>29</v>
      </c>
      <c r="DW43" s="178">
        <v>36</v>
      </c>
      <c r="DX43" s="178">
        <v>118</v>
      </c>
      <c r="DY43" s="178">
        <v>8</v>
      </c>
      <c r="DZ43" s="184">
        <v>1</v>
      </c>
      <c r="EA43" s="111">
        <v>12</v>
      </c>
      <c r="EB43" s="113">
        <v>22</v>
      </c>
      <c r="EC43" s="113">
        <v>21</v>
      </c>
      <c r="ED43" s="113">
        <v>30</v>
      </c>
      <c r="EE43" s="111">
        <v>22</v>
      </c>
      <c r="EF43" s="111">
        <v>38</v>
      </c>
      <c r="EG43" s="111">
        <v>48</v>
      </c>
      <c r="EH43" s="111">
        <v>62</v>
      </c>
      <c r="EI43" s="111">
        <v>56</v>
      </c>
      <c r="EJ43" s="111">
        <v>90</v>
      </c>
      <c r="EK43" s="111">
        <v>102</v>
      </c>
      <c r="EL43" s="111">
        <v>120</v>
      </c>
      <c r="EM43" s="137">
        <v>123</v>
      </c>
    </row>
    <row r="44" spans="1:143">
      <c r="A44" s="148" t="s">
        <v>56</v>
      </c>
      <c r="B44" s="111">
        <v>849</v>
      </c>
      <c r="C44" s="113">
        <v>768</v>
      </c>
      <c r="D44" s="113">
        <v>777</v>
      </c>
      <c r="E44" s="113">
        <v>643</v>
      </c>
      <c r="F44" s="111">
        <v>536</v>
      </c>
      <c r="G44" s="111">
        <v>580</v>
      </c>
      <c r="H44" s="111">
        <v>512</v>
      </c>
      <c r="I44" s="111">
        <v>503</v>
      </c>
      <c r="J44" s="111">
        <v>408</v>
      </c>
      <c r="K44" s="111">
        <v>604</v>
      </c>
      <c r="L44" s="111">
        <v>641</v>
      </c>
      <c r="M44" s="111">
        <v>507</v>
      </c>
      <c r="N44" s="137">
        <v>628</v>
      </c>
      <c r="O44" s="137">
        <v>1098</v>
      </c>
      <c r="P44" s="147">
        <v>849</v>
      </c>
      <c r="Q44" s="113">
        <v>764</v>
      </c>
      <c r="R44" s="113">
        <v>776</v>
      </c>
      <c r="S44" s="113">
        <v>641</v>
      </c>
      <c r="T44" s="111">
        <v>533</v>
      </c>
      <c r="U44" s="111">
        <v>575</v>
      </c>
      <c r="V44" s="111">
        <v>511</v>
      </c>
      <c r="W44" s="111">
        <v>501</v>
      </c>
      <c r="X44" s="111">
        <v>408</v>
      </c>
      <c r="Y44" s="111">
        <v>603</v>
      </c>
      <c r="Z44" s="111">
        <v>639</v>
      </c>
      <c r="AA44" s="111">
        <v>503</v>
      </c>
      <c r="AB44" s="137">
        <v>625</v>
      </c>
      <c r="AC44" s="137">
        <v>1095</v>
      </c>
      <c r="AD44" s="147">
        <v>618</v>
      </c>
      <c r="AE44" s="113">
        <v>589</v>
      </c>
      <c r="AF44" s="113">
        <v>583</v>
      </c>
      <c r="AG44" s="113">
        <v>484</v>
      </c>
      <c r="AH44" s="111">
        <v>390</v>
      </c>
      <c r="AI44" s="111">
        <v>400</v>
      </c>
      <c r="AJ44" s="111">
        <v>328</v>
      </c>
      <c r="AK44" s="111">
        <v>321</v>
      </c>
      <c r="AL44" s="111">
        <v>246</v>
      </c>
      <c r="AM44" s="111">
        <v>330</v>
      </c>
      <c r="AN44" s="111">
        <v>313</v>
      </c>
      <c r="AO44" s="111">
        <v>256</v>
      </c>
      <c r="AP44" s="137">
        <v>332</v>
      </c>
      <c r="AQ44" s="137">
        <v>546</v>
      </c>
      <c r="AR44" s="147">
        <v>231</v>
      </c>
      <c r="AS44" s="113">
        <v>179</v>
      </c>
      <c r="AT44" s="113">
        <v>194</v>
      </c>
      <c r="AU44" s="113">
        <v>159</v>
      </c>
      <c r="AV44" s="111">
        <v>146</v>
      </c>
      <c r="AW44" s="111">
        <v>180</v>
      </c>
      <c r="AX44" s="111">
        <v>184</v>
      </c>
      <c r="AY44" s="111">
        <v>182</v>
      </c>
      <c r="AZ44" s="111">
        <v>162</v>
      </c>
      <c r="BA44" s="111">
        <v>274</v>
      </c>
      <c r="BB44" s="111">
        <v>328</v>
      </c>
      <c r="BC44" s="111">
        <v>251</v>
      </c>
      <c r="BD44" s="137">
        <v>296</v>
      </c>
      <c r="BE44" s="137">
        <v>552</v>
      </c>
      <c r="BF44" s="147">
        <v>798</v>
      </c>
      <c r="BG44" s="113">
        <v>714</v>
      </c>
      <c r="BH44" s="113">
        <v>720</v>
      </c>
      <c r="BI44" s="113">
        <v>590</v>
      </c>
      <c r="BJ44" s="111">
        <v>487</v>
      </c>
      <c r="BK44" s="111">
        <v>529</v>
      </c>
      <c r="BL44" s="111">
        <v>462</v>
      </c>
      <c r="BM44" s="111">
        <v>452</v>
      </c>
      <c r="BN44" s="111">
        <v>378</v>
      </c>
      <c r="BO44" s="111">
        <v>552</v>
      </c>
      <c r="BP44" s="111">
        <v>587</v>
      </c>
      <c r="BQ44" s="111">
        <v>452</v>
      </c>
      <c r="BR44" s="137">
        <v>570</v>
      </c>
      <c r="BS44" s="137">
        <v>1006</v>
      </c>
      <c r="BT44" s="147">
        <v>26</v>
      </c>
      <c r="BU44" s="113">
        <v>29</v>
      </c>
      <c r="BV44" s="113">
        <v>28</v>
      </c>
      <c r="BW44" s="113">
        <v>24</v>
      </c>
      <c r="BX44" s="111">
        <v>18</v>
      </c>
      <c r="BY44" s="111">
        <v>17</v>
      </c>
      <c r="BZ44" s="111">
        <v>22</v>
      </c>
      <c r="CA44" s="111">
        <v>20</v>
      </c>
      <c r="CB44" s="111">
        <v>15</v>
      </c>
      <c r="CC44" s="111">
        <v>28</v>
      </c>
      <c r="CD44" s="111">
        <v>28</v>
      </c>
      <c r="CE44" s="111">
        <v>24</v>
      </c>
      <c r="CF44" s="137">
        <v>24</v>
      </c>
      <c r="CG44" s="137">
        <v>41</v>
      </c>
      <c r="CH44" s="147"/>
      <c r="CI44" s="113"/>
      <c r="CJ44" s="113"/>
      <c r="CK44" s="113"/>
      <c r="CT44" s="112"/>
      <c r="CU44" s="112"/>
      <c r="CV44" s="147">
        <v>3</v>
      </c>
      <c r="CW44" s="113">
        <v>6</v>
      </c>
      <c r="CX44" s="113">
        <v>6</v>
      </c>
      <c r="CY44" s="113">
        <v>7</v>
      </c>
      <c r="CZ44" s="111">
        <v>7</v>
      </c>
      <c r="DA44" s="111">
        <v>5</v>
      </c>
      <c r="DB44" s="111">
        <v>6</v>
      </c>
      <c r="DC44" s="111">
        <v>6</v>
      </c>
      <c r="DD44" s="111">
        <v>4</v>
      </c>
      <c r="DE44" s="111">
        <v>8</v>
      </c>
      <c r="DF44" s="111">
        <v>9</v>
      </c>
      <c r="DG44" s="111">
        <v>9</v>
      </c>
      <c r="DH44" s="137">
        <v>13</v>
      </c>
      <c r="DI44" s="137">
        <v>21</v>
      </c>
      <c r="DJ44" s="147"/>
      <c r="DK44" s="113"/>
      <c r="DL44" s="113"/>
      <c r="DM44" s="113"/>
      <c r="DQ44" s="111">
        <v>1</v>
      </c>
      <c r="DR44" s="111">
        <v>2</v>
      </c>
      <c r="DS44" s="111">
        <v>2</v>
      </c>
      <c r="DT44" s="111">
        <v>3</v>
      </c>
      <c r="DU44" s="111">
        <v>0</v>
      </c>
      <c r="DV44" s="137">
        <v>3</v>
      </c>
      <c r="DW44" s="178">
        <v>6</v>
      </c>
      <c r="DX44" s="178">
        <v>17</v>
      </c>
      <c r="DY44" s="178">
        <v>3</v>
      </c>
      <c r="DZ44" s="184">
        <v>1</v>
      </c>
      <c r="EA44" s="111">
        <v>22</v>
      </c>
      <c r="EB44" s="113">
        <v>15</v>
      </c>
      <c r="EC44" s="113">
        <v>22</v>
      </c>
      <c r="ED44" s="113">
        <v>20</v>
      </c>
      <c r="EE44" s="111">
        <v>21</v>
      </c>
      <c r="EF44" s="111">
        <v>24</v>
      </c>
      <c r="EG44" s="111">
        <v>21</v>
      </c>
      <c r="EH44" s="111">
        <v>22</v>
      </c>
      <c r="EI44" s="111">
        <v>9</v>
      </c>
      <c r="EJ44" s="111">
        <v>13</v>
      </c>
      <c r="EK44" s="111">
        <v>12</v>
      </c>
      <c r="EL44" s="111">
        <v>18</v>
      </c>
      <c r="EM44" s="137">
        <v>15</v>
      </c>
    </row>
    <row r="45" spans="1:143">
      <c r="A45" s="148" t="s">
        <v>57</v>
      </c>
      <c r="B45" s="111">
        <v>1064</v>
      </c>
      <c r="C45" s="113">
        <v>680</v>
      </c>
      <c r="D45" s="113">
        <v>712</v>
      </c>
      <c r="E45" s="113">
        <v>849</v>
      </c>
      <c r="F45" s="111">
        <v>651</v>
      </c>
      <c r="G45" s="111">
        <v>820</v>
      </c>
      <c r="H45" s="111">
        <v>866</v>
      </c>
      <c r="I45" s="111">
        <v>877</v>
      </c>
      <c r="J45" s="111">
        <v>951</v>
      </c>
      <c r="K45" s="111">
        <v>1303</v>
      </c>
      <c r="L45" s="111">
        <v>1384</v>
      </c>
      <c r="M45" s="111">
        <v>1370</v>
      </c>
      <c r="N45" s="137">
        <v>1464</v>
      </c>
      <c r="O45" s="137">
        <v>1541</v>
      </c>
      <c r="P45" s="147">
        <v>1064</v>
      </c>
      <c r="Q45" s="113">
        <v>679</v>
      </c>
      <c r="R45" s="113">
        <v>712</v>
      </c>
      <c r="S45" s="113">
        <v>838</v>
      </c>
      <c r="T45" s="111">
        <v>648</v>
      </c>
      <c r="U45" s="111">
        <v>814</v>
      </c>
      <c r="V45" s="111">
        <v>864</v>
      </c>
      <c r="W45" s="111">
        <v>874</v>
      </c>
      <c r="X45" s="111">
        <v>936</v>
      </c>
      <c r="Y45" s="111">
        <v>1285</v>
      </c>
      <c r="Z45" s="111">
        <v>1364</v>
      </c>
      <c r="AA45" s="111">
        <v>1353</v>
      </c>
      <c r="AB45" s="137">
        <v>1426</v>
      </c>
      <c r="AC45" s="137">
        <v>1501</v>
      </c>
      <c r="AD45" s="147">
        <v>675</v>
      </c>
      <c r="AE45" s="113">
        <v>463</v>
      </c>
      <c r="AF45" s="113">
        <v>464</v>
      </c>
      <c r="AG45" s="113">
        <v>528</v>
      </c>
      <c r="AH45" s="111">
        <v>368</v>
      </c>
      <c r="AI45" s="111">
        <v>432</v>
      </c>
      <c r="AJ45" s="111">
        <v>458</v>
      </c>
      <c r="AK45" s="111">
        <v>446</v>
      </c>
      <c r="AL45" s="111">
        <v>490</v>
      </c>
      <c r="AM45" s="111">
        <v>649</v>
      </c>
      <c r="AN45" s="111">
        <v>672</v>
      </c>
      <c r="AO45" s="111">
        <v>660</v>
      </c>
      <c r="AP45" s="137">
        <v>643</v>
      </c>
      <c r="AQ45" s="137">
        <v>670</v>
      </c>
      <c r="AR45" s="147">
        <v>389</v>
      </c>
      <c r="AS45" s="113">
        <v>217</v>
      </c>
      <c r="AT45" s="113">
        <v>248</v>
      </c>
      <c r="AU45" s="113">
        <v>321</v>
      </c>
      <c r="AV45" s="111">
        <v>283</v>
      </c>
      <c r="AW45" s="111">
        <v>388</v>
      </c>
      <c r="AX45" s="111">
        <v>408</v>
      </c>
      <c r="AY45" s="111">
        <v>431</v>
      </c>
      <c r="AZ45" s="111">
        <v>461</v>
      </c>
      <c r="BA45" s="111">
        <v>654</v>
      </c>
      <c r="BB45" s="111">
        <v>712</v>
      </c>
      <c r="BC45" s="111">
        <v>710</v>
      </c>
      <c r="BD45" s="137">
        <v>821</v>
      </c>
      <c r="BE45" s="137">
        <v>871</v>
      </c>
      <c r="BF45" s="147">
        <v>1007</v>
      </c>
      <c r="BG45" s="113">
        <v>621</v>
      </c>
      <c r="BH45" s="113">
        <v>652</v>
      </c>
      <c r="BI45" s="113">
        <v>753</v>
      </c>
      <c r="BJ45" s="111">
        <v>564</v>
      </c>
      <c r="BK45" s="111">
        <v>697</v>
      </c>
      <c r="BL45" s="111">
        <v>775</v>
      </c>
      <c r="BM45" s="111">
        <v>772</v>
      </c>
      <c r="BN45" s="111">
        <v>824</v>
      </c>
      <c r="BO45" s="111">
        <v>1130</v>
      </c>
      <c r="BP45" s="111">
        <v>1197</v>
      </c>
      <c r="BQ45" s="111">
        <v>1131</v>
      </c>
      <c r="BR45" s="137">
        <v>1231</v>
      </c>
      <c r="BS45" s="137">
        <v>1296</v>
      </c>
      <c r="BT45" s="147">
        <v>31</v>
      </c>
      <c r="BU45" s="113">
        <v>17</v>
      </c>
      <c r="BV45" s="113">
        <v>28</v>
      </c>
      <c r="BW45" s="113">
        <v>33</v>
      </c>
      <c r="BX45" s="111">
        <v>33</v>
      </c>
      <c r="BY45" s="111">
        <v>43</v>
      </c>
      <c r="BZ45" s="111">
        <v>54</v>
      </c>
      <c r="CA45" s="111">
        <v>50</v>
      </c>
      <c r="CB45" s="111">
        <v>41</v>
      </c>
      <c r="CC45" s="111">
        <v>51</v>
      </c>
      <c r="CD45" s="111">
        <v>61</v>
      </c>
      <c r="CE45" s="111">
        <v>58</v>
      </c>
      <c r="CF45" s="137">
        <v>61</v>
      </c>
      <c r="CG45" s="137">
        <v>67</v>
      </c>
      <c r="CH45" s="147"/>
      <c r="CI45" s="113"/>
      <c r="CJ45" s="113"/>
      <c r="CK45" s="113"/>
      <c r="CT45" s="112"/>
      <c r="CU45" s="112"/>
      <c r="CV45" s="147">
        <v>10</v>
      </c>
      <c r="CW45" s="113">
        <v>5</v>
      </c>
      <c r="CX45" s="113">
        <v>11</v>
      </c>
      <c r="CY45" s="113">
        <v>13</v>
      </c>
      <c r="CZ45" s="111">
        <v>10</v>
      </c>
      <c r="DA45" s="111">
        <v>15</v>
      </c>
      <c r="DB45" s="111">
        <v>16</v>
      </c>
      <c r="DC45" s="111">
        <v>23</v>
      </c>
      <c r="DD45" s="111">
        <v>24</v>
      </c>
      <c r="DE45" s="111">
        <v>42</v>
      </c>
      <c r="DF45" s="111">
        <v>40</v>
      </c>
      <c r="DG45" s="111">
        <v>39</v>
      </c>
      <c r="DH45" s="137">
        <v>43</v>
      </c>
      <c r="DI45" s="137">
        <v>47</v>
      </c>
      <c r="DJ45" s="147"/>
      <c r="DK45" s="113"/>
      <c r="DL45" s="113"/>
      <c r="DM45" s="113"/>
      <c r="DQ45" s="111">
        <v>1</v>
      </c>
      <c r="DR45" s="111">
        <v>8</v>
      </c>
      <c r="DS45" s="111">
        <v>18</v>
      </c>
      <c r="DT45" s="111">
        <v>23</v>
      </c>
      <c r="DU45" s="111">
        <v>20</v>
      </c>
      <c r="DV45" s="137">
        <v>26</v>
      </c>
      <c r="DW45" s="178">
        <v>27</v>
      </c>
      <c r="DX45" s="178">
        <v>42</v>
      </c>
      <c r="DY45" s="178">
        <v>22</v>
      </c>
      <c r="DZ45" s="184">
        <v>0</v>
      </c>
      <c r="EA45" s="111">
        <v>16</v>
      </c>
      <c r="EB45" s="113">
        <v>36</v>
      </c>
      <c r="EC45" s="113">
        <v>21</v>
      </c>
      <c r="ED45" s="113">
        <v>39</v>
      </c>
      <c r="EE45" s="111">
        <v>41</v>
      </c>
      <c r="EF45" s="111">
        <v>59</v>
      </c>
      <c r="EG45" s="111">
        <v>19</v>
      </c>
      <c r="EH45" s="111">
        <v>28</v>
      </c>
      <c r="EI45" s="111">
        <v>39</v>
      </c>
      <c r="EJ45" s="111">
        <v>44</v>
      </c>
      <c r="EK45" s="111">
        <v>43</v>
      </c>
      <c r="EL45" s="111">
        <v>105</v>
      </c>
      <c r="EM45" s="137">
        <v>65</v>
      </c>
    </row>
    <row r="46" spans="1:143">
      <c r="A46" s="148" t="s">
        <v>58</v>
      </c>
      <c r="B46" s="111">
        <v>3210</v>
      </c>
      <c r="C46" s="113">
        <v>3252</v>
      </c>
      <c r="D46" s="113">
        <v>3110</v>
      </c>
      <c r="E46" s="113">
        <v>3164</v>
      </c>
      <c r="F46" s="111">
        <v>2651</v>
      </c>
      <c r="G46" s="111">
        <v>3462</v>
      </c>
      <c r="H46" s="111">
        <v>3584</v>
      </c>
      <c r="I46" s="111">
        <v>3525</v>
      </c>
      <c r="J46" s="111">
        <v>3503</v>
      </c>
      <c r="K46" s="111">
        <v>4351</v>
      </c>
      <c r="L46" s="111">
        <v>4444</v>
      </c>
      <c r="M46" s="111">
        <v>4538</v>
      </c>
      <c r="N46" s="137">
        <v>4365</v>
      </c>
      <c r="O46" s="137">
        <v>4627</v>
      </c>
      <c r="P46" s="147">
        <v>3210</v>
      </c>
      <c r="Q46" s="113">
        <v>3250</v>
      </c>
      <c r="R46" s="113">
        <v>3104</v>
      </c>
      <c r="S46" s="113">
        <v>3157</v>
      </c>
      <c r="T46" s="111">
        <v>2637</v>
      </c>
      <c r="U46" s="111">
        <v>3440</v>
      </c>
      <c r="V46" s="111">
        <v>3545</v>
      </c>
      <c r="W46" s="111">
        <v>3475</v>
      </c>
      <c r="X46" s="111">
        <v>3457</v>
      </c>
      <c r="Y46" s="111">
        <v>4287</v>
      </c>
      <c r="Z46" s="111">
        <v>4400</v>
      </c>
      <c r="AA46" s="111">
        <v>4494</v>
      </c>
      <c r="AB46" s="137">
        <v>4319</v>
      </c>
      <c r="AC46" s="137">
        <v>4560</v>
      </c>
      <c r="AD46" s="147">
        <v>1935</v>
      </c>
      <c r="AE46" s="113">
        <v>1884</v>
      </c>
      <c r="AF46" s="113">
        <v>1804</v>
      </c>
      <c r="AG46" s="113">
        <v>1785</v>
      </c>
      <c r="AH46" s="111">
        <v>1412</v>
      </c>
      <c r="AI46" s="111">
        <v>1736</v>
      </c>
      <c r="AJ46" s="111">
        <v>1716</v>
      </c>
      <c r="AK46" s="111">
        <v>1723</v>
      </c>
      <c r="AL46" s="111">
        <v>1706</v>
      </c>
      <c r="AM46" s="111">
        <v>2029</v>
      </c>
      <c r="AN46" s="111">
        <v>2050</v>
      </c>
      <c r="AO46" s="111">
        <v>2051</v>
      </c>
      <c r="AP46" s="137">
        <v>1909</v>
      </c>
      <c r="AQ46" s="137">
        <v>2004</v>
      </c>
      <c r="AR46" s="147">
        <v>1275</v>
      </c>
      <c r="AS46" s="113">
        <v>1368</v>
      </c>
      <c r="AT46" s="113">
        <v>1306</v>
      </c>
      <c r="AU46" s="113">
        <v>1379</v>
      </c>
      <c r="AV46" s="111">
        <v>1239</v>
      </c>
      <c r="AW46" s="111">
        <v>1726</v>
      </c>
      <c r="AX46" s="111">
        <v>1868</v>
      </c>
      <c r="AY46" s="111">
        <v>1802</v>
      </c>
      <c r="AZ46" s="111">
        <v>1797</v>
      </c>
      <c r="BA46" s="111">
        <v>2322</v>
      </c>
      <c r="BB46" s="111">
        <v>2394</v>
      </c>
      <c r="BC46" s="111">
        <v>2487</v>
      </c>
      <c r="BD46" s="137">
        <v>2456</v>
      </c>
      <c r="BE46" s="137">
        <v>2623</v>
      </c>
      <c r="BF46" s="147">
        <v>2861</v>
      </c>
      <c r="BG46" s="113">
        <v>2859</v>
      </c>
      <c r="BH46" s="113">
        <v>2708</v>
      </c>
      <c r="BI46" s="113">
        <v>2758</v>
      </c>
      <c r="BJ46" s="111">
        <v>2279</v>
      </c>
      <c r="BK46" s="111">
        <v>2966</v>
      </c>
      <c r="BL46" s="111">
        <v>3029</v>
      </c>
      <c r="BM46" s="111">
        <v>3024</v>
      </c>
      <c r="BN46" s="111">
        <v>2961</v>
      </c>
      <c r="BO46" s="111">
        <v>3664</v>
      </c>
      <c r="BP46" s="111">
        <v>3730</v>
      </c>
      <c r="BQ46" s="111">
        <v>3767</v>
      </c>
      <c r="BR46" s="137">
        <v>3529</v>
      </c>
      <c r="BS46" s="137">
        <v>3743</v>
      </c>
      <c r="BT46" s="147">
        <v>269</v>
      </c>
      <c r="BU46" s="113">
        <v>298</v>
      </c>
      <c r="BV46" s="113">
        <v>299</v>
      </c>
      <c r="BW46" s="113">
        <v>292</v>
      </c>
      <c r="BX46" s="111">
        <v>263</v>
      </c>
      <c r="BY46" s="111">
        <v>324</v>
      </c>
      <c r="BZ46" s="111">
        <v>339</v>
      </c>
      <c r="CA46" s="111">
        <v>291</v>
      </c>
      <c r="CB46" s="111">
        <v>292</v>
      </c>
      <c r="CC46" s="111">
        <v>370</v>
      </c>
      <c r="CD46" s="111">
        <v>385</v>
      </c>
      <c r="CE46" s="111">
        <v>400</v>
      </c>
      <c r="CF46" s="137">
        <v>417</v>
      </c>
      <c r="CG46" s="137">
        <v>433</v>
      </c>
      <c r="CH46" s="147"/>
      <c r="CI46" s="113"/>
      <c r="CJ46" s="113"/>
      <c r="CK46" s="113"/>
      <c r="CT46" s="112"/>
      <c r="CU46" s="112"/>
      <c r="CV46" s="147">
        <v>27</v>
      </c>
      <c r="CW46" s="113">
        <v>32</v>
      </c>
      <c r="CX46" s="113">
        <v>33</v>
      </c>
      <c r="CY46" s="113">
        <v>32</v>
      </c>
      <c r="CZ46" s="111">
        <v>38</v>
      </c>
      <c r="DA46" s="111">
        <v>56</v>
      </c>
      <c r="DB46" s="111">
        <v>65</v>
      </c>
      <c r="DC46" s="111">
        <v>57</v>
      </c>
      <c r="DD46" s="111">
        <v>66</v>
      </c>
      <c r="DE46" s="111">
        <v>90</v>
      </c>
      <c r="DF46" s="111">
        <v>90</v>
      </c>
      <c r="DG46" s="111">
        <v>108</v>
      </c>
      <c r="DH46" s="137">
        <v>123</v>
      </c>
      <c r="DI46" s="137">
        <v>126</v>
      </c>
      <c r="DJ46" s="147"/>
      <c r="DK46" s="113"/>
      <c r="DL46" s="113"/>
      <c r="DM46" s="113"/>
      <c r="DQ46" s="111">
        <v>1</v>
      </c>
      <c r="DR46" s="111">
        <v>28</v>
      </c>
      <c r="DS46" s="111">
        <v>28</v>
      </c>
      <c r="DT46" s="111">
        <v>37</v>
      </c>
      <c r="DU46" s="111">
        <v>44</v>
      </c>
      <c r="DV46" s="137">
        <v>61</v>
      </c>
      <c r="DW46" s="178">
        <v>59</v>
      </c>
      <c r="DX46" s="178">
        <v>172</v>
      </c>
      <c r="DY46" s="178">
        <v>27</v>
      </c>
      <c r="DZ46" s="184">
        <v>0</v>
      </c>
      <c r="EA46" s="111">
        <v>53</v>
      </c>
      <c r="EB46" s="113">
        <v>61</v>
      </c>
      <c r="EC46" s="113">
        <v>64</v>
      </c>
      <c r="ED46" s="113">
        <v>75</v>
      </c>
      <c r="EE46" s="111">
        <v>57</v>
      </c>
      <c r="EF46" s="111">
        <v>94</v>
      </c>
      <c r="EG46" s="111">
        <v>112</v>
      </c>
      <c r="EH46" s="111">
        <v>102</v>
      </c>
      <c r="EI46" s="111">
        <v>110</v>
      </c>
      <c r="EJ46" s="111">
        <v>135</v>
      </c>
      <c r="EK46" s="111">
        <v>158</v>
      </c>
      <c r="EL46" s="111">
        <v>175</v>
      </c>
      <c r="EM46" s="137">
        <v>189</v>
      </c>
    </row>
    <row r="47" spans="1:143">
      <c r="A47" s="148" t="s">
        <v>59</v>
      </c>
      <c r="B47" s="111">
        <v>1166</v>
      </c>
      <c r="C47" s="113">
        <v>1180</v>
      </c>
      <c r="D47" s="113">
        <v>1297</v>
      </c>
      <c r="E47" s="113">
        <v>1329</v>
      </c>
      <c r="F47" s="111">
        <v>898</v>
      </c>
      <c r="G47" s="111">
        <v>1025</v>
      </c>
      <c r="H47" s="111">
        <v>2401</v>
      </c>
      <c r="I47" s="111">
        <v>2780</v>
      </c>
      <c r="J47" s="111">
        <v>2870</v>
      </c>
      <c r="K47" s="111">
        <v>1030</v>
      </c>
      <c r="L47" s="111">
        <v>1062</v>
      </c>
      <c r="M47" s="111">
        <v>1142</v>
      </c>
      <c r="N47" s="137">
        <v>1294</v>
      </c>
      <c r="O47" s="137">
        <v>1355</v>
      </c>
      <c r="P47" s="147">
        <v>1166</v>
      </c>
      <c r="Q47" s="113">
        <v>1166</v>
      </c>
      <c r="R47" s="113">
        <v>1254</v>
      </c>
      <c r="S47" s="113">
        <v>1299</v>
      </c>
      <c r="T47" s="111">
        <v>882</v>
      </c>
      <c r="U47" s="111">
        <v>1015</v>
      </c>
      <c r="V47" s="111">
        <v>2327</v>
      </c>
      <c r="W47" s="111">
        <v>2753</v>
      </c>
      <c r="X47" s="111">
        <v>2826</v>
      </c>
      <c r="Y47" s="111">
        <v>1021</v>
      </c>
      <c r="Z47" s="111">
        <v>1044</v>
      </c>
      <c r="AA47" s="111">
        <v>1131</v>
      </c>
      <c r="AB47" s="137">
        <v>1283</v>
      </c>
      <c r="AC47" s="137">
        <v>1344</v>
      </c>
      <c r="AD47" s="147">
        <v>515</v>
      </c>
      <c r="AE47" s="113">
        <v>492</v>
      </c>
      <c r="AF47" s="113">
        <v>516</v>
      </c>
      <c r="AG47" s="113">
        <v>521</v>
      </c>
      <c r="AH47" s="111">
        <v>426</v>
      </c>
      <c r="AI47" s="111">
        <v>502</v>
      </c>
      <c r="AJ47" s="111">
        <v>999</v>
      </c>
      <c r="AK47" s="111">
        <v>1220</v>
      </c>
      <c r="AL47" s="111">
        <v>1252</v>
      </c>
      <c r="AM47" s="111">
        <v>489</v>
      </c>
      <c r="AN47" s="111">
        <v>505</v>
      </c>
      <c r="AO47" s="111">
        <v>528</v>
      </c>
      <c r="AP47" s="137">
        <v>602</v>
      </c>
      <c r="AQ47" s="137">
        <v>611</v>
      </c>
      <c r="AR47" s="147">
        <v>651</v>
      </c>
      <c r="AS47" s="113">
        <v>688</v>
      </c>
      <c r="AT47" s="113">
        <v>781</v>
      </c>
      <c r="AU47" s="113">
        <v>808</v>
      </c>
      <c r="AV47" s="111">
        <v>472</v>
      </c>
      <c r="AW47" s="111">
        <v>523</v>
      </c>
      <c r="AX47" s="111">
        <v>1402</v>
      </c>
      <c r="AY47" s="111">
        <v>1560</v>
      </c>
      <c r="AZ47" s="111">
        <v>1618</v>
      </c>
      <c r="BA47" s="111">
        <v>541</v>
      </c>
      <c r="BB47" s="111">
        <v>557</v>
      </c>
      <c r="BC47" s="111">
        <v>614</v>
      </c>
      <c r="BD47" s="137">
        <v>692</v>
      </c>
      <c r="BE47" s="137">
        <v>744</v>
      </c>
      <c r="BF47" s="147">
        <v>1088</v>
      </c>
      <c r="BG47" s="113">
        <v>1095</v>
      </c>
      <c r="BH47" s="113">
        <v>1169</v>
      </c>
      <c r="BI47" s="113">
        <v>1199</v>
      </c>
      <c r="BJ47" s="111">
        <v>816</v>
      </c>
      <c r="BK47" s="111">
        <v>932</v>
      </c>
      <c r="BL47" s="111">
        <v>2117</v>
      </c>
      <c r="BM47" s="111">
        <v>2436</v>
      </c>
      <c r="BN47" s="111">
        <v>2488</v>
      </c>
      <c r="BO47" s="111">
        <v>924</v>
      </c>
      <c r="BP47" s="111">
        <v>942</v>
      </c>
      <c r="BQ47" s="111">
        <v>1018</v>
      </c>
      <c r="BR47" s="137">
        <v>1146</v>
      </c>
      <c r="BS47" s="137">
        <v>1182</v>
      </c>
      <c r="BT47" s="147">
        <v>42</v>
      </c>
      <c r="BU47" s="113">
        <v>44</v>
      </c>
      <c r="BV47" s="113">
        <v>45</v>
      </c>
      <c r="BW47" s="113">
        <v>43</v>
      </c>
      <c r="BX47" s="111">
        <v>28</v>
      </c>
      <c r="BY47" s="111">
        <v>37</v>
      </c>
      <c r="BZ47" s="111">
        <v>86</v>
      </c>
      <c r="CA47" s="111">
        <v>106</v>
      </c>
      <c r="CB47" s="111">
        <v>95</v>
      </c>
      <c r="CC47" s="111">
        <v>29</v>
      </c>
      <c r="CD47" s="111">
        <v>30</v>
      </c>
      <c r="CE47" s="111">
        <v>38</v>
      </c>
      <c r="CF47" s="137">
        <v>44</v>
      </c>
      <c r="CG47" s="137">
        <v>56</v>
      </c>
      <c r="CH47" s="147"/>
      <c r="CI47" s="113"/>
      <c r="CJ47" s="113"/>
      <c r="CK47" s="113"/>
      <c r="CT47" s="112"/>
      <c r="CU47" s="112"/>
      <c r="CV47" s="147">
        <v>9</v>
      </c>
      <c r="CW47" s="113">
        <v>9</v>
      </c>
      <c r="CX47" s="113">
        <v>15</v>
      </c>
      <c r="CY47" s="113">
        <v>21</v>
      </c>
      <c r="CZ47" s="111">
        <v>10</v>
      </c>
      <c r="DA47" s="111">
        <v>12</v>
      </c>
      <c r="DB47" s="111">
        <v>38</v>
      </c>
      <c r="DC47" s="111">
        <v>50</v>
      </c>
      <c r="DD47" s="111">
        <v>51</v>
      </c>
      <c r="DE47" s="111">
        <v>22</v>
      </c>
      <c r="DF47" s="111">
        <v>18</v>
      </c>
      <c r="DG47" s="111">
        <v>18</v>
      </c>
      <c r="DH47" s="137">
        <v>21</v>
      </c>
      <c r="DI47" s="137">
        <v>25</v>
      </c>
      <c r="DJ47" s="147"/>
      <c r="DK47" s="113"/>
      <c r="DL47" s="113"/>
      <c r="DM47" s="113"/>
      <c r="DQ47" s="111">
        <v>14</v>
      </c>
      <c r="DR47" s="111">
        <v>20</v>
      </c>
      <c r="DS47" s="111">
        <v>8</v>
      </c>
      <c r="DT47" s="111">
        <v>8</v>
      </c>
      <c r="DU47" s="111">
        <v>9</v>
      </c>
      <c r="DV47" s="137">
        <v>16</v>
      </c>
      <c r="DW47" s="178">
        <v>19</v>
      </c>
      <c r="DX47" s="178">
        <v>55</v>
      </c>
      <c r="DY47" s="178">
        <v>6</v>
      </c>
      <c r="DZ47" s="184">
        <v>1</v>
      </c>
      <c r="EA47" s="111">
        <v>27</v>
      </c>
      <c r="EB47" s="113">
        <v>18</v>
      </c>
      <c r="EC47" s="113">
        <v>25</v>
      </c>
      <c r="ED47" s="113">
        <v>36</v>
      </c>
      <c r="EE47" s="111">
        <v>28</v>
      </c>
      <c r="EF47" s="111">
        <v>34</v>
      </c>
      <c r="EG47" s="111">
        <v>86</v>
      </c>
      <c r="EH47" s="111">
        <v>147</v>
      </c>
      <c r="EI47" s="111">
        <v>172</v>
      </c>
      <c r="EJ47" s="111">
        <v>38</v>
      </c>
      <c r="EK47" s="111">
        <v>46</v>
      </c>
      <c r="EL47" s="111">
        <v>48</v>
      </c>
      <c r="EM47" s="137">
        <v>56</v>
      </c>
    </row>
    <row r="48" spans="1:143">
      <c r="A48" s="148" t="s">
        <v>60</v>
      </c>
      <c r="B48" s="111">
        <v>899</v>
      </c>
      <c r="C48" s="113">
        <v>1025</v>
      </c>
      <c r="D48" s="113">
        <v>1065</v>
      </c>
      <c r="E48" s="113">
        <v>1159</v>
      </c>
      <c r="F48" s="111">
        <v>1551</v>
      </c>
      <c r="G48" s="111">
        <v>1676</v>
      </c>
      <c r="H48" s="111">
        <v>1691</v>
      </c>
      <c r="I48" s="111">
        <v>1763</v>
      </c>
      <c r="J48" s="111">
        <v>1790</v>
      </c>
      <c r="K48" s="111">
        <v>2061</v>
      </c>
      <c r="L48" s="111">
        <v>1990</v>
      </c>
      <c r="M48" s="111">
        <v>2022</v>
      </c>
      <c r="N48" s="137">
        <v>1406</v>
      </c>
      <c r="O48" s="137">
        <v>1388</v>
      </c>
      <c r="P48" s="147">
        <v>899</v>
      </c>
      <c r="Q48" s="113">
        <v>1023</v>
      </c>
      <c r="R48" s="113">
        <v>1063</v>
      </c>
      <c r="S48" s="113">
        <v>1157</v>
      </c>
      <c r="T48" s="111">
        <v>1541</v>
      </c>
      <c r="U48" s="111">
        <v>1655</v>
      </c>
      <c r="V48" s="111">
        <v>1687</v>
      </c>
      <c r="W48" s="111">
        <v>1753</v>
      </c>
      <c r="X48" s="111">
        <v>1776</v>
      </c>
      <c r="Y48" s="111">
        <v>2040</v>
      </c>
      <c r="Z48" s="111">
        <v>1973</v>
      </c>
      <c r="AA48" s="111">
        <v>1995</v>
      </c>
      <c r="AB48" s="137">
        <v>1377</v>
      </c>
      <c r="AC48" s="137">
        <v>1362</v>
      </c>
      <c r="AD48" s="147">
        <v>586</v>
      </c>
      <c r="AE48" s="113">
        <v>625</v>
      </c>
      <c r="AF48" s="113">
        <v>640</v>
      </c>
      <c r="AG48" s="113">
        <v>675</v>
      </c>
      <c r="AH48" s="111">
        <v>817</v>
      </c>
      <c r="AI48" s="111">
        <v>884</v>
      </c>
      <c r="AJ48" s="111">
        <v>881</v>
      </c>
      <c r="AK48" s="111">
        <v>880</v>
      </c>
      <c r="AL48" s="111">
        <v>878</v>
      </c>
      <c r="AM48" s="111">
        <v>973</v>
      </c>
      <c r="AN48" s="111">
        <v>928</v>
      </c>
      <c r="AO48" s="111">
        <v>939</v>
      </c>
      <c r="AP48" s="137">
        <v>706</v>
      </c>
      <c r="AQ48" s="137">
        <v>683</v>
      </c>
      <c r="AR48" s="147">
        <v>313</v>
      </c>
      <c r="AS48" s="113">
        <v>400</v>
      </c>
      <c r="AT48" s="113">
        <v>425</v>
      </c>
      <c r="AU48" s="113">
        <v>484</v>
      </c>
      <c r="AV48" s="111">
        <v>734</v>
      </c>
      <c r="AW48" s="111">
        <v>792</v>
      </c>
      <c r="AX48" s="111">
        <v>810</v>
      </c>
      <c r="AY48" s="111">
        <v>883</v>
      </c>
      <c r="AZ48" s="111">
        <v>912</v>
      </c>
      <c r="BA48" s="111">
        <v>1088</v>
      </c>
      <c r="BB48" s="111">
        <v>1062</v>
      </c>
      <c r="BC48" s="111">
        <v>1083</v>
      </c>
      <c r="BD48" s="137">
        <v>700</v>
      </c>
      <c r="BE48" s="137">
        <v>705</v>
      </c>
      <c r="BF48" s="147">
        <v>855</v>
      </c>
      <c r="BG48" s="113">
        <v>922</v>
      </c>
      <c r="BH48" s="113">
        <v>955</v>
      </c>
      <c r="BI48" s="113">
        <v>1044</v>
      </c>
      <c r="BJ48" s="111">
        <v>1369</v>
      </c>
      <c r="BK48" s="111">
        <v>1477</v>
      </c>
      <c r="BL48" s="111">
        <v>1496</v>
      </c>
      <c r="BM48" s="111">
        <v>1542</v>
      </c>
      <c r="BN48" s="111">
        <v>1561</v>
      </c>
      <c r="BO48" s="111">
        <v>1811</v>
      </c>
      <c r="BP48" s="111">
        <v>1730</v>
      </c>
      <c r="BQ48" s="111">
        <v>1729</v>
      </c>
      <c r="BR48" s="137">
        <v>1195</v>
      </c>
      <c r="BS48" s="137">
        <v>1156</v>
      </c>
      <c r="BT48" s="147">
        <v>34</v>
      </c>
      <c r="BU48" s="113">
        <v>84</v>
      </c>
      <c r="BV48" s="113">
        <v>87</v>
      </c>
      <c r="BW48" s="113">
        <v>86</v>
      </c>
      <c r="BX48" s="111">
        <v>129</v>
      </c>
      <c r="BY48" s="111">
        <v>127</v>
      </c>
      <c r="BZ48" s="111">
        <v>138</v>
      </c>
      <c r="CA48" s="111">
        <v>157</v>
      </c>
      <c r="CB48" s="111">
        <v>152</v>
      </c>
      <c r="CC48" s="111">
        <v>145</v>
      </c>
      <c r="CD48" s="111">
        <v>142</v>
      </c>
      <c r="CE48" s="111">
        <v>150</v>
      </c>
      <c r="CF48" s="137">
        <v>100</v>
      </c>
      <c r="CG48" s="137">
        <v>124</v>
      </c>
      <c r="CH48" s="147"/>
      <c r="CI48" s="113">
        <v>47</v>
      </c>
      <c r="CJ48" s="113">
        <v>52</v>
      </c>
      <c r="CK48" s="113">
        <v>35</v>
      </c>
      <c r="CL48" s="111">
        <v>70</v>
      </c>
      <c r="CM48" s="111">
        <v>42</v>
      </c>
      <c r="CN48" s="111">
        <v>45</v>
      </c>
      <c r="CO48" s="111">
        <v>51</v>
      </c>
      <c r="CP48" s="111">
        <v>45</v>
      </c>
      <c r="CQ48" s="111">
        <v>38</v>
      </c>
      <c r="CR48" s="111">
        <v>36</v>
      </c>
      <c r="CS48" s="111">
        <v>39</v>
      </c>
      <c r="CT48" s="112">
        <v>32</v>
      </c>
      <c r="CU48" s="112">
        <v>56</v>
      </c>
      <c r="CV48" s="147">
        <v>5</v>
      </c>
      <c r="CW48" s="113">
        <v>8</v>
      </c>
      <c r="CX48" s="113">
        <v>8</v>
      </c>
      <c r="CY48" s="113">
        <v>10</v>
      </c>
      <c r="CZ48" s="111">
        <v>22</v>
      </c>
      <c r="DA48" s="111">
        <v>23</v>
      </c>
      <c r="DB48" s="111">
        <v>15</v>
      </c>
      <c r="DC48" s="111">
        <v>21</v>
      </c>
      <c r="DD48" s="111">
        <v>23</v>
      </c>
      <c r="DE48" s="111">
        <v>25</v>
      </c>
      <c r="DF48" s="111">
        <v>33</v>
      </c>
      <c r="DG48" s="111">
        <v>38</v>
      </c>
      <c r="DH48" s="137">
        <v>23</v>
      </c>
      <c r="DI48" s="137">
        <v>24</v>
      </c>
      <c r="DJ48" s="147"/>
      <c r="DK48" s="113"/>
      <c r="DL48" s="113"/>
      <c r="DM48" s="113"/>
      <c r="DQ48" s="111">
        <v>1</v>
      </c>
      <c r="DR48" s="111">
        <v>8</v>
      </c>
      <c r="DS48" s="111">
        <v>10</v>
      </c>
      <c r="DT48" s="111">
        <v>13</v>
      </c>
      <c r="DU48" s="111">
        <v>27</v>
      </c>
      <c r="DV48" s="137">
        <v>20</v>
      </c>
      <c r="DW48" s="178">
        <v>20</v>
      </c>
      <c r="DX48" s="178">
        <v>33</v>
      </c>
      <c r="DY48" s="178">
        <v>5</v>
      </c>
      <c r="DZ48" s="184">
        <v>0</v>
      </c>
      <c r="EA48" s="111">
        <v>5</v>
      </c>
      <c r="EB48" s="113">
        <v>9</v>
      </c>
      <c r="EC48" s="113">
        <v>13</v>
      </c>
      <c r="ED48" s="113">
        <v>17</v>
      </c>
      <c r="EE48" s="111">
        <v>21</v>
      </c>
      <c r="EF48" s="111">
        <v>28</v>
      </c>
      <c r="EG48" s="111">
        <v>38</v>
      </c>
      <c r="EH48" s="111">
        <v>32</v>
      </c>
      <c r="EI48" s="111">
        <v>32</v>
      </c>
      <c r="EJ48" s="111">
        <v>49</v>
      </c>
      <c r="EK48" s="111">
        <v>55</v>
      </c>
      <c r="EL48" s="111">
        <v>51</v>
      </c>
      <c r="EM48" s="137">
        <v>39</v>
      </c>
    </row>
    <row r="49" spans="1:143">
      <c r="A49" s="148" t="s">
        <v>61</v>
      </c>
      <c r="B49" s="111">
        <v>303</v>
      </c>
      <c r="C49" s="113">
        <v>344</v>
      </c>
      <c r="D49" s="113">
        <v>351</v>
      </c>
      <c r="E49" s="113">
        <v>358</v>
      </c>
      <c r="F49" s="111">
        <v>344</v>
      </c>
      <c r="G49" s="111">
        <v>395</v>
      </c>
      <c r="H49" s="111">
        <v>408</v>
      </c>
      <c r="I49" s="111">
        <v>407</v>
      </c>
      <c r="J49" s="111">
        <v>417</v>
      </c>
      <c r="K49" s="111">
        <v>896</v>
      </c>
      <c r="L49" s="111">
        <v>972</v>
      </c>
      <c r="M49" s="111">
        <v>1326</v>
      </c>
      <c r="N49" s="137">
        <v>1335</v>
      </c>
      <c r="O49" s="137">
        <v>1306</v>
      </c>
      <c r="P49" s="147">
        <v>303</v>
      </c>
      <c r="Q49" s="113">
        <v>342</v>
      </c>
      <c r="R49" s="113">
        <v>351</v>
      </c>
      <c r="S49" s="113">
        <v>357</v>
      </c>
      <c r="T49" s="111">
        <v>344</v>
      </c>
      <c r="U49" s="111">
        <v>393</v>
      </c>
      <c r="V49" s="111">
        <v>404</v>
      </c>
      <c r="W49" s="111">
        <v>403</v>
      </c>
      <c r="X49" s="111">
        <v>414</v>
      </c>
      <c r="Y49" s="111">
        <v>894</v>
      </c>
      <c r="Z49" s="111">
        <v>968</v>
      </c>
      <c r="AA49" s="111">
        <v>1318</v>
      </c>
      <c r="AB49" s="137">
        <v>1325</v>
      </c>
      <c r="AC49" s="137">
        <v>1298</v>
      </c>
      <c r="AD49" s="147">
        <v>237</v>
      </c>
      <c r="AE49" s="113">
        <v>258</v>
      </c>
      <c r="AF49" s="113">
        <v>251</v>
      </c>
      <c r="AG49" s="113">
        <v>255</v>
      </c>
      <c r="AH49" s="111">
        <v>224</v>
      </c>
      <c r="AI49" s="111">
        <v>247</v>
      </c>
      <c r="AJ49" s="111">
        <v>254</v>
      </c>
      <c r="AK49" s="111">
        <v>250</v>
      </c>
      <c r="AL49" s="111">
        <v>261</v>
      </c>
      <c r="AM49" s="111">
        <v>479</v>
      </c>
      <c r="AN49" s="111">
        <v>520</v>
      </c>
      <c r="AO49" s="111">
        <v>661</v>
      </c>
      <c r="AP49" s="137">
        <v>631</v>
      </c>
      <c r="AQ49" s="137">
        <v>631</v>
      </c>
      <c r="AR49" s="147">
        <v>66</v>
      </c>
      <c r="AS49" s="113">
        <v>86</v>
      </c>
      <c r="AT49" s="113">
        <v>100</v>
      </c>
      <c r="AU49" s="113">
        <v>103</v>
      </c>
      <c r="AV49" s="111">
        <v>120</v>
      </c>
      <c r="AW49" s="111">
        <v>148</v>
      </c>
      <c r="AX49" s="111">
        <v>154</v>
      </c>
      <c r="AY49" s="111">
        <v>157</v>
      </c>
      <c r="AZ49" s="111">
        <v>156</v>
      </c>
      <c r="BA49" s="111">
        <v>417</v>
      </c>
      <c r="BB49" s="111">
        <v>452</v>
      </c>
      <c r="BC49" s="111">
        <v>665</v>
      </c>
      <c r="BD49" s="137">
        <v>704</v>
      </c>
      <c r="BE49" s="137">
        <v>675</v>
      </c>
      <c r="BF49" s="147">
        <v>294</v>
      </c>
      <c r="BG49" s="113">
        <v>327</v>
      </c>
      <c r="BH49" s="113">
        <v>334</v>
      </c>
      <c r="BI49" s="113">
        <v>341</v>
      </c>
      <c r="BJ49" s="111">
        <v>330</v>
      </c>
      <c r="BK49" s="111">
        <v>379</v>
      </c>
      <c r="BL49" s="111">
        <v>381</v>
      </c>
      <c r="BM49" s="111">
        <v>375</v>
      </c>
      <c r="BN49" s="111">
        <v>378</v>
      </c>
      <c r="BO49" s="111">
        <v>822</v>
      </c>
      <c r="BP49" s="111">
        <v>881</v>
      </c>
      <c r="BQ49" s="111">
        <v>1204</v>
      </c>
      <c r="BR49" s="137">
        <v>1196</v>
      </c>
      <c r="BS49" s="137">
        <v>1176</v>
      </c>
      <c r="BT49" s="147">
        <v>4</v>
      </c>
      <c r="BU49" s="113">
        <v>5</v>
      </c>
      <c r="BV49" s="113">
        <v>8</v>
      </c>
      <c r="BW49" s="113">
        <v>9</v>
      </c>
      <c r="BX49" s="111">
        <v>6</v>
      </c>
      <c r="BY49" s="111">
        <v>4</v>
      </c>
      <c r="BZ49" s="111">
        <v>6</v>
      </c>
      <c r="CA49" s="111">
        <v>10</v>
      </c>
      <c r="CB49" s="111">
        <v>14</v>
      </c>
      <c r="CC49" s="111">
        <v>24</v>
      </c>
      <c r="CD49" s="111">
        <v>29</v>
      </c>
      <c r="CE49" s="111">
        <v>32</v>
      </c>
      <c r="CF49" s="137">
        <v>37</v>
      </c>
      <c r="CG49" s="137">
        <v>35</v>
      </c>
      <c r="CH49" s="147"/>
      <c r="CI49" s="113"/>
      <c r="CJ49" s="113"/>
      <c r="CK49" s="113"/>
      <c r="CT49" s="112"/>
      <c r="CU49" s="112"/>
      <c r="CV49" s="147">
        <v>0</v>
      </c>
      <c r="CW49" s="113">
        <v>1</v>
      </c>
      <c r="CX49" s="113">
        <v>1</v>
      </c>
      <c r="CY49" s="113">
        <v>1</v>
      </c>
      <c r="CZ49" s="111">
        <v>3</v>
      </c>
      <c r="DA49" s="111">
        <v>4</v>
      </c>
      <c r="DB49" s="111">
        <v>10</v>
      </c>
      <c r="DC49" s="111">
        <v>8</v>
      </c>
      <c r="DD49" s="111">
        <v>12</v>
      </c>
      <c r="DE49" s="111">
        <v>19</v>
      </c>
      <c r="DF49" s="111">
        <v>27</v>
      </c>
      <c r="DG49" s="111">
        <v>35</v>
      </c>
      <c r="DH49" s="137">
        <v>41</v>
      </c>
      <c r="DI49" s="137">
        <v>35</v>
      </c>
      <c r="DJ49" s="147"/>
      <c r="DK49" s="113"/>
      <c r="DL49" s="113"/>
      <c r="DM49" s="113"/>
      <c r="DQ49" s="111">
        <v>0</v>
      </c>
      <c r="DR49" s="111">
        <v>0</v>
      </c>
      <c r="DS49" s="111">
        <v>3</v>
      </c>
      <c r="DT49" s="111">
        <v>3</v>
      </c>
      <c r="DU49" s="111">
        <v>4</v>
      </c>
      <c r="DV49" s="137">
        <v>5</v>
      </c>
      <c r="DW49" s="178">
        <v>6</v>
      </c>
      <c r="DX49" s="178">
        <v>41</v>
      </c>
      <c r="DY49" s="178">
        <v>4</v>
      </c>
      <c r="DZ49" s="184">
        <v>1</v>
      </c>
      <c r="EA49" s="111">
        <v>5</v>
      </c>
      <c r="EB49" s="113">
        <v>9</v>
      </c>
      <c r="EC49" s="113">
        <v>8</v>
      </c>
      <c r="ED49" s="113">
        <v>6</v>
      </c>
      <c r="EE49" s="111">
        <v>5</v>
      </c>
      <c r="EF49" s="111">
        <v>6</v>
      </c>
      <c r="EG49" s="111">
        <v>7</v>
      </c>
      <c r="EH49" s="111">
        <v>10</v>
      </c>
      <c r="EI49" s="111">
        <v>10</v>
      </c>
      <c r="EJ49" s="111">
        <v>26</v>
      </c>
      <c r="EK49" s="111">
        <v>28</v>
      </c>
      <c r="EL49" s="111">
        <v>43</v>
      </c>
      <c r="EM49" s="137">
        <v>46</v>
      </c>
    </row>
    <row r="50" spans="1:143">
      <c r="A50" s="148" t="s">
        <v>62</v>
      </c>
      <c r="B50" s="111">
        <v>144</v>
      </c>
      <c r="C50" s="113">
        <v>169</v>
      </c>
      <c r="D50" s="113">
        <v>157</v>
      </c>
      <c r="E50" s="113">
        <v>176</v>
      </c>
      <c r="F50" s="111">
        <v>331</v>
      </c>
      <c r="G50" s="111">
        <v>324</v>
      </c>
      <c r="H50" s="111">
        <v>347</v>
      </c>
      <c r="I50" s="111">
        <v>292</v>
      </c>
      <c r="J50" s="111">
        <v>298</v>
      </c>
      <c r="K50" s="111">
        <v>406</v>
      </c>
      <c r="L50" s="111">
        <v>428</v>
      </c>
      <c r="M50" s="111">
        <v>341</v>
      </c>
      <c r="N50" s="137">
        <v>348</v>
      </c>
      <c r="O50" s="137">
        <v>405</v>
      </c>
      <c r="P50" s="147">
        <v>144</v>
      </c>
      <c r="Q50" s="113">
        <v>166</v>
      </c>
      <c r="R50" s="113">
        <v>155</v>
      </c>
      <c r="S50" s="113">
        <v>176</v>
      </c>
      <c r="T50" s="111">
        <v>325</v>
      </c>
      <c r="U50" s="111">
        <v>324</v>
      </c>
      <c r="V50" s="111">
        <v>342</v>
      </c>
      <c r="W50" s="111">
        <v>290</v>
      </c>
      <c r="X50" s="111">
        <v>297</v>
      </c>
      <c r="Y50" s="111">
        <v>404</v>
      </c>
      <c r="Z50" s="111">
        <v>423</v>
      </c>
      <c r="AA50" s="111">
        <v>336</v>
      </c>
      <c r="AB50" s="137">
        <v>342</v>
      </c>
      <c r="AC50" s="137">
        <v>393</v>
      </c>
      <c r="AD50" s="147">
        <v>121</v>
      </c>
      <c r="AE50" s="113">
        <v>133</v>
      </c>
      <c r="AF50" s="113">
        <v>114</v>
      </c>
      <c r="AG50" s="113">
        <v>125</v>
      </c>
      <c r="AH50" s="111">
        <v>229</v>
      </c>
      <c r="AI50" s="111">
        <v>223</v>
      </c>
      <c r="AJ50" s="111">
        <v>216</v>
      </c>
      <c r="AK50" s="111">
        <v>184</v>
      </c>
      <c r="AL50" s="111">
        <v>181</v>
      </c>
      <c r="AM50" s="111">
        <v>222</v>
      </c>
      <c r="AN50" s="111">
        <v>226</v>
      </c>
      <c r="AO50" s="111">
        <v>193</v>
      </c>
      <c r="AP50" s="137">
        <v>180</v>
      </c>
      <c r="AQ50" s="137">
        <v>202</v>
      </c>
      <c r="AR50" s="147">
        <v>23</v>
      </c>
      <c r="AS50" s="113">
        <v>36</v>
      </c>
      <c r="AT50" s="113">
        <v>43</v>
      </c>
      <c r="AU50" s="113">
        <v>51</v>
      </c>
      <c r="AV50" s="111">
        <v>102</v>
      </c>
      <c r="AW50" s="111">
        <v>101</v>
      </c>
      <c r="AX50" s="111">
        <v>131</v>
      </c>
      <c r="AY50" s="111">
        <v>108</v>
      </c>
      <c r="AZ50" s="111">
        <v>117</v>
      </c>
      <c r="BA50" s="111">
        <v>184</v>
      </c>
      <c r="BB50" s="111">
        <v>202</v>
      </c>
      <c r="BC50" s="111">
        <v>148</v>
      </c>
      <c r="BD50" s="137">
        <v>168</v>
      </c>
      <c r="BE50" s="137">
        <v>203</v>
      </c>
      <c r="BF50" s="147">
        <v>139</v>
      </c>
      <c r="BG50" s="113">
        <v>161</v>
      </c>
      <c r="BH50" s="113">
        <v>129</v>
      </c>
      <c r="BI50" s="113">
        <v>169</v>
      </c>
      <c r="BJ50" s="111">
        <v>303</v>
      </c>
      <c r="BK50" s="111">
        <v>307</v>
      </c>
      <c r="BL50" s="111">
        <v>325</v>
      </c>
      <c r="BM50" s="111">
        <v>277</v>
      </c>
      <c r="BN50" s="111">
        <v>285</v>
      </c>
      <c r="BO50" s="111">
        <v>384</v>
      </c>
      <c r="BP50" s="111">
        <v>409</v>
      </c>
      <c r="BQ50" s="111">
        <v>323</v>
      </c>
      <c r="BR50" s="137">
        <v>331</v>
      </c>
      <c r="BS50" s="137">
        <v>379</v>
      </c>
      <c r="BT50" s="147">
        <v>0</v>
      </c>
      <c r="BU50" s="113">
        <v>1</v>
      </c>
      <c r="BV50" s="113">
        <v>0</v>
      </c>
      <c r="BW50" s="113">
        <v>2</v>
      </c>
      <c r="BX50" s="111">
        <v>3</v>
      </c>
      <c r="BY50" s="111">
        <v>3</v>
      </c>
      <c r="BZ50" s="111">
        <v>5</v>
      </c>
      <c r="CA50" s="111">
        <v>3</v>
      </c>
      <c r="CB50" s="111">
        <v>2</v>
      </c>
      <c r="CC50" s="111">
        <v>4</v>
      </c>
      <c r="CD50" s="111">
        <v>3</v>
      </c>
      <c r="CE50" s="111">
        <v>0</v>
      </c>
      <c r="CF50" s="137">
        <v>1</v>
      </c>
      <c r="CG50" s="137">
        <v>1</v>
      </c>
      <c r="CH50" s="147"/>
      <c r="CI50" s="113"/>
      <c r="CJ50" s="113"/>
      <c r="CK50" s="113"/>
      <c r="CT50" s="112"/>
      <c r="CU50" s="112"/>
      <c r="CV50" s="147">
        <v>0</v>
      </c>
      <c r="CW50" s="113">
        <v>1</v>
      </c>
      <c r="CX50" s="113">
        <v>21</v>
      </c>
      <c r="CY50" s="113">
        <v>1</v>
      </c>
      <c r="CZ50" s="111">
        <v>1</v>
      </c>
      <c r="DA50" s="111">
        <v>1</v>
      </c>
      <c r="DB50" s="111">
        <v>2</v>
      </c>
      <c r="DC50" s="111">
        <v>4</v>
      </c>
      <c r="DD50" s="111">
        <v>4</v>
      </c>
      <c r="DE50" s="111">
        <v>4</v>
      </c>
      <c r="DF50" s="111">
        <v>2</v>
      </c>
      <c r="DG50" s="111">
        <v>7</v>
      </c>
      <c r="DH50" s="137">
        <v>4</v>
      </c>
      <c r="DI50" s="137">
        <v>4</v>
      </c>
      <c r="DJ50" s="147"/>
      <c r="DK50" s="113"/>
      <c r="DL50" s="113"/>
      <c r="DM50" s="113"/>
      <c r="DR50" s="111">
        <v>0</v>
      </c>
      <c r="DS50" s="111">
        <v>2</v>
      </c>
      <c r="DT50" s="111">
        <v>3</v>
      </c>
      <c r="DU50" s="111">
        <v>1</v>
      </c>
      <c r="DV50" s="137">
        <v>2</v>
      </c>
      <c r="DW50" s="178">
        <v>1</v>
      </c>
      <c r="DX50" s="178">
        <v>3</v>
      </c>
      <c r="DY50" s="178">
        <v>4</v>
      </c>
      <c r="DZ50" s="184">
        <v>1</v>
      </c>
      <c r="EA50" s="111">
        <v>5</v>
      </c>
      <c r="EB50" s="113">
        <v>3</v>
      </c>
      <c r="EC50" s="113">
        <v>5</v>
      </c>
      <c r="ED50" s="113">
        <v>4</v>
      </c>
      <c r="EE50" s="111">
        <v>18</v>
      </c>
      <c r="EF50" s="111">
        <v>13</v>
      </c>
      <c r="EG50" s="111">
        <v>10</v>
      </c>
      <c r="EH50" s="111">
        <v>6</v>
      </c>
      <c r="EI50" s="111">
        <v>6</v>
      </c>
      <c r="EJ50" s="111">
        <v>10</v>
      </c>
      <c r="EK50" s="111">
        <v>6</v>
      </c>
      <c r="EL50" s="111">
        <v>5</v>
      </c>
      <c r="EM50" s="137">
        <v>4</v>
      </c>
    </row>
    <row r="51" spans="1:143">
      <c r="A51" s="148" t="s">
        <v>63</v>
      </c>
      <c r="B51" s="111">
        <v>2476</v>
      </c>
      <c r="C51" s="113">
        <v>2887</v>
      </c>
      <c r="D51" s="113">
        <v>2931</v>
      </c>
      <c r="E51" s="113">
        <v>2993</v>
      </c>
      <c r="F51" s="111">
        <v>4148</v>
      </c>
      <c r="G51" s="111">
        <v>3557</v>
      </c>
      <c r="H51" s="111">
        <v>3356</v>
      </c>
      <c r="I51" s="111">
        <v>4163</v>
      </c>
      <c r="J51" s="111">
        <v>4208</v>
      </c>
      <c r="K51" s="111">
        <v>6825</v>
      </c>
      <c r="L51" s="111">
        <v>7411</v>
      </c>
      <c r="M51" s="111">
        <v>7611</v>
      </c>
      <c r="N51" s="137">
        <v>7173</v>
      </c>
      <c r="O51" s="137">
        <v>7364</v>
      </c>
      <c r="P51" s="147">
        <v>2476</v>
      </c>
      <c r="Q51" s="113">
        <v>2880</v>
      </c>
      <c r="R51" s="113">
        <v>2909</v>
      </c>
      <c r="S51" s="113">
        <v>2968</v>
      </c>
      <c r="T51" s="111">
        <v>4066</v>
      </c>
      <c r="U51" s="111">
        <v>3489</v>
      </c>
      <c r="V51" s="111">
        <v>3296</v>
      </c>
      <c r="W51" s="111">
        <v>4027</v>
      </c>
      <c r="X51" s="111">
        <v>4086</v>
      </c>
      <c r="Y51" s="111">
        <v>6597</v>
      </c>
      <c r="Z51" s="111">
        <v>7146</v>
      </c>
      <c r="AA51" s="111">
        <v>7405</v>
      </c>
      <c r="AB51" s="137">
        <v>6995</v>
      </c>
      <c r="AC51" s="137">
        <v>7191</v>
      </c>
      <c r="AD51" s="147">
        <v>1578</v>
      </c>
      <c r="AE51" s="113">
        <v>1833</v>
      </c>
      <c r="AF51" s="113">
        <v>1784</v>
      </c>
      <c r="AG51" s="113">
        <v>1748</v>
      </c>
      <c r="AH51" s="111">
        <v>2155</v>
      </c>
      <c r="AI51" s="111">
        <v>1866</v>
      </c>
      <c r="AJ51" s="111">
        <v>1736</v>
      </c>
      <c r="AK51" s="111">
        <v>1939</v>
      </c>
      <c r="AL51" s="111">
        <v>1891</v>
      </c>
      <c r="AM51" s="111">
        <v>2966</v>
      </c>
      <c r="AN51" s="111">
        <v>3146</v>
      </c>
      <c r="AO51" s="111">
        <v>3133</v>
      </c>
      <c r="AP51" s="137">
        <v>2964</v>
      </c>
      <c r="AQ51" s="137">
        <v>3008</v>
      </c>
      <c r="AR51" s="147">
        <v>898</v>
      </c>
      <c r="AS51" s="113">
        <v>1054</v>
      </c>
      <c r="AT51" s="113">
        <v>1147</v>
      </c>
      <c r="AU51" s="113">
        <v>1245</v>
      </c>
      <c r="AV51" s="111">
        <v>1993</v>
      </c>
      <c r="AW51" s="111">
        <v>1691</v>
      </c>
      <c r="AX51" s="111">
        <v>1620</v>
      </c>
      <c r="AY51" s="111">
        <v>2224</v>
      </c>
      <c r="AZ51" s="111">
        <v>2317</v>
      </c>
      <c r="BA51" s="111">
        <v>3859</v>
      </c>
      <c r="BB51" s="111">
        <v>4265</v>
      </c>
      <c r="BC51" s="111">
        <v>4478</v>
      </c>
      <c r="BD51" s="137">
        <v>4209</v>
      </c>
      <c r="BE51" s="137">
        <v>4356</v>
      </c>
      <c r="BF51" s="147">
        <v>2210</v>
      </c>
      <c r="BG51" s="113">
        <v>2586</v>
      </c>
      <c r="BH51" s="113">
        <v>2595</v>
      </c>
      <c r="BI51" s="113">
        <v>2646</v>
      </c>
      <c r="BJ51" s="111">
        <v>3558</v>
      </c>
      <c r="BK51" s="111">
        <v>3058</v>
      </c>
      <c r="BL51" s="111">
        <v>2867</v>
      </c>
      <c r="BM51" s="111">
        <v>3529</v>
      </c>
      <c r="BN51" s="111">
        <v>3568</v>
      </c>
      <c r="BO51" s="111">
        <v>5672</v>
      </c>
      <c r="BP51" s="111">
        <v>6164</v>
      </c>
      <c r="BQ51" s="111">
        <v>6352</v>
      </c>
      <c r="BR51" s="137">
        <v>5978</v>
      </c>
      <c r="BS51" s="137">
        <v>6137</v>
      </c>
      <c r="BT51" s="147">
        <v>221</v>
      </c>
      <c r="BU51" s="113">
        <v>240</v>
      </c>
      <c r="BV51" s="113">
        <v>257</v>
      </c>
      <c r="BW51" s="113">
        <v>250</v>
      </c>
      <c r="BX51" s="111">
        <v>367</v>
      </c>
      <c r="BY51" s="111">
        <v>309</v>
      </c>
      <c r="BZ51" s="111">
        <v>320</v>
      </c>
      <c r="CA51" s="111">
        <v>376</v>
      </c>
      <c r="CB51" s="111">
        <v>360</v>
      </c>
      <c r="CC51" s="111">
        <v>609</v>
      </c>
      <c r="CD51" s="111">
        <v>627</v>
      </c>
      <c r="CE51" s="111">
        <v>648</v>
      </c>
      <c r="CF51" s="137">
        <v>625</v>
      </c>
      <c r="CG51" s="137">
        <v>640</v>
      </c>
      <c r="CH51" s="147">
        <v>5</v>
      </c>
      <c r="CI51" s="113">
        <v>6</v>
      </c>
      <c r="CJ51" s="113">
        <v>7</v>
      </c>
      <c r="CK51" s="113">
        <v>5</v>
      </c>
      <c r="CL51" s="111">
        <v>30</v>
      </c>
      <c r="CM51" s="111">
        <v>27</v>
      </c>
      <c r="CN51" s="111">
        <v>46</v>
      </c>
      <c r="CO51" s="111">
        <v>48</v>
      </c>
      <c r="CP51" s="111">
        <v>48</v>
      </c>
      <c r="CQ51" s="111">
        <v>47</v>
      </c>
      <c r="CR51" s="111">
        <v>47</v>
      </c>
      <c r="CS51" s="111">
        <v>48</v>
      </c>
      <c r="CT51" s="112">
        <v>44</v>
      </c>
      <c r="CU51" s="112">
        <v>38</v>
      </c>
      <c r="CV51" s="147">
        <v>18</v>
      </c>
      <c r="CW51" s="113">
        <v>14</v>
      </c>
      <c r="CX51" s="113">
        <v>17</v>
      </c>
      <c r="CY51" s="113">
        <v>24</v>
      </c>
      <c r="CZ51" s="111">
        <v>39</v>
      </c>
      <c r="DA51" s="111">
        <v>46</v>
      </c>
      <c r="DB51" s="111">
        <v>34</v>
      </c>
      <c r="DC51" s="111">
        <v>44</v>
      </c>
      <c r="DD51" s="111">
        <v>53</v>
      </c>
      <c r="DE51" s="111">
        <v>109</v>
      </c>
      <c r="DF51" s="111">
        <v>120</v>
      </c>
      <c r="DG51" s="111">
        <v>128</v>
      </c>
      <c r="DH51" s="137">
        <v>151</v>
      </c>
      <c r="DI51" s="137">
        <v>160</v>
      </c>
      <c r="DJ51" s="147"/>
      <c r="DK51" s="113"/>
      <c r="DL51" s="113"/>
      <c r="DM51" s="113"/>
      <c r="DQ51" s="111">
        <v>0</v>
      </c>
      <c r="DR51" s="111">
        <v>15</v>
      </c>
      <c r="DS51" s="111">
        <v>45</v>
      </c>
      <c r="DT51" s="111">
        <v>68</v>
      </c>
      <c r="DU51" s="111">
        <v>78</v>
      </c>
      <c r="DV51" s="137">
        <v>70</v>
      </c>
      <c r="DW51" s="178">
        <v>70</v>
      </c>
      <c r="DX51" s="178">
        <v>169</v>
      </c>
      <c r="DY51" s="178">
        <v>12</v>
      </c>
      <c r="DZ51" s="184">
        <v>3</v>
      </c>
      <c r="EA51" s="111">
        <v>27</v>
      </c>
      <c r="EB51" s="113">
        <v>40</v>
      </c>
      <c r="EC51" s="113">
        <v>40</v>
      </c>
      <c r="ED51" s="113">
        <v>48</v>
      </c>
      <c r="EE51" s="111">
        <v>102</v>
      </c>
      <c r="EF51" s="111">
        <v>76</v>
      </c>
      <c r="EG51" s="111">
        <v>75</v>
      </c>
      <c r="EH51" s="111">
        <v>78</v>
      </c>
      <c r="EI51" s="111">
        <v>90</v>
      </c>
      <c r="EJ51" s="111">
        <v>162</v>
      </c>
      <c r="EK51" s="111">
        <v>167</v>
      </c>
      <c r="EL51" s="111">
        <v>199</v>
      </c>
      <c r="EM51" s="137">
        <v>171</v>
      </c>
    </row>
    <row r="52" spans="1:143">
      <c r="A52" s="148" t="s">
        <v>64</v>
      </c>
      <c r="B52" s="111">
        <v>251</v>
      </c>
      <c r="C52" s="113">
        <v>320</v>
      </c>
      <c r="D52" s="113">
        <v>302</v>
      </c>
      <c r="E52" s="113">
        <v>313</v>
      </c>
      <c r="F52" s="111">
        <v>368</v>
      </c>
      <c r="G52" s="111">
        <v>353</v>
      </c>
      <c r="H52" s="111">
        <v>352</v>
      </c>
      <c r="I52" s="111">
        <v>528</v>
      </c>
      <c r="J52" s="111">
        <v>376</v>
      </c>
      <c r="K52" s="111">
        <v>390</v>
      </c>
      <c r="L52" s="111">
        <v>481</v>
      </c>
      <c r="M52" s="111">
        <v>594</v>
      </c>
      <c r="N52" s="137">
        <v>588</v>
      </c>
      <c r="O52" s="137">
        <v>626</v>
      </c>
      <c r="P52" s="147">
        <v>251</v>
      </c>
      <c r="Q52" s="113">
        <v>320</v>
      </c>
      <c r="R52" s="113">
        <v>301</v>
      </c>
      <c r="S52" s="113">
        <v>313</v>
      </c>
      <c r="T52" s="111">
        <v>368</v>
      </c>
      <c r="U52" s="111">
        <v>353</v>
      </c>
      <c r="V52" s="111">
        <v>349</v>
      </c>
      <c r="W52" s="111">
        <v>522</v>
      </c>
      <c r="X52" s="111">
        <v>376</v>
      </c>
      <c r="Y52" s="111">
        <v>386</v>
      </c>
      <c r="Z52" s="111">
        <v>479</v>
      </c>
      <c r="AA52" s="111">
        <v>593</v>
      </c>
      <c r="AB52" s="137">
        <v>588</v>
      </c>
      <c r="AC52" s="137">
        <v>623</v>
      </c>
      <c r="AD52" s="147">
        <v>193</v>
      </c>
      <c r="AE52" s="113">
        <v>231</v>
      </c>
      <c r="AF52" s="113">
        <v>87</v>
      </c>
      <c r="AG52" s="113">
        <v>211</v>
      </c>
      <c r="AH52" s="111">
        <v>179</v>
      </c>
      <c r="AI52" s="111">
        <v>172</v>
      </c>
      <c r="AJ52" s="111">
        <v>184</v>
      </c>
      <c r="AK52" s="111">
        <v>260</v>
      </c>
      <c r="AL52" s="111">
        <v>195</v>
      </c>
      <c r="AM52" s="111">
        <v>216</v>
      </c>
      <c r="AN52" s="111">
        <v>253</v>
      </c>
      <c r="AO52" s="111">
        <v>293</v>
      </c>
      <c r="AP52" s="137">
        <v>278</v>
      </c>
      <c r="AQ52" s="137">
        <v>283</v>
      </c>
      <c r="AR52" s="147">
        <v>58</v>
      </c>
      <c r="AS52" s="113">
        <v>89</v>
      </c>
      <c r="AT52" s="113">
        <v>215</v>
      </c>
      <c r="AU52" s="113">
        <v>102</v>
      </c>
      <c r="AV52" s="111">
        <v>189</v>
      </c>
      <c r="AW52" s="111">
        <v>181</v>
      </c>
      <c r="AX52" s="111">
        <v>168</v>
      </c>
      <c r="AY52" s="111">
        <v>268</v>
      </c>
      <c r="AZ52" s="111">
        <v>181</v>
      </c>
      <c r="BA52" s="111">
        <v>174</v>
      </c>
      <c r="BB52" s="111">
        <v>228</v>
      </c>
      <c r="BC52" s="111">
        <v>301</v>
      </c>
      <c r="BD52" s="137">
        <v>310</v>
      </c>
      <c r="BE52" s="137">
        <v>343</v>
      </c>
      <c r="BF52" s="147">
        <v>243</v>
      </c>
      <c r="BG52" s="113">
        <v>287</v>
      </c>
      <c r="BH52" s="113">
        <v>271</v>
      </c>
      <c r="BI52" s="113">
        <v>282</v>
      </c>
      <c r="BJ52" s="111">
        <v>325</v>
      </c>
      <c r="BK52" s="111">
        <v>306</v>
      </c>
      <c r="BL52" s="111">
        <v>336</v>
      </c>
      <c r="BM52" s="111">
        <v>496</v>
      </c>
      <c r="BN52" s="111">
        <v>348</v>
      </c>
      <c r="BO52" s="111">
        <v>368</v>
      </c>
      <c r="BP52" s="111">
        <v>449</v>
      </c>
      <c r="BQ52" s="111">
        <v>558</v>
      </c>
      <c r="BR52" s="137">
        <v>553</v>
      </c>
      <c r="BS52" s="137">
        <v>557</v>
      </c>
      <c r="BT52" s="147">
        <v>2</v>
      </c>
      <c r="BU52" s="113">
        <v>2</v>
      </c>
      <c r="BV52" s="113">
        <v>1</v>
      </c>
      <c r="BW52" s="113">
        <v>0</v>
      </c>
      <c r="BX52" s="111">
        <v>1</v>
      </c>
      <c r="BY52" s="111">
        <v>3</v>
      </c>
      <c r="BZ52" s="111">
        <v>5</v>
      </c>
      <c r="CA52" s="111">
        <v>4</v>
      </c>
      <c r="CB52" s="111">
        <v>3</v>
      </c>
      <c r="CC52" s="111">
        <v>4</v>
      </c>
      <c r="CD52" s="111">
        <v>10</v>
      </c>
      <c r="CE52" s="111">
        <v>11</v>
      </c>
      <c r="CF52" s="137">
        <v>8</v>
      </c>
      <c r="CG52" s="137">
        <v>6</v>
      </c>
      <c r="CH52" s="147"/>
      <c r="CI52" s="113"/>
      <c r="CJ52" s="113"/>
      <c r="CK52" s="113"/>
      <c r="CT52" s="112"/>
      <c r="CU52" s="112"/>
      <c r="CV52" s="147">
        <v>0</v>
      </c>
      <c r="CW52" s="113">
        <v>3</v>
      </c>
      <c r="CX52" s="113">
        <v>3</v>
      </c>
      <c r="CY52" s="113">
        <v>1</v>
      </c>
      <c r="CZ52" s="111">
        <v>2</v>
      </c>
      <c r="DA52" s="111">
        <v>18</v>
      </c>
      <c r="DB52" s="111">
        <v>2</v>
      </c>
      <c r="DC52" s="111">
        <v>7</v>
      </c>
      <c r="DD52" s="111">
        <v>3</v>
      </c>
      <c r="DE52" s="111">
        <v>5</v>
      </c>
      <c r="DF52" s="111">
        <v>5</v>
      </c>
      <c r="DG52" s="111">
        <v>9</v>
      </c>
      <c r="DH52" s="137">
        <v>8</v>
      </c>
      <c r="DI52" s="137">
        <v>8</v>
      </c>
      <c r="DJ52" s="147"/>
      <c r="DK52" s="113"/>
      <c r="DL52" s="113"/>
      <c r="DM52" s="113"/>
      <c r="DQ52" s="111">
        <v>0</v>
      </c>
      <c r="DR52" s="111">
        <v>1</v>
      </c>
      <c r="DS52" s="111">
        <v>1</v>
      </c>
      <c r="DT52" s="111">
        <v>1</v>
      </c>
      <c r="DU52" s="111">
        <v>1</v>
      </c>
      <c r="DV52" s="137">
        <v>9</v>
      </c>
      <c r="DW52" s="178">
        <v>11</v>
      </c>
      <c r="DX52" s="178">
        <v>7</v>
      </c>
      <c r="DY52" s="178">
        <v>34</v>
      </c>
      <c r="DZ52" s="184">
        <v>0</v>
      </c>
      <c r="EA52" s="111">
        <v>6</v>
      </c>
      <c r="EB52" s="113">
        <v>28</v>
      </c>
      <c r="EC52" s="113">
        <v>26</v>
      </c>
      <c r="ED52" s="113">
        <v>30</v>
      </c>
      <c r="EE52" s="111">
        <v>40</v>
      </c>
      <c r="EF52" s="111">
        <v>26</v>
      </c>
      <c r="EG52" s="111">
        <v>6</v>
      </c>
      <c r="EH52" s="111">
        <v>15</v>
      </c>
      <c r="EI52" s="111">
        <v>21</v>
      </c>
      <c r="EJ52" s="111">
        <v>8</v>
      </c>
      <c r="EK52" s="111">
        <v>14</v>
      </c>
      <c r="EL52" s="111">
        <v>14</v>
      </c>
      <c r="EM52" s="137">
        <v>10</v>
      </c>
    </row>
    <row r="53" spans="1:143">
      <c r="A53" s="125" t="s">
        <v>65</v>
      </c>
      <c r="B53" s="125">
        <v>1253</v>
      </c>
      <c r="C53" s="126">
        <v>1180</v>
      </c>
      <c r="D53" s="126">
        <v>1201</v>
      </c>
      <c r="E53" s="126">
        <v>1146</v>
      </c>
      <c r="F53" s="116">
        <v>1099</v>
      </c>
      <c r="G53" s="116">
        <v>1167</v>
      </c>
      <c r="H53" s="116">
        <v>1166</v>
      </c>
      <c r="I53" s="116">
        <v>1202</v>
      </c>
      <c r="J53" s="116">
        <v>1229</v>
      </c>
      <c r="K53" s="116">
        <v>1501</v>
      </c>
      <c r="L53" s="116">
        <v>1482</v>
      </c>
      <c r="M53" s="116">
        <v>1525</v>
      </c>
      <c r="N53" s="142">
        <v>1742</v>
      </c>
      <c r="O53" s="142">
        <v>1876</v>
      </c>
      <c r="P53" s="143">
        <v>1253</v>
      </c>
      <c r="Q53" s="126">
        <v>1178</v>
      </c>
      <c r="R53" s="126">
        <v>1200</v>
      </c>
      <c r="S53" s="126">
        <v>1144</v>
      </c>
      <c r="T53" s="116">
        <v>1098</v>
      </c>
      <c r="U53" s="116">
        <v>1166</v>
      </c>
      <c r="V53" s="116">
        <v>1162</v>
      </c>
      <c r="W53" s="116">
        <v>1200</v>
      </c>
      <c r="X53" s="116">
        <v>1208</v>
      </c>
      <c r="Y53" s="116">
        <v>1493</v>
      </c>
      <c r="Z53" s="116">
        <v>1464</v>
      </c>
      <c r="AA53" s="116">
        <v>1509</v>
      </c>
      <c r="AB53" s="142">
        <v>1721</v>
      </c>
      <c r="AC53" s="142">
        <v>1850</v>
      </c>
      <c r="AD53" s="143">
        <v>849</v>
      </c>
      <c r="AE53" s="126">
        <v>799</v>
      </c>
      <c r="AF53" s="126">
        <v>772</v>
      </c>
      <c r="AG53" s="126">
        <v>731</v>
      </c>
      <c r="AH53" s="116">
        <v>610</v>
      </c>
      <c r="AI53" s="116">
        <v>643</v>
      </c>
      <c r="AJ53" s="116">
        <v>637</v>
      </c>
      <c r="AK53" s="116">
        <v>658</v>
      </c>
      <c r="AL53" s="116">
        <v>651</v>
      </c>
      <c r="AM53" s="116">
        <v>743</v>
      </c>
      <c r="AN53" s="116">
        <v>714</v>
      </c>
      <c r="AO53" s="116">
        <v>742</v>
      </c>
      <c r="AP53" s="142">
        <v>835</v>
      </c>
      <c r="AQ53" s="142">
        <v>874</v>
      </c>
      <c r="AR53" s="143">
        <v>404</v>
      </c>
      <c r="AS53" s="126">
        <v>381</v>
      </c>
      <c r="AT53" s="126">
        <v>429</v>
      </c>
      <c r="AU53" s="126">
        <v>415</v>
      </c>
      <c r="AV53" s="116">
        <v>489</v>
      </c>
      <c r="AW53" s="116">
        <v>524</v>
      </c>
      <c r="AX53" s="116">
        <v>529</v>
      </c>
      <c r="AY53" s="116">
        <v>544</v>
      </c>
      <c r="AZ53" s="116">
        <v>578</v>
      </c>
      <c r="BA53" s="116">
        <v>758</v>
      </c>
      <c r="BB53" s="116">
        <v>768</v>
      </c>
      <c r="BC53" s="116">
        <v>783</v>
      </c>
      <c r="BD53" s="142">
        <v>907</v>
      </c>
      <c r="BE53" s="142">
        <v>1002</v>
      </c>
      <c r="BF53" s="143">
        <v>1184</v>
      </c>
      <c r="BG53" s="126">
        <v>1105</v>
      </c>
      <c r="BH53" s="126">
        <v>1125</v>
      </c>
      <c r="BI53" s="126">
        <v>1065</v>
      </c>
      <c r="BJ53" s="116">
        <v>1006</v>
      </c>
      <c r="BK53" s="116">
        <v>1070</v>
      </c>
      <c r="BL53" s="116">
        <v>1055</v>
      </c>
      <c r="BM53" s="116">
        <v>1084</v>
      </c>
      <c r="BN53" s="116">
        <v>1081</v>
      </c>
      <c r="BO53" s="116">
        <v>1351</v>
      </c>
      <c r="BP53" s="116">
        <v>1331</v>
      </c>
      <c r="BQ53" s="116">
        <v>1345</v>
      </c>
      <c r="BR53" s="142">
        <v>1519</v>
      </c>
      <c r="BS53" s="142">
        <v>1608</v>
      </c>
      <c r="BT53" s="143">
        <v>36</v>
      </c>
      <c r="BU53" s="126">
        <v>41</v>
      </c>
      <c r="BV53" s="126">
        <v>45</v>
      </c>
      <c r="BW53" s="126">
        <v>49</v>
      </c>
      <c r="BX53" s="116">
        <v>55</v>
      </c>
      <c r="BY53" s="116">
        <v>50</v>
      </c>
      <c r="BZ53" s="116">
        <v>58</v>
      </c>
      <c r="CA53" s="116">
        <v>60</v>
      </c>
      <c r="CB53" s="116">
        <v>61</v>
      </c>
      <c r="CC53" s="116">
        <v>68</v>
      </c>
      <c r="CD53" s="116">
        <v>59</v>
      </c>
      <c r="CE53" s="116">
        <v>72</v>
      </c>
      <c r="CF53" s="142">
        <v>80</v>
      </c>
      <c r="CG53" s="142">
        <v>87</v>
      </c>
      <c r="CH53" s="143"/>
      <c r="CI53" s="126"/>
      <c r="CJ53" s="126"/>
      <c r="CK53" s="126"/>
      <c r="CL53" s="116"/>
      <c r="CM53" s="116"/>
      <c r="CN53" s="116"/>
      <c r="CO53" s="116"/>
      <c r="CP53" s="116"/>
      <c r="CQ53" s="116"/>
      <c r="CR53" s="116"/>
      <c r="CS53" s="116"/>
      <c r="CT53" s="144"/>
      <c r="CU53" s="144"/>
      <c r="CV53" s="143">
        <v>14</v>
      </c>
      <c r="CW53" s="126">
        <v>18</v>
      </c>
      <c r="CX53" s="126">
        <v>13</v>
      </c>
      <c r="CY53" s="126">
        <v>11</v>
      </c>
      <c r="CZ53" s="116">
        <v>16</v>
      </c>
      <c r="DA53" s="116">
        <v>23</v>
      </c>
      <c r="DB53" s="116">
        <v>26</v>
      </c>
      <c r="DC53" s="116">
        <v>32</v>
      </c>
      <c r="DD53" s="116">
        <v>36</v>
      </c>
      <c r="DE53" s="116">
        <v>36</v>
      </c>
      <c r="DF53" s="116">
        <v>36</v>
      </c>
      <c r="DG53" s="116">
        <v>33</v>
      </c>
      <c r="DH53" s="142">
        <v>47</v>
      </c>
      <c r="DI53" s="142">
        <v>57</v>
      </c>
      <c r="DJ53" s="143"/>
      <c r="DK53" s="126"/>
      <c r="DL53" s="126"/>
      <c r="DM53" s="126"/>
      <c r="DN53" s="116"/>
      <c r="DO53" s="116"/>
      <c r="DP53" s="116"/>
      <c r="DQ53" s="116"/>
      <c r="DR53" s="116">
        <v>2</v>
      </c>
      <c r="DS53" s="116">
        <v>7</v>
      </c>
      <c r="DT53" s="116">
        <v>9</v>
      </c>
      <c r="DU53" s="116">
        <v>12</v>
      </c>
      <c r="DV53" s="142">
        <v>19</v>
      </c>
      <c r="DW53" s="179">
        <v>20</v>
      </c>
      <c r="DX53" s="180">
        <v>58</v>
      </c>
      <c r="DY53" s="180">
        <v>20</v>
      </c>
      <c r="DZ53" s="185">
        <v>0</v>
      </c>
      <c r="EA53" s="125">
        <v>19</v>
      </c>
      <c r="EB53" s="126">
        <v>14</v>
      </c>
      <c r="EC53" s="126">
        <v>17</v>
      </c>
      <c r="ED53" s="126">
        <v>19</v>
      </c>
      <c r="EE53" s="116">
        <v>21</v>
      </c>
      <c r="EF53" s="116">
        <v>23</v>
      </c>
      <c r="EG53" s="116">
        <v>23</v>
      </c>
      <c r="EH53" s="116">
        <v>24</v>
      </c>
      <c r="EI53" s="116">
        <v>28</v>
      </c>
      <c r="EJ53" s="116">
        <v>31</v>
      </c>
      <c r="EK53" s="116">
        <v>29</v>
      </c>
      <c r="EL53" s="116">
        <v>47</v>
      </c>
      <c r="EM53" s="142">
        <v>56</v>
      </c>
    </row>
    <row r="54" spans="1:143">
      <c r="A54" s="149" t="s">
        <v>66</v>
      </c>
      <c r="B54" s="150">
        <f>SUM(B56:B64)</f>
        <v>7388</v>
      </c>
      <c r="C54" s="150">
        <f t="shared" ref="C54:DJ54" si="239">SUM(C56:C64)</f>
        <v>7002</v>
      </c>
      <c r="D54" s="150">
        <f t="shared" si="239"/>
        <v>7221</v>
      </c>
      <c r="E54" s="150">
        <f t="shared" si="239"/>
        <v>7695</v>
      </c>
      <c r="F54" s="150">
        <f t="shared" si="239"/>
        <v>8131</v>
      </c>
      <c r="G54" s="150">
        <f t="shared" si="239"/>
        <v>8874</v>
      </c>
      <c r="H54" s="150">
        <f t="shared" si="239"/>
        <v>8022</v>
      </c>
      <c r="I54" s="150">
        <f t="shared" si="239"/>
        <v>8861</v>
      </c>
      <c r="J54" s="150">
        <f t="shared" ref="J54:K54" si="240">SUM(J56:J64)</f>
        <v>9489</v>
      </c>
      <c r="K54" s="150">
        <f t="shared" si="240"/>
        <v>11326</v>
      </c>
      <c r="L54" s="150">
        <f t="shared" ref="L54" si="241">SUM(L56:L64)</f>
        <v>11949</v>
      </c>
      <c r="M54" s="150">
        <f t="shared" ref="M54:N54" si="242">SUM(M56:M64)</f>
        <v>12634</v>
      </c>
      <c r="N54" s="150">
        <f t="shared" si="242"/>
        <v>13379</v>
      </c>
      <c r="O54" s="150">
        <f t="shared" ref="O54" si="243">SUM(O56:O64)</f>
        <v>13057</v>
      </c>
      <c r="P54" s="151">
        <f t="shared" si="239"/>
        <v>7388</v>
      </c>
      <c r="Q54" s="150">
        <f t="shared" si="239"/>
        <v>6987</v>
      </c>
      <c r="R54" s="150">
        <f t="shared" si="239"/>
        <v>7197</v>
      </c>
      <c r="S54" s="150">
        <f t="shared" si="239"/>
        <v>7679</v>
      </c>
      <c r="T54" s="150">
        <f t="shared" si="239"/>
        <v>8067</v>
      </c>
      <c r="U54" s="150">
        <f t="shared" si="239"/>
        <v>8692</v>
      </c>
      <c r="V54" s="150">
        <f t="shared" si="239"/>
        <v>7882</v>
      </c>
      <c r="W54" s="150">
        <f t="shared" si="239"/>
        <v>8600</v>
      </c>
      <c r="X54" s="150">
        <f t="shared" ref="X54:Y54" si="244">SUM(X56:X64)</f>
        <v>9272</v>
      </c>
      <c r="Y54" s="150">
        <f t="shared" si="244"/>
        <v>10927</v>
      </c>
      <c r="Z54" s="150">
        <f t="shared" ref="Z54" si="245">SUM(Z56:Z64)</f>
        <v>11598</v>
      </c>
      <c r="AA54" s="150">
        <f t="shared" ref="AA54:AB54" si="246">SUM(AA56:AA64)</f>
        <v>12244</v>
      </c>
      <c r="AB54" s="150">
        <f t="shared" si="246"/>
        <v>12903</v>
      </c>
      <c r="AC54" s="150">
        <f t="shared" ref="AC54" si="247">SUM(AC56:AC64)</f>
        <v>12580</v>
      </c>
      <c r="AD54" s="151">
        <f t="shared" si="239"/>
        <v>4811</v>
      </c>
      <c r="AE54" s="150">
        <f t="shared" si="239"/>
        <v>4355</v>
      </c>
      <c r="AF54" s="150">
        <f t="shared" si="239"/>
        <v>4316</v>
      </c>
      <c r="AG54" s="150">
        <f t="shared" si="239"/>
        <v>4467</v>
      </c>
      <c r="AH54" s="150">
        <f t="shared" si="239"/>
        <v>4412</v>
      </c>
      <c r="AI54" s="150">
        <f t="shared" si="239"/>
        <v>4733</v>
      </c>
      <c r="AJ54" s="150">
        <f t="shared" si="239"/>
        <v>4314</v>
      </c>
      <c r="AK54" s="150">
        <f t="shared" si="239"/>
        <v>4653</v>
      </c>
      <c r="AL54" s="150">
        <f t="shared" ref="AL54:AM54" si="248">SUM(AL56:AL64)</f>
        <v>4829</v>
      </c>
      <c r="AM54" s="150">
        <f t="shared" si="248"/>
        <v>5425</v>
      </c>
      <c r="AN54" s="150">
        <f t="shared" ref="AN54:AP54" si="249">SUM(AN56:AN64)</f>
        <v>5630</v>
      </c>
      <c r="AO54" s="150">
        <f t="shared" si="249"/>
        <v>5765</v>
      </c>
      <c r="AP54" s="150">
        <f t="shared" si="249"/>
        <v>5970</v>
      </c>
      <c r="AQ54" s="150">
        <f t="shared" ref="AQ54" si="250">SUM(AQ56:AQ64)</f>
        <v>5712</v>
      </c>
      <c r="AR54" s="151">
        <f t="shared" si="239"/>
        <v>2577</v>
      </c>
      <c r="AS54" s="150">
        <f t="shared" si="239"/>
        <v>2647</v>
      </c>
      <c r="AT54" s="150">
        <f t="shared" si="239"/>
        <v>2905</v>
      </c>
      <c r="AU54" s="150">
        <f t="shared" si="239"/>
        <v>3228</v>
      </c>
      <c r="AV54" s="150">
        <f t="shared" si="239"/>
        <v>3719</v>
      </c>
      <c r="AW54" s="150">
        <f t="shared" si="239"/>
        <v>4141</v>
      </c>
      <c r="AX54" s="150">
        <f t="shared" si="239"/>
        <v>3708</v>
      </c>
      <c r="AY54" s="150">
        <f t="shared" si="239"/>
        <v>4208</v>
      </c>
      <c r="AZ54" s="150">
        <f t="shared" ref="AZ54:BA54" si="251">SUM(AZ56:AZ64)</f>
        <v>4660</v>
      </c>
      <c r="BA54" s="150">
        <f t="shared" si="251"/>
        <v>5901</v>
      </c>
      <c r="BB54" s="150">
        <f t="shared" ref="BB54:BD54" si="252">SUM(BB56:BB64)</f>
        <v>6319</v>
      </c>
      <c r="BC54" s="150">
        <f t="shared" si="252"/>
        <v>6869</v>
      </c>
      <c r="BD54" s="150">
        <f t="shared" si="252"/>
        <v>7409</v>
      </c>
      <c r="BE54" s="150">
        <f t="shared" ref="BE54" si="253">SUM(BE56:BE64)</f>
        <v>7345</v>
      </c>
      <c r="BF54" s="151">
        <f t="shared" si="239"/>
        <v>6474</v>
      </c>
      <c r="BG54" s="150">
        <f t="shared" si="239"/>
        <v>5958</v>
      </c>
      <c r="BH54" s="150">
        <f t="shared" si="239"/>
        <v>6056</v>
      </c>
      <c r="BI54" s="150">
        <f t="shared" si="239"/>
        <v>6538</v>
      </c>
      <c r="BJ54" s="150">
        <f t="shared" si="239"/>
        <v>6687</v>
      </c>
      <c r="BK54" s="150">
        <f t="shared" si="239"/>
        <v>7140</v>
      </c>
      <c r="BL54" s="150">
        <f t="shared" si="239"/>
        <v>6508</v>
      </c>
      <c r="BM54" s="150">
        <f t="shared" si="239"/>
        <v>7065</v>
      </c>
      <c r="BN54" s="150">
        <f t="shared" ref="BN54:BO54" si="254">SUM(BN56:BN64)</f>
        <v>7658</v>
      </c>
      <c r="BO54" s="150">
        <f t="shared" si="254"/>
        <v>9149</v>
      </c>
      <c r="BP54" s="150">
        <f t="shared" ref="BP54" si="255">SUM(BP56:BP64)</f>
        <v>9387</v>
      </c>
      <c r="BQ54" s="150">
        <f t="shared" ref="BQ54:BR54" si="256">SUM(BQ56:BQ64)</f>
        <v>9839</v>
      </c>
      <c r="BR54" s="150">
        <f t="shared" si="256"/>
        <v>10211</v>
      </c>
      <c r="BS54" s="150">
        <f t="shared" ref="BS54" si="257">SUM(BS56:BS64)</f>
        <v>9844</v>
      </c>
      <c r="BT54" s="151">
        <f t="shared" si="239"/>
        <v>701</v>
      </c>
      <c r="BU54" s="150">
        <f t="shared" si="239"/>
        <v>763</v>
      </c>
      <c r="BV54" s="150">
        <f t="shared" si="239"/>
        <v>816</v>
      </c>
      <c r="BW54" s="150">
        <f t="shared" si="239"/>
        <v>797</v>
      </c>
      <c r="BX54" s="150">
        <f t="shared" si="239"/>
        <v>902</v>
      </c>
      <c r="BY54" s="150">
        <f t="shared" si="239"/>
        <v>1011</v>
      </c>
      <c r="BZ54" s="150">
        <f t="shared" si="239"/>
        <v>858</v>
      </c>
      <c r="CA54" s="150">
        <f t="shared" si="239"/>
        <v>958</v>
      </c>
      <c r="CB54" s="150">
        <f t="shared" ref="CB54:CC54" si="258">SUM(CB56:CB64)</f>
        <v>936</v>
      </c>
      <c r="CC54" s="150">
        <f t="shared" si="258"/>
        <v>981</v>
      </c>
      <c r="CD54" s="150">
        <f t="shared" ref="CD54:CF54" si="259">SUM(CD56:CD64)</f>
        <v>1141</v>
      </c>
      <c r="CE54" s="150">
        <f t="shared" si="259"/>
        <v>1226</v>
      </c>
      <c r="CF54" s="150">
        <f t="shared" si="259"/>
        <v>1347</v>
      </c>
      <c r="CG54" s="150">
        <f t="shared" ref="CG54" si="260">SUM(CG56:CG64)</f>
        <v>1356</v>
      </c>
      <c r="CH54" s="151">
        <f t="shared" si="239"/>
        <v>39</v>
      </c>
      <c r="CI54" s="150">
        <f t="shared" si="239"/>
        <v>89</v>
      </c>
      <c r="CJ54" s="150">
        <f t="shared" si="239"/>
        <v>36</v>
      </c>
      <c r="CK54" s="150">
        <f t="shared" si="239"/>
        <v>106</v>
      </c>
      <c r="CL54" s="150">
        <f t="shared" si="239"/>
        <v>75</v>
      </c>
      <c r="CM54" s="150">
        <f t="shared" si="239"/>
        <v>138</v>
      </c>
      <c r="CN54" s="150">
        <f t="shared" si="239"/>
        <v>94</v>
      </c>
      <c r="CO54" s="150">
        <f t="shared" si="239"/>
        <v>151</v>
      </c>
      <c r="CP54" s="150">
        <f t="shared" ref="CP54:CQ54" si="261">SUM(CP56:CP64)</f>
        <v>144</v>
      </c>
      <c r="CQ54" s="150">
        <f t="shared" si="261"/>
        <v>85</v>
      </c>
      <c r="CR54" s="150">
        <f t="shared" ref="CR54:CT54" si="262">SUM(CR56:CR64)</f>
        <v>101</v>
      </c>
      <c r="CS54" s="150">
        <f t="shared" si="262"/>
        <v>88</v>
      </c>
      <c r="CT54" s="150">
        <f t="shared" si="262"/>
        <v>104</v>
      </c>
      <c r="CU54" s="150">
        <f t="shared" ref="CU54" si="263">SUM(CU56:CU64)</f>
        <v>89</v>
      </c>
      <c r="CV54" s="151">
        <f t="shared" si="239"/>
        <v>97</v>
      </c>
      <c r="CW54" s="150">
        <f t="shared" si="239"/>
        <v>141</v>
      </c>
      <c r="CX54" s="150">
        <f t="shared" si="239"/>
        <v>158</v>
      </c>
      <c r="CY54" s="150">
        <f t="shared" si="239"/>
        <v>179</v>
      </c>
      <c r="CZ54" s="150">
        <f t="shared" si="239"/>
        <v>260</v>
      </c>
      <c r="DA54" s="150">
        <f t="shared" si="239"/>
        <v>287</v>
      </c>
      <c r="DB54" s="150">
        <f t="shared" si="239"/>
        <v>278</v>
      </c>
      <c r="DC54" s="150">
        <f t="shared" si="239"/>
        <v>292</v>
      </c>
      <c r="DD54" s="150">
        <f t="shared" ref="DD54:DE54" si="264">SUM(DD56:DD64)</f>
        <v>322</v>
      </c>
      <c r="DE54" s="150">
        <f t="shared" si="264"/>
        <v>370</v>
      </c>
      <c r="DF54" s="150">
        <f t="shared" ref="DF54:DH54" si="265">SUM(DF56:DF64)</f>
        <v>507</v>
      </c>
      <c r="DG54" s="150">
        <f t="shared" si="265"/>
        <v>574</v>
      </c>
      <c r="DH54" s="150">
        <f t="shared" si="265"/>
        <v>657</v>
      </c>
      <c r="DI54" s="150">
        <f t="shared" ref="DI54" si="266">SUM(DI56:DI64)</f>
        <v>681</v>
      </c>
      <c r="DJ54" s="151">
        <f t="shared" si="239"/>
        <v>0</v>
      </c>
      <c r="DK54" s="150">
        <f t="shared" ref="DK54:EH54" si="267">SUM(DK56:DK64)</f>
        <v>0</v>
      </c>
      <c r="DL54" s="150">
        <f t="shared" si="267"/>
        <v>0</v>
      </c>
      <c r="DM54" s="150">
        <f t="shared" si="267"/>
        <v>0</v>
      </c>
      <c r="DN54" s="150">
        <f t="shared" si="267"/>
        <v>0</v>
      </c>
      <c r="DO54" s="150">
        <f t="shared" si="267"/>
        <v>0</v>
      </c>
      <c r="DP54" s="150">
        <f t="shared" si="267"/>
        <v>0</v>
      </c>
      <c r="DQ54" s="150">
        <f>SUM(DQ56:DQ64)</f>
        <v>11</v>
      </c>
      <c r="DR54" s="150">
        <f>SUM(DR56:DR64)</f>
        <v>32</v>
      </c>
      <c r="DS54" s="150">
        <f>SUM(DS56:DS64)</f>
        <v>64</v>
      </c>
      <c r="DT54" s="150">
        <f>SUM(DT56:DT64)</f>
        <v>83</v>
      </c>
      <c r="DU54" s="150">
        <f>SUM(DU56:DU64)</f>
        <v>104</v>
      </c>
      <c r="DV54" s="150">
        <f t="shared" ref="DV54:DW54" si="268">SUM(DV56:DV64)</f>
        <v>123</v>
      </c>
      <c r="DW54" s="183">
        <f t="shared" si="268"/>
        <v>128</v>
      </c>
      <c r="DX54" s="183">
        <f t="shared" ref="DX54:DZ54" si="269">SUM(DX56:DX64)</f>
        <v>535</v>
      </c>
      <c r="DY54" s="183">
        <f t="shared" si="269"/>
        <v>29</v>
      </c>
      <c r="DZ54" s="183">
        <f t="shared" si="269"/>
        <v>7</v>
      </c>
      <c r="EA54" s="150">
        <f t="shared" si="267"/>
        <v>116</v>
      </c>
      <c r="EB54" s="150">
        <f t="shared" si="267"/>
        <v>125</v>
      </c>
      <c r="EC54" s="150">
        <f t="shared" si="267"/>
        <v>167</v>
      </c>
      <c r="ED54" s="150">
        <f t="shared" si="267"/>
        <v>165</v>
      </c>
      <c r="EE54" s="150">
        <f t="shared" si="267"/>
        <v>218</v>
      </c>
      <c r="EF54" s="150">
        <f t="shared" si="267"/>
        <v>254</v>
      </c>
      <c r="EG54" s="150">
        <f t="shared" si="267"/>
        <v>238</v>
      </c>
      <c r="EH54" s="150">
        <f t="shared" si="267"/>
        <v>274</v>
      </c>
      <c r="EI54" s="150">
        <f t="shared" ref="EI54:EJ54" si="270">SUM(EI56:EI64)</f>
        <v>324</v>
      </c>
      <c r="EJ54" s="150">
        <f t="shared" si="270"/>
        <v>363</v>
      </c>
      <c r="EK54" s="150">
        <f t="shared" ref="EK54:EM54" si="271">SUM(EK56:EK64)</f>
        <v>480</v>
      </c>
      <c r="EL54" s="150">
        <f t="shared" si="271"/>
        <v>501</v>
      </c>
      <c r="EM54" s="150">
        <f t="shared" si="271"/>
        <v>565</v>
      </c>
    </row>
    <row r="55" spans="1:143">
      <c r="A55" s="117" t="s">
        <v>114</v>
      </c>
      <c r="B55" s="134">
        <f>(B54/B$6)*100</f>
        <v>14.249069413103435</v>
      </c>
      <c r="C55" s="134">
        <f t="shared" ref="C55:DC55" si="272">(C54/C$6)*100</f>
        <v>13.546664603002631</v>
      </c>
      <c r="D55" s="134">
        <f t="shared" si="272"/>
        <v>13.870001152472053</v>
      </c>
      <c r="E55" s="134">
        <f t="shared" si="272"/>
        <v>14.186162269785962</v>
      </c>
      <c r="F55" s="134">
        <f t="shared" si="272"/>
        <v>13.738278279969588</v>
      </c>
      <c r="G55" s="134">
        <f t="shared" si="272"/>
        <v>14.358990954838918</v>
      </c>
      <c r="H55" s="134">
        <f t="shared" si="272"/>
        <v>12.567298704418345</v>
      </c>
      <c r="I55" s="134">
        <f t="shared" si="272"/>
        <v>13.523770762851983</v>
      </c>
      <c r="J55" s="134">
        <f t="shared" ref="J55:K55" si="273">(J54/J$6)*100</f>
        <v>14.061527518449365</v>
      </c>
      <c r="K55" s="134">
        <f t="shared" si="273"/>
        <v>12.884217232043319</v>
      </c>
      <c r="L55" s="134">
        <f t="shared" ref="L55" si="274">(L54/L$6)*100</f>
        <v>12.931678228590599</v>
      </c>
      <c r="M55" s="134">
        <f t="shared" ref="M55:N55" si="275">(M54/M$6)*100</f>
        <v>12.923089512392213</v>
      </c>
      <c r="N55" s="134">
        <f t="shared" si="275"/>
        <v>12.746639227903698</v>
      </c>
      <c r="O55" s="134">
        <f t="shared" ref="O55" si="276">(O54/O$6)*100</f>
        <v>11.64836341252353</v>
      </c>
      <c r="P55" s="135">
        <f t="shared" si="272"/>
        <v>14.249069413103435</v>
      </c>
      <c r="Q55" s="134">
        <f t="shared" si="272"/>
        <v>13.551465311584787</v>
      </c>
      <c r="R55" s="134">
        <f t="shared" si="272"/>
        <v>13.860909423569517</v>
      </c>
      <c r="S55" s="134">
        <f t="shared" si="272"/>
        <v>14.224321570806705</v>
      </c>
      <c r="T55" s="134">
        <f t="shared" si="272"/>
        <v>13.757055884309077</v>
      </c>
      <c r="U55" s="134">
        <f t="shared" si="272"/>
        <v>14.253152517914829</v>
      </c>
      <c r="V55" s="134">
        <f t="shared" si="272"/>
        <v>12.540238967761097</v>
      </c>
      <c r="W55" s="134">
        <f t="shared" si="272"/>
        <v>13.384727921683778</v>
      </c>
      <c r="X55" s="134">
        <f t="shared" ref="X55:Y55" si="277">(X54/X$6)*100</f>
        <v>14.003715394722931</v>
      </c>
      <c r="Y55" s="134">
        <f t="shared" si="277"/>
        <v>12.731869873228934</v>
      </c>
      <c r="Z55" s="134">
        <f t="shared" ref="Z55" si="278">(Z54/Z$6)*100</f>
        <v>12.869221721666186</v>
      </c>
      <c r="AA55" s="134">
        <f t="shared" ref="AA55:AB55" si="279">(AA54/AA$6)*100</f>
        <v>12.830615752190134</v>
      </c>
      <c r="AB55" s="134">
        <f t="shared" si="279"/>
        <v>12.639343298787297</v>
      </c>
      <c r="AC55" s="134">
        <f t="shared" ref="AC55" si="280">(AC54/AC$6)*100</f>
        <v>11.537791310887529</v>
      </c>
      <c r="AD55" s="135">
        <f t="shared" si="272"/>
        <v>14.384810883540142</v>
      </c>
      <c r="AE55" s="134">
        <f t="shared" si="272"/>
        <v>13.251985515625474</v>
      </c>
      <c r="AF55" s="134">
        <f t="shared" si="272"/>
        <v>13.550594957772127</v>
      </c>
      <c r="AG55" s="134">
        <f t="shared" si="272"/>
        <v>13.822874118083922</v>
      </c>
      <c r="AH55" s="134">
        <f t="shared" si="272"/>
        <v>13.674683858170097</v>
      </c>
      <c r="AI55" s="134">
        <f t="shared" si="272"/>
        <v>14.355910097364191</v>
      </c>
      <c r="AJ55" s="134">
        <f t="shared" si="272"/>
        <v>12.998674219597445</v>
      </c>
      <c r="AK55" s="134">
        <f t="shared" si="272"/>
        <v>13.931554836971166</v>
      </c>
      <c r="AL55" s="134">
        <f t="shared" ref="AL55:AM55" si="281">(AL54/AL$6)*100</f>
        <v>14.29332544028415</v>
      </c>
      <c r="AM55" s="134">
        <f t="shared" si="281"/>
        <v>12.854536407364407</v>
      </c>
      <c r="AN55" s="134">
        <f t="shared" ref="AN55:AP55" si="282">(AN54/AN$6)*100</f>
        <v>13.004111424215829</v>
      </c>
      <c r="AO55" s="134">
        <f t="shared" si="282"/>
        <v>12.837928116510044</v>
      </c>
      <c r="AP55" s="134">
        <f t="shared" si="282"/>
        <v>12.682968281957043</v>
      </c>
      <c r="AQ55" s="134">
        <f t="shared" ref="AQ55" si="283">(AQ54/AQ$6)*100</f>
        <v>11.531473331449106</v>
      </c>
      <c r="AR55" s="135">
        <f t="shared" si="272"/>
        <v>14.002390784612039</v>
      </c>
      <c r="AS55" s="134">
        <f t="shared" si="272"/>
        <v>14.061088977423639</v>
      </c>
      <c r="AT55" s="134">
        <f t="shared" si="272"/>
        <v>14.373361041017269</v>
      </c>
      <c r="AU55" s="134">
        <f t="shared" si="272"/>
        <v>14.721576139006704</v>
      </c>
      <c r="AV55" s="134">
        <f t="shared" si="272"/>
        <v>13.814494260985846</v>
      </c>
      <c r="AW55" s="134">
        <f t="shared" si="272"/>
        <v>14.362513873473917</v>
      </c>
      <c r="AX55" s="134">
        <f t="shared" si="272"/>
        <v>11.941644391484976</v>
      </c>
      <c r="AY55" s="134">
        <f t="shared" si="272"/>
        <v>13.130304543185222</v>
      </c>
      <c r="AZ55" s="134">
        <f t="shared" ref="AZ55:BA55" si="284">(AZ54/AZ$6)*100</f>
        <v>13.829124254384665</v>
      </c>
      <c r="BA55" s="134">
        <f t="shared" si="284"/>
        <v>12.911625057436055</v>
      </c>
      <c r="BB55" s="134">
        <f t="shared" ref="BB55:BD55" si="285">(BB54/BB$6)*100</f>
        <v>12.867819251837822</v>
      </c>
      <c r="BC55" s="134">
        <f t="shared" si="285"/>
        <v>12.995440528217644</v>
      </c>
      <c r="BD55" s="134">
        <f t="shared" si="285"/>
        <v>12.79841077906374</v>
      </c>
      <c r="BE55" s="134">
        <f t="shared" ref="BE55" si="286">(BE54/BE$6)*100</f>
        <v>11.740916574753433</v>
      </c>
      <c r="BF55" s="135">
        <f t="shared" si="272"/>
        <v>14.282877754980476</v>
      </c>
      <c r="BG55" s="134">
        <f t="shared" si="272"/>
        <v>13.386658278473048</v>
      </c>
      <c r="BH55" s="134">
        <f t="shared" si="272"/>
        <v>13.634419253889277</v>
      </c>
      <c r="BI55" s="134">
        <f t="shared" si="272"/>
        <v>14.235634811766499</v>
      </c>
      <c r="BJ55" s="134">
        <f t="shared" si="272"/>
        <v>13.837844549292278</v>
      </c>
      <c r="BK55" s="134">
        <f t="shared" si="272"/>
        <v>14.233598468991088</v>
      </c>
      <c r="BL55" s="134">
        <f t="shared" si="272"/>
        <v>12.623901615812851</v>
      </c>
      <c r="BM55" s="134">
        <f t="shared" si="272"/>
        <v>13.496217620539467</v>
      </c>
      <c r="BN55" s="134">
        <f t="shared" ref="BN55:BO55" si="287">(BN54/BN$6)*100</f>
        <v>14.362879327806743</v>
      </c>
      <c r="BO55" s="134">
        <f t="shared" si="287"/>
        <v>13.371625670481285</v>
      </c>
      <c r="BP55" s="134">
        <f t="shared" ref="BP55" si="288">(BP54/BP$6)*100</f>
        <v>13.23044397463002</v>
      </c>
      <c r="BQ55" s="134">
        <f t="shared" ref="BQ55:BR55" si="289">(BQ54/BQ$6)*100</f>
        <v>13.25314187960506</v>
      </c>
      <c r="BR55" s="134">
        <f t="shared" si="289"/>
        <v>13.001515209391751</v>
      </c>
      <c r="BS55" s="134">
        <f t="shared" ref="BS55" si="290">(BS54/BS$6)*100</f>
        <v>11.926916739362218</v>
      </c>
      <c r="BT55" s="135">
        <f t="shared" si="272"/>
        <v>16.163246483744523</v>
      </c>
      <c r="BU55" s="134">
        <f t="shared" si="272"/>
        <v>16.216790648246544</v>
      </c>
      <c r="BV55" s="134">
        <f t="shared" si="272"/>
        <v>16</v>
      </c>
      <c r="BW55" s="134">
        <f t="shared" si="272"/>
        <v>15.134827193315608</v>
      </c>
      <c r="BX55" s="134">
        <f t="shared" si="272"/>
        <v>14.37908496732026</v>
      </c>
      <c r="BY55" s="134">
        <f t="shared" si="272"/>
        <v>16.029808149674967</v>
      </c>
      <c r="BZ55" s="134">
        <f t="shared" si="272"/>
        <v>12.406015037593985</v>
      </c>
      <c r="CA55" s="134">
        <f t="shared" si="272"/>
        <v>14.752078842008007</v>
      </c>
      <c r="CB55" s="134">
        <f t="shared" ref="CB55:CC55" si="291">(CB54/CB$6)*100</f>
        <v>14.222762498100591</v>
      </c>
      <c r="CC55" s="134">
        <f t="shared" si="291"/>
        <v>10.9</v>
      </c>
      <c r="CD55" s="134">
        <f t="shared" ref="CD55:CF55" si="292">(CD54/CD$6)*100</f>
        <v>12.021915498893689</v>
      </c>
      <c r="CE55" s="134">
        <f t="shared" si="292"/>
        <v>11.938845067679424</v>
      </c>
      <c r="CF55" s="134">
        <f t="shared" si="292"/>
        <v>12.184531886024423</v>
      </c>
      <c r="CG55" s="134">
        <f t="shared" ref="CG55" si="293">(CG54/CG$6)*100</f>
        <v>11.135747721113574</v>
      </c>
      <c r="CH55" s="135">
        <f t="shared" si="272"/>
        <v>2.9839326702371842</v>
      </c>
      <c r="CI55" s="134">
        <f t="shared" si="272"/>
        <v>5.6832694763729252</v>
      </c>
      <c r="CJ55" s="134">
        <f t="shared" si="272"/>
        <v>2.140309155766944</v>
      </c>
      <c r="CK55" s="134">
        <f t="shared" si="272"/>
        <v>5.8823529411764701</v>
      </c>
      <c r="CL55" s="134">
        <f t="shared" si="272"/>
        <v>3.3875338753387529</v>
      </c>
      <c r="CM55" s="134">
        <f t="shared" si="272"/>
        <v>6.8520357497517379</v>
      </c>
      <c r="CN55" s="134">
        <f t="shared" si="272"/>
        <v>3.7198258804907005</v>
      </c>
      <c r="CO55" s="134">
        <f t="shared" si="272"/>
        <v>7.3052733430091914</v>
      </c>
      <c r="CP55" s="134">
        <f t="shared" ref="CP55:CQ55" si="294">(CP54/CP$6)*100</f>
        <v>6.847360912981455</v>
      </c>
      <c r="CQ55" s="134">
        <f t="shared" si="294"/>
        <v>3.2742681047765796</v>
      </c>
      <c r="CR55" s="134">
        <f t="shared" ref="CR55:CT55" si="295">(CR54/CR$6)*100</f>
        <v>4.1023558082859468</v>
      </c>
      <c r="CS55" s="134">
        <f t="shared" si="295"/>
        <v>3.2762472077438569</v>
      </c>
      <c r="CT55" s="134">
        <f t="shared" si="295"/>
        <v>4.0640875341930442</v>
      </c>
      <c r="CU55" s="134">
        <f t="shared" ref="CU55" si="296">(CU54/CU$6)*100</f>
        <v>3.3943554538520218</v>
      </c>
      <c r="CV55" s="135">
        <f t="shared" si="272"/>
        <v>8.8665447897623402</v>
      </c>
      <c r="CW55" s="134">
        <f t="shared" si="272"/>
        <v>11.624072547403133</v>
      </c>
      <c r="CX55" s="134">
        <f t="shared" si="272"/>
        <v>12.569610182975339</v>
      </c>
      <c r="CY55" s="134">
        <f t="shared" si="272"/>
        <v>12.285518188057653</v>
      </c>
      <c r="CZ55" s="134">
        <f t="shared" si="272"/>
        <v>11.976047904191617</v>
      </c>
      <c r="DA55" s="134">
        <f t="shared" si="272"/>
        <v>11.923556294142086</v>
      </c>
      <c r="DB55" s="134">
        <f t="shared" si="272"/>
        <v>10.562310030395135</v>
      </c>
      <c r="DC55" s="134">
        <f t="shared" si="272"/>
        <v>10.131852879944484</v>
      </c>
      <c r="DD55" s="134">
        <f t="shared" ref="DD55:DE55" si="297">(DD54/DD$6)*100</f>
        <v>9.9260172626387178</v>
      </c>
      <c r="DE55" s="134">
        <f t="shared" si="297"/>
        <v>8.5787155112450737</v>
      </c>
      <c r="DF55" s="134">
        <f t="shared" ref="DF55:DH55" si="298">(DF54/DF$6)*100</f>
        <v>10.168471720818291</v>
      </c>
      <c r="DG55" s="134">
        <f t="shared" si="298"/>
        <v>10.28858218318695</v>
      </c>
      <c r="DH55" s="134">
        <f t="shared" si="298"/>
        <v>9.9124924562462269</v>
      </c>
      <c r="DI55" s="134">
        <f t="shared" ref="DI55" si="299">(DI54/DI$6)*100</f>
        <v>8.9182818229439498</v>
      </c>
      <c r="DJ55" s="135"/>
      <c r="DK55" s="134"/>
      <c r="DL55" s="134"/>
      <c r="DM55" s="134"/>
      <c r="DN55" s="134"/>
      <c r="DO55" s="134"/>
      <c r="DP55" s="134"/>
      <c r="DQ55" s="134"/>
      <c r="DR55" s="134"/>
      <c r="DS55" s="134">
        <f t="shared" ref="DS55:DT55" si="300">(DS54/DS$6)*100</f>
        <v>10.24</v>
      </c>
      <c r="DT55" s="134">
        <f t="shared" si="300"/>
        <v>10.297766749379653</v>
      </c>
      <c r="DU55" s="134">
        <f t="shared" ref="DU55:DV55" si="301">(DU54/DU$6)*100</f>
        <v>10.644831115660185</v>
      </c>
      <c r="DV55" s="134">
        <f t="shared" si="301"/>
        <v>10.952804986642921</v>
      </c>
      <c r="DW55" s="177">
        <f t="shared" ref="DW55:DZ55" si="302">(DW54/DW$6)*100</f>
        <v>9.3294460641399422</v>
      </c>
      <c r="DX55" s="177">
        <f t="shared" si="302"/>
        <v>11.758241758241757</v>
      </c>
      <c r="DY55" s="177">
        <f t="shared" si="302"/>
        <v>4.6178343949044587</v>
      </c>
      <c r="DZ55" s="177">
        <f t="shared" si="302"/>
        <v>5.2238805970149249</v>
      </c>
      <c r="EA55" s="134">
        <f t="shared" ref="EA55:EH55" si="303">(EA54/EA$6)*100</f>
        <v>10.632447296058661</v>
      </c>
      <c r="EB55" s="134">
        <f t="shared" si="303"/>
        <v>11.022927689594356</v>
      </c>
      <c r="EC55" s="134">
        <f t="shared" si="303"/>
        <v>14.534377719756311</v>
      </c>
      <c r="ED55" s="134">
        <f t="shared" si="303"/>
        <v>12.359550561797752</v>
      </c>
      <c r="EE55" s="134">
        <f t="shared" si="303"/>
        <v>11.651523249599146</v>
      </c>
      <c r="EF55" s="134">
        <f t="shared" si="303"/>
        <v>12.060778727445394</v>
      </c>
      <c r="EG55" s="134">
        <f t="shared" si="303"/>
        <v>10.998151571164511</v>
      </c>
      <c r="EH55" s="134">
        <f t="shared" si="303"/>
        <v>11.464435146443515</v>
      </c>
      <c r="EI55" s="134">
        <f t="shared" ref="EI55:EJ55" si="304">(EI54/EI$6)*100</f>
        <v>11.955719557195572</v>
      </c>
      <c r="EJ55" s="134">
        <f t="shared" si="304"/>
        <v>10.476190476190476</v>
      </c>
      <c r="EK55" s="134">
        <f t="shared" ref="EK55:EM55" si="305">(EK54/EK$6)*100</f>
        <v>12.342504499871431</v>
      </c>
      <c r="EL55" s="134">
        <f t="shared" si="305"/>
        <v>11.480293308890925</v>
      </c>
      <c r="EM55" s="134">
        <f t="shared" si="305"/>
        <v>11.912291798439806</v>
      </c>
    </row>
    <row r="56" spans="1:143">
      <c r="A56" s="148" t="s">
        <v>67</v>
      </c>
      <c r="B56" s="111">
        <v>244</v>
      </c>
      <c r="C56" s="113">
        <v>250</v>
      </c>
      <c r="D56" s="113">
        <v>239</v>
      </c>
      <c r="E56" s="113">
        <v>275</v>
      </c>
      <c r="F56" s="111">
        <v>221</v>
      </c>
      <c r="G56" s="111">
        <v>252</v>
      </c>
      <c r="H56" s="111">
        <v>235</v>
      </c>
      <c r="I56" s="111">
        <v>431</v>
      </c>
      <c r="J56" s="111">
        <v>429</v>
      </c>
      <c r="K56" s="111">
        <v>511</v>
      </c>
      <c r="L56" s="111">
        <v>498</v>
      </c>
      <c r="M56" s="111">
        <v>488</v>
      </c>
      <c r="N56" s="137">
        <v>526</v>
      </c>
      <c r="O56" s="137">
        <v>542</v>
      </c>
      <c r="P56" s="147">
        <v>244</v>
      </c>
      <c r="Q56" s="113">
        <v>250</v>
      </c>
      <c r="R56" s="113">
        <v>239</v>
      </c>
      <c r="S56" s="113">
        <v>274</v>
      </c>
      <c r="T56" s="111">
        <v>220</v>
      </c>
      <c r="U56" s="111">
        <v>252</v>
      </c>
      <c r="V56" s="111">
        <v>233</v>
      </c>
      <c r="W56" s="111">
        <v>426</v>
      </c>
      <c r="X56" s="111">
        <v>428</v>
      </c>
      <c r="Y56" s="111">
        <v>505</v>
      </c>
      <c r="Z56" s="111">
        <v>494</v>
      </c>
      <c r="AA56" s="111">
        <v>482</v>
      </c>
      <c r="AB56" s="137">
        <v>512</v>
      </c>
      <c r="AC56" s="137">
        <v>529</v>
      </c>
      <c r="AD56" s="147">
        <v>172</v>
      </c>
      <c r="AE56" s="113">
        <v>177</v>
      </c>
      <c r="AF56" s="113">
        <v>165</v>
      </c>
      <c r="AG56" s="113">
        <v>189</v>
      </c>
      <c r="AH56" s="111">
        <v>121</v>
      </c>
      <c r="AI56" s="111">
        <v>148</v>
      </c>
      <c r="AJ56" s="111">
        <v>141</v>
      </c>
      <c r="AK56" s="111">
        <v>222</v>
      </c>
      <c r="AL56" s="111">
        <v>216</v>
      </c>
      <c r="AM56" s="111">
        <v>239</v>
      </c>
      <c r="AN56" s="111">
        <v>243</v>
      </c>
      <c r="AO56" s="111">
        <v>237</v>
      </c>
      <c r="AP56" s="137">
        <v>247</v>
      </c>
      <c r="AQ56" s="137">
        <v>239</v>
      </c>
      <c r="AR56" s="147">
        <v>72</v>
      </c>
      <c r="AS56" s="113">
        <v>73</v>
      </c>
      <c r="AT56" s="113">
        <v>74</v>
      </c>
      <c r="AU56" s="113">
        <v>86</v>
      </c>
      <c r="AV56" s="111">
        <v>100</v>
      </c>
      <c r="AW56" s="111">
        <v>104</v>
      </c>
      <c r="AX56" s="111">
        <v>94</v>
      </c>
      <c r="AY56" s="111">
        <v>209</v>
      </c>
      <c r="AZ56" s="111">
        <v>213</v>
      </c>
      <c r="BA56" s="111">
        <v>272</v>
      </c>
      <c r="BB56" s="111">
        <v>255</v>
      </c>
      <c r="BC56" s="111">
        <v>251</v>
      </c>
      <c r="BD56" s="137">
        <v>279</v>
      </c>
      <c r="BE56" s="137">
        <v>303</v>
      </c>
      <c r="BF56" s="147">
        <v>217</v>
      </c>
      <c r="BG56" s="113">
        <v>223</v>
      </c>
      <c r="BH56" s="113">
        <v>206</v>
      </c>
      <c r="BI56" s="113">
        <v>240</v>
      </c>
      <c r="BJ56" s="111">
        <v>185</v>
      </c>
      <c r="BK56" s="111">
        <v>204</v>
      </c>
      <c r="BL56" s="111">
        <v>190</v>
      </c>
      <c r="BM56" s="111">
        <v>370</v>
      </c>
      <c r="BN56" s="111">
        <v>374</v>
      </c>
      <c r="BO56" s="111">
        <v>440</v>
      </c>
      <c r="BP56" s="111">
        <v>423</v>
      </c>
      <c r="BQ56" s="111">
        <v>413</v>
      </c>
      <c r="BR56" s="137">
        <v>424</v>
      </c>
      <c r="BS56" s="137">
        <v>436</v>
      </c>
      <c r="BT56" s="147">
        <v>22</v>
      </c>
      <c r="BU56" s="113">
        <v>20</v>
      </c>
      <c r="BV56" s="113">
        <v>25</v>
      </c>
      <c r="BW56" s="113">
        <v>24</v>
      </c>
      <c r="BX56" s="111">
        <v>26</v>
      </c>
      <c r="BY56" s="111">
        <v>35</v>
      </c>
      <c r="BZ56" s="111">
        <v>28</v>
      </c>
      <c r="CA56" s="111">
        <v>36</v>
      </c>
      <c r="CB56" s="111">
        <v>32</v>
      </c>
      <c r="CC56" s="111">
        <v>39</v>
      </c>
      <c r="CD56" s="111">
        <v>38</v>
      </c>
      <c r="CE56" s="111">
        <v>38</v>
      </c>
      <c r="CF56" s="137">
        <v>44</v>
      </c>
      <c r="CG56" s="137">
        <v>46</v>
      </c>
      <c r="CH56" s="147"/>
      <c r="CI56" s="113"/>
      <c r="CJ56" s="113"/>
      <c r="CK56" s="113"/>
      <c r="CT56" s="112"/>
      <c r="CU56" s="112"/>
      <c r="CV56" s="147">
        <v>3</v>
      </c>
      <c r="CW56" s="113">
        <v>5</v>
      </c>
      <c r="CX56" s="113">
        <v>5</v>
      </c>
      <c r="CY56" s="113">
        <v>7</v>
      </c>
      <c r="CZ56" s="111">
        <v>7</v>
      </c>
      <c r="DA56" s="111">
        <v>5</v>
      </c>
      <c r="DB56" s="111">
        <v>7</v>
      </c>
      <c r="DC56" s="111">
        <v>11</v>
      </c>
      <c r="DD56" s="111">
        <v>14</v>
      </c>
      <c r="DE56" s="111">
        <v>17</v>
      </c>
      <c r="DF56" s="111">
        <v>17</v>
      </c>
      <c r="DG56" s="111">
        <v>20</v>
      </c>
      <c r="DH56" s="137">
        <v>26</v>
      </c>
      <c r="DI56" s="137">
        <v>26</v>
      </c>
      <c r="DJ56" s="147"/>
      <c r="DK56" s="113"/>
      <c r="DL56" s="113"/>
      <c r="DM56" s="113"/>
      <c r="DR56" s="111">
        <v>0</v>
      </c>
      <c r="DS56" s="111">
        <v>1</v>
      </c>
      <c r="DT56" s="111">
        <v>0</v>
      </c>
      <c r="DU56" s="111">
        <v>1</v>
      </c>
      <c r="DV56" s="137">
        <v>2</v>
      </c>
      <c r="DW56" s="137">
        <v>4</v>
      </c>
      <c r="DX56" s="167">
        <v>15</v>
      </c>
      <c r="DY56" s="178">
        <v>2</v>
      </c>
      <c r="DZ56" s="184"/>
      <c r="EA56" s="111">
        <v>2</v>
      </c>
      <c r="EB56" s="113">
        <v>2</v>
      </c>
      <c r="EC56" s="113">
        <v>3</v>
      </c>
      <c r="ED56" s="113">
        <v>3</v>
      </c>
      <c r="EE56" s="111">
        <v>2</v>
      </c>
      <c r="EF56" s="111">
        <v>8</v>
      </c>
      <c r="EG56" s="111">
        <v>8</v>
      </c>
      <c r="EH56" s="111">
        <v>9</v>
      </c>
      <c r="EI56" s="111">
        <v>8</v>
      </c>
      <c r="EJ56" s="111">
        <v>8</v>
      </c>
      <c r="EK56" s="111">
        <v>16</v>
      </c>
      <c r="EL56" s="111">
        <v>10</v>
      </c>
      <c r="EM56" s="137">
        <v>16</v>
      </c>
    </row>
    <row r="57" spans="1:143">
      <c r="A57" s="148" t="s">
        <v>68</v>
      </c>
      <c r="B57" s="111">
        <v>305</v>
      </c>
      <c r="C57" s="113">
        <v>280</v>
      </c>
      <c r="D57" s="113">
        <v>247</v>
      </c>
      <c r="E57" s="113">
        <v>248</v>
      </c>
      <c r="F57" s="111">
        <v>280</v>
      </c>
      <c r="G57" s="111">
        <v>232</v>
      </c>
      <c r="H57" s="111">
        <v>136</v>
      </c>
      <c r="I57" s="111">
        <v>122</v>
      </c>
      <c r="J57" s="111">
        <v>111</v>
      </c>
      <c r="K57" s="111">
        <v>113</v>
      </c>
      <c r="L57" s="111">
        <v>80</v>
      </c>
      <c r="M57" s="111">
        <v>193</v>
      </c>
      <c r="N57" s="137">
        <v>197</v>
      </c>
      <c r="O57" s="137">
        <v>206</v>
      </c>
      <c r="P57" s="147">
        <v>305</v>
      </c>
      <c r="Q57" s="113">
        <v>280</v>
      </c>
      <c r="R57" s="113">
        <v>245</v>
      </c>
      <c r="S57" s="113">
        <v>245</v>
      </c>
      <c r="T57" s="111">
        <v>275</v>
      </c>
      <c r="U57" s="111">
        <v>223</v>
      </c>
      <c r="V57" s="111">
        <v>130</v>
      </c>
      <c r="W57" s="111">
        <v>115</v>
      </c>
      <c r="X57" s="111">
        <v>105</v>
      </c>
      <c r="Y57" s="111">
        <v>108</v>
      </c>
      <c r="Z57" s="111">
        <v>77</v>
      </c>
      <c r="AA57" s="111">
        <v>185</v>
      </c>
      <c r="AB57" s="137">
        <v>182</v>
      </c>
      <c r="AC57" s="137">
        <v>191</v>
      </c>
      <c r="AD57" s="147">
        <v>220</v>
      </c>
      <c r="AE57" s="113">
        <v>196</v>
      </c>
      <c r="AF57" s="113">
        <v>171</v>
      </c>
      <c r="AG57" s="113">
        <v>172</v>
      </c>
      <c r="AH57" s="111">
        <v>158</v>
      </c>
      <c r="AI57" s="111">
        <v>137</v>
      </c>
      <c r="AJ57" s="111">
        <v>80</v>
      </c>
      <c r="AK57" s="111">
        <v>68</v>
      </c>
      <c r="AL57" s="111">
        <v>65</v>
      </c>
      <c r="AM57" s="111">
        <v>65</v>
      </c>
      <c r="AN57" s="111">
        <v>45</v>
      </c>
      <c r="AO57" s="111">
        <v>100</v>
      </c>
      <c r="AP57" s="137">
        <v>100</v>
      </c>
      <c r="AQ57" s="137">
        <v>97</v>
      </c>
      <c r="AR57" s="147">
        <v>85</v>
      </c>
      <c r="AS57" s="113">
        <v>84</v>
      </c>
      <c r="AT57" s="113">
        <v>76</v>
      </c>
      <c r="AU57" s="113">
        <v>76</v>
      </c>
      <c r="AV57" s="111">
        <v>122</v>
      </c>
      <c r="AW57" s="111">
        <v>95</v>
      </c>
      <c r="AX57" s="111">
        <v>56</v>
      </c>
      <c r="AY57" s="111">
        <v>54</v>
      </c>
      <c r="AZ57" s="111">
        <v>46</v>
      </c>
      <c r="BA57" s="111">
        <v>48</v>
      </c>
      <c r="BB57" s="111">
        <v>35</v>
      </c>
      <c r="BC57" s="111">
        <v>93</v>
      </c>
      <c r="BD57" s="137">
        <v>97</v>
      </c>
      <c r="BE57" s="137">
        <v>109</v>
      </c>
      <c r="BF57" s="147">
        <v>302</v>
      </c>
      <c r="BG57" s="113">
        <v>279</v>
      </c>
      <c r="BH57" s="113">
        <v>245</v>
      </c>
      <c r="BI57" s="113">
        <v>239</v>
      </c>
      <c r="BJ57" s="111">
        <v>267</v>
      </c>
      <c r="BK57" s="111">
        <v>219</v>
      </c>
      <c r="BL57" s="111">
        <v>129</v>
      </c>
      <c r="BM57" s="111">
        <v>114</v>
      </c>
      <c r="BN57" s="111">
        <v>104</v>
      </c>
      <c r="BO57" s="111">
        <v>106</v>
      </c>
      <c r="BP57" s="111">
        <v>74</v>
      </c>
      <c r="BQ57" s="111">
        <v>182</v>
      </c>
      <c r="BR57" s="137">
        <v>178</v>
      </c>
      <c r="BS57" s="137">
        <v>187</v>
      </c>
      <c r="BT57" s="147">
        <v>1</v>
      </c>
      <c r="BU57" s="113">
        <v>0</v>
      </c>
      <c r="BV57" s="113">
        <v>0</v>
      </c>
      <c r="BW57" s="113">
        <v>1</v>
      </c>
      <c r="BX57" s="111">
        <v>2</v>
      </c>
      <c r="BY57" s="111">
        <v>0</v>
      </c>
      <c r="BZ57" s="111">
        <v>0</v>
      </c>
      <c r="CA57" s="111">
        <v>0</v>
      </c>
      <c r="CB57" s="111">
        <v>0</v>
      </c>
      <c r="CC57" s="111">
        <v>0</v>
      </c>
      <c r="CD57" s="111">
        <v>2</v>
      </c>
      <c r="CE57" s="111">
        <v>2</v>
      </c>
      <c r="CF57" s="137">
        <v>1</v>
      </c>
      <c r="CG57" s="137">
        <v>1</v>
      </c>
      <c r="CH57" s="147"/>
      <c r="CI57" s="113"/>
      <c r="CJ57" s="113"/>
      <c r="CK57" s="113"/>
      <c r="CT57" s="112"/>
      <c r="CU57" s="112"/>
      <c r="CV57" s="147">
        <v>2</v>
      </c>
      <c r="CW57" s="113">
        <v>1</v>
      </c>
      <c r="CX57" s="113">
        <v>0</v>
      </c>
      <c r="CY57" s="113">
        <v>1</v>
      </c>
      <c r="CZ57" s="111">
        <v>2</v>
      </c>
      <c r="DA57" s="111">
        <v>1</v>
      </c>
      <c r="DB57" s="111">
        <v>0</v>
      </c>
      <c r="DC57" s="111">
        <v>0</v>
      </c>
      <c r="DD57" s="111">
        <v>1</v>
      </c>
      <c r="DE57" s="111">
        <v>0</v>
      </c>
      <c r="DF57" s="111">
        <v>0</v>
      </c>
      <c r="DG57" s="111">
        <v>0</v>
      </c>
      <c r="DH57" s="137">
        <v>2</v>
      </c>
      <c r="DI57" s="137">
        <v>3</v>
      </c>
      <c r="DJ57" s="147"/>
      <c r="DK57" s="113"/>
      <c r="DL57" s="113"/>
      <c r="DM57" s="113"/>
      <c r="DR57" s="111">
        <v>0</v>
      </c>
      <c r="DS57" s="111">
        <v>0</v>
      </c>
      <c r="DT57" s="111">
        <v>0</v>
      </c>
      <c r="DU57" s="111">
        <v>1</v>
      </c>
      <c r="DV57" s="137">
        <v>1</v>
      </c>
      <c r="DW57" s="137">
        <v>0</v>
      </c>
      <c r="DX57" s="167"/>
      <c r="DY57" s="178"/>
      <c r="DZ57" s="184"/>
      <c r="EA57" s="111">
        <v>0</v>
      </c>
      <c r="EB57" s="113">
        <v>0</v>
      </c>
      <c r="EC57" s="113">
        <v>0</v>
      </c>
      <c r="ED57" s="113">
        <v>4</v>
      </c>
      <c r="EE57" s="111">
        <v>4</v>
      </c>
      <c r="EF57" s="111">
        <v>3</v>
      </c>
      <c r="EG57" s="111">
        <v>1</v>
      </c>
      <c r="EH57" s="111">
        <v>1</v>
      </c>
      <c r="EI57" s="111">
        <v>0</v>
      </c>
      <c r="EJ57" s="111">
        <v>2</v>
      </c>
      <c r="EK57" s="111">
        <v>1</v>
      </c>
      <c r="EL57" s="111">
        <v>0</v>
      </c>
      <c r="EM57" s="137">
        <v>0</v>
      </c>
    </row>
    <row r="58" spans="1:143">
      <c r="A58" s="148" t="s">
        <v>69</v>
      </c>
      <c r="B58" s="111">
        <v>491</v>
      </c>
      <c r="C58" s="113">
        <v>470</v>
      </c>
      <c r="D58" s="113">
        <v>548</v>
      </c>
      <c r="E58" s="113">
        <v>589</v>
      </c>
      <c r="F58" s="111">
        <v>660</v>
      </c>
      <c r="G58" s="111">
        <v>850</v>
      </c>
      <c r="H58" s="111">
        <v>779</v>
      </c>
      <c r="I58" s="111">
        <v>894</v>
      </c>
      <c r="J58" s="111">
        <v>966</v>
      </c>
      <c r="K58" s="111">
        <v>1302</v>
      </c>
      <c r="L58" s="111">
        <v>1358</v>
      </c>
      <c r="M58" s="111">
        <v>1204</v>
      </c>
      <c r="N58" s="137">
        <v>1226</v>
      </c>
      <c r="O58" s="137">
        <v>1173</v>
      </c>
      <c r="P58" s="147">
        <v>491</v>
      </c>
      <c r="Q58" s="113">
        <v>469</v>
      </c>
      <c r="R58" s="113">
        <v>545</v>
      </c>
      <c r="S58" s="113">
        <v>586</v>
      </c>
      <c r="T58" s="111">
        <v>653</v>
      </c>
      <c r="U58" s="111">
        <v>837</v>
      </c>
      <c r="V58" s="111">
        <v>772</v>
      </c>
      <c r="W58" s="111">
        <v>874</v>
      </c>
      <c r="X58" s="111">
        <v>952</v>
      </c>
      <c r="Y58" s="111">
        <v>1263</v>
      </c>
      <c r="Z58" s="111">
        <v>1310</v>
      </c>
      <c r="AA58" s="111">
        <v>1181</v>
      </c>
      <c r="AB58" s="137">
        <v>1214</v>
      </c>
      <c r="AC58" s="137">
        <v>1166</v>
      </c>
      <c r="AD58" s="147">
        <v>330</v>
      </c>
      <c r="AE58" s="113">
        <v>298</v>
      </c>
      <c r="AF58" s="113">
        <v>323</v>
      </c>
      <c r="AG58" s="113">
        <v>338</v>
      </c>
      <c r="AH58" s="111">
        <v>352</v>
      </c>
      <c r="AI58" s="111">
        <v>402</v>
      </c>
      <c r="AJ58" s="111">
        <v>383</v>
      </c>
      <c r="AK58" s="111">
        <v>424</v>
      </c>
      <c r="AL58" s="111">
        <v>435</v>
      </c>
      <c r="AM58" s="111">
        <v>585</v>
      </c>
      <c r="AN58" s="111">
        <v>587</v>
      </c>
      <c r="AO58" s="111">
        <v>504</v>
      </c>
      <c r="AP58" s="137">
        <v>508</v>
      </c>
      <c r="AQ58" s="137">
        <v>483</v>
      </c>
      <c r="AR58" s="147">
        <v>161</v>
      </c>
      <c r="AS58" s="113">
        <v>172</v>
      </c>
      <c r="AT58" s="113">
        <v>225</v>
      </c>
      <c r="AU58" s="113">
        <v>251</v>
      </c>
      <c r="AV58" s="111">
        <v>308</v>
      </c>
      <c r="AW58" s="111">
        <v>448</v>
      </c>
      <c r="AX58" s="111">
        <v>396</v>
      </c>
      <c r="AY58" s="111">
        <v>470</v>
      </c>
      <c r="AZ58" s="111">
        <v>531</v>
      </c>
      <c r="BA58" s="111">
        <v>717</v>
      </c>
      <c r="BB58" s="111">
        <v>771</v>
      </c>
      <c r="BC58" s="111">
        <v>700</v>
      </c>
      <c r="BD58" s="137">
        <v>718</v>
      </c>
      <c r="BE58" s="137">
        <v>690</v>
      </c>
      <c r="BF58" s="147">
        <v>441</v>
      </c>
      <c r="BG58" s="113">
        <v>431</v>
      </c>
      <c r="BH58" s="113">
        <v>469</v>
      </c>
      <c r="BI58" s="113">
        <v>510</v>
      </c>
      <c r="BJ58" s="111">
        <v>574</v>
      </c>
      <c r="BK58" s="111">
        <v>735</v>
      </c>
      <c r="BL58" s="111">
        <v>682</v>
      </c>
      <c r="BM58" s="111">
        <v>767</v>
      </c>
      <c r="BN58" s="111">
        <v>838</v>
      </c>
      <c r="BO58" s="111">
        <v>1096</v>
      </c>
      <c r="BP58" s="111">
        <v>1114</v>
      </c>
      <c r="BQ58" s="111">
        <v>1017</v>
      </c>
      <c r="BR58" s="137">
        <v>1032</v>
      </c>
      <c r="BS58" s="137">
        <v>975</v>
      </c>
      <c r="BT58" s="147">
        <v>38</v>
      </c>
      <c r="BU58" s="113">
        <v>30</v>
      </c>
      <c r="BV58" s="113">
        <v>49</v>
      </c>
      <c r="BW58" s="113">
        <v>56</v>
      </c>
      <c r="BX58" s="111">
        <v>51</v>
      </c>
      <c r="BY58" s="111">
        <v>55</v>
      </c>
      <c r="BZ58" s="111">
        <v>57</v>
      </c>
      <c r="CA58" s="111">
        <v>58</v>
      </c>
      <c r="CB58" s="111">
        <v>59</v>
      </c>
      <c r="CC58" s="111">
        <v>71</v>
      </c>
      <c r="CD58" s="111">
        <v>79</v>
      </c>
      <c r="CE58" s="111">
        <v>67</v>
      </c>
      <c r="CF58" s="137">
        <v>73</v>
      </c>
      <c r="CG58" s="137">
        <v>68</v>
      </c>
      <c r="CH58" s="147"/>
      <c r="CI58" s="113"/>
      <c r="CJ58" s="113"/>
      <c r="CK58" s="113"/>
      <c r="CT58" s="112"/>
      <c r="CU58" s="112"/>
      <c r="CV58" s="147">
        <v>5</v>
      </c>
      <c r="CW58" s="113">
        <v>6</v>
      </c>
      <c r="CX58" s="113">
        <v>10</v>
      </c>
      <c r="CY58" s="113">
        <v>9</v>
      </c>
      <c r="CZ58" s="111">
        <v>15</v>
      </c>
      <c r="DA58" s="111">
        <v>23</v>
      </c>
      <c r="DB58" s="111">
        <v>15</v>
      </c>
      <c r="DC58" s="111">
        <v>21</v>
      </c>
      <c r="DD58" s="111">
        <v>18</v>
      </c>
      <c r="DE58" s="111">
        <v>35</v>
      </c>
      <c r="DF58" s="111">
        <v>43</v>
      </c>
      <c r="DG58" s="111">
        <v>38</v>
      </c>
      <c r="DH58" s="137">
        <v>49</v>
      </c>
      <c r="DI58" s="137">
        <v>52</v>
      </c>
      <c r="DJ58" s="147"/>
      <c r="DK58" s="113"/>
      <c r="DL58" s="113"/>
      <c r="DM58" s="113"/>
      <c r="DQ58" s="111">
        <v>0</v>
      </c>
      <c r="DR58" s="111">
        <v>3</v>
      </c>
      <c r="DS58" s="111">
        <v>11</v>
      </c>
      <c r="DT58" s="111">
        <v>16</v>
      </c>
      <c r="DU58" s="111">
        <v>17</v>
      </c>
      <c r="DV58" s="137">
        <v>10</v>
      </c>
      <c r="DW58" s="137">
        <v>12</v>
      </c>
      <c r="DX58" s="167">
        <v>55</v>
      </c>
      <c r="DY58" s="137">
        <v>3</v>
      </c>
      <c r="DZ58" s="170">
        <v>1</v>
      </c>
      <c r="EA58" s="111">
        <v>7</v>
      </c>
      <c r="EB58" s="113">
        <v>2</v>
      </c>
      <c r="EC58" s="113">
        <v>17</v>
      </c>
      <c r="ED58" s="113">
        <v>11</v>
      </c>
      <c r="EE58" s="111">
        <v>13</v>
      </c>
      <c r="EF58" s="111">
        <v>24</v>
      </c>
      <c r="EG58" s="111">
        <v>18</v>
      </c>
      <c r="EH58" s="111">
        <v>28</v>
      </c>
      <c r="EI58" s="111">
        <v>34</v>
      </c>
      <c r="EJ58" s="111">
        <v>50</v>
      </c>
      <c r="EK58" s="111">
        <v>58</v>
      </c>
      <c r="EL58" s="111">
        <v>42</v>
      </c>
      <c r="EM58" s="137">
        <v>50</v>
      </c>
    </row>
    <row r="59" spans="1:143">
      <c r="A59" s="148" t="s">
        <v>70</v>
      </c>
      <c r="B59" s="111">
        <v>202</v>
      </c>
      <c r="C59" s="113">
        <v>246</v>
      </c>
      <c r="D59" s="113">
        <v>209</v>
      </c>
      <c r="E59" s="113">
        <v>234</v>
      </c>
      <c r="F59" s="111">
        <v>274</v>
      </c>
      <c r="G59" s="111">
        <v>269</v>
      </c>
      <c r="H59" s="111">
        <v>273</v>
      </c>
      <c r="I59" s="111">
        <v>296</v>
      </c>
      <c r="J59" s="111">
        <v>325</v>
      </c>
      <c r="K59" s="111">
        <v>564</v>
      </c>
      <c r="L59" s="111">
        <v>539</v>
      </c>
      <c r="M59" s="111">
        <v>577</v>
      </c>
      <c r="N59" s="137">
        <v>572</v>
      </c>
      <c r="O59" s="137">
        <v>561</v>
      </c>
      <c r="P59" s="147">
        <v>202</v>
      </c>
      <c r="Q59" s="113">
        <v>246</v>
      </c>
      <c r="R59" s="113">
        <v>200</v>
      </c>
      <c r="S59" s="113">
        <v>234</v>
      </c>
      <c r="T59" s="111">
        <v>259</v>
      </c>
      <c r="U59" s="111">
        <v>245</v>
      </c>
      <c r="V59" s="111">
        <v>247</v>
      </c>
      <c r="W59" s="111">
        <v>265</v>
      </c>
      <c r="X59" s="111">
        <v>291</v>
      </c>
      <c r="Y59" s="111">
        <v>517</v>
      </c>
      <c r="Z59" s="111">
        <v>494</v>
      </c>
      <c r="AA59" s="111">
        <v>543</v>
      </c>
      <c r="AB59" s="137">
        <v>542</v>
      </c>
      <c r="AC59" s="137">
        <v>528</v>
      </c>
      <c r="AD59" s="147">
        <v>127</v>
      </c>
      <c r="AE59" s="113">
        <v>150</v>
      </c>
      <c r="AF59" s="113">
        <v>123</v>
      </c>
      <c r="AG59" s="113">
        <v>136</v>
      </c>
      <c r="AH59" s="111">
        <v>150</v>
      </c>
      <c r="AI59" s="111">
        <v>137</v>
      </c>
      <c r="AJ59" s="111">
        <v>136</v>
      </c>
      <c r="AK59" s="111">
        <v>142</v>
      </c>
      <c r="AL59" s="111">
        <v>152</v>
      </c>
      <c r="AM59" s="111">
        <v>247</v>
      </c>
      <c r="AN59" s="111">
        <v>241</v>
      </c>
      <c r="AO59" s="111">
        <v>247</v>
      </c>
      <c r="AP59" s="137">
        <v>242</v>
      </c>
      <c r="AQ59" s="137">
        <v>229</v>
      </c>
      <c r="AR59" s="147">
        <v>75</v>
      </c>
      <c r="AS59" s="113">
        <v>96</v>
      </c>
      <c r="AT59" s="113">
        <v>86</v>
      </c>
      <c r="AU59" s="113">
        <v>98</v>
      </c>
      <c r="AV59" s="111">
        <v>124</v>
      </c>
      <c r="AW59" s="111">
        <v>132</v>
      </c>
      <c r="AX59" s="111">
        <v>137</v>
      </c>
      <c r="AY59" s="111">
        <v>154</v>
      </c>
      <c r="AZ59" s="111">
        <v>173</v>
      </c>
      <c r="BA59" s="111">
        <v>317</v>
      </c>
      <c r="BB59" s="111">
        <v>298</v>
      </c>
      <c r="BC59" s="111">
        <v>330</v>
      </c>
      <c r="BD59" s="137">
        <v>330</v>
      </c>
      <c r="BE59" s="137">
        <v>332</v>
      </c>
      <c r="BF59" s="147">
        <v>199</v>
      </c>
      <c r="BG59" s="113">
        <v>244</v>
      </c>
      <c r="BH59" s="113">
        <v>197</v>
      </c>
      <c r="BI59" s="113">
        <v>229</v>
      </c>
      <c r="BJ59" s="111">
        <v>249</v>
      </c>
      <c r="BK59" s="111">
        <v>234</v>
      </c>
      <c r="BL59" s="111">
        <v>236</v>
      </c>
      <c r="BM59" s="111">
        <v>255</v>
      </c>
      <c r="BN59" s="111">
        <v>275</v>
      </c>
      <c r="BO59" s="111">
        <v>494</v>
      </c>
      <c r="BP59" s="111">
        <v>476</v>
      </c>
      <c r="BQ59" s="111">
        <v>513</v>
      </c>
      <c r="BR59" s="137">
        <v>510</v>
      </c>
      <c r="BS59" s="137">
        <v>497</v>
      </c>
      <c r="BT59" s="147">
        <v>1</v>
      </c>
      <c r="BU59" s="113">
        <v>1</v>
      </c>
      <c r="BV59" s="113">
        <v>1</v>
      </c>
      <c r="BW59" s="113">
        <v>3</v>
      </c>
      <c r="BX59" s="111">
        <v>6</v>
      </c>
      <c r="BY59" s="111">
        <v>7</v>
      </c>
      <c r="BZ59" s="111">
        <v>7</v>
      </c>
      <c r="CA59" s="111">
        <v>4</v>
      </c>
      <c r="CB59" s="111">
        <v>5</v>
      </c>
      <c r="CC59" s="111">
        <v>6</v>
      </c>
      <c r="CD59" s="111">
        <v>6</v>
      </c>
      <c r="CE59" s="111">
        <v>9</v>
      </c>
      <c r="CF59" s="137">
        <v>7</v>
      </c>
      <c r="CG59" s="137">
        <v>8</v>
      </c>
      <c r="CH59" s="147"/>
      <c r="CI59" s="113"/>
      <c r="CJ59" s="113"/>
      <c r="CK59" s="113"/>
      <c r="CT59" s="112"/>
      <c r="CU59" s="112"/>
      <c r="CV59" s="147">
        <v>0</v>
      </c>
      <c r="CW59" s="113">
        <v>0</v>
      </c>
      <c r="CX59" s="113">
        <v>0</v>
      </c>
      <c r="CY59" s="113">
        <v>0</v>
      </c>
      <c r="CZ59" s="111">
        <v>1</v>
      </c>
      <c r="DA59" s="111">
        <v>1</v>
      </c>
      <c r="DB59" s="111">
        <v>1</v>
      </c>
      <c r="DC59" s="111">
        <v>2</v>
      </c>
      <c r="DD59" s="111">
        <v>3</v>
      </c>
      <c r="DE59" s="111">
        <v>7</v>
      </c>
      <c r="DF59" s="111">
        <v>3</v>
      </c>
      <c r="DG59" s="111">
        <v>7</v>
      </c>
      <c r="DH59" s="137">
        <v>5</v>
      </c>
      <c r="DI59" s="137">
        <v>4</v>
      </c>
      <c r="DJ59" s="147"/>
      <c r="DK59" s="113"/>
      <c r="DL59" s="113"/>
      <c r="DM59" s="113"/>
      <c r="DR59" s="111">
        <v>4</v>
      </c>
      <c r="DS59" s="111">
        <v>3</v>
      </c>
      <c r="DT59" s="111">
        <v>2</v>
      </c>
      <c r="DU59" s="111">
        <v>6</v>
      </c>
      <c r="DV59" s="137">
        <v>9</v>
      </c>
      <c r="DW59" s="137">
        <v>10</v>
      </c>
      <c r="DX59" s="164">
        <v>8</v>
      </c>
      <c r="DY59" s="164">
        <v>1</v>
      </c>
      <c r="DZ59" s="170"/>
      <c r="EA59" s="111">
        <v>2</v>
      </c>
      <c r="EB59" s="113">
        <v>1</v>
      </c>
      <c r="EC59" s="113">
        <v>2</v>
      </c>
      <c r="ED59" s="113">
        <v>2</v>
      </c>
      <c r="EE59" s="111">
        <v>3</v>
      </c>
      <c r="EF59" s="111">
        <v>3</v>
      </c>
      <c r="EG59" s="111">
        <v>3</v>
      </c>
      <c r="EH59" s="111">
        <v>4</v>
      </c>
      <c r="EI59" s="111">
        <v>4</v>
      </c>
      <c r="EJ59" s="111">
        <v>7</v>
      </c>
      <c r="EK59" s="111">
        <v>7</v>
      </c>
      <c r="EL59" s="111">
        <v>8</v>
      </c>
      <c r="EM59" s="137">
        <v>11</v>
      </c>
    </row>
    <row r="60" spans="1:143">
      <c r="A60" s="148" t="s">
        <v>71</v>
      </c>
      <c r="B60" s="111">
        <v>931</v>
      </c>
      <c r="C60" s="113">
        <v>1016</v>
      </c>
      <c r="D60" s="113">
        <v>799</v>
      </c>
      <c r="E60" s="113">
        <v>839</v>
      </c>
      <c r="F60" s="111">
        <v>1202</v>
      </c>
      <c r="G60" s="111">
        <v>1469</v>
      </c>
      <c r="H60" s="111">
        <v>1002</v>
      </c>
      <c r="I60" s="111">
        <v>1023</v>
      </c>
      <c r="J60" s="111">
        <v>982</v>
      </c>
      <c r="K60" s="111">
        <v>1388</v>
      </c>
      <c r="L60" s="111">
        <v>1440</v>
      </c>
      <c r="M60" s="111">
        <v>1395</v>
      </c>
      <c r="N60" s="137">
        <v>1507</v>
      </c>
      <c r="O60" s="137">
        <v>1511</v>
      </c>
      <c r="P60" s="147">
        <v>931</v>
      </c>
      <c r="Q60" s="113">
        <v>1015</v>
      </c>
      <c r="R60" s="113">
        <v>796</v>
      </c>
      <c r="S60" s="113">
        <v>838</v>
      </c>
      <c r="T60" s="111">
        <v>1186</v>
      </c>
      <c r="U60" s="111">
        <v>1405</v>
      </c>
      <c r="V60" s="111">
        <v>985</v>
      </c>
      <c r="W60" s="111">
        <v>910</v>
      </c>
      <c r="X60" s="111">
        <v>964</v>
      </c>
      <c r="Y60" s="111">
        <v>1344</v>
      </c>
      <c r="Z60" s="111">
        <v>1386</v>
      </c>
      <c r="AA60" s="111">
        <v>1309</v>
      </c>
      <c r="AB60" s="137">
        <v>1412</v>
      </c>
      <c r="AC60" s="137">
        <v>1425</v>
      </c>
      <c r="AD60" s="147">
        <v>611</v>
      </c>
      <c r="AE60" s="113">
        <v>623</v>
      </c>
      <c r="AF60" s="113">
        <v>477</v>
      </c>
      <c r="AG60" s="113">
        <v>500</v>
      </c>
      <c r="AH60" s="111">
        <v>588</v>
      </c>
      <c r="AI60" s="111">
        <v>732</v>
      </c>
      <c r="AJ60" s="111">
        <v>541</v>
      </c>
      <c r="AK60" s="111">
        <v>537</v>
      </c>
      <c r="AL60" s="111">
        <v>519</v>
      </c>
      <c r="AM60" s="111">
        <v>702</v>
      </c>
      <c r="AN60" s="111">
        <v>706</v>
      </c>
      <c r="AO60" s="111">
        <v>678</v>
      </c>
      <c r="AP60" s="137">
        <v>715</v>
      </c>
      <c r="AQ60" s="137">
        <v>692</v>
      </c>
      <c r="AR60" s="147">
        <v>320</v>
      </c>
      <c r="AS60" s="113">
        <v>393</v>
      </c>
      <c r="AT60" s="113">
        <v>322</v>
      </c>
      <c r="AU60" s="113">
        <v>339</v>
      </c>
      <c r="AV60" s="111">
        <v>614</v>
      </c>
      <c r="AW60" s="111">
        <v>737</v>
      </c>
      <c r="AX60" s="111">
        <v>461</v>
      </c>
      <c r="AY60" s="111">
        <v>486</v>
      </c>
      <c r="AZ60" s="111">
        <v>463</v>
      </c>
      <c r="BA60" s="111">
        <v>686</v>
      </c>
      <c r="BB60" s="111">
        <v>734</v>
      </c>
      <c r="BC60" s="111">
        <v>717</v>
      </c>
      <c r="BD60" s="137">
        <v>792</v>
      </c>
      <c r="BE60" s="137">
        <v>819</v>
      </c>
      <c r="BF60" s="147">
        <v>757</v>
      </c>
      <c r="BG60" s="113">
        <v>818</v>
      </c>
      <c r="BH60" s="113">
        <v>635</v>
      </c>
      <c r="BI60" s="113">
        <v>662</v>
      </c>
      <c r="BJ60" s="111">
        <v>880</v>
      </c>
      <c r="BK60" s="111">
        <v>1022</v>
      </c>
      <c r="BL60" s="111">
        <v>750</v>
      </c>
      <c r="BM60" s="111">
        <v>677</v>
      </c>
      <c r="BN60" s="111">
        <v>737</v>
      </c>
      <c r="BO60" s="111">
        <v>1039</v>
      </c>
      <c r="BP60" s="111">
        <v>1061</v>
      </c>
      <c r="BQ60" s="111">
        <v>982</v>
      </c>
      <c r="BR60" s="137">
        <v>1050</v>
      </c>
      <c r="BS60" s="137">
        <v>1035</v>
      </c>
      <c r="BT60" s="147">
        <v>130</v>
      </c>
      <c r="BU60" s="113">
        <v>142</v>
      </c>
      <c r="BV60" s="113">
        <v>110</v>
      </c>
      <c r="BW60" s="113">
        <v>114</v>
      </c>
      <c r="BX60" s="111">
        <v>199</v>
      </c>
      <c r="BY60" s="111">
        <v>255</v>
      </c>
      <c r="BZ60" s="111">
        <v>145</v>
      </c>
      <c r="CA60" s="111">
        <v>142</v>
      </c>
      <c r="CB60" s="111">
        <v>128</v>
      </c>
      <c r="CC60" s="111">
        <v>175</v>
      </c>
      <c r="CD60" s="111">
        <v>177</v>
      </c>
      <c r="CE60" s="111">
        <v>172</v>
      </c>
      <c r="CF60" s="137">
        <v>180</v>
      </c>
      <c r="CG60" s="137">
        <v>192</v>
      </c>
      <c r="CH60" s="147"/>
      <c r="CI60" s="113"/>
      <c r="CJ60" s="113"/>
      <c r="CK60" s="113"/>
      <c r="CT60" s="112"/>
      <c r="CU60" s="112"/>
      <c r="CV60" s="147">
        <v>25</v>
      </c>
      <c r="CW60" s="113">
        <v>37</v>
      </c>
      <c r="CX60" s="113">
        <v>36</v>
      </c>
      <c r="CY60" s="113">
        <v>43</v>
      </c>
      <c r="CZ60" s="111">
        <v>70</v>
      </c>
      <c r="DA60" s="111">
        <v>82</v>
      </c>
      <c r="DB60" s="111">
        <v>61</v>
      </c>
      <c r="DC60" s="111">
        <v>58</v>
      </c>
      <c r="DD60" s="111">
        <v>48</v>
      </c>
      <c r="DE60" s="111">
        <v>66</v>
      </c>
      <c r="DF60" s="111">
        <v>72</v>
      </c>
      <c r="DG60" s="111">
        <v>74</v>
      </c>
      <c r="DH60" s="137">
        <v>94</v>
      </c>
      <c r="DI60" s="137">
        <v>108</v>
      </c>
      <c r="DJ60" s="147"/>
      <c r="DK60" s="113"/>
      <c r="DL60" s="113"/>
      <c r="DM60" s="113"/>
      <c r="DQ60" s="111">
        <v>4</v>
      </c>
      <c r="DR60" s="111">
        <v>6</v>
      </c>
      <c r="DS60" s="111">
        <v>9</v>
      </c>
      <c r="DT60" s="111">
        <v>9</v>
      </c>
      <c r="DU60" s="111">
        <v>12</v>
      </c>
      <c r="DV60" s="137">
        <v>16</v>
      </c>
      <c r="DW60" s="137">
        <v>19</v>
      </c>
      <c r="DX60" s="164">
        <v>70</v>
      </c>
      <c r="DY60" s="164">
        <v>1</v>
      </c>
      <c r="DZ60" s="170"/>
      <c r="EA60" s="111">
        <v>19</v>
      </c>
      <c r="EB60" s="113">
        <v>18</v>
      </c>
      <c r="EC60" s="113">
        <v>15</v>
      </c>
      <c r="ED60" s="113">
        <v>19</v>
      </c>
      <c r="EE60" s="111">
        <v>37</v>
      </c>
      <c r="EF60" s="111">
        <v>46</v>
      </c>
      <c r="EG60" s="111">
        <v>29</v>
      </c>
      <c r="EH60" s="111">
        <v>29</v>
      </c>
      <c r="EI60" s="111">
        <v>45</v>
      </c>
      <c r="EJ60" s="111">
        <v>55</v>
      </c>
      <c r="EK60" s="111">
        <v>67</v>
      </c>
      <c r="EL60" s="111">
        <v>69</v>
      </c>
      <c r="EM60" s="137">
        <v>72</v>
      </c>
    </row>
    <row r="61" spans="1:143">
      <c r="A61" s="148" t="s">
        <v>72</v>
      </c>
      <c r="B61" s="111">
        <v>2117</v>
      </c>
      <c r="C61" s="113">
        <f>925+606</f>
        <v>1531</v>
      </c>
      <c r="D61" s="113">
        <v>2149</v>
      </c>
      <c r="E61" s="113">
        <v>2282</v>
      </c>
      <c r="F61" s="111">
        <v>2462</v>
      </c>
      <c r="G61" s="111">
        <v>2583</v>
      </c>
      <c r="H61" s="111">
        <v>2339</v>
      </c>
      <c r="I61" s="111">
        <v>2577</v>
      </c>
      <c r="J61" s="111">
        <v>2631</v>
      </c>
      <c r="K61" s="111">
        <v>3042</v>
      </c>
      <c r="L61" s="111">
        <v>3478</v>
      </c>
      <c r="M61" s="111">
        <v>3798</v>
      </c>
      <c r="N61" s="137">
        <v>3917</v>
      </c>
      <c r="O61" s="137">
        <v>3770</v>
      </c>
      <c r="P61" s="147">
        <v>2117</v>
      </c>
      <c r="Q61" s="113">
        <v>1528</v>
      </c>
      <c r="R61" s="113">
        <v>2144</v>
      </c>
      <c r="S61" s="113">
        <v>2274</v>
      </c>
      <c r="T61" s="111">
        <v>2448</v>
      </c>
      <c r="U61" s="111">
        <v>2570</v>
      </c>
      <c r="V61" s="111">
        <v>2316</v>
      </c>
      <c r="W61" s="111">
        <v>2556</v>
      </c>
      <c r="X61" s="111">
        <v>2606</v>
      </c>
      <c r="Y61" s="111">
        <v>2976</v>
      </c>
      <c r="Z61" s="111">
        <v>3440</v>
      </c>
      <c r="AA61" s="111">
        <v>3752</v>
      </c>
      <c r="AB61" s="137">
        <v>3878</v>
      </c>
      <c r="AC61" s="137">
        <v>3726</v>
      </c>
      <c r="AD61" s="147">
        <v>1316</v>
      </c>
      <c r="AE61" s="113">
        <v>925</v>
      </c>
      <c r="AF61" s="113">
        <v>1230</v>
      </c>
      <c r="AG61" s="113">
        <v>1251</v>
      </c>
      <c r="AH61" s="111">
        <v>1306</v>
      </c>
      <c r="AI61" s="111">
        <v>1345</v>
      </c>
      <c r="AJ61" s="111">
        <v>1221</v>
      </c>
      <c r="AK61" s="111">
        <v>1339</v>
      </c>
      <c r="AL61" s="111">
        <v>1348</v>
      </c>
      <c r="AM61" s="111">
        <v>1514</v>
      </c>
      <c r="AN61" s="111">
        <v>1646</v>
      </c>
      <c r="AO61" s="111">
        <v>1736</v>
      </c>
      <c r="AP61" s="137">
        <v>1759</v>
      </c>
      <c r="AQ61" s="137">
        <v>1646</v>
      </c>
      <c r="AR61" s="147">
        <v>801</v>
      </c>
      <c r="AS61" s="113">
        <v>606</v>
      </c>
      <c r="AT61" s="113">
        <v>919</v>
      </c>
      <c r="AU61" s="113">
        <v>1031</v>
      </c>
      <c r="AV61" s="111">
        <v>1156</v>
      </c>
      <c r="AW61" s="111">
        <v>1238</v>
      </c>
      <c r="AX61" s="111">
        <v>1118</v>
      </c>
      <c r="AY61" s="111">
        <v>1238</v>
      </c>
      <c r="AZ61" s="111">
        <v>1283</v>
      </c>
      <c r="BA61" s="111">
        <v>1528</v>
      </c>
      <c r="BB61" s="111">
        <v>1832</v>
      </c>
      <c r="BC61" s="111">
        <v>2062</v>
      </c>
      <c r="BD61" s="137">
        <v>2158</v>
      </c>
      <c r="BE61" s="137">
        <v>2124</v>
      </c>
      <c r="BF61" s="147">
        <v>1822</v>
      </c>
      <c r="BG61" s="113">
        <v>1199</v>
      </c>
      <c r="BH61" s="113">
        <v>1672</v>
      </c>
      <c r="BI61" s="113">
        <v>1861</v>
      </c>
      <c r="BJ61" s="111">
        <v>1880</v>
      </c>
      <c r="BK61" s="111">
        <v>1968</v>
      </c>
      <c r="BL61" s="111">
        <v>1788</v>
      </c>
      <c r="BM61" s="111">
        <v>1950</v>
      </c>
      <c r="BN61" s="111">
        <v>1954</v>
      </c>
      <c r="BO61" s="111">
        <v>2360</v>
      </c>
      <c r="BP61" s="111">
        <v>2465</v>
      </c>
      <c r="BQ61" s="111">
        <v>2610</v>
      </c>
      <c r="BR61" s="137">
        <v>2647</v>
      </c>
      <c r="BS61" s="137">
        <v>2504</v>
      </c>
      <c r="BT61" s="147">
        <v>214</v>
      </c>
      <c r="BU61" s="113">
        <v>233</v>
      </c>
      <c r="BV61" s="113">
        <v>320</v>
      </c>
      <c r="BW61" s="113">
        <v>259</v>
      </c>
      <c r="BX61" s="111">
        <v>337</v>
      </c>
      <c r="BY61" s="111">
        <v>355</v>
      </c>
      <c r="BZ61" s="111">
        <v>281</v>
      </c>
      <c r="CA61" s="111">
        <v>348</v>
      </c>
      <c r="CB61" s="111">
        <v>359</v>
      </c>
      <c r="CC61" s="111">
        <v>326</v>
      </c>
      <c r="CD61" s="111">
        <v>481</v>
      </c>
      <c r="CE61" s="111">
        <v>576</v>
      </c>
      <c r="CF61" s="137">
        <v>595</v>
      </c>
      <c r="CG61" s="137">
        <v>589</v>
      </c>
      <c r="CH61" s="147">
        <v>36</v>
      </c>
      <c r="CI61" s="113">
        <v>57</v>
      </c>
      <c r="CJ61" s="113">
        <v>36</v>
      </c>
      <c r="CK61" s="113">
        <v>43</v>
      </c>
      <c r="CL61" s="111">
        <v>75</v>
      </c>
      <c r="CM61" s="111">
        <v>78</v>
      </c>
      <c r="CN61" s="111">
        <v>31</v>
      </c>
      <c r="CO61" s="111">
        <v>95</v>
      </c>
      <c r="CP61" s="111">
        <v>99</v>
      </c>
      <c r="CQ61" s="111">
        <v>35</v>
      </c>
      <c r="CR61" s="111">
        <v>64</v>
      </c>
      <c r="CS61" s="111">
        <v>64</v>
      </c>
      <c r="CT61" s="112">
        <v>65</v>
      </c>
      <c r="CU61" s="112">
        <v>55</v>
      </c>
      <c r="CV61" s="147">
        <v>41</v>
      </c>
      <c r="CW61" s="113">
        <v>56</v>
      </c>
      <c r="CX61" s="113">
        <v>82</v>
      </c>
      <c r="CY61" s="113">
        <v>87</v>
      </c>
      <c r="CZ61" s="111">
        <v>136</v>
      </c>
      <c r="DA61" s="111">
        <v>141</v>
      </c>
      <c r="DB61" s="111">
        <v>148</v>
      </c>
      <c r="DC61" s="111">
        <v>144</v>
      </c>
      <c r="DD61" s="111">
        <v>161</v>
      </c>
      <c r="DE61" s="111">
        <v>158</v>
      </c>
      <c r="DF61" s="111">
        <v>275</v>
      </c>
      <c r="DG61" s="111">
        <v>311</v>
      </c>
      <c r="DH61" s="137">
        <v>347</v>
      </c>
      <c r="DI61" s="137">
        <v>344</v>
      </c>
      <c r="DJ61" s="147"/>
      <c r="DK61" s="113"/>
      <c r="DL61" s="113"/>
      <c r="DM61" s="113"/>
      <c r="DQ61" s="111">
        <v>3</v>
      </c>
      <c r="DR61" s="111">
        <v>3</v>
      </c>
      <c r="DS61" s="111">
        <v>8</v>
      </c>
      <c r="DT61" s="111">
        <v>20</v>
      </c>
      <c r="DU61" s="111">
        <v>20</v>
      </c>
      <c r="DV61" s="137">
        <v>31</v>
      </c>
      <c r="DW61" s="137">
        <v>32</v>
      </c>
      <c r="DX61" s="164">
        <v>243</v>
      </c>
      <c r="DY61" s="164">
        <v>11</v>
      </c>
      <c r="DZ61" s="170">
        <v>3</v>
      </c>
      <c r="EA61" s="111">
        <v>40</v>
      </c>
      <c r="EB61" s="113">
        <v>40</v>
      </c>
      <c r="EC61" s="113">
        <v>70</v>
      </c>
      <c r="ED61" s="113">
        <v>67</v>
      </c>
      <c r="EE61" s="111">
        <v>95</v>
      </c>
      <c r="EF61" s="111">
        <v>106</v>
      </c>
      <c r="EG61" s="111">
        <v>99</v>
      </c>
      <c r="EH61" s="111">
        <v>111</v>
      </c>
      <c r="EI61" s="111">
        <v>129</v>
      </c>
      <c r="EJ61" s="111">
        <v>124</v>
      </c>
      <c r="EK61" s="111">
        <v>199</v>
      </c>
      <c r="EL61" s="111">
        <v>235</v>
      </c>
      <c r="EM61" s="137">
        <v>258</v>
      </c>
    </row>
    <row r="62" spans="1:143">
      <c r="A62" s="148" t="s">
        <v>73</v>
      </c>
      <c r="B62" s="111">
        <v>2632</v>
      </c>
      <c r="C62" s="113">
        <v>2840</v>
      </c>
      <c r="D62" s="113">
        <v>2699</v>
      </c>
      <c r="E62" s="113">
        <v>2862</v>
      </c>
      <c r="F62" s="111">
        <v>2646</v>
      </c>
      <c r="G62" s="111">
        <v>2838</v>
      </c>
      <c r="H62" s="111">
        <v>2889</v>
      </c>
      <c r="I62" s="111">
        <v>3150</v>
      </c>
      <c r="J62" s="111">
        <v>3633</v>
      </c>
      <c r="K62" s="111">
        <v>4005</v>
      </c>
      <c r="L62" s="111">
        <v>4253</v>
      </c>
      <c r="M62" s="111">
        <v>4614</v>
      </c>
      <c r="N62" s="137">
        <v>5101</v>
      </c>
      <c r="O62" s="137">
        <v>4947</v>
      </c>
      <c r="P62" s="147">
        <v>2632</v>
      </c>
      <c r="Q62" s="113">
        <v>2831</v>
      </c>
      <c r="R62" s="113">
        <v>2697</v>
      </c>
      <c r="S62" s="113">
        <v>2862</v>
      </c>
      <c r="T62" s="111">
        <v>2640</v>
      </c>
      <c r="U62" s="111">
        <v>2824</v>
      </c>
      <c r="V62" s="111">
        <v>2852</v>
      </c>
      <c r="W62" s="111">
        <v>3104</v>
      </c>
      <c r="X62" s="111">
        <v>3533</v>
      </c>
      <c r="Y62" s="111">
        <v>3840</v>
      </c>
      <c r="Z62" s="111">
        <v>4119</v>
      </c>
      <c r="AA62" s="111">
        <v>4459</v>
      </c>
      <c r="AB62" s="137">
        <v>4859</v>
      </c>
      <c r="AC62" s="137">
        <v>4706</v>
      </c>
      <c r="AD62" s="147">
        <v>1749</v>
      </c>
      <c r="AE62" s="113">
        <v>1757</v>
      </c>
      <c r="AF62" s="113">
        <v>1629</v>
      </c>
      <c r="AG62" s="113">
        <v>1662</v>
      </c>
      <c r="AH62" s="111">
        <v>1536</v>
      </c>
      <c r="AI62" s="111">
        <v>1623</v>
      </c>
      <c r="AJ62" s="111">
        <v>1614</v>
      </c>
      <c r="AK62" s="111">
        <v>1727</v>
      </c>
      <c r="AL62" s="111">
        <v>1878</v>
      </c>
      <c r="AM62" s="111">
        <v>1873</v>
      </c>
      <c r="AN62" s="111">
        <v>2010</v>
      </c>
      <c r="AO62" s="111">
        <v>2085</v>
      </c>
      <c r="AP62" s="137">
        <v>2246</v>
      </c>
      <c r="AQ62" s="137">
        <v>2171</v>
      </c>
      <c r="AR62" s="147">
        <v>883</v>
      </c>
      <c r="AS62" s="113">
        <v>1083</v>
      </c>
      <c r="AT62" s="113">
        <v>1070</v>
      </c>
      <c r="AU62" s="113">
        <v>1200</v>
      </c>
      <c r="AV62" s="111">
        <v>1110</v>
      </c>
      <c r="AW62" s="111">
        <v>1215</v>
      </c>
      <c r="AX62" s="111">
        <v>1275</v>
      </c>
      <c r="AY62" s="111">
        <v>1423</v>
      </c>
      <c r="AZ62" s="111">
        <v>1755</v>
      </c>
      <c r="BA62" s="111">
        <v>2132</v>
      </c>
      <c r="BB62" s="111">
        <v>2243</v>
      </c>
      <c r="BC62" s="111">
        <v>2529</v>
      </c>
      <c r="BD62" s="137">
        <v>2855</v>
      </c>
      <c r="BE62" s="137">
        <v>2776</v>
      </c>
      <c r="BF62" s="147">
        <v>2299</v>
      </c>
      <c r="BG62" s="113">
        <v>2432</v>
      </c>
      <c r="BH62" s="113">
        <v>2321</v>
      </c>
      <c r="BI62" s="113">
        <v>2454</v>
      </c>
      <c r="BJ62" s="111">
        <v>2297</v>
      </c>
      <c r="BK62" s="111">
        <v>2450</v>
      </c>
      <c r="BL62" s="111">
        <v>2422</v>
      </c>
      <c r="BM62" s="111">
        <v>2612</v>
      </c>
      <c r="BN62" s="111">
        <v>3015</v>
      </c>
      <c r="BO62" s="111">
        <v>3279</v>
      </c>
      <c r="BP62" s="111">
        <v>3529</v>
      </c>
      <c r="BQ62" s="111">
        <v>3825</v>
      </c>
      <c r="BR62" s="137">
        <v>4109</v>
      </c>
      <c r="BS62" s="137">
        <v>3940</v>
      </c>
      <c r="BT62" s="147">
        <v>274</v>
      </c>
      <c r="BU62" s="113">
        <v>317</v>
      </c>
      <c r="BV62" s="113">
        <v>296</v>
      </c>
      <c r="BW62" s="113">
        <v>324</v>
      </c>
      <c r="BX62" s="111">
        <v>261</v>
      </c>
      <c r="BY62" s="111">
        <v>287</v>
      </c>
      <c r="BZ62" s="111">
        <v>318</v>
      </c>
      <c r="CA62" s="111">
        <v>350</v>
      </c>
      <c r="CB62" s="111">
        <v>334</v>
      </c>
      <c r="CC62" s="111">
        <v>348</v>
      </c>
      <c r="CD62" s="111">
        <v>344</v>
      </c>
      <c r="CE62" s="111">
        <v>349</v>
      </c>
      <c r="CF62" s="137">
        <v>428</v>
      </c>
      <c r="CG62" s="137">
        <v>434</v>
      </c>
      <c r="CH62" s="147">
        <v>3</v>
      </c>
      <c r="CI62" s="113">
        <v>32</v>
      </c>
      <c r="CJ62" s="113"/>
      <c r="CK62" s="113">
        <v>63</v>
      </c>
      <c r="CM62" s="111">
        <v>60</v>
      </c>
      <c r="CN62" s="111">
        <v>63</v>
      </c>
      <c r="CO62" s="111">
        <v>56</v>
      </c>
      <c r="CP62" s="111">
        <v>45</v>
      </c>
      <c r="CQ62" s="111">
        <v>50</v>
      </c>
      <c r="CR62" s="111">
        <v>37</v>
      </c>
      <c r="CS62" s="111">
        <v>24</v>
      </c>
      <c r="CT62" s="112">
        <v>39</v>
      </c>
      <c r="CU62" s="112">
        <v>34</v>
      </c>
      <c r="CV62" s="147">
        <v>20</v>
      </c>
      <c r="CW62" s="113">
        <v>26</v>
      </c>
      <c r="CX62" s="113">
        <v>25</v>
      </c>
      <c r="CY62" s="113">
        <v>30</v>
      </c>
      <c r="CZ62" s="111">
        <v>24</v>
      </c>
      <c r="DA62" s="111">
        <v>28</v>
      </c>
      <c r="DB62" s="111">
        <v>41</v>
      </c>
      <c r="DC62" s="111">
        <v>52</v>
      </c>
      <c r="DD62" s="111">
        <v>69</v>
      </c>
      <c r="DE62" s="111">
        <v>75</v>
      </c>
      <c r="DF62" s="111">
        <v>86</v>
      </c>
      <c r="DG62" s="111">
        <v>112</v>
      </c>
      <c r="DH62" s="137">
        <v>124</v>
      </c>
      <c r="DI62" s="137">
        <v>135</v>
      </c>
      <c r="DJ62" s="147"/>
      <c r="DK62" s="113"/>
      <c r="DL62" s="113"/>
      <c r="DM62" s="113"/>
      <c r="DQ62" s="111">
        <v>4</v>
      </c>
      <c r="DR62" s="111">
        <v>16</v>
      </c>
      <c r="DS62" s="111">
        <v>29</v>
      </c>
      <c r="DT62" s="111">
        <v>34</v>
      </c>
      <c r="DU62" s="111">
        <v>42</v>
      </c>
      <c r="DV62" s="137">
        <v>52</v>
      </c>
      <c r="DW62" s="137">
        <v>51</v>
      </c>
      <c r="DX62" s="164">
        <v>133</v>
      </c>
      <c r="DY62" s="164">
        <v>10</v>
      </c>
      <c r="DZ62" s="170">
        <v>3</v>
      </c>
      <c r="EA62" s="111">
        <v>39</v>
      </c>
      <c r="EB62" s="113">
        <v>56</v>
      </c>
      <c r="EC62" s="113">
        <v>55</v>
      </c>
      <c r="ED62" s="113">
        <v>54</v>
      </c>
      <c r="EE62" s="111">
        <v>58</v>
      </c>
      <c r="EF62" s="111">
        <v>59</v>
      </c>
      <c r="EG62" s="111">
        <v>71</v>
      </c>
      <c r="EH62" s="111">
        <v>86</v>
      </c>
      <c r="EI62" s="111">
        <v>99</v>
      </c>
      <c r="EJ62" s="111">
        <v>109</v>
      </c>
      <c r="EK62" s="111">
        <v>126</v>
      </c>
      <c r="EL62" s="111">
        <v>131</v>
      </c>
      <c r="EM62" s="137">
        <v>146</v>
      </c>
    </row>
    <row r="63" spans="1:143">
      <c r="A63" s="148" t="s">
        <v>74</v>
      </c>
      <c r="B63" s="111">
        <v>182</v>
      </c>
      <c r="C63" s="113">
        <v>180</v>
      </c>
      <c r="D63" s="113">
        <v>168</v>
      </c>
      <c r="E63" s="113">
        <v>176</v>
      </c>
      <c r="F63" s="111">
        <v>192</v>
      </c>
      <c r="G63" s="111">
        <v>190</v>
      </c>
      <c r="H63" s="111">
        <v>201</v>
      </c>
      <c r="I63" s="111">
        <v>203</v>
      </c>
      <c r="J63" s="111">
        <v>199</v>
      </c>
      <c r="K63" s="111">
        <v>196</v>
      </c>
      <c r="L63" s="111">
        <v>112</v>
      </c>
      <c r="M63" s="111">
        <v>117</v>
      </c>
      <c r="N63" s="137">
        <v>120</v>
      </c>
      <c r="O63" s="137">
        <v>118</v>
      </c>
      <c r="P63" s="147">
        <v>182</v>
      </c>
      <c r="Q63" s="113">
        <v>179</v>
      </c>
      <c r="R63" s="113">
        <v>168</v>
      </c>
      <c r="S63" s="113">
        <v>176</v>
      </c>
      <c r="T63" s="111">
        <v>192</v>
      </c>
      <c r="U63" s="111">
        <v>190</v>
      </c>
      <c r="V63" s="111">
        <v>201</v>
      </c>
      <c r="W63" s="111">
        <v>203</v>
      </c>
      <c r="X63" s="111">
        <v>198</v>
      </c>
      <c r="Y63" s="111">
        <v>196</v>
      </c>
      <c r="Z63" s="111">
        <v>112</v>
      </c>
      <c r="AA63" s="111">
        <v>117</v>
      </c>
      <c r="AB63" s="137">
        <v>120</v>
      </c>
      <c r="AC63" s="137">
        <v>118</v>
      </c>
      <c r="AD63" s="147">
        <v>131</v>
      </c>
      <c r="AE63" s="113">
        <v>125</v>
      </c>
      <c r="AF63" s="113">
        <v>113</v>
      </c>
      <c r="AG63" s="113">
        <v>116</v>
      </c>
      <c r="AH63" s="111">
        <v>116</v>
      </c>
      <c r="AI63" s="111">
        <v>109</v>
      </c>
      <c r="AJ63" s="111">
        <v>112</v>
      </c>
      <c r="AK63" s="111">
        <v>114</v>
      </c>
      <c r="AL63" s="111">
        <v>108</v>
      </c>
      <c r="AM63" s="111">
        <v>97</v>
      </c>
      <c r="AN63" s="111">
        <v>55</v>
      </c>
      <c r="AO63" s="111">
        <v>60</v>
      </c>
      <c r="AP63" s="137">
        <v>61</v>
      </c>
      <c r="AQ63" s="137">
        <v>58</v>
      </c>
      <c r="AR63" s="147">
        <v>51</v>
      </c>
      <c r="AS63" s="113">
        <v>55</v>
      </c>
      <c r="AT63" s="113">
        <v>55</v>
      </c>
      <c r="AU63" s="113">
        <v>60</v>
      </c>
      <c r="AV63" s="111">
        <v>76</v>
      </c>
      <c r="AW63" s="111">
        <v>81</v>
      </c>
      <c r="AX63" s="111">
        <v>89</v>
      </c>
      <c r="AY63" s="111">
        <v>89</v>
      </c>
      <c r="AZ63" s="111">
        <v>91</v>
      </c>
      <c r="BA63" s="111">
        <v>99</v>
      </c>
      <c r="BB63" s="111">
        <v>57</v>
      </c>
      <c r="BC63" s="111">
        <v>57</v>
      </c>
      <c r="BD63" s="137">
        <v>59</v>
      </c>
      <c r="BE63" s="137">
        <v>60</v>
      </c>
      <c r="BF63" s="147">
        <v>162</v>
      </c>
      <c r="BG63" s="113">
        <v>160</v>
      </c>
      <c r="BH63" s="113">
        <v>153</v>
      </c>
      <c r="BI63" s="113">
        <v>160</v>
      </c>
      <c r="BJ63" s="111">
        <v>171</v>
      </c>
      <c r="BK63" s="111">
        <v>169</v>
      </c>
      <c r="BL63" s="111">
        <v>176</v>
      </c>
      <c r="BM63" s="111">
        <v>181</v>
      </c>
      <c r="BN63" s="111">
        <v>178</v>
      </c>
      <c r="BO63" s="111">
        <v>173</v>
      </c>
      <c r="BP63" s="111">
        <v>97</v>
      </c>
      <c r="BQ63" s="111">
        <v>104</v>
      </c>
      <c r="BR63" s="137">
        <v>100</v>
      </c>
      <c r="BS63" s="137">
        <v>98</v>
      </c>
      <c r="BT63" s="147">
        <v>15</v>
      </c>
      <c r="BU63" s="113">
        <v>17</v>
      </c>
      <c r="BV63" s="113">
        <v>13</v>
      </c>
      <c r="BW63" s="113">
        <v>13</v>
      </c>
      <c r="BX63" s="111">
        <v>14</v>
      </c>
      <c r="BY63" s="111">
        <v>14</v>
      </c>
      <c r="BZ63" s="111">
        <v>18</v>
      </c>
      <c r="CA63" s="111">
        <v>16</v>
      </c>
      <c r="CB63" s="111">
        <v>15</v>
      </c>
      <c r="CC63" s="111">
        <v>12</v>
      </c>
      <c r="CD63" s="111">
        <v>8</v>
      </c>
      <c r="CE63" s="111">
        <v>8</v>
      </c>
      <c r="CF63" s="137">
        <v>10</v>
      </c>
      <c r="CG63" s="137">
        <v>9</v>
      </c>
      <c r="CH63" s="147"/>
      <c r="CI63" s="113"/>
      <c r="CJ63" s="113"/>
      <c r="CK63" s="113"/>
      <c r="CT63" s="112"/>
      <c r="CU63" s="112"/>
      <c r="CV63" s="147">
        <v>0</v>
      </c>
      <c r="CW63" s="113">
        <v>0</v>
      </c>
      <c r="CX63" s="113">
        <v>0</v>
      </c>
      <c r="CY63" s="113">
        <v>0</v>
      </c>
      <c r="CZ63" s="111">
        <v>3</v>
      </c>
      <c r="DA63" s="111">
        <v>4</v>
      </c>
      <c r="DB63" s="111">
        <v>3</v>
      </c>
      <c r="DC63" s="111">
        <v>2</v>
      </c>
      <c r="DD63" s="111">
        <v>2</v>
      </c>
      <c r="DE63" s="111">
        <v>4</v>
      </c>
      <c r="DF63" s="111">
        <v>3</v>
      </c>
      <c r="DG63" s="111">
        <v>3</v>
      </c>
      <c r="DH63" s="137">
        <v>4</v>
      </c>
      <c r="DI63" s="137">
        <v>3</v>
      </c>
      <c r="DJ63" s="147"/>
      <c r="DK63" s="113"/>
      <c r="DL63" s="113"/>
      <c r="DM63" s="113"/>
      <c r="DR63" s="111">
        <v>0</v>
      </c>
      <c r="DS63" s="111">
        <v>2</v>
      </c>
      <c r="DT63" s="111">
        <v>1</v>
      </c>
      <c r="DU63" s="111">
        <v>0</v>
      </c>
      <c r="DV63" s="137">
        <v>0</v>
      </c>
      <c r="DW63" s="137">
        <v>0</v>
      </c>
      <c r="DX63" s="164">
        <v>7</v>
      </c>
      <c r="DY63" s="164">
        <v>1</v>
      </c>
      <c r="DZ63" s="170">
        <v>0</v>
      </c>
      <c r="EA63" s="111">
        <v>5</v>
      </c>
      <c r="EB63" s="113">
        <v>2</v>
      </c>
      <c r="EC63" s="113">
        <v>2</v>
      </c>
      <c r="ED63" s="113">
        <v>3</v>
      </c>
      <c r="EE63" s="111">
        <v>4</v>
      </c>
      <c r="EF63" s="111">
        <v>3</v>
      </c>
      <c r="EG63" s="111">
        <v>4</v>
      </c>
      <c r="EH63" s="111">
        <v>4</v>
      </c>
      <c r="EI63" s="111">
        <v>3</v>
      </c>
      <c r="EJ63" s="111">
        <v>5</v>
      </c>
      <c r="EK63" s="111">
        <v>3</v>
      </c>
      <c r="EL63" s="111">
        <v>2</v>
      </c>
      <c r="EM63" s="137">
        <v>6</v>
      </c>
    </row>
    <row r="64" spans="1:143">
      <c r="A64" s="125" t="s">
        <v>75</v>
      </c>
      <c r="B64" s="125">
        <v>284</v>
      </c>
      <c r="C64" s="126">
        <v>189</v>
      </c>
      <c r="D64" s="126">
        <v>163</v>
      </c>
      <c r="E64" s="126">
        <v>190</v>
      </c>
      <c r="F64" s="116">
        <v>194</v>
      </c>
      <c r="G64" s="116">
        <v>191</v>
      </c>
      <c r="H64" s="116">
        <v>168</v>
      </c>
      <c r="I64" s="116">
        <v>165</v>
      </c>
      <c r="J64" s="116">
        <v>213</v>
      </c>
      <c r="K64" s="116">
        <v>205</v>
      </c>
      <c r="L64" s="116">
        <v>191</v>
      </c>
      <c r="M64" s="116">
        <v>248</v>
      </c>
      <c r="N64" s="142">
        <v>213</v>
      </c>
      <c r="O64" s="142">
        <v>229</v>
      </c>
      <c r="P64" s="143">
        <v>284</v>
      </c>
      <c r="Q64" s="126">
        <v>189</v>
      </c>
      <c r="R64" s="126">
        <v>163</v>
      </c>
      <c r="S64" s="126">
        <v>190</v>
      </c>
      <c r="T64" s="116">
        <v>194</v>
      </c>
      <c r="U64" s="116">
        <v>146</v>
      </c>
      <c r="V64" s="116">
        <v>146</v>
      </c>
      <c r="W64" s="116">
        <v>147</v>
      </c>
      <c r="X64" s="116">
        <v>195</v>
      </c>
      <c r="Y64" s="116">
        <v>178</v>
      </c>
      <c r="Z64" s="116">
        <v>166</v>
      </c>
      <c r="AA64" s="116">
        <v>216</v>
      </c>
      <c r="AB64" s="142">
        <v>184</v>
      </c>
      <c r="AC64" s="142">
        <v>191</v>
      </c>
      <c r="AD64" s="143">
        <v>155</v>
      </c>
      <c r="AE64" s="126">
        <v>104</v>
      </c>
      <c r="AF64" s="126">
        <v>85</v>
      </c>
      <c r="AG64" s="126">
        <v>103</v>
      </c>
      <c r="AH64" s="116">
        <v>85</v>
      </c>
      <c r="AI64" s="116">
        <v>100</v>
      </c>
      <c r="AJ64" s="116">
        <v>86</v>
      </c>
      <c r="AK64" s="116">
        <v>80</v>
      </c>
      <c r="AL64" s="116">
        <v>108</v>
      </c>
      <c r="AM64" s="116">
        <v>103</v>
      </c>
      <c r="AN64" s="116">
        <v>97</v>
      </c>
      <c r="AO64" s="116">
        <v>118</v>
      </c>
      <c r="AP64" s="142">
        <v>92</v>
      </c>
      <c r="AQ64" s="142">
        <v>97</v>
      </c>
      <c r="AR64" s="143">
        <v>129</v>
      </c>
      <c r="AS64" s="126">
        <v>85</v>
      </c>
      <c r="AT64" s="126">
        <v>78</v>
      </c>
      <c r="AU64" s="126">
        <v>87</v>
      </c>
      <c r="AV64" s="116">
        <v>109</v>
      </c>
      <c r="AW64" s="116">
        <v>91</v>
      </c>
      <c r="AX64" s="116">
        <v>82</v>
      </c>
      <c r="AY64" s="116">
        <v>85</v>
      </c>
      <c r="AZ64" s="116">
        <v>105</v>
      </c>
      <c r="BA64" s="116">
        <v>102</v>
      </c>
      <c r="BB64" s="116">
        <v>94</v>
      </c>
      <c r="BC64" s="116">
        <v>130</v>
      </c>
      <c r="BD64" s="142">
        <v>121</v>
      </c>
      <c r="BE64" s="142">
        <v>132</v>
      </c>
      <c r="BF64" s="143">
        <v>275</v>
      </c>
      <c r="BG64" s="126">
        <v>172</v>
      </c>
      <c r="BH64" s="126">
        <v>158</v>
      </c>
      <c r="BI64" s="126">
        <v>183</v>
      </c>
      <c r="BJ64" s="116">
        <v>184</v>
      </c>
      <c r="BK64" s="116">
        <v>139</v>
      </c>
      <c r="BL64" s="116">
        <v>135</v>
      </c>
      <c r="BM64" s="116">
        <v>139</v>
      </c>
      <c r="BN64" s="116">
        <v>183</v>
      </c>
      <c r="BO64" s="116">
        <v>162</v>
      </c>
      <c r="BP64" s="116">
        <v>148</v>
      </c>
      <c r="BQ64" s="116">
        <v>193</v>
      </c>
      <c r="BR64" s="142">
        <v>161</v>
      </c>
      <c r="BS64" s="142">
        <v>172</v>
      </c>
      <c r="BT64" s="143">
        <v>6</v>
      </c>
      <c r="BU64" s="126">
        <v>3</v>
      </c>
      <c r="BV64" s="126">
        <v>2</v>
      </c>
      <c r="BW64" s="126">
        <v>3</v>
      </c>
      <c r="BX64" s="116">
        <v>6</v>
      </c>
      <c r="BY64" s="116">
        <v>3</v>
      </c>
      <c r="BZ64" s="116">
        <v>4</v>
      </c>
      <c r="CA64" s="116">
        <v>4</v>
      </c>
      <c r="CB64" s="116">
        <v>4</v>
      </c>
      <c r="CC64" s="116">
        <v>4</v>
      </c>
      <c r="CD64" s="116">
        <v>6</v>
      </c>
      <c r="CE64" s="116">
        <v>5</v>
      </c>
      <c r="CF64" s="142">
        <v>9</v>
      </c>
      <c r="CG64" s="142">
        <v>9</v>
      </c>
      <c r="CH64" s="143"/>
      <c r="CI64" s="126"/>
      <c r="CJ64" s="126"/>
      <c r="CK64" s="126"/>
      <c r="CL64" s="116"/>
      <c r="CM64" s="116"/>
      <c r="CN64" s="116"/>
      <c r="CO64" s="116"/>
      <c r="CP64" s="116"/>
      <c r="CQ64" s="116"/>
      <c r="CR64" s="116"/>
      <c r="CS64" s="116"/>
      <c r="CT64" s="144"/>
      <c r="CU64" s="144"/>
      <c r="CV64" s="143">
        <v>1</v>
      </c>
      <c r="CW64" s="126">
        <v>10</v>
      </c>
      <c r="CX64" s="126">
        <v>0</v>
      </c>
      <c r="CY64" s="126">
        <v>2</v>
      </c>
      <c r="CZ64" s="116">
        <v>2</v>
      </c>
      <c r="DA64" s="116">
        <v>2</v>
      </c>
      <c r="DB64" s="116">
        <v>2</v>
      </c>
      <c r="DC64" s="116">
        <v>2</v>
      </c>
      <c r="DD64" s="116">
        <v>6</v>
      </c>
      <c r="DE64" s="116">
        <v>8</v>
      </c>
      <c r="DF64" s="116">
        <v>8</v>
      </c>
      <c r="DG64" s="116">
        <v>9</v>
      </c>
      <c r="DH64" s="142">
        <v>6</v>
      </c>
      <c r="DI64" s="142">
        <v>6</v>
      </c>
      <c r="DJ64" s="143"/>
      <c r="DK64" s="126"/>
      <c r="DL64" s="126"/>
      <c r="DM64" s="126"/>
      <c r="DN64" s="116"/>
      <c r="DO64" s="116"/>
      <c r="DP64" s="116"/>
      <c r="DQ64" s="116"/>
      <c r="DR64" s="116">
        <v>0</v>
      </c>
      <c r="DS64" s="116">
        <v>1</v>
      </c>
      <c r="DT64" s="116">
        <v>1</v>
      </c>
      <c r="DU64" s="116">
        <v>5</v>
      </c>
      <c r="DV64" s="142">
        <v>2</v>
      </c>
      <c r="DW64" s="142">
        <v>0</v>
      </c>
      <c r="DX64" s="164">
        <v>4</v>
      </c>
      <c r="DY64" s="164">
        <v>0</v>
      </c>
      <c r="DZ64" s="170">
        <v>0</v>
      </c>
      <c r="EA64" s="125">
        <v>2</v>
      </c>
      <c r="EB64" s="126">
        <v>4</v>
      </c>
      <c r="EC64" s="126">
        <v>3</v>
      </c>
      <c r="ED64" s="126">
        <v>2</v>
      </c>
      <c r="EE64" s="116">
        <v>2</v>
      </c>
      <c r="EF64" s="116">
        <v>2</v>
      </c>
      <c r="EG64" s="116">
        <v>5</v>
      </c>
      <c r="EH64" s="116">
        <v>2</v>
      </c>
      <c r="EI64" s="116">
        <v>2</v>
      </c>
      <c r="EJ64" s="116">
        <v>3</v>
      </c>
      <c r="EK64" s="116">
        <v>3</v>
      </c>
      <c r="EL64" s="116">
        <v>4</v>
      </c>
      <c r="EM64" s="142">
        <v>6</v>
      </c>
    </row>
    <row r="65" spans="1:150">
      <c r="A65" s="125" t="s">
        <v>76</v>
      </c>
      <c r="B65" s="125">
        <v>38</v>
      </c>
      <c r="C65" s="126">
        <v>39</v>
      </c>
      <c r="D65" s="126">
        <v>27</v>
      </c>
      <c r="E65" s="126">
        <v>36</v>
      </c>
      <c r="F65" s="116">
        <v>44</v>
      </c>
      <c r="G65" s="116">
        <v>82</v>
      </c>
      <c r="H65" s="152">
        <f>((J65-G65)/3)+G65</f>
        <v>83.333333333333329</v>
      </c>
      <c r="I65" s="152">
        <f>((J65-G65)/3)+H65</f>
        <v>84.666666666666657</v>
      </c>
      <c r="J65" s="153">
        <v>86</v>
      </c>
      <c r="K65" s="153">
        <v>82</v>
      </c>
      <c r="L65" s="153">
        <v>91</v>
      </c>
      <c r="M65" s="153">
        <v>92</v>
      </c>
      <c r="N65" s="142">
        <v>93</v>
      </c>
      <c r="O65" s="142">
        <v>92</v>
      </c>
      <c r="P65" s="143">
        <v>38</v>
      </c>
      <c r="Q65" s="126">
        <v>39</v>
      </c>
      <c r="R65" s="126">
        <v>27</v>
      </c>
      <c r="S65" s="126">
        <v>36</v>
      </c>
      <c r="T65" s="116">
        <v>44</v>
      </c>
      <c r="U65" s="116">
        <v>75</v>
      </c>
      <c r="V65" s="152">
        <f>((X65-U65)/3)+U65</f>
        <v>78.666666666666671</v>
      </c>
      <c r="W65" s="152">
        <f>((X65-U65)/3)+V65</f>
        <v>82.333333333333343</v>
      </c>
      <c r="X65" s="154">
        <v>86</v>
      </c>
      <c r="Y65" s="144">
        <v>79</v>
      </c>
      <c r="Z65" s="144">
        <v>86</v>
      </c>
      <c r="AA65" s="144">
        <v>88</v>
      </c>
      <c r="AB65" s="142">
        <v>90</v>
      </c>
      <c r="AC65" s="142">
        <v>92</v>
      </c>
      <c r="AD65" s="143">
        <v>14</v>
      </c>
      <c r="AE65" s="126">
        <v>28</v>
      </c>
      <c r="AF65" s="126">
        <v>20</v>
      </c>
      <c r="AG65" s="126">
        <v>24</v>
      </c>
      <c r="AH65" s="116">
        <v>27</v>
      </c>
      <c r="AI65" s="116">
        <v>33</v>
      </c>
      <c r="AJ65" s="116">
        <v>183</v>
      </c>
      <c r="AK65" s="155">
        <v>7</v>
      </c>
      <c r="AL65" s="154">
        <v>45</v>
      </c>
      <c r="AM65" s="144">
        <v>30</v>
      </c>
      <c r="AN65" s="144">
        <v>38</v>
      </c>
      <c r="AO65" s="144">
        <v>44</v>
      </c>
      <c r="AP65" s="142">
        <v>47</v>
      </c>
      <c r="AQ65" s="142">
        <v>47</v>
      </c>
      <c r="AR65" s="143">
        <v>24</v>
      </c>
      <c r="AS65" s="126">
        <v>11</v>
      </c>
      <c r="AT65" s="126">
        <v>7</v>
      </c>
      <c r="AU65" s="126">
        <v>12</v>
      </c>
      <c r="AV65" s="116">
        <v>17</v>
      </c>
      <c r="AW65" s="116">
        <v>49</v>
      </c>
      <c r="AX65" s="116">
        <v>307</v>
      </c>
      <c r="AY65" s="155">
        <v>3</v>
      </c>
      <c r="AZ65" s="154">
        <v>41</v>
      </c>
      <c r="BA65" s="156">
        <v>52</v>
      </c>
      <c r="BB65" s="144">
        <v>53</v>
      </c>
      <c r="BC65" s="144">
        <v>48</v>
      </c>
      <c r="BD65" s="142">
        <v>46</v>
      </c>
      <c r="BE65" s="142">
        <v>45</v>
      </c>
      <c r="BF65" s="143">
        <v>4</v>
      </c>
      <c r="BG65" s="126">
        <v>5</v>
      </c>
      <c r="BH65" s="126">
        <v>2</v>
      </c>
      <c r="BI65" s="126">
        <v>6</v>
      </c>
      <c r="BJ65" s="116">
        <v>6</v>
      </c>
      <c r="BK65" s="116">
        <v>20</v>
      </c>
      <c r="BL65" s="116">
        <v>18</v>
      </c>
      <c r="BM65" s="155">
        <v>5</v>
      </c>
      <c r="BN65" s="154">
        <v>44</v>
      </c>
      <c r="BO65" s="144">
        <v>15</v>
      </c>
      <c r="BP65" s="144">
        <v>16</v>
      </c>
      <c r="BQ65" s="144">
        <v>20</v>
      </c>
      <c r="BR65" s="142">
        <v>19</v>
      </c>
      <c r="BS65" s="142">
        <v>20</v>
      </c>
      <c r="BT65" s="143">
        <v>31</v>
      </c>
      <c r="BU65" s="126">
        <v>31</v>
      </c>
      <c r="BV65" s="126">
        <v>23</v>
      </c>
      <c r="BW65" s="126">
        <v>28</v>
      </c>
      <c r="BX65" s="116">
        <v>38</v>
      </c>
      <c r="BY65" s="116">
        <v>30</v>
      </c>
      <c r="BZ65" s="116">
        <v>452</v>
      </c>
      <c r="CA65" s="155">
        <v>4</v>
      </c>
      <c r="CB65" s="154">
        <v>42</v>
      </c>
      <c r="CC65" s="144">
        <v>60</v>
      </c>
      <c r="CD65" s="144">
        <v>66</v>
      </c>
      <c r="CE65" s="144">
        <v>67</v>
      </c>
      <c r="CF65" s="142">
        <v>70</v>
      </c>
      <c r="CG65" s="142">
        <v>68</v>
      </c>
      <c r="CH65" s="143">
        <v>31</v>
      </c>
      <c r="CI65" s="126">
        <v>31</v>
      </c>
      <c r="CJ65" s="126">
        <v>23</v>
      </c>
      <c r="CK65" s="126">
        <v>28</v>
      </c>
      <c r="CL65" s="116">
        <v>38</v>
      </c>
      <c r="CM65" s="116">
        <v>30</v>
      </c>
      <c r="CN65" s="116">
        <v>452</v>
      </c>
      <c r="CO65" s="155">
        <v>4</v>
      </c>
      <c r="CP65" s="154">
        <v>42</v>
      </c>
      <c r="CQ65" s="154"/>
      <c r="CR65" s="154">
        <v>66</v>
      </c>
      <c r="CS65" s="154">
        <v>67</v>
      </c>
      <c r="CT65" s="144">
        <v>70</v>
      </c>
      <c r="CU65" s="144">
        <v>68</v>
      </c>
      <c r="CV65" s="143">
        <v>2</v>
      </c>
      <c r="CW65" s="126">
        <v>1</v>
      </c>
      <c r="CX65" s="126">
        <v>1</v>
      </c>
      <c r="CY65" s="126">
        <v>1</v>
      </c>
      <c r="CZ65" s="116">
        <v>0</v>
      </c>
      <c r="DA65" s="116">
        <v>14</v>
      </c>
      <c r="DB65" s="116">
        <v>12</v>
      </c>
      <c r="DC65" s="155"/>
      <c r="DD65" s="154">
        <v>0</v>
      </c>
      <c r="DE65" s="144">
        <v>1</v>
      </c>
      <c r="DF65" s="144">
        <v>1</v>
      </c>
      <c r="DG65" s="144">
        <v>1</v>
      </c>
      <c r="DH65" s="142">
        <v>1</v>
      </c>
      <c r="DI65" s="142">
        <v>1</v>
      </c>
      <c r="DJ65" s="143"/>
      <c r="DK65" s="126"/>
      <c r="DL65" s="126"/>
      <c r="DM65" s="126"/>
      <c r="DN65" s="116"/>
      <c r="DO65" s="116"/>
      <c r="DP65" s="116"/>
      <c r="DQ65" s="155"/>
      <c r="DR65" s="154">
        <v>0</v>
      </c>
      <c r="DS65" s="154">
        <v>0</v>
      </c>
      <c r="DT65" s="154">
        <v>0</v>
      </c>
      <c r="DU65" s="154">
        <v>0</v>
      </c>
      <c r="DV65" s="142">
        <v>0</v>
      </c>
      <c r="DW65" s="142">
        <v>3</v>
      </c>
      <c r="DX65" s="172"/>
      <c r="DY65" s="172"/>
      <c r="DZ65" s="173"/>
      <c r="EA65" s="125">
        <v>1</v>
      </c>
      <c r="EB65" s="126">
        <v>2</v>
      </c>
      <c r="EC65" s="126">
        <v>1</v>
      </c>
      <c r="ED65" s="126">
        <v>1</v>
      </c>
      <c r="EE65" s="116">
        <v>0</v>
      </c>
      <c r="EF65" s="116">
        <v>11</v>
      </c>
      <c r="EG65" s="116">
        <v>8</v>
      </c>
      <c r="EH65" s="155">
        <v>1</v>
      </c>
      <c r="EI65" s="154">
        <v>0</v>
      </c>
      <c r="EJ65" s="144">
        <v>3</v>
      </c>
      <c r="EK65" s="144">
        <v>3</v>
      </c>
      <c r="EL65" s="144">
        <v>0</v>
      </c>
      <c r="EM65" s="142">
        <v>0</v>
      </c>
    </row>
    <row r="66" spans="1:150">
      <c r="A66" s="117"/>
      <c r="B66" s="136"/>
      <c r="C66" s="157"/>
      <c r="D66" s="157"/>
      <c r="E66" s="157"/>
      <c r="P66" s="136"/>
      <c r="Q66" s="157"/>
      <c r="R66" s="157"/>
      <c r="S66" s="157"/>
      <c r="AD66" s="136"/>
      <c r="AE66" s="157"/>
      <c r="AF66" s="157"/>
      <c r="AG66" s="157"/>
      <c r="AR66" s="136"/>
      <c r="AS66" s="157"/>
      <c r="AT66" s="157"/>
      <c r="AU66" s="157"/>
      <c r="BF66" s="136"/>
      <c r="BG66" s="157"/>
      <c r="BH66" s="157"/>
      <c r="BI66" s="157"/>
      <c r="BT66" s="136"/>
      <c r="BU66" s="157"/>
      <c r="BV66" s="157"/>
      <c r="BW66" s="157"/>
      <c r="CH66" s="136"/>
      <c r="CI66" s="157"/>
      <c r="CJ66" s="157"/>
      <c r="CK66" s="157"/>
      <c r="CV66" s="136"/>
      <c r="CW66" s="157"/>
      <c r="CX66" s="157"/>
      <c r="CY66" s="157"/>
      <c r="DJ66" s="136"/>
      <c r="DK66" s="157"/>
      <c r="DL66" s="157"/>
      <c r="DM66" s="157"/>
      <c r="EA66" s="136"/>
      <c r="EB66" s="157"/>
      <c r="EC66" s="157"/>
      <c r="ED66" s="157"/>
    </row>
    <row r="67" spans="1:150" s="159" customFormat="1">
      <c r="A67" s="117"/>
      <c r="B67" s="158" t="s">
        <v>115</v>
      </c>
      <c r="C67" s="157"/>
      <c r="D67" s="157"/>
      <c r="E67" s="157"/>
      <c r="F67" s="111"/>
      <c r="G67" s="111"/>
      <c r="H67" s="111"/>
      <c r="I67" s="111"/>
      <c r="J67" s="111"/>
      <c r="K67" s="111"/>
      <c r="L67" s="111"/>
      <c r="M67" s="111"/>
      <c r="N67" s="111"/>
      <c r="O67" s="111"/>
      <c r="P67" s="117"/>
      <c r="Q67" s="157"/>
      <c r="R67" s="157"/>
      <c r="S67" s="157"/>
      <c r="T67" s="111"/>
      <c r="U67" s="111"/>
      <c r="V67" s="111"/>
      <c r="W67" s="111"/>
      <c r="X67" s="111"/>
      <c r="Y67" s="111"/>
      <c r="Z67" s="111"/>
      <c r="AA67" s="111"/>
      <c r="AB67" s="111"/>
      <c r="AC67" s="111"/>
      <c r="AD67" s="117"/>
      <c r="AE67" s="157"/>
      <c r="AF67" s="157"/>
      <c r="AG67" s="157"/>
      <c r="AH67" s="111"/>
      <c r="AI67" s="111"/>
      <c r="AJ67" s="111"/>
      <c r="AK67" s="111"/>
      <c r="AL67" s="111"/>
      <c r="AM67" s="111"/>
      <c r="AN67" s="111"/>
      <c r="AO67" s="111"/>
      <c r="AP67" s="111"/>
      <c r="AQ67" s="111"/>
      <c r="AR67" s="117"/>
      <c r="AS67" s="157"/>
      <c r="AT67" s="157"/>
      <c r="AU67" s="157"/>
      <c r="AV67" s="111"/>
      <c r="AW67" s="111"/>
      <c r="AX67" s="111"/>
      <c r="AY67" s="111"/>
      <c r="AZ67" s="111"/>
      <c r="BA67" s="111"/>
      <c r="BB67" s="111"/>
      <c r="BC67" s="111"/>
      <c r="BD67" s="111"/>
      <c r="BE67" s="111"/>
      <c r="BF67" s="117"/>
      <c r="BG67" s="157"/>
      <c r="BH67" s="157"/>
      <c r="BI67" s="157"/>
      <c r="BJ67" s="111"/>
      <c r="BK67" s="111"/>
      <c r="BL67" s="111"/>
      <c r="BM67" s="111"/>
      <c r="BN67" s="111"/>
      <c r="BO67" s="111"/>
      <c r="BP67" s="111"/>
      <c r="BQ67" s="111"/>
      <c r="BR67" s="111"/>
      <c r="BS67" s="111"/>
      <c r="BT67" s="117"/>
      <c r="BU67" s="157"/>
      <c r="BV67" s="157"/>
      <c r="BW67" s="157"/>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7"/>
      <c r="CW67" s="157"/>
      <c r="CX67" s="157"/>
      <c r="CY67" s="157"/>
      <c r="CZ67" s="111"/>
      <c r="DA67" s="111"/>
      <c r="DB67" s="111"/>
      <c r="DC67" s="111"/>
      <c r="DD67" s="111"/>
      <c r="DE67" s="111"/>
      <c r="DF67" s="111"/>
      <c r="DG67" s="111"/>
      <c r="DH67" s="111"/>
      <c r="DI67" s="111"/>
      <c r="DJ67" s="117"/>
      <c r="DK67" s="157"/>
      <c r="DL67" s="157"/>
      <c r="DM67" s="157"/>
      <c r="DN67" s="111"/>
      <c r="DO67" s="111"/>
      <c r="DP67" s="111"/>
      <c r="DQ67" s="111"/>
      <c r="DR67" s="111"/>
      <c r="DS67" s="111"/>
      <c r="DT67" s="111"/>
      <c r="DU67" s="111"/>
      <c r="DV67" s="111"/>
      <c r="DW67" s="111"/>
      <c r="DX67" s="111"/>
      <c r="DY67" s="111"/>
      <c r="DZ67" s="117"/>
      <c r="EA67" s="117"/>
      <c r="EB67" s="157"/>
      <c r="EC67" s="157"/>
      <c r="ED67" s="157"/>
      <c r="EE67" s="111"/>
      <c r="EF67" s="111"/>
      <c r="EG67" s="111"/>
      <c r="EH67" s="111"/>
      <c r="EI67" s="111"/>
      <c r="EJ67" s="111"/>
      <c r="EK67" s="111"/>
      <c r="EL67" s="111"/>
      <c r="EM67" s="111"/>
      <c r="EN67" s="157"/>
      <c r="EO67" s="157"/>
      <c r="EP67" s="157"/>
      <c r="EQ67" s="111"/>
      <c r="ER67" s="111"/>
      <c r="ES67" s="157"/>
      <c r="ET67" s="157"/>
    </row>
    <row r="68" spans="1:150" s="159" customFormat="1" ht="19.5" customHeight="1">
      <c r="A68" s="117"/>
      <c r="B68" s="158" t="s">
        <v>116</v>
      </c>
      <c r="C68" s="157"/>
      <c r="D68" s="157"/>
      <c r="E68" s="157"/>
      <c r="F68" s="111"/>
      <c r="G68" s="111"/>
      <c r="H68" s="111"/>
      <c r="I68" s="111"/>
      <c r="J68" s="111"/>
      <c r="K68" s="111"/>
      <c r="L68" s="111"/>
      <c r="M68" s="111"/>
      <c r="N68" s="111"/>
      <c r="O68" s="111"/>
      <c r="P68" s="117"/>
      <c r="Q68" s="157"/>
      <c r="R68" s="157"/>
      <c r="S68" s="157"/>
      <c r="T68" s="111"/>
      <c r="U68" s="111"/>
      <c r="V68" s="111"/>
      <c r="W68" s="111"/>
      <c r="X68" s="111"/>
      <c r="Y68" s="111"/>
      <c r="Z68" s="111"/>
      <c r="AA68" s="111"/>
      <c r="AB68" s="111"/>
      <c r="AC68" s="111"/>
      <c r="AD68" s="117"/>
      <c r="AE68" s="157"/>
      <c r="AF68" s="157"/>
      <c r="AG68" s="157"/>
      <c r="AH68" s="111"/>
      <c r="AI68" s="111"/>
      <c r="AJ68" s="111"/>
      <c r="AK68" s="111"/>
      <c r="AL68" s="111"/>
      <c r="AM68" s="111"/>
      <c r="AN68" s="111"/>
      <c r="AO68" s="111"/>
      <c r="AP68" s="111"/>
      <c r="AQ68" s="111"/>
      <c r="AR68" s="117"/>
      <c r="AS68" s="157"/>
      <c r="AT68" s="157"/>
      <c r="AU68" s="157"/>
      <c r="AV68" s="111"/>
      <c r="AW68" s="111"/>
      <c r="AX68" s="111"/>
      <c r="AY68" s="111"/>
      <c r="AZ68" s="111"/>
      <c r="BA68" s="111"/>
      <c r="BB68" s="111"/>
      <c r="BC68" s="111"/>
      <c r="BD68" s="111"/>
      <c r="BE68" s="111"/>
      <c r="BF68" s="117"/>
      <c r="BG68" s="157"/>
      <c r="BH68" s="157"/>
      <c r="BI68" s="157"/>
      <c r="BJ68" s="111"/>
      <c r="BK68" s="111"/>
      <c r="BL68" s="111"/>
      <c r="BM68" s="111"/>
      <c r="BN68" s="111"/>
      <c r="BO68" s="111"/>
      <c r="BP68" s="111"/>
      <c r="BQ68" s="111"/>
      <c r="BR68" s="111"/>
      <c r="BS68" s="111"/>
      <c r="BT68" s="117"/>
      <c r="BU68" s="157"/>
      <c r="BV68" s="157"/>
      <c r="BW68" s="157"/>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7"/>
      <c r="CW68" s="157"/>
      <c r="CX68" s="157"/>
      <c r="CY68" s="157"/>
      <c r="CZ68" s="111"/>
      <c r="DA68" s="111"/>
      <c r="DB68" s="111"/>
      <c r="DC68" s="111"/>
      <c r="DD68" s="111"/>
      <c r="DE68" s="111"/>
      <c r="DF68" s="111"/>
      <c r="DG68" s="111"/>
      <c r="DH68" s="111"/>
      <c r="DI68" s="111"/>
      <c r="DJ68" s="117"/>
      <c r="DK68" s="157"/>
      <c r="DL68" s="157"/>
      <c r="DM68" s="157"/>
      <c r="DN68" s="111"/>
      <c r="DO68" s="111"/>
      <c r="DP68" s="111"/>
      <c r="DQ68" s="111"/>
      <c r="DR68" s="111"/>
      <c r="DS68" s="111"/>
      <c r="DT68" s="111"/>
      <c r="DU68" s="111"/>
      <c r="DV68" s="111"/>
      <c r="DW68" s="111"/>
      <c r="DX68" s="111"/>
      <c r="DY68" s="111"/>
      <c r="DZ68" s="117"/>
      <c r="EA68" s="117"/>
      <c r="EB68" s="157"/>
      <c r="EC68" s="157"/>
      <c r="ED68" s="157"/>
      <c r="EE68" s="111"/>
      <c r="EF68" s="111"/>
      <c r="EG68" s="111"/>
      <c r="EH68" s="111"/>
      <c r="EI68" s="111"/>
      <c r="EJ68" s="111"/>
      <c r="EK68" s="111"/>
      <c r="EL68" s="111"/>
      <c r="EM68" s="111"/>
      <c r="EN68" s="157"/>
      <c r="EO68" s="157"/>
      <c r="EP68" s="157"/>
      <c r="EQ68" s="111"/>
      <c r="ER68" s="111"/>
      <c r="ES68" s="157"/>
      <c r="ET68" s="157"/>
    </row>
    <row r="69" spans="1:150">
      <c r="A69" s="117"/>
      <c r="B69" s="136" t="s">
        <v>117</v>
      </c>
      <c r="C69" s="157" t="s">
        <v>117</v>
      </c>
      <c r="D69" s="157" t="s">
        <v>117</v>
      </c>
      <c r="E69" s="157" t="s">
        <v>117</v>
      </c>
      <c r="F69" s="111" t="s">
        <v>117</v>
      </c>
      <c r="G69" s="111" t="s">
        <v>117</v>
      </c>
      <c r="H69" s="111" t="s">
        <v>117</v>
      </c>
      <c r="I69" s="111" t="s">
        <v>117</v>
      </c>
      <c r="J69" s="111" t="s">
        <v>117</v>
      </c>
      <c r="P69" s="136"/>
      <c r="Q69" s="157"/>
      <c r="R69" s="157"/>
      <c r="S69" s="157"/>
      <c r="AD69" s="136"/>
      <c r="AE69" s="157"/>
      <c r="AF69" s="157"/>
      <c r="AG69" s="157"/>
      <c r="AR69" s="136"/>
      <c r="AS69" s="157"/>
      <c r="AT69" s="157"/>
      <c r="AU69" s="157"/>
      <c r="BF69" s="136"/>
      <c r="BG69" s="157"/>
      <c r="BH69" s="157"/>
      <c r="BI69" s="157"/>
      <c r="BT69" s="136"/>
      <c r="BU69" s="157"/>
      <c r="BV69" s="157"/>
      <c r="BW69" s="157"/>
      <c r="CH69" s="136"/>
      <c r="CI69" s="157"/>
      <c r="CJ69" s="157"/>
      <c r="CK69" s="157"/>
      <c r="CV69" s="136"/>
      <c r="CW69" s="157"/>
      <c r="CX69" s="157"/>
      <c r="CY69" s="157"/>
      <c r="DJ69" s="136"/>
      <c r="DK69" s="157"/>
      <c r="DL69" s="157"/>
      <c r="DM69" s="157"/>
      <c r="EA69" s="136"/>
      <c r="EB69" s="157"/>
      <c r="EC69" s="157"/>
      <c r="ED69" s="157"/>
    </row>
    <row r="70" spans="1:150">
      <c r="A70" s="117"/>
      <c r="B70" s="136" t="s">
        <v>118</v>
      </c>
      <c r="C70" s="157" t="s">
        <v>118</v>
      </c>
      <c r="D70" s="157" t="s">
        <v>118</v>
      </c>
      <c r="E70" s="157" t="s">
        <v>118</v>
      </c>
      <c r="F70" s="111" t="s">
        <v>118</v>
      </c>
      <c r="G70" s="111" t="s">
        <v>118</v>
      </c>
      <c r="H70" s="111" t="s">
        <v>118</v>
      </c>
      <c r="I70" s="111" t="s">
        <v>118</v>
      </c>
      <c r="J70" s="111" t="s">
        <v>118</v>
      </c>
      <c r="P70" s="136"/>
      <c r="Q70" s="157"/>
      <c r="R70" s="157"/>
      <c r="S70" s="157"/>
      <c r="AD70" s="136"/>
      <c r="AE70" s="157"/>
      <c r="AF70" s="157"/>
      <c r="AG70" s="157"/>
      <c r="AR70" s="136"/>
      <c r="AS70" s="157"/>
      <c r="AT70" s="157"/>
      <c r="AU70" s="157"/>
      <c r="BF70" s="136"/>
      <c r="BG70" s="157"/>
      <c r="BH70" s="157"/>
      <c r="BI70" s="157"/>
      <c r="BT70" s="136"/>
      <c r="BU70" s="157"/>
      <c r="BV70" s="157"/>
      <c r="BW70" s="157"/>
      <c r="CH70" s="136"/>
      <c r="CI70" s="157"/>
      <c r="CJ70" s="157"/>
      <c r="CK70" s="157"/>
      <c r="CV70" s="136"/>
      <c r="CW70" s="157"/>
      <c r="CX70" s="157"/>
      <c r="CY70" s="157"/>
      <c r="DJ70" s="136"/>
      <c r="DK70" s="157"/>
      <c r="DL70" s="157"/>
      <c r="DM70" s="157"/>
      <c r="EA70" s="136"/>
      <c r="EB70" s="157"/>
      <c r="EC70" s="157"/>
      <c r="ED70" s="157"/>
    </row>
    <row r="71" spans="1:150">
      <c r="A71" s="117"/>
      <c r="B71" s="136" t="s">
        <v>119</v>
      </c>
      <c r="C71" s="157" t="s">
        <v>119</v>
      </c>
      <c r="D71" s="157" t="s">
        <v>119</v>
      </c>
      <c r="E71" s="157" t="s">
        <v>119</v>
      </c>
      <c r="F71" s="111" t="s">
        <v>119</v>
      </c>
      <c r="G71" s="111" t="s">
        <v>119</v>
      </c>
      <c r="H71" s="111" t="s">
        <v>119</v>
      </c>
      <c r="I71" s="111" t="s">
        <v>119</v>
      </c>
      <c r="J71" s="111" t="s">
        <v>119</v>
      </c>
      <c r="P71" s="136"/>
      <c r="Q71" s="157"/>
      <c r="R71" s="157"/>
      <c r="S71" s="157"/>
      <c r="AD71" s="136"/>
      <c r="AE71" s="157"/>
      <c r="AF71" s="157"/>
      <c r="AG71" s="157"/>
      <c r="AR71" s="136"/>
      <c r="AS71" s="157"/>
      <c r="AT71" s="157"/>
      <c r="AU71" s="157"/>
      <c r="BF71" s="136"/>
      <c r="BG71" s="157"/>
      <c r="BH71" s="157"/>
      <c r="BI71" s="157"/>
      <c r="BT71" s="136"/>
      <c r="BU71" s="157"/>
      <c r="BV71" s="157"/>
      <c r="BW71" s="157"/>
      <c r="CH71" s="136"/>
      <c r="CI71" s="157"/>
      <c r="CJ71" s="157"/>
      <c r="CK71" s="157"/>
      <c r="CV71" s="136"/>
      <c r="CW71" s="157"/>
      <c r="CX71" s="157"/>
      <c r="CY71" s="157"/>
      <c r="DJ71" s="136"/>
      <c r="DK71" s="157"/>
      <c r="DL71" s="157"/>
      <c r="DM71" s="157"/>
      <c r="EA71" s="136"/>
      <c r="EB71" s="157"/>
      <c r="EC71" s="157"/>
      <c r="ED71" s="157"/>
    </row>
    <row r="72" spans="1:150">
      <c r="A72" s="117"/>
      <c r="B72" s="136" t="s">
        <v>120</v>
      </c>
      <c r="C72" s="157" t="s">
        <v>120</v>
      </c>
      <c r="D72" s="157" t="s">
        <v>120</v>
      </c>
      <c r="E72" s="157" t="s">
        <v>120</v>
      </c>
      <c r="F72" s="111" t="s">
        <v>120</v>
      </c>
      <c r="G72" s="111" t="s">
        <v>120</v>
      </c>
      <c r="H72" s="111" t="s">
        <v>120</v>
      </c>
      <c r="I72" s="111" t="s">
        <v>120</v>
      </c>
      <c r="J72" s="111" t="s">
        <v>120</v>
      </c>
      <c r="P72" s="136"/>
      <c r="Q72" s="157"/>
      <c r="R72" s="157"/>
      <c r="S72" s="157"/>
      <c r="AD72" s="136"/>
      <c r="AE72" s="157"/>
      <c r="AF72" s="157"/>
      <c r="AG72" s="157"/>
      <c r="AR72" s="136"/>
      <c r="AS72" s="157"/>
      <c r="AT72" s="157"/>
      <c r="AU72" s="157"/>
      <c r="BF72" s="136"/>
      <c r="BG72" s="157"/>
      <c r="BH72" s="157"/>
      <c r="BI72" s="157"/>
      <c r="BT72" s="136"/>
      <c r="BU72" s="157"/>
      <c r="BV72" s="157"/>
      <c r="BW72" s="157"/>
      <c r="CH72" s="136"/>
      <c r="CI72" s="157"/>
      <c r="CJ72" s="157"/>
      <c r="CK72" s="157"/>
      <c r="CV72" s="136"/>
      <c r="CW72" s="157"/>
      <c r="CX72" s="157"/>
      <c r="CY72" s="157"/>
      <c r="DJ72" s="136"/>
      <c r="DK72" s="157"/>
      <c r="DL72" s="157"/>
      <c r="DM72" s="157"/>
      <c r="EA72" s="136"/>
      <c r="EB72" s="157"/>
      <c r="EC72" s="157"/>
      <c r="ED72" s="157"/>
    </row>
    <row r="73" spans="1:150">
      <c r="A73" s="117"/>
      <c r="B73" s="136" t="s">
        <v>121</v>
      </c>
      <c r="C73" s="157" t="s">
        <v>121</v>
      </c>
      <c r="D73" s="157" t="s">
        <v>121</v>
      </c>
      <c r="E73" s="157" t="s">
        <v>121</v>
      </c>
      <c r="F73" s="111" t="s">
        <v>122</v>
      </c>
      <c r="G73" s="111" t="s">
        <v>122</v>
      </c>
      <c r="H73" s="111" t="s">
        <v>122</v>
      </c>
      <c r="I73" s="111" t="s">
        <v>122</v>
      </c>
      <c r="J73" s="111" t="s">
        <v>122</v>
      </c>
      <c r="P73" s="136"/>
      <c r="Q73" s="157"/>
      <c r="R73" s="157"/>
      <c r="S73" s="157"/>
      <c r="AD73" s="136"/>
      <c r="AE73" s="157"/>
      <c r="AF73" s="157"/>
      <c r="AG73" s="157"/>
      <c r="AR73" s="136"/>
      <c r="AS73" s="157"/>
      <c r="AT73" s="157"/>
      <c r="AU73" s="157"/>
      <c r="BF73" s="136"/>
      <c r="BG73" s="157"/>
      <c r="BH73" s="157"/>
      <c r="BI73" s="157"/>
      <c r="BT73" s="136"/>
      <c r="BU73" s="157"/>
      <c r="BV73" s="157"/>
      <c r="BW73" s="157"/>
      <c r="CH73" s="136"/>
      <c r="CI73" s="157"/>
      <c r="CJ73" s="157"/>
      <c r="CK73" s="157"/>
      <c r="CV73" s="136"/>
      <c r="CW73" s="157"/>
      <c r="CX73" s="157"/>
      <c r="CY73" s="157"/>
      <c r="DJ73" s="136"/>
      <c r="DK73" s="157"/>
      <c r="DL73" s="157"/>
      <c r="DM73" s="157"/>
      <c r="EA73" s="136"/>
      <c r="EB73" s="157"/>
      <c r="EC73" s="157"/>
      <c r="ED73" s="157"/>
    </row>
    <row r="74" spans="1:150">
      <c r="A74" s="117"/>
      <c r="B74" s="136" t="s">
        <v>123</v>
      </c>
      <c r="C74" s="157" t="s">
        <v>124</v>
      </c>
      <c r="D74" s="157" t="s">
        <v>125</v>
      </c>
      <c r="E74" s="157" t="s">
        <v>126</v>
      </c>
      <c r="F74" s="111" t="s">
        <v>127</v>
      </c>
      <c r="G74" s="111" t="s">
        <v>128</v>
      </c>
      <c r="H74" s="111" t="s">
        <v>129</v>
      </c>
      <c r="I74" s="111" t="s">
        <v>130</v>
      </c>
      <c r="J74" s="111" t="s">
        <v>131</v>
      </c>
      <c r="P74" s="136"/>
      <c r="Q74" s="157"/>
      <c r="R74" s="157"/>
      <c r="S74" s="157"/>
      <c r="AD74" s="136"/>
      <c r="AE74" s="157"/>
      <c r="AF74" s="157"/>
      <c r="AG74" s="157"/>
      <c r="AR74" s="136"/>
      <c r="AS74" s="157"/>
      <c r="AT74" s="157"/>
      <c r="AU74" s="157"/>
      <c r="BF74" s="136"/>
      <c r="BG74" s="157"/>
      <c r="BH74" s="157"/>
      <c r="BI74" s="157"/>
      <c r="BT74" s="136"/>
      <c r="BU74" s="157"/>
      <c r="BV74" s="157"/>
      <c r="BW74" s="157"/>
      <c r="CH74" s="136"/>
      <c r="CI74" s="157"/>
      <c r="CJ74" s="157"/>
      <c r="CK74" s="157"/>
      <c r="CV74" s="136"/>
      <c r="CW74" s="157"/>
      <c r="CX74" s="157"/>
      <c r="CY74" s="157"/>
      <c r="DJ74" s="136"/>
      <c r="DK74" s="157"/>
      <c r="DL74" s="157"/>
      <c r="DM74" s="157"/>
      <c r="EA74" s="136"/>
      <c r="EB74" s="157"/>
      <c r="EC74" s="157"/>
      <c r="ED74" s="157"/>
    </row>
    <row r="75" spans="1:150">
      <c r="A75" s="117"/>
      <c r="B75" s="136"/>
      <c r="C75" s="157"/>
      <c r="D75" s="157"/>
      <c r="E75" s="157"/>
      <c r="P75" s="136"/>
      <c r="Q75" s="157"/>
      <c r="R75" s="157"/>
      <c r="S75" s="157"/>
      <c r="AD75" s="136"/>
      <c r="AE75" s="157"/>
      <c r="AF75" s="157"/>
      <c r="AG75" s="157"/>
      <c r="AR75" s="136"/>
      <c r="AS75" s="157"/>
      <c r="AT75" s="157"/>
      <c r="AU75" s="157"/>
      <c r="BF75" s="136"/>
      <c r="BG75" s="157"/>
      <c r="BH75" s="157"/>
      <c r="BI75" s="157"/>
      <c r="BT75" s="136"/>
      <c r="BU75" s="157"/>
      <c r="BV75" s="157"/>
      <c r="BW75" s="157"/>
      <c r="CH75" s="136"/>
      <c r="CI75" s="157"/>
      <c r="CJ75" s="157"/>
      <c r="CK75" s="157"/>
      <c r="CV75" s="136"/>
      <c r="CW75" s="157"/>
      <c r="CX75" s="157"/>
      <c r="CY75" s="157"/>
      <c r="DJ75" s="136"/>
      <c r="DK75" s="157"/>
      <c r="DL75" s="157"/>
      <c r="DM75" s="157"/>
      <c r="EA75" s="136"/>
      <c r="EB75" s="157"/>
      <c r="EC75" s="157"/>
      <c r="ED75" s="157"/>
    </row>
    <row r="76" spans="1:150">
      <c r="A76" s="117"/>
      <c r="B76" s="136"/>
      <c r="C76" s="157"/>
      <c r="D76" s="157"/>
      <c r="E76" s="157"/>
      <c r="P76" s="136"/>
      <c r="Q76" s="157"/>
      <c r="R76" s="157"/>
      <c r="S76" s="157"/>
      <c r="AD76" s="136"/>
      <c r="AE76" s="157"/>
      <c r="AF76" s="157"/>
      <c r="AG76" s="157"/>
      <c r="AR76" s="136"/>
      <c r="AS76" s="157"/>
      <c r="AT76" s="157"/>
      <c r="AU76" s="157"/>
      <c r="BF76" s="136"/>
      <c r="BG76" s="157"/>
      <c r="BH76" s="157"/>
      <c r="BI76" s="157"/>
      <c r="BT76" s="136"/>
      <c r="BU76" s="157"/>
      <c r="BV76" s="157"/>
      <c r="BW76" s="157"/>
      <c r="CH76" s="136"/>
      <c r="CI76" s="157"/>
      <c r="CJ76" s="157"/>
      <c r="CK76" s="157"/>
      <c r="CV76" s="136"/>
      <c r="CW76" s="157"/>
      <c r="CX76" s="157"/>
      <c r="CY76" s="157"/>
      <c r="DJ76" s="136"/>
      <c r="DK76" s="157"/>
      <c r="DL76" s="157"/>
      <c r="DM76" s="157"/>
      <c r="EA76" s="136"/>
      <c r="EB76" s="157"/>
      <c r="EC76" s="157"/>
      <c r="ED76" s="157"/>
    </row>
    <row r="77" spans="1:150">
      <c r="A77" s="117"/>
      <c r="B77" s="136"/>
      <c r="C77" s="157"/>
      <c r="D77" s="157"/>
      <c r="E77" s="157"/>
      <c r="P77" s="136"/>
      <c r="Q77" s="157"/>
      <c r="R77" s="157"/>
      <c r="S77" s="157"/>
      <c r="AD77" s="136"/>
      <c r="AE77" s="157"/>
      <c r="AF77" s="157"/>
      <c r="AG77" s="157"/>
      <c r="AR77" s="136"/>
      <c r="AS77" s="157"/>
      <c r="AT77" s="157"/>
      <c r="AU77" s="157"/>
      <c r="BF77" s="136"/>
      <c r="BG77" s="157"/>
      <c r="BH77" s="157"/>
      <c r="BI77" s="157"/>
      <c r="BT77" s="136"/>
      <c r="BU77" s="157"/>
      <c r="BV77" s="157"/>
      <c r="BW77" s="157"/>
      <c r="CH77" s="136"/>
      <c r="CI77" s="157"/>
      <c r="CJ77" s="157"/>
      <c r="CK77" s="157"/>
      <c r="CV77" s="136"/>
      <c r="CW77" s="157"/>
      <c r="CX77" s="157"/>
      <c r="CY77" s="157"/>
      <c r="DJ77" s="136"/>
      <c r="DK77" s="157"/>
      <c r="DL77" s="157"/>
      <c r="DM77" s="157"/>
      <c r="EA77" s="136"/>
      <c r="EB77" s="157"/>
      <c r="EC77" s="157"/>
      <c r="ED77" s="157"/>
    </row>
    <row r="78" spans="1:150">
      <c r="A78" s="117"/>
      <c r="B78" s="136"/>
      <c r="C78" s="157"/>
      <c r="D78" s="157"/>
      <c r="E78" s="157"/>
      <c r="P78" s="136"/>
      <c r="Q78" s="157"/>
      <c r="R78" s="157"/>
      <c r="S78" s="157"/>
      <c r="AD78" s="136"/>
      <c r="AE78" s="157"/>
      <c r="AF78" s="157"/>
      <c r="AG78" s="157"/>
      <c r="AR78" s="136"/>
      <c r="AS78" s="157"/>
      <c r="AT78" s="157"/>
      <c r="AU78" s="157"/>
      <c r="BF78" s="136"/>
      <c r="BG78" s="157"/>
      <c r="BH78" s="157"/>
      <c r="BI78" s="157"/>
      <c r="BT78" s="136"/>
      <c r="BU78" s="157"/>
      <c r="BV78" s="157"/>
      <c r="BW78" s="157"/>
      <c r="CH78" s="136"/>
      <c r="CI78" s="157"/>
      <c r="CJ78" s="157"/>
      <c r="CK78" s="157"/>
      <c r="CV78" s="136"/>
      <c r="CW78" s="157"/>
      <c r="CX78" s="157"/>
      <c r="CY78" s="157"/>
      <c r="DJ78" s="136"/>
      <c r="DK78" s="157"/>
      <c r="DL78" s="157"/>
      <c r="DM78" s="157"/>
      <c r="EA78" s="136"/>
      <c r="EB78" s="157"/>
      <c r="EC78" s="157"/>
      <c r="ED78" s="157"/>
    </row>
    <row r="79" spans="1:150">
      <c r="A79" s="117"/>
      <c r="B79" s="136"/>
      <c r="C79" s="157"/>
      <c r="D79" s="157"/>
      <c r="E79" s="157"/>
      <c r="P79" s="136"/>
      <c r="Q79" s="157"/>
      <c r="R79" s="157"/>
      <c r="S79" s="157"/>
      <c r="AD79" s="136"/>
      <c r="AE79" s="157"/>
      <c r="AF79" s="157"/>
      <c r="AG79" s="157"/>
      <c r="AR79" s="136"/>
      <c r="AS79" s="157"/>
      <c r="AT79" s="157"/>
      <c r="AU79" s="157"/>
      <c r="BF79" s="136"/>
      <c r="BG79" s="157"/>
      <c r="BH79" s="157"/>
      <c r="BI79" s="157"/>
      <c r="BT79" s="136"/>
      <c r="BU79" s="157"/>
      <c r="BV79" s="157"/>
      <c r="BW79" s="157"/>
      <c r="CH79" s="136"/>
      <c r="CI79" s="157"/>
      <c r="CJ79" s="157"/>
      <c r="CK79" s="157"/>
      <c r="CV79" s="136"/>
      <c r="CW79" s="157"/>
      <c r="CX79" s="157"/>
      <c r="CY79" s="157"/>
      <c r="DJ79" s="136"/>
      <c r="DK79" s="157"/>
      <c r="DL79" s="157"/>
      <c r="DM79" s="157"/>
      <c r="EA79" s="136"/>
      <c r="EB79" s="157"/>
      <c r="EC79" s="157"/>
      <c r="ED79" s="157"/>
    </row>
    <row r="80" spans="1:150">
      <c r="A80" s="117"/>
      <c r="B80" s="136"/>
      <c r="C80" s="157"/>
      <c r="D80" s="157"/>
      <c r="E80" s="157"/>
      <c r="P80" s="136"/>
      <c r="Q80" s="157"/>
      <c r="R80" s="157"/>
      <c r="S80" s="157"/>
      <c r="AD80" s="136"/>
      <c r="AE80" s="157"/>
      <c r="AF80" s="157"/>
      <c r="AG80" s="157"/>
      <c r="AR80" s="136"/>
      <c r="AS80" s="157"/>
      <c r="AT80" s="157"/>
      <c r="AU80" s="157"/>
      <c r="BF80" s="136"/>
      <c r="BG80" s="157"/>
      <c r="BH80" s="157"/>
      <c r="BI80" s="157"/>
      <c r="BT80" s="136"/>
      <c r="BU80" s="157"/>
      <c r="BV80" s="157"/>
      <c r="BW80" s="157"/>
      <c r="CH80" s="136"/>
      <c r="CI80" s="157"/>
      <c r="CJ80" s="157"/>
      <c r="CK80" s="157"/>
      <c r="CV80" s="136"/>
      <c r="CW80" s="157"/>
      <c r="CX80" s="157"/>
      <c r="CY80" s="157"/>
      <c r="DJ80" s="136"/>
      <c r="DK80" s="157"/>
      <c r="DL80" s="157"/>
      <c r="DM80" s="157"/>
      <c r="EA80" s="136"/>
      <c r="EB80" s="157"/>
      <c r="EC80" s="157"/>
      <c r="ED80" s="157"/>
    </row>
    <row r="81" spans="1:134">
      <c r="A81" s="117"/>
      <c r="B81" s="136"/>
      <c r="C81" s="157"/>
      <c r="D81" s="157"/>
      <c r="E81" s="157"/>
      <c r="P81" s="136"/>
      <c r="Q81" s="157"/>
      <c r="R81" s="157"/>
      <c r="S81" s="157"/>
      <c r="AD81" s="136"/>
      <c r="AE81" s="157"/>
      <c r="AF81" s="157"/>
      <c r="AG81" s="157"/>
      <c r="AR81" s="136"/>
      <c r="AS81" s="157"/>
      <c r="AT81" s="157"/>
      <c r="AU81" s="157"/>
      <c r="BF81" s="136"/>
      <c r="BG81" s="157"/>
      <c r="BH81" s="157"/>
      <c r="BI81" s="157"/>
      <c r="BT81" s="136"/>
      <c r="BU81" s="157"/>
      <c r="BV81" s="157"/>
      <c r="BW81" s="157"/>
      <c r="CH81" s="136"/>
      <c r="CI81" s="157"/>
      <c r="CJ81" s="157"/>
      <c r="CK81" s="157"/>
      <c r="CV81" s="136"/>
      <c r="CW81" s="157"/>
      <c r="CX81" s="157"/>
      <c r="CY81" s="157"/>
      <c r="DJ81" s="136"/>
      <c r="DK81" s="157"/>
      <c r="DL81" s="157"/>
      <c r="DM81" s="157"/>
      <c r="EA81" s="136"/>
      <c r="EB81" s="157"/>
      <c r="EC81" s="157"/>
      <c r="ED81" s="157"/>
    </row>
    <row r="82" spans="1:134">
      <c r="A82" s="117"/>
      <c r="B82" s="136"/>
      <c r="C82" s="157"/>
      <c r="D82" s="157"/>
      <c r="E82" s="157"/>
      <c r="P82" s="136"/>
      <c r="Q82" s="157"/>
      <c r="R82" s="157"/>
      <c r="S82" s="157"/>
      <c r="AD82" s="136"/>
      <c r="AE82" s="157"/>
      <c r="AF82" s="157"/>
      <c r="AG82" s="157"/>
      <c r="AR82" s="136"/>
      <c r="AS82" s="157"/>
      <c r="AT82" s="157"/>
      <c r="AU82" s="157"/>
      <c r="BF82" s="136"/>
      <c r="BG82" s="157"/>
      <c r="BH82" s="157"/>
      <c r="BI82" s="157"/>
      <c r="BT82" s="136"/>
      <c r="BU82" s="157"/>
      <c r="BV82" s="157"/>
      <c r="BW82" s="157"/>
      <c r="CH82" s="136"/>
      <c r="CI82" s="157"/>
      <c r="CJ82" s="157"/>
      <c r="CK82" s="157"/>
      <c r="CV82" s="136"/>
      <c r="CW82" s="157"/>
      <c r="CX82" s="157"/>
      <c r="CY82" s="157"/>
      <c r="DJ82" s="136"/>
      <c r="DK82" s="157"/>
      <c r="DL82" s="157"/>
      <c r="DM82" s="157"/>
      <c r="EA82" s="136"/>
      <c r="EB82" s="157"/>
      <c r="EC82" s="157"/>
      <c r="ED82" s="157"/>
    </row>
    <row r="83" spans="1:134">
      <c r="A83" s="117"/>
      <c r="B83" s="136"/>
      <c r="C83" s="157"/>
      <c r="D83" s="157"/>
      <c r="E83" s="157"/>
      <c r="P83" s="136"/>
      <c r="Q83" s="157"/>
      <c r="R83" s="157"/>
      <c r="S83" s="157"/>
      <c r="AD83" s="136"/>
      <c r="AE83" s="157"/>
      <c r="AF83" s="157"/>
      <c r="AG83" s="157"/>
      <c r="AR83" s="136"/>
      <c r="AS83" s="157"/>
      <c r="AT83" s="157"/>
      <c r="AU83" s="157"/>
      <c r="BF83" s="136"/>
      <c r="BG83" s="157"/>
      <c r="BH83" s="157"/>
      <c r="BI83" s="157"/>
      <c r="BT83" s="136"/>
      <c r="BU83" s="157"/>
      <c r="BV83" s="157"/>
      <c r="BW83" s="157"/>
      <c r="CH83" s="136"/>
      <c r="CI83" s="157"/>
      <c r="CJ83" s="157"/>
      <c r="CK83" s="157"/>
      <c r="CV83" s="136"/>
      <c r="CW83" s="157"/>
      <c r="CX83" s="157"/>
      <c r="CY83" s="157"/>
      <c r="DJ83" s="136"/>
      <c r="DK83" s="157"/>
      <c r="DL83" s="157"/>
      <c r="DM83" s="157"/>
      <c r="EA83" s="136"/>
      <c r="EB83" s="157"/>
      <c r="EC83" s="157"/>
      <c r="ED83" s="157"/>
    </row>
    <row r="84" spans="1:134"/>
    <row r="85" spans="1:134"/>
    <row r="86" spans="1:134"/>
    <row r="87" spans="1:134"/>
    <row r="88" spans="1:134"/>
    <row r="89" spans="1:134"/>
    <row r="90" spans="1:134"/>
    <row r="91" spans="1:134"/>
    <row r="92" spans="1:134"/>
    <row r="93" spans="1:134"/>
    <row r="94" spans="1:134"/>
    <row r="95" spans="1:134"/>
    <row r="96" spans="1:134"/>
    <row r="97"/>
    <row r="98"/>
    <row r="99" ht="9.9499999999999993" customHeight="1"/>
    <row r="100" ht="12" customHeight="1"/>
    <row r="101" ht="9.9499999999999993" customHeight="1"/>
    <row r="102" ht="12" customHeight="1"/>
    <row r="103" ht="9.9499999999999993" customHeight="1"/>
    <row r="104" ht="12" customHeight="1"/>
    <row r="105" ht="9.9499999999999993" customHeight="1"/>
    <row r="106" ht="12" customHeight="1"/>
    <row r="107" ht="9.9499999999999993" customHeight="1"/>
    <row r="108" ht="9.9499999999999993" customHeight="1"/>
    <row r="109" ht="9.9499999999999993" customHeight="1"/>
    <row r="110"/>
    <row r="111"/>
    <row r="112"/>
    <row r="113" spans="130:150"/>
    <row r="114" spans="130:150"/>
    <row r="115" spans="130:150">
      <c r="DZ115" s="162"/>
      <c r="EN115" s="162"/>
      <c r="EO115" s="162"/>
      <c r="EP115" s="162"/>
      <c r="EQ115" s="162"/>
      <c r="ER115" s="162"/>
      <c r="ES115" s="162"/>
      <c r="ET115" s="162"/>
    </row>
    <row r="116" spans="130:150">
      <c r="DZ116" s="162"/>
      <c r="EN116" s="162"/>
      <c r="EO116" s="162"/>
      <c r="EP116" s="162"/>
      <c r="EQ116" s="162"/>
      <c r="ER116" s="162"/>
      <c r="ES116" s="162"/>
      <c r="ET116" s="162"/>
    </row>
    <row r="117" spans="130:150">
      <c r="DZ117" s="162"/>
      <c r="EN117" s="162"/>
      <c r="EO117" s="162"/>
      <c r="EP117" s="162"/>
      <c r="EQ117" s="162"/>
      <c r="ER117" s="162"/>
      <c r="ES117" s="162"/>
      <c r="ET117" s="162"/>
    </row>
    <row r="118" spans="130:150">
      <c r="DZ118" s="162"/>
      <c r="EN118" s="162"/>
      <c r="EO118" s="162"/>
      <c r="EP118" s="162"/>
      <c r="EQ118" s="162"/>
      <c r="ER118" s="162"/>
      <c r="ES118" s="162"/>
      <c r="ET118" s="162"/>
    </row>
    <row r="119" spans="130:150">
      <c r="DZ119" s="162"/>
      <c r="EN119" s="162"/>
      <c r="EO119" s="162"/>
      <c r="EP119" s="162"/>
      <c r="EQ119" s="162"/>
      <c r="ER119" s="162"/>
      <c r="ES119" s="162"/>
      <c r="ET119" s="162"/>
    </row>
    <row r="120" spans="130:150">
      <c r="DZ120" s="162"/>
      <c r="EN120" s="162"/>
      <c r="EO120" s="162"/>
      <c r="EP120" s="162"/>
      <c r="EQ120" s="162"/>
      <c r="ER120" s="162"/>
      <c r="ES120" s="162"/>
      <c r="ET120" s="162"/>
    </row>
    <row r="121" spans="130:150">
      <c r="DZ121" s="162"/>
      <c r="EN121" s="162"/>
      <c r="EO121" s="162"/>
      <c r="EP121" s="162"/>
      <c r="EQ121" s="162"/>
      <c r="ER121" s="162"/>
      <c r="ES121" s="162"/>
      <c r="ET121" s="162"/>
    </row>
    <row r="122" spans="130:150">
      <c r="DZ122" s="162"/>
      <c r="EN122" s="162"/>
      <c r="EO122" s="162"/>
      <c r="EP122" s="162"/>
      <c r="EQ122" s="162"/>
      <c r="ER122" s="162"/>
      <c r="ES122" s="162"/>
      <c r="ET122" s="162"/>
    </row>
    <row r="123" spans="130:150">
      <c r="DZ123" s="162"/>
      <c r="EN123" s="162"/>
      <c r="EO123" s="162"/>
      <c r="EP123" s="162"/>
      <c r="EQ123" s="162"/>
      <c r="ER123" s="162"/>
      <c r="ES123" s="162"/>
      <c r="ET123" s="162"/>
    </row>
    <row r="124" spans="130:150">
      <c r="DZ124" s="162"/>
      <c r="EN124" s="162"/>
      <c r="EO124" s="162"/>
      <c r="EP124" s="162"/>
      <c r="EQ124" s="162"/>
      <c r="ER124" s="162"/>
      <c r="ES124" s="162"/>
      <c r="ET124" s="162"/>
    </row>
    <row r="125" spans="130:150">
      <c r="DZ125" s="162"/>
      <c r="EN125" s="162"/>
      <c r="EO125" s="162"/>
      <c r="EP125" s="162"/>
      <c r="EQ125" s="162"/>
      <c r="ER125" s="162"/>
      <c r="ES125" s="162"/>
      <c r="ET125" s="162"/>
    </row>
  </sheetData>
  <phoneticPr fontId="0" type="noConversion"/>
  <pageMargins left="0.5" right="0.5" top="0.5" bottom="0.55000000000000004" header="0.5" footer="0.5"/>
  <pageSetup orientation="portrait"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M91"/>
  <sheetViews>
    <sheetView zoomScale="82" zoomScaleNormal="82" workbookViewId="0">
      <pane xSplit="1" ySplit="2" topLeftCell="BF3" activePane="bottomRight" state="frozen"/>
      <selection pane="bottomRight" activeCell="BS3" sqref="BS3"/>
      <selection pane="bottomLeft" activeCell="A6" sqref="A6"/>
      <selection pane="topRight" activeCell="B1" sqref="B1"/>
    </sheetView>
  </sheetViews>
  <sheetFormatPr defaultColWidth="6.7109375" defaultRowHeight="12.75" customHeight="1"/>
  <cols>
    <col min="1" max="1" width="15.28515625" style="61" customWidth="1"/>
    <col min="2" max="9" width="9.42578125" style="61" bestFit="1" customWidth="1"/>
    <col min="10" max="15" width="9.42578125" style="61" customWidth="1"/>
    <col min="16" max="16" width="9.42578125" style="61" bestFit="1" customWidth="1"/>
    <col min="17" max="23" width="9.28515625" style="61" bestFit="1" customWidth="1"/>
    <col min="24" max="29" width="9.42578125" style="61" customWidth="1"/>
    <col min="30" max="37" width="9.28515625" style="61" bestFit="1" customWidth="1"/>
    <col min="38" max="43" width="9.42578125" style="61" customWidth="1"/>
    <col min="44" max="51" width="9.28515625" style="61" bestFit="1" customWidth="1"/>
    <col min="52" max="57" width="9.42578125" style="61" customWidth="1"/>
    <col min="58" max="65" width="9.28515625" style="61" bestFit="1" customWidth="1"/>
    <col min="66" max="71" width="9.42578125" style="61" customWidth="1"/>
    <col min="72" max="79" width="9.28515625" style="61" bestFit="1" customWidth="1"/>
    <col min="80" max="85" width="9.42578125" style="61" customWidth="1"/>
    <col min="86" max="93" width="9.28515625" style="61" bestFit="1" customWidth="1"/>
    <col min="94" max="102" width="9.42578125" style="61" customWidth="1"/>
    <col min="103" max="110" width="9.28515625" style="61" bestFit="1" customWidth="1"/>
    <col min="111" max="115" width="9.42578125" style="61" customWidth="1"/>
    <col min="116" max="138" width="8.7109375" style="17" customWidth="1"/>
    <col min="139" max="139" width="7.5703125" style="17" bestFit="1" customWidth="1"/>
    <col min="140" max="143" width="7.5703125" style="17" customWidth="1"/>
    <col min="144" max="16384" width="6.7109375" style="17"/>
  </cols>
  <sheetData>
    <row r="1" spans="1:143" s="13" customFormat="1">
      <c r="A1" s="10"/>
      <c r="B1" s="6" t="s">
        <v>90</v>
      </c>
      <c r="C1" s="7"/>
      <c r="D1" s="7"/>
      <c r="E1" s="7"/>
      <c r="F1" s="7"/>
      <c r="G1" s="7"/>
      <c r="H1" s="7"/>
      <c r="I1" s="7"/>
      <c r="J1" s="7"/>
      <c r="K1" s="7"/>
      <c r="L1" s="7"/>
      <c r="M1" s="7"/>
      <c r="N1" s="7"/>
      <c r="O1" s="7"/>
      <c r="P1" s="6" t="s">
        <v>13</v>
      </c>
      <c r="Q1" s="7"/>
      <c r="R1" s="7"/>
      <c r="S1" s="7"/>
      <c r="T1" s="7"/>
      <c r="U1" s="7"/>
      <c r="V1" s="7"/>
      <c r="W1" s="7"/>
      <c r="X1" s="7"/>
      <c r="Y1" s="7"/>
      <c r="Z1" s="7"/>
      <c r="AA1" s="7"/>
      <c r="AB1" s="7"/>
      <c r="AC1" s="7"/>
      <c r="AD1" s="6" t="s">
        <v>91</v>
      </c>
      <c r="AE1" s="7"/>
      <c r="AF1" s="7"/>
      <c r="AG1" s="7"/>
      <c r="AH1" s="7"/>
      <c r="AI1" s="7"/>
      <c r="AJ1" s="7"/>
      <c r="AK1" s="7"/>
      <c r="AL1" s="7"/>
      <c r="AM1" s="7"/>
      <c r="AN1" s="7"/>
      <c r="AO1" s="7"/>
      <c r="AP1" s="7"/>
      <c r="AQ1" s="7"/>
      <c r="AR1" s="6" t="s">
        <v>92</v>
      </c>
      <c r="AS1" s="7"/>
      <c r="AT1" s="7"/>
      <c r="AU1" s="7"/>
      <c r="AV1" s="7"/>
      <c r="AW1" s="7"/>
      <c r="AX1" s="7"/>
      <c r="AY1" s="7"/>
      <c r="AZ1" s="7"/>
      <c r="BA1" s="7"/>
      <c r="BB1" s="7"/>
      <c r="BC1" s="7"/>
      <c r="BD1" s="7"/>
      <c r="BE1" s="7"/>
      <c r="BF1" s="6" t="s">
        <v>132</v>
      </c>
      <c r="BG1" s="7"/>
      <c r="BH1" s="7"/>
      <c r="BI1" s="7"/>
      <c r="BJ1" s="7"/>
      <c r="BK1" s="7"/>
      <c r="BL1" s="7"/>
      <c r="BM1" s="7"/>
      <c r="BN1" s="7"/>
      <c r="BO1" s="7"/>
      <c r="BP1" s="7"/>
      <c r="BQ1" s="7"/>
      <c r="BR1" s="7"/>
      <c r="BS1" s="7"/>
      <c r="BT1" s="6" t="s">
        <v>94</v>
      </c>
      <c r="BU1" s="7"/>
      <c r="BV1" s="7"/>
      <c r="BW1" s="7"/>
      <c r="BX1" s="7"/>
      <c r="BY1" s="7"/>
      <c r="BZ1" s="7"/>
      <c r="CA1" s="7"/>
      <c r="CB1" s="7"/>
      <c r="CC1" s="7"/>
      <c r="CD1" s="7"/>
      <c r="CE1" s="7"/>
      <c r="CF1" s="7"/>
      <c r="CG1" s="7"/>
      <c r="CH1" s="6" t="s">
        <v>95</v>
      </c>
      <c r="CI1" s="7"/>
      <c r="CJ1" s="7"/>
      <c r="CK1" s="7"/>
      <c r="CL1" s="7"/>
      <c r="CM1" s="7"/>
      <c r="CN1" s="7"/>
      <c r="CO1" s="7"/>
      <c r="CP1" s="7"/>
      <c r="CQ1" s="7"/>
      <c r="CR1" s="7"/>
      <c r="CS1" s="7"/>
      <c r="CT1" s="7"/>
      <c r="CU1" s="7"/>
      <c r="CV1" s="189" t="s">
        <v>133</v>
      </c>
      <c r="CW1" s="189" t="s">
        <v>134</v>
      </c>
      <c r="CX1" s="186" t="s">
        <v>98</v>
      </c>
      <c r="CY1" s="7" t="s">
        <v>99</v>
      </c>
      <c r="CZ1" s="7"/>
      <c r="DA1" s="7"/>
      <c r="DB1" s="7"/>
      <c r="DC1" s="7"/>
      <c r="DD1" s="7"/>
      <c r="DE1" s="7"/>
      <c r="DF1" s="7"/>
      <c r="DG1" s="7"/>
      <c r="DH1" s="7"/>
      <c r="DI1" s="7"/>
      <c r="DJ1" s="7"/>
      <c r="DK1" s="7"/>
      <c r="DL1" s="11" t="s">
        <v>135</v>
      </c>
      <c r="DM1" s="12"/>
      <c r="DN1" s="12"/>
      <c r="DO1" s="12"/>
      <c r="DP1" s="12"/>
      <c r="DQ1" s="12"/>
      <c r="DR1" s="12"/>
      <c r="DS1" s="12"/>
      <c r="DT1" s="12"/>
      <c r="DU1" s="12"/>
      <c r="DV1" s="12"/>
      <c r="DW1" s="12"/>
      <c r="DX1" s="12"/>
      <c r="DY1" s="12"/>
      <c r="DZ1" s="11" t="s">
        <v>136</v>
      </c>
      <c r="EA1" s="12"/>
      <c r="EB1" s="12"/>
      <c r="EC1" s="12"/>
      <c r="ED1" s="12"/>
      <c r="EE1" s="12"/>
      <c r="EF1" s="12"/>
      <c r="EG1" s="12"/>
      <c r="EH1" s="12"/>
      <c r="EI1" s="63"/>
      <c r="EJ1" s="63"/>
      <c r="EK1" s="63"/>
      <c r="EL1" s="72"/>
      <c r="EM1" s="72"/>
    </row>
    <row r="2" spans="1:143">
      <c r="A2" s="14"/>
      <c r="B2" s="8" t="s">
        <v>100</v>
      </c>
      <c r="C2" s="9" t="s">
        <v>101</v>
      </c>
      <c r="D2" s="9" t="s">
        <v>102</v>
      </c>
      <c r="E2" s="9" t="s">
        <v>103</v>
      </c>
      <c r="F2" s="9" t="s">
        <v>104</v>
      </c>
      <c r="G2" s="9" t="s">
        <v>105</v>
      </c>
      <c r="H2" s="9" t="s">
        <v>106</v>
      </c>
      <c r="I2" s="9" t="s">
        <v>112</v>
      </c>
      <c r="J2" s="9" t="s">
        <v>108</v>
      </c>
      <c r="K2" s="9" t="s">
        <v>109</v>
      </c>
      <c r="L2" s="9" t="s">
        <v>110</v>
      </c>
      <c r="M2" s="9" t="s">
        <v>6</v>
      </c>
      <c r="N2" s="9" t="s">
        <v>111</v>
      </c>
      <c r="O2" s="106" t="s">
        <v>7</v>
      </c>
      <c r="P2" s="8" t="s">
        <v>100</v>
      </c>
      <c r="Q2" s="9" t="s">
        <v>101</v>
      </c>
      <c r="R2" s="9" t="s">
        <v>102</v>
      </c>
      <c r="S2" s="9" t="s">
        <v>103</v>
      </c>
      <c r="T2" s="9" t="s">
        <v>104</v>
      </c>
      <c r="U2" s="9" t="s">
        <v>105</v>
      </c>
      <c r="V2" s="9" t="s">
        <v>106</v>
      </c>
      <c r="W2" s="9" t="s">
        <v>112</v>
      </c>
      <c r="X2" s="9" t="s">
        <v>108</v>
      </c>
      <c r="Y2" s="9" t="s">
        <v>109</v>
      </c>
      <c r="Z2" s="9" t="s">
        <v>110</v>
      </c>
      <c r="AA2" s="9" t="s">
        <v>6</v>
      </c>
      <c r="AB2" s="9" t="s">
        <v>111</v>
      </c>
      <c r="AC2" s="106" t="s">
        <v>7</v>
      </c>
      <c r="AD2" s="8" t="s">
        <v>100</v>
      </c>
      <c r="AE2" s="9" t="s">
        <v>101</v>
      </c>
      <c r="AF2" s="9" t="s">
        <v>102</v>
      </c>
      <c r="AG2" s="9" t="s">
        <v>103</v>
      </c>
      <c r="AH2" s="9" t="s">
        <v>104</v>
      </c>
      <c r="AI2" s="9" t="s">
        <v>105</v>
      </c>
      <c r="AJ2" s="9" t="s">
        <v>106</v>
      </c>
      <c r="AK2" s="9" t="s">
        <v>112</v>
      </c>
      <c r="AL2" s="9" t="s">
        <v>108</v>
      </c>
      <c r="AM2" s="9" t="s">
        <v>109</v>
      </c>
      <c r="AN2" s="9" t="s">
        <v>110</v>
      </c>
      <c r="AO2" s="9" t="s">
        <v>6</v>
      </c>
      <c r="AP2" s="9" t="s">
        <v>111</v>
      </c>
      <c r="AQ2" s="106" t="s">
        <v>7</v>
      </c>
      <c r="AR2" s="8" t="s">
        <v>100</v>
      </c>
      <c r="AS2" s="9" t="s">
        <v>101</v>
      </c>
      <c r="AT2" s="9" t="s">
        <v>102</v>
      </c>
      <c r="AU2" s="9" t="s">
        <v>103</v>
      </c>
      <c r="AV2" s="9" t="s">
        <v>104</v>
      </c>
      <c r="AW2" s="9" t="s">
        <v>105</v>
      </c>
      <c r="AX2" s="9" t="s">
        <v>106</v>
      </c>
      <c r="AY2" s="9" t="s">
        <v>112</v>
      </c>
      <c r="AZ2" s="9" t="s">
        <v>108</v>
      </c>
      <c r="BA2" s="9" t="s">
        <v>109</v>
      </c>
      <c r="BB2" s="9" t="s">
        <v>110</v>
      </c>
      <c r="BC2" s="9" t="s">
        <v>6</v>
      </c>
      <c r="BD2" s="9" t="s">
        <v>111</v>
      </c>
      <c r="BE2" s="106" t="s">
        <v>7</v>
      </c>
      <c r="BF2" s="8" t="s">
        <v>100</v>
      </c>
      <c r="BG2" s="9" t="s">
        <v>101</v>
      </c>
      <c r="BH2" s="9" t="s">
        <v>102</v>
      </c>
      <c r="BI2" s="9" t="s">
        <v>103</v>
      </c>
      <c r="BJ2" s="9" t="s">
        <v>104</v>
      </c>
      <c r="BK2" s="9" t="s">
        <v>105</v>
      </c>
      <c r="BL2" s="9" t="s">
        <v>106</v>
      </c>
      <c r="BM2" s="9" t="s">
        <v>112</v>
      </c>
      <c r="BN2" s="9" t="s">
        <v>108</v>
      </c>
      <c r="BO2" s="9" t="s">
        <v>109</v>
      </c>
      <c r="BP2" s="9" t="s">
        <v>110</v>
      </c>
      <c r="BQ2" s="9" t="s">
        <v>6</v>
      </c>
      <c r="BR2" s="9" t="s">
        <v>111</v>
      </c>
      <c r="BS2" s="106" t="s">
        <v>7</v>
      </c>
      <c r="BT2" s="8" t="s">
        <v>100</v>
      </c>
      <c r="BU2" s="9" t="s">
        <v>101</v>
      </c>
      <c r="BV2" s="9" t="s">
        <v>102</v>
      </c>
      <c r="BW2" s="9" t="s">
        <v>103</v>
      </c>
      <c r="BX2" s="9" t="s">
        <v>104</v>
      </c>
      <c r="BY2" s="9" t="s">
        <v>105</v>
      </c>
      <c r="BZ2" s="9" t="s">
        <v>106</v>
      </c>
      <c r="CA2" s="9" t="s">
        <v>112</v>
      </c>
      <c r="CB2" s="9" t="s">
        <v>108</v>
      </c>
      <c r="CC2" s="9" t="s">
        <v>109</v>
      </c>
      <c r="CD2" s="9" t="s">
        <v>110</v>
      </c>
      <c r="CE2" s="9" t="s">
        <v>6</v>
      </c>
      <c r="CF2" s="9" t="s">
        <v>111</v>
      </c>
      <c r="CG2" s="106" t="s">
        <v>7</v>
      </c>
      <c r="CH2" s="8" t="s">
        <v>100</v>
      </c>
      <c r="CI2" s="9" t="s">
        <v>101</v>
      </c>
      <c r="CJ2" s="9" t="s">
        <v>102</v>
      </c>
      <c r="CK2" s="9" t="s">
        <v>103</v>
      </c>
      <c r="CL2" s="9" t="s">
        <v>104</v>
      </c>
      <c r="CM2" s="9" t="s">
        <v>105</v>
      </c>
      <c r="CN2" s="9" t="s">
        <v>106</v>
      </c>
      <c r="CO2" s="9" t="s">
        <v>112</v>
      </c>
      <c r="CP2" s="9" t="s">
        <v>108</v>
      </c>
      <c r="CQ2" s="9" t="s">
        <v>109</v>
      </c>
      <c r="CR2" s="9" t="s">
        <v>110</v>
      </c>
      <c r="CS2" s="9" t="s">
        <v>6</v>
      </c>
      <c r="CT2" s="9" t="s">
        <v>111</v>
      </c>
      <c r="CU2" s="106" t="s">
        <v>7</v>
      </c>
      <c r="CV2" s="190" t="s">
        <v>7</v>
      </c>
      <c r="CW2" s="190" t="s">
        <v>7</v>
      </c>
      <c r="CX2" s="187" t="s">
        <v>7</v>
      </c>
      <c r="CY2" s="192" t="s">
        <v>100</v>
      </c>
      <c r="CZ2" s="9" t="s">
        <v>101</v>
      </c>
      <c r="DA2" s="9" t="s">
        <v>102</v>
      </c>
      <c r="DB2" s="9" t="s">
        <v>103</v>
      </c>
      <c r="DC2" s="9" t="s">
        <v>104</v>
      </c>
      <c r="DD2" s="9" t="s">
        <v>105</v>
      </c>
      <c r="DE2" s="9" t="s">
        <v>106</v>
      </c>
      <c r="DF2" s="9" t="s">
        <v>112</v>
      </c>
      <c r="DG2" s="9" t="s">
        <v>108</v>
      </c>
      <c r="DH2" s="9" t="s">
        <v>109</v>
      </c>
      <c r="DI2" s="9" t="s">
        <v>110</v>
      </c>
      <c r="DJ2" s="9" t="s">
        <v>6</v>
      </c>
      <c r="DK2" s="9" t="s">
        <v>111</v>
      </c>
      <c r="DL2" s="15" t="s">
        <v>100</v>
      </c>
      <c r="DM2" s="16" t="s">
        <v>101</v>
      </c>
      <c r="DN2" s="16" t="s">
        <v>102</v>
      </c>
      <c r="DO2" s="16" t="s">
        <v>103</v>
      </c>
      <c r="DP2" s="16" t="s">
        <v>104</v>
      </c>
      <c r="DQ2" s="16" t="s">
        <v>105</v>
      </c>
      <c r="DR2" s="16" t="s">
        <v>106</v>
      </c>
      <c r="DS2" s="16" t="s">
        <v>112</v>
      </c>
      <c r="DT2" s="16" t="s">
        <v>108</v>
      </c>
      <c r="DU2" s="16" t="s">
        <v>109</v>
      </c>
      <c r="DV2" s="16" t="s">
        <v>110</v>
      </c>
      <c r="DW2" s="16" t="s">
        <v>6</v>
      </c>
      <c r="DX2" s="16" t="s">
        <v>111</v>
      </c>
      <c r="DY2" s="16" t="s">
        <v>7</v>
      </c>
      <c r="DZ2" s="15" t="s">
        <v>100</v>
      </c>
      <c r="EA2" s="16" t="s">
        <v>101</v>
      </c>
      <c r="EB2" s="16" t="s">
        <v>102</v>
      </c>
      <c r="EC2" s="16" t="s">
        <v>103</v>
      </c>
      <c r="ED2" s="16" t="s">
        <v>104</v>
      </c>
      <c r="EE2" s="16" t="s">
        <v>105</v>
      </c>
      <c r="EF2" s="16" t="s">
        <v>106</v>
      </c>
      <c r="EG2" s="16" t="s">
        <v>112</v>
      </c>
      <c r="EH2" s="16" t="s">
        <v>108</v>
      </c>
      <c r="EI2" s="62" t="s">
        <v>109</v>
      </c>
      <c r="EJ2" s="62" t="s">
        <v>110</v>
      </c>
      <c r="EK2" s="62" t="s">
        <v>6</v>
      </c>
      <c r="EL2" s="107" t="s">
        <v>111</v>
      </c>
      <c r="EM2" s="107" t="s">
        <v>7</v>
      </c>
    </row>
    <row r="3" spans="1:143">
      <c r="A3" s="18" t="str">
        <f>+DATA!A6</f>
        <v>50 States and D.C.</v>
      </c>
      <c r="B3" s="19">
        <f>(DATA!AD6/DATA!B6)*100</f>
        <v>64.50461918262647</v>
      </c>
      <c r="C3" s="19">
        <f>(DATA!AE6/DATA!C6)*100</f>
        <v>63.579554248568336</v>
      </c>
      <c r="D3" s="19">
        <f>(DATA!AF6/DATA!D6)*100</f>
        <v>61.17897890976144</v>
      </c>
      <c r="E3" s="19">
        <f>(DATA!AG6/DATA!E6)*100</f>
        <v>59.576350865549479</v>
      </c>
      <c r="F3" s="19">
        <f>(DATA!AH6/DATA!F6)*100</f>
        <v>54.513812621441247</v>
      </c>
      <c r="G3" s="19">
        <f>(DATA!AI6/DATA!G6)*100</f>
        <v>53.347033219527198</v>
      </c>
      <c r="H3" s="19">
        <f>(DATA!AJ6/DATA!H6)*100</f>
        <v>51.992459411896789</v>
      </c>
      <c r="I3" s="19">
        <f>(DATA!AK6/DATA!I6)*100</f>
        <v>50.973978073410834</v>
      </c>
      <c r="J3" s="19">
        <f>(DATA!AL6/DATA!J6)*100</f>
        <v>50.065202572537856</v>
      </c>
      <c r="K3" s="19">
        <f>(DATA!AM6/DATA!K6)*100</f>
        <v>48.009237139671924</v>
      </c>
      <c r="L3" s="19">
        <f>(DATA!AN6/DATA!L6)*100</f>
        <v>46.85447127195593</v>
      </c>
      <c r="M3" s="19">
        <f>(DATA!AO6/DATA!M6)*100</f>
        <v>45.933533136258092</v>
      </c>
      <c r="N3" s="19">
        <f>(DATA!AP6/DATA!N6)*100</f>
        <v>44.846180962452721</v>
      </c>
      <c r="O3" s="19">
        <f>(DATA!AQ6/DATA!O6)*100</f>
        <v>44.190092155620782</v>
      </c>
      <c r="P3" s="20">
        <f>(DATA!AR6/DATA!B6)*100</f>
        <v>35.49538081737353</v>
      </c>
      <c r="Q3" s="19">
        <f>(DATA!AS6/DATA!C6)*100</f>
        <v>36.420445751431672</v>
      </c>
      <c r="R3" s="19">
        <f>(DATA!AT6/DATA!D6)*100</f>
        <v>38.82102109023856</v>
      </c>
      <c r="S3" s="19">
        <f>(DATA!AU6/DATA!E6)*100</f>
        <v>40.423649134450528</v>
      </c>
      <c r="T3" s="19">
        <f>(DATA!AV6/DATA!F6)*100</f>
        <v>45.486187378558753</v>
      </c>
      <c r="U3" s="19">
        <f>(DATA!AW6/DATA!G6)*100</f>
        <v>46.652966780472809</v>
      </c>
      <c r="V3" s="19">
        <f>(DATA!AX6/DATA!H6)*100</f>
        <v>48.644626286573676</v>
      </c>
      <c r="W3" s="19">
        <f>(DATA!AY6/DATA!I6)*100</f>
        <v>48.912064711418616</v>
      </c>
      <c r="X3" s="19">
        <f>(DATA!AZ6/DATA!J6)*100</f>
        <v>49.934797427462136</v>
      </c>
      <c r="Y3" s="19">
        <f>(DATA!BA6/DATA!K6)*100</f>
        <v>51.990762860328076</v>
      </c>
      <c r="Z3" s="19">
        <f>(DATA!BB6/DATA!L6)*100</f>
        <v>53.14552872804407</v>
      </c>
      <c r="AA3" s="19">
        <f>(DATA!BC6/DATA!M6)*100</f>
        <v>54.066466863741901</v>
      </c>
      <c r="AB3" s="19">
        <f>(DATA!BD6/DATA!N6)*100</f>
        <v>55.153819037547279</v>
      </c>
      <c r="AC3" s="19">
        <f>(DATA!BE6/DATA!O6)*100</f>
        <v>55.809907844379225</v>
      </c>
      <c r="AD3" s="21">
        <f>(DATA!BF6/DATA!P6)*100</f>
        <v>87.421165306949021</v>
      </c>
      <c r="AE3" s="22">
        <f>(DATA!BG6/DATA!Q6)*100</f>
        <v>86.322465524932596</v>
      </c>
      <c r="AF3" s="22">
        <f>(DATA!BH6/DATA!R6)*100</f>
        <v>85.543978583671972</v>
      </c>
      <c r="AG3" s="22">
        <f>(DATA!BI6/DATA!S6)*100</f>
        <v>85.073631564323421</v>
      </c>
      <c r="AH3" s="22">
        <f>(DATA!BJ6/DATA!T6)*100</f>
        <v>82.409318030662178</v>
      </c>
      <c r="AI3" s="22">
        <f>(DATA!BK6/DATA!U6)*100</f>
        <v>82.25735040913041</v>
      </c>
      <c r="AJ3" s="22">
        <f>(DATA!BL6/DATA!V6)*100</f>
        <v>82.020672355365107</v>
      </c>
      <c r="AK3" s="22">
        <f>(DATA!BM6/DATA!W6)*100</f>
        <v>81.472527586546789</v>
      </c>
      <c r="AL3" s="22">
        <f>(DATA!BN6/DATA!X6)*100</f>
        <v>80.527404811889255</v>
      </c>
      <c r="AM3" s="22">
        <f>(DATA!BO6/DATA!Y6)*100</f>
        <v>79.722455257270695</v>
      </c>
      <c r="AN3" s="22">
        <f>(DATA!BP6/DATA!Z6)*100</f>
        <v>78.726615032955323</v>
      </c>
      <c r="AO3" s="22">
        <f>(DATA!BQ6/DATA!AA6)*100</f>
        <v>77.795825124701352</v>
      </c>
      <c r="AP3" s="22">
        <f>(DATA!BR6/DATA!AB6)*100</f>
        <v>76.932194424308918</v>
      </c>
      <c r="AQ3" s="22">
        <f>(DATA!BS6/DATA!AC6)*100</f>
        <v>75.698183118872265</v>
      </c>
      <c r="AR3" s="21">
        <f>(DATA!BT6/DATA!P6)*100</f>
        <v>8.3646743428031396</v>
      </c>
      <c r="AS3" s="19">
        <f>(DATA!BU6/DATA!Q6)*100</f>
        <v>9.1254679105490801</v>
      </c>
      <c r="AT3" s="19">
        <f>(DATA!BV6/DATA!R6)*100</f>
        <v>9.822236773684109</v>
      </c>
      <c r="AU3" s="19">
        <f>(DATA!BW6/DATA!S6)*100</f>
        <v>9.7545614522552562</v>
      </c>
      <c r="AV3" s="19">
        <f>(DATA!BX6/DATA!T6)*100</f>
        <v>10.697658554886679</v>
      </c>
      <c r="AW3" s="19">
        <f>(DATA!BY6/DATA!U6)*100</f>
        <v>10.342226522145516</v>
      </c>
      <c r="AX3" s="19">
        <f>(DATA!BZ6/DATA!V6)*100</f>
        <v>11.003335790539932</v>
      </c>
      <c r="AY3" s="19">
        <f>(DATA!CA6/DATA!W6)*100</f>
        <v>10.107025944583075</v>
      </c>
      <c r="AZ3" s="19">
        <f>(DATA!CB6/DATA!X6)*100</f>
        <v>9.9394360453701047</v>
      </c>
      <c r="BA3" s="19">
        <f>(DATA!CC6/DATA!Y6)*100</f>
        <v>10.486577181208053</v>
      </c>
      <c r="BB3" s="19">
        <f>(DATA!CD6/DATA!Z6)*100</f>
        <v>10.531279820687512</v>
      </c>
      <c r="BC3" s="19">
        <f>(DATA!CE6/DATA!AA6)*100</f>
        <v>10.760992580793898</v>
      </c>
      <c r="BD3" s="19">
        <f>(DATA!CF6/DATA!AB6)*100</f>
        <v>10.829104872362517</v>
      </c>
      <c r="BE3" s="19">
        <f>(DATA!CG6/DATA!AC6)*100</f>
        <v>11.168178441389303</v>
      </c>
      <c r="BF3" s="20">
        <f>IF(DATA!CH6&gt;0,(DATA!CH6/DATA!BT6)*100,"NA")</f>
        <v>30.13603873645377</v>
      </c>
      <c r="BG3" s="19">
        <f>IF(DATA!CI6&gt;0,(DATA!CI6/DATA!BU6)*100,"NA")</f>
        <v>33.283740701381511</v>
      </c>
      <c r="BH3" s="19">
        <f>IF(DATA!CJ6&gt;0,(DATA!CJ6/DATA!BV6)*100,"NA")</f>
        <v>32.980392156862749</v>
      </c>
      <c r="BI3" s="19">
        <f>IF(DATA!CK6&gt;0,(DATA!CK6/DATA!BW6)*100,"NA")</f>
        <v>34.219521458412459</v>
      </c>
      <c r="BJ3" s="19">
        <f>IF(DATA!CL6&gt;0,(DATA!CL6/DATA!BX6)*100,"NA")</f>
        <v>35.294117647058826</v>
      </c>
      <c r="BK3" s="19">
        <f>IF(DATA!CM6&gt;0,(DATA!CM6/DATA!BY6)*100,"NA")</f>
        <v>31.932773109243694</v>
      </c>
      <c r="BL3" s="19">
        <f>IF(DATA!CN6&gt;0,(DATA!CN6/DATA!BZ6)*100,"NA")</f>
        <v>36.538461538461533</v>
      </c>
      <c r="BM3" s="19">
        <f>IF(DATA!CO6&gt;0,(DATA!CO6/DATA!CA6)*100,"NA")</f>
        <v>31.829380967046504</v>
      </c>
      <c r="BN3" s="19">
        <f>IF(DATA!CP6&gt;0,(DATA!CP6/DATA!CB6)*100,"NA")</f>
        <v>31.955629843488829</v>
      </c>
      <c r="BO3" s="19">
        <f>IF(DATA!CQ6&gt;0,(DATA!CQ6/DATA!CC6)*100,"NA")</f>
        <v>28.844444444444445</v>
      </c>
      <c r="BP3" s="19">
        <f>IF(DATA!CR6&gt;0,(DATA!CR6/DATA!CD6)*100,"NA")</f>
        <v>25.940364555895059</v>
      </c>
      <c r="BQ3" s="19">
        <f>IF(DATA!CS6&gt;0,(DATA!CS6/DATA!CE6)*100,"NA")</f>
        <v>26.156393027558671</v>
      </c>
      <c r="BR3" s="19">
        <f>IF(DATA!CT6&gt;0,(DATA!CT6/DATA!CF6)*100,"NA")</f>
        <v>23.147896879240161</v>
      </c>
      <c r="BS3" s="19">
        <f>IF(DATA!CU6&gt;0,(DATA!CU6/DATA!CG6)*100,"NA")</f>
        <v>21.53239714215324</v>
      </c>
      <c r="BT3" s="23">
        <f>(DATA!CV6/DATA!P6)*100</f>
        <v>2.1099731913826689</v>
      </c>
      <c r="BU3" s="24">
        <f>(DATA!CW6/DATA!Q6)*100</f>
        <v>2.3526445431447467</v>
      </c>
      <c r="BV3" s="24">
        <f>(DATA!CX6/DATA!R6)*100</f>
        <v>2.4208924753962595</v>
      </c>
      <c r="BW3" s="24">
        <f>(DATA!CY6/DATA!S6)*100</f>
        <v>2.698897841993146</v>
      </c>
      <c r="BX3" s="24">
        <f>(DATA!CZ6/DATA!T6)*100</f>
        <v>3.702314159518409</v>
      </c>
      <c r="BY3" s="24">
        <f>(DATA!DA6/DATA!U6)*100</f>
        <v>3.9470016234032435</v>
      </c>
      <c r="BZ3" s="24">
        <f>(DATA!DB6/DATA!V6)*100</f>
        <v>4.1875043089504196</v>
      </c>
      <c r="CA3" s="24">
        <f>(DATA!DC6/DATA!W6)*100</f>
        <v>4.4854402174758885</v>
      </c>
      <c r="CB3" s="24">
        <f>(DATA!DD6/DATA!X6)*100</f>
        <v>4.899488000483303</v>
      </c>
      <c r="CC3" s="24">
        <f>(DATA!DE6/DATA!Y6)*100</f>
        <v>5.0254008202833704</v>
      </c>
      <c r="CD3" s="24">
        <f>(DATA!DF6/DATA!Z6)*100</f>
        <v>5.5325003883624424</v>
      </c>
      <c r="CE3" s="24">
        <f>(DATA!DG6/DATA!AA6)*100</f>
        <v>5.8462924927694182</v>
      </c>
      <c r="CF3" s="24">
        <f>(DATA!DH6/DATA!AB6)*100</f>
        <v>6.492565092177184</v>
      </c>
      <c r="CG3" s="24">
        <f>(DATA!DI6/DATA!AC6)*100</f>
        <v>7.0033842964973907</v>
      </c>
      <c r="CH3" s="20">
        <f>(DATA!DJ6/DATA!P6)*100</f>
        <v>0</v>
      </c>
      <c r="CI3" s="19">
        <f>(DATA!DK6/DATA!Q6)*100</f>
        <v>0</v>
      </c>
      <c r="CJ3" s="19">
        <f>(DATA!DL6/DATA!R6)*100</f>
        <v>0</v>
      </c>
      <c r="CK3" s="19">
        <f>(DATA!DM6/DATA!S6)*100</f>
        <v>0</v>
      </c>
      <c r="CL3" s="19">
        <f>(DATA!DN6/DATA!T6)*100</f>
        <v>0</v>
      </c>
      <c r="CM3" s="19">
        <f>(DATA!DO6/DATA!U6)*100</f>
        <v>0</v>
      </c>
      <c r="CN3" s="19">
        <f>(DATA!DP6/DATA!V6)*100</f>
        <v>0</v>
      </c>
      <c r="CO3" s="24">
        <f>(DATA!DQ6/DATA!W6)*100</f>
        <v>0.10272000498036386</v>
      </c>
      <c r="CP3" s="24">
        <f>(DATA!DR6/DATA!X6)*100</f>
        <v>0.54069565480056181</v>
      </c>
      <c r="CQ3" s="24">
        <f>(DATA!DS6/DATA!Y6)*100</f>
        <v>0.72823452647278153</v>
      </c>
      <c r="CR3" s="24">
        <f>(DATA!DT6/DATA!Z6)*100</f>
        <v>0.89434322363019014</v>
      </c>
      <c r="CS3" s="24">
        <f>(DATA!DU6/DATA!AA6)*100</f>
        <v>1.0238085257995557</v>
      </c>
      <c r="CT3" s="24">
        <f>(DATA!DV6/DATA!AB6)*100</f>
        <v>1.1000528965773955</v>
      </c>
      <c r="CU3" s="24">
        <f>(DATA!DW6/DATA!AC6)*100</f>
        <v>1.2583346326341567</v>
      </c>
      <c r="CV3" s="191">
        <f>(DATA!DX6/DATA!AC6)*100</f>
        <v>4.1730485265928667</v>
      </c>
      <c r="CW3" s="191">
        <f>(DATA!DY6/DATA!AC6)*100</f>
        <v>0.57597241202204841</v>
      </c>
      <c r="CX3" s="188">
        <f>(DATA!DZ6/DATA!AC6)*100</f>
        <v>0.12289857199196574</v>
      </c>
      <c r="CY3" s="24">
        <f>(DATA!EA6/DATA!P6)*100</f>
        <v>2.1041871588651664</v>
      </c>
      <c r="CZ3" s="24">
        <f>(DATA!EB6/DATA!Q6)*100</f>
        <v>2.199422021373572</v>
      </c>
      <c r="DA3" s="24">
        <f>(DATA!EC6/DATA!R6)*100</f>
        <v>2.2128921672476554</v>
      </c>
      <c r="DB3" s="24">
        <f>(DATA!ED6/DATA!S6)*100</f>
        <v>2.4729091414281745</v>
      </c>
      <c r="DC3" s="24">
        <f>(DATA!EE6/DATA!T6)*100</f>
        <v>3.1907092549327243</v>
      </c>
      <c r="DD3" s="24">
        <f>(DATA!EF6/DATA!U6)*100</f>
        <v>3.453421445320827</v>
      </c>
      <c r="DE3" s="24">
        <f>(DATA!EG6/DATA!V6)*100</f>
        <v>3.4429176765078671</v>
      </c>
      <c r="DF3" s="24">
        <f>(DATA!EH6/DATA!W6)*100</f>
        <v>3.719709271258631</v>
      </c>
      <c r="DG3" s="24">
        <f>(DATA!EI6/DATA!X6)*100</f>
        <v>4.0929754874567665</v>
      </c>
      <c r="DH3" s="24">
        <f>(DATA!EJ6/DATA!Y6)*100</f>
        <v>4.037332214765101</v>
      </c>
      <c r="DI3" s="24">
        <f>(DATA!EK6/DATA!Z6)*100</f>
        <v>4.3152615343645282</v>
      </c>
      <c r="DJ3" s="24">
        <f>(DATA!EL6/DATA!AA6)*100</f>
        <v>4.5730812759357846</v>
      </c>
      <c r="DK3" s="24">
        <f>(DATA!EM6/DATA!AB6)*100</f>
        <v>4.6460827145739865</v>
      </c>
      <c r="DL3" s="25">
        <f>+P3+B3</f>
        <v>100</v>
      </c>
      <c r="DM3" s="26">
        <f>+Q3+C3</f>
        <v>100</v>
      </c>
      <c r="DN3" s="26">
        <f>+R3+D3</f>
        <v>100</v>
      </c>
      <c r="DO3" s="26">
        <f>+S3+E3</f>
        <v>100</v>
      </c>
      <c r="DP3" s="26">
        <f>+T3+F3</f>
        <v>100</v>
      </c>
      <c r="DQ3" s="26">
        <f>+U3+G3</f>
        <v>100</v>
      </c>
      <c r="DR3" s="26">
        <f>+V3+H3</f>
        <v>100.63708569847046</v>
      </c>
      <c r="DS3" s="26">
        <f>+W3+I3</f>
        <v>99.886042784829442</v>
      </c>
      <c r="DT3" s="26">
        <f>+X3+J3</f>
        <v>100</v>
      </c>
      <c r="DU3" s="26">
        <f>+Y3+K3</f>
        <v>100</v>
      </c>
      <c r="DV3" s="26">
        <f>+Z3+L3</f>
        <v>100</v>
      </c>
      <c r="DW3" s="26">
        <f>+AA3+M3</f>
        <v>100</v>
      </c>
      <c r="DX3" s="26">
        <f>+AB3+N3</f>
        <v>100</v>
      </c>
      <c r="DY3" s="26">
        <f>+AC3+O3</f>
        <v>100</v>
      </c>
      <c r="DZ3" s="25">
        <f>+AD3+AR3+BT3+CH3+CY3</f>
        <v>100</v>
      </c>
      <c r="EA3" s="26">
        <f>+AE3+AS3+BU3+CI3+CZ3</f>
        <v>100</v>
      </c>
      <c r="EB3" s="26">
        <f>+AF3+AT3+BV3+CJ3+DA3</f>
        <v>100</v>
      </c>
      <c r="EC3" s="26">
        <f>+AG3+AU3+BW3+CK3+DB3</f>
        <v>100</v>
      </c>
      <c r="ED3" s="26">
        <f>+AH3+AV3+BX3+CL3+DC3</f>
        <v>100</v>
      </c>
      <c r="EE3" s="26">
        <f>+AI3+AW3+BY3+CM3+DD3</f>
        <v>99.999999999999986</v>
      </c>
      <c r="EF3" s="26">
        <f>+AJ3+AX3+BZ3+CN3+DE3</f>
        <v>100.65443013136333</v>
      </c>
      <c r="EG3" s="26">
        <f>+AK3+AY3+CA3+CO3+DF3</f>
        <v>99.88742302484475</v>
      </c>
      <c r="EH3" s="26">
        <f>+AL3+AZ3+CB3+CP3+DG3</f>
        <v>99.999999999999986</v>
      </c>
      <c r="EI3" s="26">
        <f>+AM3+BA3+CC3+CQ3+DH3</f>
        <v>99.999999999999986</v>
      </c>
      <c r="EJ3" s="26">
        <f>+AN3+BB3+CD3+CR3+DI3</f>
        <v>99.999999999999986</v>
      </c>
      <c r="EK3" s="26">
        <f>+AO3+BC3+CE3+CS3+DJ3</f>
        <v>100</v>
      </c>
      <c r="EL3" s="26">
        <f>+AP3+BD3+CF3+CT3+DK3</f>
        <v>100.00000000000001</v>
      </c>
      <c r="EM3" s="26">
        <f>+AQ3+BE3+CG3+CU3+CV3+CW3+CX3</f>
        <v>100</v>
      </c>
    </row>
    <row r="4" spans="1:143">
      <c r="A4" s="27" t="str">
        <f>+DATA!A7</f>
        <v>SREB states</v>
      </c>
      <c r="B4" s="24">
        <f>(DATA!AD7/DATA!B7)*100</f>
        <v>66.611018363939905</v>
      </c>
      <c r="C4" s="24">
        <f>(DATA!AE7/DATA!C7)*100</f>
        <v>65.101815628448193</v>
      </c>
      <c r="D4" s="24">
        <f>(DATA!AF7/DATA!D7)*100</f>
        <v>62.716119558523999</v>
      </c>
      <c r="E4" s="24">
        <f>(DATA!AG7/DATA!E7)*100</f>
        <v>61.13776875519055</v>
      </c>
      <c r="F4" s="24">
        <f>(DATA!AH7/DATA!F7)*100</f>
        <v>55.656322530731536</v>
      </c>
      <c r="G4" s="24">
        <f>(DATA!AI7/DATA!G7)*100</f>
        <v>54.329049926269221</v>
      </c>
      <c r="H4" s="24">
        <f>(DATA!AJ7/DATA!H7)*100</f>
        <v>52.583033294227107</v>
      </c>
      <c r="I4" s="24">
        <f>(DATA!AK7/DATA!I7)*100</f>
        <v>52.141047642396011</v>
      </c>
      <c r="J4" s="24">
        <f>(DATA!AL7/DATA!J7)*100</f>
        <v>51.530072434280136</v>
      </c>
      <c r="K4" s="24">
        <f>(DATA!AM7/DATA!K7)*100</f>
        <v>48.962345183009617</v>
      </c>
      <c r="L4" s="24">
        <f>(DATA!AN7/DATA!L7)*100</f>
        <v>47.665395589450945</v>
      </c>
      <c r="M4" s="24">
        <f>(DATA!AO7/DATA!M7)*100</f>
        <v>46.668517490283172</v>
      </c>
      <c r="N4" s="24">
        <f>(DATA!AP7/DATA!N7)*100</f>
        <v>45.491430570129417</v>
      </c>
      <c r="O4" s="24">
        <f>(DATA!AQ7/DATA!O7)*100</f>
        <v>45.057371725481701</v>
      </c>
      <c r="P4" s="23">
        <f>(DATA!AR7/DATA!B7)*100</f>
        <v>33.388981636060102</v>
      </c>
      <c r="Q4" s="24">
        <f>(DATA!AS7/DATA!C7)*100</f>
        <v>34.898184371551807</v>
      </c>
      <c r="R4" s="24">
        <f>(DATA!AT7/DATA!D7)*100</f>
        <v>37.283880441476008</v>
      </c>
      <c r="S4" s="24">
        <f>(DATA!AU7/DATA!E7)*100</f>
        <v>38.86223124480945</v>
      </c>
      <c r="T4" s="24">
        <f>(DATA!AV7/DATA!F7)*100</f>
        <v>44.343677469268464</v>
      </c>
      <c r="U4" s="24">
        <f>(DATA!AW7/DATA!G7)*100</f>
        <v>45.670950073730779</v>
      </c>
      <c r="V4" s="24">
        <f>(DATA!AX7/DATA!H7)*100</f>
        <v>47.416966705772893</v>
      </c>
      <c r="W4" s="24">
        <f>(DATA!AY7/DATA!I7)*100</f>
        <v>47.858952357603989</v>
      </c>
      <c r="X4" s="24">
        <f>(DATA!AZ7/DATA!J7)*100</f>
        <v>48.469927565719864</v>
      </c>
      <c r="Y4" s="24">
        <f>(DATA!BA7/DATA!K7)*100</f>
        <v>51.037654816990383</v>
      </c>
      <c r="Z4" s="24">
        <f>(DATA!BB7/DATA!L7)*100</f>
        <v>52.334604410549055</v>
      </c>
      <c r="AA4" s="24">
        <f>(DATA!BC7/DATA!M7)*100</f>
        <v>53.331482509716821</v>
      </c>
      <c r="AB4" s="24">
        <f>(DATA!BD7/DATA!N7)*100</f>
        <v>54.508569429870576</v>
      </c>
      <c r="AC4" s="24">
        <f>(DATA!BE7/DATA!O7)*100</f>
        <v>54.942628274518292</v>
      </c>
      <c r="AD4" s="23">
        <f>(DATA!BF7/DATA!P7)*100</f>
        <v>86.330753275661451</v>
      </c>
      <c r="AE4" s="24">
        <f>(DATA!BG7/DATA!Q7)*100</f>
        <v>84.47704209785995</v>
      </c>
      <c r="AF4" s="24">
        <f>(DATA!BH7/DATA!R7)*100</f>
        <v>83.21781238131409</v>
      </c>
      <c r="AG4" s="24">
        <f>(DATA!BI7/DATA!S7)*100</f>
        <v>82.443560325684672</v>
      </c>
      <c r="AH4" s="24">
        <f>(DATA!BJ7/DATA!T7)*100</f>
        <v>79.036092500540306</v>
      </c>
      <c r="AI4" s="24">
        <f>(DATA!BK7/DATA!U7)*100</f>
        <v>78.966192625393845</v>
      </c>
      <c r="AJ4" s="24">
        <f>(DATA!BL7/DATA!V7)*100</f>
        <v>77.898091774608758</v>
      </c>
      <c r="AK4" s="24">
        <f>(DATA!BM7/DATA!W7)*100</f>
        <v>76.72032109901933</v>
      </c>
      <c r="AL4" s="24">
        <f>(DATA!BN7/DATA!X7)*100</f>
        <v>75.808047493403691</v>
      </c>
      <c r="AM4" s="24">
        <f>(DATA!BO7/DATA!Y7)*100</f>
        <v>75.104237097137698</v>
      </c>
      <c r="AN4" s="24">
        <f>(DATA!BP7/DATA!Z7)*100</f>
        <v>74.186692823279387</v>
      </c>
      <c r="AO4" s="24">
        <f>(DATA!BQ7/DATA!AA7)*100</f>
        <v>73.000950399424624</v>
      </c>
      <c r="AP4" s="24">
        <f>(DATA!BR7/DATA!AB7)*100</f>
        <v>72.495485220036116</v>
      </c>
      <c r="AQ4" s="24">
        <f>(DATA!BS7/DATA!AC7)*100</f>
        <v>70.541232562246165</v>
      </c>
      <c r="AR4" s="23">
        <f>(DATA!BT7/DATA!P7)*100</f>
        <v>10.816006475438861</v>
      </c>
      <c r="AS4" s="24">
        <f>(DATA!BU7/DATA!Q7)*100</f>
        <v>12.036571887873002</v>
      </c>
      <c r="AT4" s="24">
        <f>(DATA!BV7/DATA!R7)*100</f>
        <v>13.107671857197115</v>
      </c>
      <c r="AU4" s="24">
        <f>(DATA!BW7/DATA!S7)*100</f>
        <v>13.406735751295336</v>
      </c>
      <c r="AV4" s="24">
        <f>(DATA!BX7/DATA!T7)*100</f>
        <v>14.886535552193648</v>
      </c>
      <c r="AW4" s="24">
        <f>(DATA!BY7/DATA!U7)*100</f>
        <v>14.617218768628119</v>
      </c>
      <c r="AX4" s="24">
        <f>(DATA!BZ7/DATA!V7)*100</f>
        <v>14.881706370285622</v>
      </c>
      <c r="AY4" s="19">
        <f>(DATA!CA7/DATA!W7)*100</f>
        <v>14.594281458186783</v>
      </c>
      <c r="AZ4" s="19">
        <f>(DATA!CB7/DATA!X7)*100</f>
        <v>14.590204485488126</v>
      </c>
      <c r="BA4" s="19">
        <f>(DATA!CC7/DATA!Y7)*100</f>
        <v>15.151002929907595</v>
      </c>
      <c r="BB4" s="19">
        <f>(DATA!CD7/DATA!Z7)*100</f>
        <v>15.173560023976895</v>
      </c>
      <c r="BC4" s="19">
        <f>(DATA!CE7/DATA!AA7)*100</f>
        <v>15.691865094654645</v>
      </c>
      <c r="BD4" s="19">
        <f>(DATA!CF7/DATA!AB7)*100</f>
        <v>15.763710673890316</v>
      </c>
      <c r="BE4" s="19">
        <f>(DATA!CG7/DATA!AC7)*100</f>
        <v>16.373830125375243</v>
      </c>
      <c r="BF4" s="28">
        <f>IF(DATA!CH7&gt;0,(DATA!CH7/DATA!BT7)*100,"NA")</f>
        <v>54.349859681945745</v>
      </c>
      <c r="BG4" s="29">
        <f>IF(DATA!CI7&gt;0,(DATA!CI7/DATA!BU7)*100,"NA")</f>
        <v>54.799666110183644</v>
      </c>
      <c r="BH4" s="29">
        <f>IF(DATA!CJ7&gt;0,(DATA!CJ7/DATA!BV7)*100,"NA")</f>
        <v>53.639985512495471</v>
      </c>
      <c r="BI4" s="29">
        <f>IF(DATA!CK7&gt;0,(DATA!CK7/DATA!BW7)*100,"NA")</f>
        <v>53.036576949620425</v>
      </c>
      <c r="BJ4" s="29">
        <f>IF(DATA!CL7&gt;0,(DATA!CL7/DATA!BX7)*100,"NA")</f>
        <v>54.587688734030195</v>
      </c>
      <c r="BK4" s="29">
        <f>IF(DATA!CM7&gt;0,(DATA!CM7/DATA!BY7)*100,"NA")</f>
        <v>51.412758520244687</v>
      </c>
      <c r="BL4" s="29">
        <f>IF(DATA!CN7&gt;0,(DATA!CN7/DATA!BZ7)*100,"NA")</f>
        <v>51.592531576057112</v>
      </c>
      <c r="BM4" s="29">
        <f>IF(DATA!CO7&gt;0,(DATA!CO7/DATA!CA7)*100,"NA")</f>
        <v>51.006521122767225</v>
      </c>
      <c r="BN4" s="29">
        <f>IF(DATA!CP7&gt;0,(DATA!CP7/DATA!CB7)*100,"NA")</f>
        <v>49.844588866911558</v>
      </c>
      <c r="BO4" s="29">
        <f>IF(DATA!CQ7&gt;0,(DATA!CQ7/DATA!CC7)*100,"NA")</f>
        <v>44.142804016362959</v>
      </c>
      <c r="BP4" s="29">
        <f>IF(DATA!CR7&gt;0,(DATA!CR7/DATA!CD7)*100,"NA")</f>
        <v>39.719877895492907</v>
      </c>
      <c r="BQ4" s="29">
        <f>IF(DATA!CS7&gt;0,(DATA!CS7/DATA!CE7)*100,"NA")</f>
        <v>39.335406776886558</v>
      </c>
      <c r="BR4" s="29">
        <f>IF(DATA!CT7&gt;0,(DATA!CT7/DATA!CF7)*100,"NA")</f>
        <v>34.157371118480555</v>
      </c>
      <c r="BS4" s="29">
        <f>IF(DATA!CU7&gt;0,(DATA!CU7/DATA!CG7)*100,"NA")</f>
        <v>31.531410083580479</v>
      </c>
      <c r="BT4" s="23">
        <f>(DATA!CV7/DATA!P7)*100</f>
        <v>1.5733292861840442</v>
      </c>
      <c r="BU4" s="24">
        <f>(DATA!CW7/DATA!Q7)*100</f>
        <v>2.0144679995981112</v>
      </c>
      <c r="BV4" s="24">
        <f>(DATA!CX7/DATA!R7)*100</f>
        <v>2.2170527914925939</v>
      </c>
      <c r="BW4" s="24">
        <f>(DATA!CY7/DATA!S7)*100</f>
        <v>2.6646928201332347</v>
      </c>
      <c r="BX4" s="24">
        <f>(DATA!CZ7/DATA!T7)*100</f>
        <v>4.0976874864923278</v>
      </c>
      <c r="BY4" s="24">
        <f>(DATA!DA7/DATA!U7)*100</f>
        <v>4.1386357830196712</v>
      </c>
      <c r="BZ4" s="24">
        <f>(DATA!DB7/DATA!V7)*100</f>
        <v>4.7276590528337357</v>
      </c>
      <c r="CA4" s="24">
        <f>(DATA!DC7/DATA!W7)*100</f>
        <v>5.8716431497496586</v>
      </c>
      <c r="CB4" s="24">
        <f>(DATA!DD7/DATA!X7)*100</f>
        <v>6.2046503957783639</v>
      </c>
      <c r="CC4" s="24">
        <f>(DATA!DE7/DATA!Y7)*100</f>
        <v>6.1189993238674782</v>
      </c>
      <c r="CD4" s="24">
        <f>(DATA!DF7/DATA!Z7)*100</f>
        <v>6.6045447114598659</v>
      </c>
      <c r="CE4" s="24">
        <f>(DATA!DG7/DATA!AA7)*100</f>
        <v>7.0329557422105786</v>
      </c>
      <c r="CF4" s="24">
        <f>(DATA!DH7/DATA!AB7)*100</f>
        <v>7.3804771409561836</v>
      </c>
      <c r="CG4" s="24">
        <f>(DATA!DI7/DATA!AC7)*100</f>
        <v>8.518011654600036</v>
      </c>
      <c r="CH4" s="23">
        <f>(DATA!DJ7/DATA!P7)*100</f>
        <v>0</v>
      </c>
      <c r="CI4" s="24">
        <f>(DATA!DK7/DATA!Q7)*100</f>
        <v>0</v>
      </c>
      <c r="CJ4" s="24">
        <f>(DATA!DL7/DATA!R7)*100</f>
        <v>0</v>
      </c>
      <c r="CK4" s="24">
        <f>(DATA!DM7/DATA!S7)*100</f>
        <v>0</v>
      </c>
      <c r="CL4" s="24">
        <f>(DATA!DN7/DATA!T7)*100</f>
        <v>0</v>
      </c>
      <c r="CM4" s="24">
        <f>(DATA!DO7/DATA!U7)*100</f>
        <v>0</v>
      </c>
      <c r="CN4" s="24">
        <f>(DATA!DP7/DATA!V7)*100</f>
        <v>0</v>
      </c>
      <c r="CO4" s="24">
        <f>(DATA!DQ7/DATA!W7)*100</f>
        <v>8.6895353167542516E-2</v>
      </c>
      <c r="CP4" s="24">
        <f>(DATA!DR7/DATA!X7)*100</f>
        <v>0.56893139841688656</v>
      </c>
      <c r="CQ4" s="24">
        <f>(DATA!DS7/DATA!Y7)*100</f>
        <v>0.70148749154834344</v>
      </c>
      <c r="CR4" s="24">
        <f>(DATA!DT7/DATA!Z7)*100</f>
        <v>0.87188709062176439</v>
      </c>
      <c r="CS4" s="24">
        <f>(DATA!DU7/DATA!AA7)*100</f>
        <v>0.98892913102668834</v>
      </c>
      <c r="CT4" s="24">
        <f>(DATA!DV7/DATA!AB7)*100</f>
        <v>1.0716661914266705</v>
      </c>
      <c r="CU4" s="24">
        <f>(DATA!DW7/DATA!AC7)*100</f>
        <v>1.1941550414974396</v>
      </c>
      <c r="CV4" s="191">
        <f>(DATA!DX7/DATA!AC7)*100</f>
        <v>2.9379304255694865</v>
      </c>
      <c r="CW4" s="191">
        <f>(DATA!DY7/DATA!AC7)*100</f>
        <v>0.37524280416740247</v>
      </c>
      <c r="CX4" s="188">
        <f>(DATA!DZ7/DATA!AC7)*100</f>
        <v>5.9597386544234507E-2</v>
      </c>
      <c r="CY4" s="24">
        <f>(DATA!EA7/DATA!P7)*100</f>
        <v>1.2799109627156371</v>
      </c>
      <c r="CZ4" s="24">
        <f>(DATA!EB7/DATA!Q7)*100</f>
        <v>1.4719180146689441</v>
      </c>
      <c r="DA4" s="24">
        <f>(DATA!EC7/DATA!R7)*100</f>
        <v>1.4574629699962021</v>
      </c>
      <c r="DB4" s="24">
        <f>(DATA!ED7/DATA!S7)*100</f>
        <v>1.4850111028867505</v>
      </c>
      <c r="DC4" s="24">
        <f>(DATA!EE7/DATA!T7)*100</f>
        <v>1.9796844607737194</v>
      </c>
      <c r="DD4" s="24">
        <f>(DATA!EF7/DATA!U7)*100</f>
        <v>2.2779528229583583</v>
      </c>
      <c r="DE4" s="24">
        <f>(DATA!EG7/DATA!V7)*100</f>
        <v>2.4925428022718914</v>
      </c>
      <c r="DF4" s="24">
        <f>(DATA!EH7/DATA!W7)*100</f>
        <v>2.7268589398766916</v>
      </c>
      <c r="DG4" s="24">
        <f>(DATA!EI7/DATA!X7)*100</f>
        <v>2.8281662269129288</v>
      </c>
      <c r="DH4" s="24">
        <f>(DATA!EJ7/DATA!Y7)*100</f>
        <v>2.9242731575388774</v>
      </c>
      <c r="DI4" s="24">
        <f>(DATA!EK7/DATA!Z7)*100</f>
        <v>3.1633153506620895</v>
      </c>
      <c r="DJ4" s="24">
        <f>(DATA!EL7/DATA!AA7)*100</f>
        <v>3.2852996326834658</v>
      </c>
      <c r="DK4" s="24">
        <f>(DATA!EM7/DATA!AB7)*100</f>
        <v>3.2886607736907139</v>
      </c>
      <c r="DL4" s="30">
        <f>+P4+B4</f>
        <v>100</v>
      </c>
      <c r="DM4" s="31">
        <f>+Q4+C4</f>
        <v>100</v>
      </c>
      <c r="DN4" s="31">
        <f>+R4+D4</f>
        <v>100</v>
      </c>
      <c r="DO4" s="31">
        <f>+S4+E4</f>
        <v>100</v>
      </c>
      <c r="DP4" s="31">
        <f>+T4+F4</f>
        <v>100</v>
      </c>
      <c r="DQ4" s="31">
        <f>+U4+G4</f>
        <v>100</v>
      </c>
      <c r="DR4" s="31">
        <f>+V4+H4</f>
        <v>100</v>
      </c>
      <c r="DS4" s="31">
        <f>+W4+I4</f>
        <v>100</v>
      </c>
      <c r="DT4" s="31">
        <f>+X4+J4</f>
        <v>100</v>
      </c>
      <c r="DU4" s="31">
        <f>+Y4+K4</f>
        <v>100</v>
      </c>
      <c r="DV4" s="31">
        <f>+Z4+L4</f>
        <v>100</v>
      </c>
      <c r="DW4" s="31">
        <f>+AA4+M4</f>
        <v>100</v>
      </c>
      <c r="DX4" s="31">
        <f>+AB4+N4</f>
        <v>100</v>
      </c>
      <c r="DY4" s="31">
        <f>+AC4+O4</f>
        <v>100</v>
      </c>
      <c r="DZ4" s="30">
        <f>+AD4+AR4+BT4+CH4+CY4</f>
        <v>100</v>
      </c>
      <c r="EA4" s="31">
        <f>+AE4+AS4+BU4+CI4+CZ4</f>
        <v>100</v>
      </c>
      <c r="EB4" s="31">
        <f>+AF4+AT4+BV4+CJ4+DA4</f>
        <v>100</v>
      </c>
      <c r="EC4" s="31">
        <f>+AG4+AU4+BW4+CK4+DB4</f>
        <v>100</v>
      </c>
      <c r="ED4" s="31">
        <f>+AH4+AV4+BX4+CL4+DC4</f>
        <v>100.00000000000001</v>
      </c>
      <c r="EE4" s="31">
        <f>+AI4+AW4+BY4+CM4+DD4</f>
        <v>99.999999999999986</v>
      </c>
      <c r="EF4" s="31">
        <f>+AJ4+AX4+BZ4+CN4+DE4</f>
        <v>100</v>
      </c>
      <c r="EG4" s="31">
        <f>+AK4+AY4+CA4+CO4+DF4</f>
        <v>100.00000000000001</v>
      </c>
      <c r="EH4" s="31">
        <f>+AL4+AZ4+CB4+CP4+DG4</f>
        <v>100</v>
      </c>
      <c r="EI4" s="31">
        <f>+AM4+BA4+CC4+CQ4+DH4</f>
        <v>100</v>
      </c>
      <c r="EJ4" s="31">
        <f>+AN4+BB4+CD4+CR4+DI4</f>
        <v>100</v>
      </c>
      <c r="EK4" s="31">
        <f>+AO4+BC4+CE4+CS4+DJ4</f>
        <v>100</v>
      </c>
      <c r="EL4" s="31">
        <f>+AP4+BD4+CF4+CT4+DK4</f>
        <v>100</v>
      </c>
      <c r="EM4" s="26">
        <f t="shared" ref="EM4:EM62" si="0">+AQ4+BE4+CG4+CU4+CV4+CW4+CX4</f>
        <v>100</v>
      </c>
    </row>
    <row r="5" spans="1:143">
      <c r="A5" s="10"/>
      <c r="B5" s="32"/>
      <c r="C5" s="32"/>
      <c r="D5" s="32"/>
      <c r="E5" s="32"/>
      <c r="F5" s="32"/>
      <c r="G5" s="32"/>
      <c r="H5" s="32"/>
      <c r="I5" s="32"/>
      <c r="J5" s="32"/>
      <c r="K5" s="32"/>
      <c r="L5" s="32"/>
      <c r="M5" s="32"/>
      <c r="N5" s="32"/>
      <c r="O5" s="32"/>
      <c r="P5" s="33"/>
      <c r="Q5" s="34"/>
      <c r="R5" s="34"/>
      <c r="S5" s="34"/>
      <c r="T5" s="34"/>
      <c r="U5" s="34"/>
      <c r="V5" s="34"/>
      <c r="W5" s="34"/>
      <c r="X5" s="34"/>
      <c r="Y5" s="34"/>
      <c r="Z5" s="34"/>
      <c r="AA5" s="34"/>
      <c r="AB5" s="34"/>
      <c r="AC5" s="34"/>
      <c r="AD5" s="33"/>
      <c r="AE5" s="34"/>
      <c r="AF5" s="34"/>
      <c r="AG5" s="34"/>
      <c r="AH5" s="34"/>
      <c r="AI5" s="34"/>
      <c r="AJ5" s="34"/>
      <c r="AK5" s="34"/>
      <c r="AL5" s="34"/>
      <c r="AM5" s="34"/>
      <c r="AN5" s="34"/>
      <c r="AO5" s="34"/>
      <c r="AP5" s="34"/>
      <c r="AQ5" s="34"/>
      <c r="AR5" s="33"/>
      <c r="AS5" s="32"/>
      <c r="AT5" s="32"/>
      <c r="AU5" s="32"/>
      <c r="AV5" s="32"/>
      <c r="AW5" s="32"/>
      <c r="AX5" s="32"/>
      <c r="AY5" s="32"/>
      <c r="AZ5" s="32"/>
      <c r="BA5" s="32"/>
      <c r="BB5" s="32"/>
      <c r="BC5" s="32"/>
      <c r="BD5" s="32"/>
      <c r="BE5" s="32"/>
      <c r="BF5" s="35"/>
      <c r="BG5" s="36"/>
      <c r="BH5" s="36"/>
      <c r="BI5" s="36"/>
      <c r="BJ5" s="36"/>
      <c r="BK5" s="36"/>
      <c r="BL5" s="36"/>
      <c r="BM5" s="36"/>
      <c r="BN5" s="36"/>
      <c r="BO5" s="36"/>
      <c r="BP5" s="36"/>
      <c r="BQ5" s="36"/>
      <c r="BR5" s="36"/>
      <c r="BS5" s="36"/>
      <c r="BT5" s="33"/>
      <c r="BU5" s="32"/>
      <c r="BV5" s="32"/>
      <c r="BW5" s="32"/>
      <c r="BX5" s="32"/>
      <c r="BY5" s="32"/>
      <c r="BZ5" s="32"/>
      <c r="CA5" s="32"/>
      <c r="CB5" s="32"/>
      <c r="CC5" s="32"/>
      <c r="CD5" s="32"/>
      <c r="CE5" s="32"/>
      <c r="CF5" s="32"/>
      <c r="CG5" s="32"/>
      <c r="CH5" s="33"/>
      <c r="CI5" s="32"/>
      <c r="CJ5" s="32"/>
      <c r="CK5" s="32"/>
      <c r="CL5" s="32"/>
      <c r="CM5" s="32"/>
      <c r="CN5" s="32"/>
      <c r="CO5" s="32"/>
      <c r="CP5" s="32"/>
      <c r="CQ5" s="32"/>
      <c r="CR5" s="32"/>
      <c r="CS5" s="32"/>
      <c r="CT5" s="32"/>
      <c r="CU5" s="32"/>
      <c r="CV5" s="191"/>
      <c r="CW5" s="191">
        <f>(DATA!DY8/DATA!AC8)*100</f>
        <v>65.149440552204439</v>
      </c>
      <c r="CX5" s="188">
        <f>(DATA!DZ8/DATA!AC8)*100</f>
        <v>48.49314811251881</v>
      </c>
      <c r="CY5" s="34"/>
      <c r="CZ5" s="32"/>
      <c r="DA5" s="32"/>
      <c r="DB5" s="32"/>
      <c r="DC5" s="32"/>
      <c r="DD5" s="32"/>
      <c r="DE5" s="32"/>
      <c r="DF5" s="32"/>
      <c r="DG5" s="32"/>
      <c r="DH5" s="32"/>
      <c r="DI5" s="32"/>
      <c r="DJ5" s="32"/>
      <c r="DK5" s="32"/>
      <c r="DL5" s="37"/>
      <c r="DM5" s="38"/>
      <c r="DN5" s="38"/>
      <c r="DO5" s="38"/>
      <c r="DP5" s="38"/>
      <c r="DQ5" s="38"/>
      <c r="DR5" s="38"/>
      <c r="DS5" s="38"/>
      <c r="DT5" s="38"/>
      <c r="DU5" s="38"/>
      <c r="DV5" s="38"/>
      <c r="DW5" s="38"/>
      <c r="DX5" s="38"/>
      <c r="DY5" s="38"/>
      <c r="DZ5" s="37"/>
      <c r="EA5" s="38"/>
      <c r="EB5" s="38"/>
      <c r="EC5" s="38"/>
      <c r="ED5" s="38"/>
      <c r="EE5" s="38"/>
      <c r="EF5" s="38"/>
      <c r="EG5" s="38"/>
      <c r="EH5" s="38"/>
      <c r="EI5" s="38"/>
      <c r="EJ5" s="38"/>
      <c r="EK5" s="38"/>
      <c r="EL5" s="38"/>
      <c r="EM5" s="26"/>
    </row>
    <row r="6" spans="1:143">
      <c r="A6" s="10" t="str">
        <f>+DATA!A9</f>
        <v>Alabama</v>
      </c>
      <c r="B6" s="32">
        <f>(DATA!AD9/DATA!B9)*100</f>
        <v>70.297805642633222</v>
      </c>
      <c r="C6" s="32">
        <f>(DATA!AE9/DATA!C9)*100</f>
        <v>69.212022745735183</v>
      </c>
      <c r="D6" s="32">
        <f>(DATA!AF9/DATA!D9)*100</f>
        <v>67.15724244771495</v>
      </c>
      <c r="E6" s="32">
        <f>(DATA!AG9/DATA!E9)*100</f>
        <v>64.763458401305058</v>
      </c>
      <c r="F6" s="32">
        <f>(DATA!AH9/DATA!F9)*100</f>
        <v>60.159651669085633</v>
      </c>
      <c r="G6" s="32">
        <f>(DATA!AI9/DATA!G9)*100</f>
        <v>59.215686274509807</v>
      </c>
      <c r="H6" s="32">
        <f>(DATA!AJ9/DATA!H9)*100</f>
        <v>56.625683060109289</v>
      </c>
      <c r="I6" s="32">
        <f>(DATA!AK9/DATA!I9)*100</f>
        <v>54.661558109833976</v>
      </c>
      <c r="J6" s="32">
        <f>(DATA!AL9/DATA!J9)*100</f>
        <v>50.983899821109127</v>
      </c>
      <c r="K6" s="32">
        <f>(DATA!AM9/DATA!K9)*100</f>
        <v>54.147031102733266</v>
      </c>
      <c r="L6" s="32">
        <f>(DATA!AN9/DATA!L9)*100</f>
        <v>52.183311716385653</v>
      </c>
      <c r="M6" s="32">
        <f>(DATA!AO9/DATA!M9)*100</f>
        <v>51.964882943143806</v>
      </c>
      <c r="N6" s="32">
        <f>(DATA!AP9/DATA!N9)*100</f>
        <v>51.260504201680668</v>
      </c>
      <c r="O6" s="32">
        <f>(DATA!AQ9/DATA!O9)*100</f>
        <v>50.260939381774385</v>
      </c>
      <c r="P6" s="33">
        <f>(DATA!AR9/DATA!B9)*100</f>
        <v>29.702194357366775</v>
      </c>
      <c r="Q6" s="34">
        <f>(DATA!AS9/DATA!C9)*100</f>
        <v>30.787977254264824</v>
      </c>
      <c r="R6" s="34">
        <f>(DATA!AT9/DATA!D9)*100</f>
        <v>32.84275755228505</v>
      </c>
      <c r="S6" s="34">
        <f>(DATA!AU9/DATA!E9)*100</f>
        <v>35.236541598694942</v>
      </c>
      <c r="T6" s="34">
        <f>(DATA!AV9/DATA!F9)*100</f>
        <v>39.840348330914374</v>
      </c>
      <c r="U6" s="34">
        <f>(DATA!AW9/DATA!G9)*100</f>
        <v>40.784313725490193</v>
      </c>
      <c r="V6" s="34">
        <f>(DATA!AX9/DATA!H9)*100</f>
        <v>43.374316939890711</v>
      </c>
      <c r="W6" s="34">
        <f>(DATA!AY9/DATA!I9)*100</f>
        <v>45.338441890166024</v>
      </c>
      <c r="X6" s="34">
        <f>(DATA!AZ9/DATA!J9)*100</f>
        <v>49.016100178890873</v>
      </c>
      <c r="Y6" s="34">
        <f>(DATA!BA9/DATA!K9)*100</f>
        <v>45.852968897266727</v>
      </c>
      <c r="Z6" s="34">
        <f>(DATA!BB9/DATA!L9)*100</f>
        <v>47.816688283614354</v>
      </c>
      <c r="AA6" s="34">
        <f>(DATA!BC9/DATA!M9)*100</f>
        <v>48.035117056856187</v>
      </c>
      <c r="AB6" s="34">
        <f>(DATA!BD9/DATA!N9)*100</f>
        <v>48.739495798319325</v>
      </c>
      <c r="AC6" s="34">
        <f>(DATA!BE9/DATA!O9)*100</f>
        <v>49.739060618225608</v>
      </c>
      <c r="AD6" s="33">
        <f>(DATA!BF9/DATA!P9)*100</f>
        <v>89.890282131661451</v>
      </c>
      <c r="AE6" s="34">
        <f>(DATA!BG9/DATA!Q9)*100</f>
        <v>90.495532087733551</v>
      </c>
      <c r="AF6" s="34">
        <f>(DATA!BH9/DATA!R9)*100</f>
        <v>88.61347792408985</v>
      </c>
      <c r="AG6" s="34">
        <f>(DATA!BI9/DATA!S9)*100</f>
        <v>88.580750407830351</v>
      </c>
      <c r="AH6" s="34">
        <f>(DATA!BJ9/DATA!T9)*100</f>
        <v>85.403050108932462</v>
      </c>
      <c r="AI6" s="34">
        <f>(DATA!BK9/DATA!U9)*100</f>
        <v>83.333333333333343</v>
      </c>
      <c r="AJ6" s="34">
        <f>(DATA!BL9/DATA!V9)*100</f>
        <v>83.811475409836063</v>
      </c>
      <c r="AK6" s="34">
        <f>(DATA!BM9/DATA!W9)*100</f>
        <v>82.809493264913399</v>
      </c>
      <c r="AL6" s="34">
        <f>(DATA!BN9/DATA!X9)*100</f>
        <v>81.850961538461547</v>
      </c>
      <c r="AM6" s="34">
        <f>(DATA!BO9/DATA!Y9)*100</f>
        <v>82.931442080378247</v>
      </c>
      <c r="AN6" s="34">
        <f>(DATA!BP9/DATA!Z9)*100</f>
        <v>81.833985223815731</v>
      </c>
      <c r="AO6" s="34">
        <f>(DATA!BQ9/DATA!AA9)*100</f>
        <v>80.791912384161762</v>
      </c>
      <c r="AP6" s="34">
        <f>(DATA!BR9/DATA!AB9)*100</f>
        <v>79.846526655896611</v>
      </c>
      <c r="AQ6" s="34">
        <f>(DATA!BS9/DATA!AC9)*100</f>
        <v>79.457050243111823</v>
      </c>
      <c r="AR6" s="33">
        <f>(DATA!BT9/DATA!P9)*100</f>
        <v>9.2476489028213162</v>
      </c>
      <c r="AS6" s="32">
        <f>(DATA!BU9/DATA!Q9)*100</f>
        <v>8.2047116165718936</v>
      </c>
      <c r="AT6" s="32">
        <f>(DATA!BV9/DATA!R9)*100</f>
        <v>9.8373353989155703</v>
      </c>
      <c r="AU6" s="32">
        <f>(DATA!BW9/DATA!S9)*100</f>
        <v>9.6247960848287111</v>
      </c>
      <c r="AV6" s="32">
        <f>(DATA!BX9/DATA!T9)*100</f>
        <v>13.071895424836603</v>
      </c>
      <c r="AW6" s="32">
        <f>(DATA!BY9/DATA!U9)*100</f>
        <v>14.779874213836477</v>
      </c>
      <c r="AX6" s="32">
        <f>(DATA!BZ9/DATA!V9)*100</f>
        <v>14.549180327868852</v>
      </c>
      <c r="AY6" s="32">
        <f>(DATA!CA9/DATA!W9)*100</f>
        <v>15.137908915971776</v>
      </c>
      <c r="AZ6" s="32">
        <f>(DATA!CB9/DATA!X9)*100</f>
        <v>15.805288461538462</v>
      </c>
      <c r="BA6" s="32">
        <f>(DATA!CC9/DATA!Y9)*100</f>
        <v>14.657210401891252</v>
      </c>
      <c r="BB6" s="32">
        <f>(DATA!CD9/DATA!Z9)*100</f>
        <v>14.863102998696217</v>
      </c>
      <c r="BC6" s="32">
        <f>(DATA!CE9/DATA!AA9)*100</f>
        <v>16.090985678180285</v>
      </c>
      <c r="BD6" s="32">
        <f>(DATA!CF9/DATA!AB9)*100</f>
        <v>16.558966074313407</v>
      </c>
      <c r="BE6" s="32">
        <f>(DATA!CG9/DATA!AC9)*100</f>
        <v>16.612641815235008</v>
      </c>
      <c r="BF6" s="5">
        <f>IF(DATA!CH9&gt;0,(DATA!CH9/DATA!BT9)*100,"NA")</f>
        <v>60.169491525423723</v>
      </c>
      <c r="BG6" s="36">
        <f>IF(DATA!CI9&gt;0,(DATA!CI9/DATA!BU9)*100,"NA")</f>
        <v>44.554455445544555</v>
      </c>
      <c r="BH6" s="36">
        <f>IF(DATA!CJ9&gt;0,(DATA!CJ9/DATA!BV9)*100,"NA")</f>
        <v>51.968503937007867</v>
      </c>
      <c r="BI6" s="36">
        <f>IF(DATA!CK9&gt;0,(DATA!CK9/DATA!BW9)*100,"NA")</f>
        <v>41.525423728813557</v>
      </c>
      <c r="BJ6" s="36">
        <f>IF(DATA!CL9&gt;0,(DATA!CL9/DATA!BX9)*100,"NA")</f>
        <v>46.666666666666664</v>
      </c>
      <c r="BK6" s="36">
        <f>IF(DATA!CM9&gt;0,(DATA!CM9/DATA!BY9)*100,"NA")</f>
        <v>45.744680851063826</v>
      </c>
      <c r="BL6" s="36">
        <f>IF(DATA!CN9&gt;0,(DATA!CN9/DATA!BZ9)*100,"NA")</f>
        <v>39.906103286384976</v>
      </c>
      <c r="BM6" s="36">
        <f>IF(DATA!CO9&gt;0,(DATA!CO9/DATA!CA9)*100,"NA")</f>
        <v>38.559322033898304</v>
      </c>
      <c r="BN6" s="36">
        <f>IF(DATA!CP9&gt;0,(DATA!CP9/DATA!CB9)*100,"NA")</f>
        <v>31.178707224334602</v>
      </c>
      <c r="BO6" s="36">
        <f>IF(DATA!CQ9&gt;0,(DATA!CQ9/DATA!CC9)*100,"NA")</f>
        <v>44.193548387096776</v>
      </c>
      <c r="BP6" s="36">
        <f>IF(DATA!CR9&gt;0,(DATA!CR9/DATA!CD9)*100,"NA")</f>
        <v>39.76608187134503</v>
      </c>
      <c r="BQ6" s="36">
        <f>IF(DATA!CS9&gt;0,(DATA!CS9/DATA!CE9)*100,"NA")</f>
        <v>38.481675392670155</v>
      </c>
      <c r="BR6" s="36">
        <f>IF(DATA!CT9&gt;0,(DATA!CT9/DATA!CF9)*100,"NA")</f>
        <v>33.414634146341463</v>
      </c>
      <c r="BS6" s="36">
        <f>IF(DATA!CU9&gt;0,(DATA!CU9/DATA!CG9)*100,"NA")</f>
        <v>32.439024390243901</v>
      </c>
      <c r="BT6" s="33">
        <f>(DATA!CV9/DATA!P9)*100</f>
        <v>0.23510971786833856</v>
      </c>
      <c r="BU6" s="32">
        <f>(DATA!CW9/DATA!Q9)*100</f>
        <v>0.2437043054427295</v>
      </c>
      <c r="BV6" s="32">
        <f>(DATA!CX9/DATA!R9)*100</f>
        <v>0.30983733539891561</v>
      </c>
      <c r="BW6" s="32">
        <f>(DATA!CY9/DATA!S9)*100</f>
        <v>0.40783034257748774</v>
      </c>
      <c r="BX6" s="32">
        <f>(DATA!CZ9/DATA!T9)*100</f>
        <v>0.50835148874364555</v>
      </c>
      <c r="BY6" s="32">
        <f>(DATA!DA9/DATA!U9)*100</f>
        <v>0.62893081761006298</v>
      </c>
      <c r="BZ6" s="32">
        <f>(DATA!DB9/DATA!V9)*100</f>
        <v>0.61475409836065575</v>
      </c>
      <c r="CA6" s="32">
        <f>(DATA!DC9/DATA!W9)*100</f>
        <v>0.32071840923669021</v>
      </c>
      <c r="CB6" s="32">
        <f>(DATA!DD9/DATA!X9)*100</f>
        <v>0.72115384615384615</v>
      </c>
      <c r="CC6" s="32">
        <f>(DATA!DE9/DATA!Y9)*100</f>
        <v>0.61465721040189125</v>
      </c>
      <c r="CD6" s="32">
        <f>(DATA!DF9/DATA!Z9)*100</f>
        <v>0.65189048239895697</v>
      </c>
      <c r="CE6" s="32">
        <f>(DATA!DG9/DATA!AA9)*100</f>
        <v>0.80033698399326025</v>
      </c>
      <c r="CF6" s="32">
        <f>(DATA!DH9/DATA!AB9)*100</f>
        <v>0.84814216478190629</v>
      </c>
      <c r="CG6" s="32">
        <f>(DATA!DI9/DATA!AC9)*100</f>
        <v>0.93192868719611022</v>
      </c>
      <c r="CH6" s="33">
        <f>(DATA!DJ9/DATA!P9)*100</f>
        <v>0</v>
      </c>
      <c r="CI6" s="32">
        <f>(DATA!DK9/DATA!Q9)*100</f>
        <v>0</v>
      </c>
      <c r="CJ6" s="32">
        <f>(DATA!DL9/DATA!R9)*100</f>
        <v>0</v>
      </c>
      <c r="CK6" s="32">
        <f>(DATA!DM9/DATA!S9)*100</f>
        <v>0</v>
      </c>
      <c r="CL6" s="32">
        <f>(DATA!DN9/DATA!T9)*100</f>
        <v>0</v>
      </c>
      <c r="CM6" s="32">
        <f>(DATA!DO9/DATA!U9)*100</f>
        <v>0</v>
      </c>
      <c r="CN6" s="32">
        <f>(DATA!DP9/DATA!V9)*100</f>
        <v>0</v>
      </c>
      <c r="CO6" s="32">
        <f>(DATA!DQ9/DATA!W9)*100</f>
        <v>0</v>
      </c>
      <c r="CP6" s="32">
        <f>(DATA!DR9/DATA!X9)*100</f>
        <v>0.1201923076923077</v>
      </c>
      <c r="CQ6" s="32">
        <f>(DATA!DS9/DATA!Y9)*100</f>
        <v>9.4562647754137114E-2</v>
      </c>
      <c r="CR6" s="32">
        <f>(DATA!DT9/DATA!Z9)*100</f>
        <v>0.30421555845284659</v>
      </c>
      <c r="CS6" s="32">
        <f>(DATA!DU9/DATA!AA9)*100</f>
        <v>0.42122999157540014</v>
      </c>
      <c r="CT6" s="32">
        <f>(DATA!DV9/DATA!AB9)*100</f>
        <v>0.44426494345718903</v>
      </c>
      <c r="CU6" s="32">
        <f>(DATA!DW9/DATA!AC9)*100</f>
        <v>0.48622366288492713</v>
      </c>
      <c r="CV6" s="191">
        <f>(DATA!DX9/DATA!AC9)*100</f>
        <v>2.2285251215559154</v>
      </c>
      <c r="CW6" s="191">
        <f>(DATA!DY9/DATA!AC9)*100</f>
        <v>0.2025931928687196</v>
      </c>
      <c r="CX6" s="188">
        <f>(DATA!DZ9/DATA!AC9)*100</f>
        <v>8.1037277147487846E-2</v>
      </c>
      <c r="CY6" s="34">
        <f>(DATA!EA9/DATA!P9)*100</f>
        <v>0.62695924764890276</v>
      </c>
      <c r="CZ6" s="32">
        <f>(DATA!EB9/DATA!Q9)*100</f>
        <v>1.0560519902518277</v>
      </c>
      <c r="DA6" s="32">
        <f>(DATA!EC9/DATA!R9)*100</f>
        <v>1.2393493415956625</v>
      </c>
      <c r="DB6" s="32">
        <f>(DATA!ED9/DATA!S9)*100</f>
        <v>1.3866231647634584</v>
      </c>
      <c r="DC6" s="32">
        <f>(DATA!EE9/DATA!T9)*100</f>
        <v>1.0167029774872911</v>
      </c>
      <c r="DD6" s="32">
        <f>(DATA!EF9/DATA!U9)*100</f>
        <v>1.257861635220126</v>
      </c>
      <c r="DE6" s="32">
        <f>(DATA!EG9/DATA!V9)*100</f>
        <v>1.0245901639344261</v>
      </c>
      <c r="DF6" s="32">
        <f>(DATA!EH9/DATA!W9)*100</f>
        <v>1.7318794098781269</v>
      </c>
      <c r="DG6" s="32">
        <f>(DATA!EI9/DATA!X9)*100</f>
        <v>1.5024038461538463</v>
      </c>
      <c r="DH6" s="32">
        <f>(DATA!EJ9/DATA!Y9)*100</f>
        <v>1.7021276595744681</v>
      </c>
      <c r="DI6" s="32">
        <f>(DATA!EK9/DATA!Z9)*100</f>
        <v>2.3468057366362451</v>
      </c>
      <c r="DJ6" s="32">
        <f>(DATA!EL9/DATA!AA9)*100</f>
        <v>1.8955349620893007</v>
      </c>
      <c r="DK6" s="32">
        <f>(DATA!EM9/DATA!AB9)*100</f>
        <v>2.3021001615508885</v>
      </c>
      <c r="DL6" s="37">
        <f t="shared" ref="DL6:DL22" si="1">+P6+B6</f>
        <v>100</v>
      </c>
      <c r="DM6" s="38">
        <f t="shared" ref="DM6:DM22" si="2">+Q6+C6</f>
        <v>100</v>
      </c>
      <c r="DN6" s="38">
        <f t="shared" ref="DN6:DN22" si="3">+R6+D6</f>
        <v>100</v>
      </c>
      <c r="DO6" s="38">
        <f t="shared" ref="DO6:DO22" si="4">+S6+E6</f>
        <v>100</v>
      </c>
      <c r="DP6" s="38">
        <f t="shared" ref="DP6:DP22" si="5">+T6+F6</f>
        <v>100</v>
      </c>
      <c r="DQ6" s="38">
        <f t="shared" ref="DQ6:DQ22" si="6">+U6+G6</f>
        <v>100</v>
      </c>
      <c r="DR6" s="38">
        <f t="shared" ref="DR6:DR22" si="7">+V6+H6</f>
        <v>100</v>
      </c>
      <c r="DS6" s="38">
        <f t="shared" ref="DS6:DS22" si="8">+W6+I6</f>
        <v>100</v>
      </c>
      <c r="DT6" s="38">
        <f t="shared" ref="DT6:DT22" si="9">+X6+J6</f>
        <v>100</v>
      </c>
      <c r="DU6" s="38">
        <f t="shared" ref="DU6:DU21" si="10">+Y6+K6</f>
        <v>100</v>
      </c>
      <c r="DV6" s="38">
        <f t="shared" ref="DV6:DV21" si="11">+Z6+L6</f>
        <v>100</v>
      </c>
      <c r="DW6" s="38">
        <f>+AA6+M6</f>
        <v>100</v>
      </c>
      <c r="DX6" s="38">
        <f>+AB6+N6</f>
        <v>100</v>
      </c>
      <c r="DY6" s="38">
        <f>+AC6+O6</f>
        <v>100</v>
      </c>
      <c r="DZ6" s="37">
        <f t="shared" ref="DZ6:DZ22" si="12">+AD6+AR6+BT6+CH6+CY6</f>
        <v>100</v>
      </c>
      <c r="EA6" s="38">
        <f t="shared" ref="EA6:EA22" si="13">+AE6+AS6+BU6+CI6+CZ6</f>
        <v>100.00000000000001</v>
      </c>
      <c r="EB6" s="38">
        <f t="shared" ref="EB6:EB22" si="14">+AF6+AT6+BV6+CJ6+DA6</f>
        <v>99.999999999999986</v>
      </c>
      <c r="EC6" s="38">
        <f t="shared" ref="EC6:EC22" si="15">+AG6+AU6+BW6+CK6+DB6</f>
        <v>100.00000000000001</v>
      </c>
      <c r="ED6" s="38">
        <f t="shared" ref="ED6:ED22" si="16">+AH6+AV6+BX6+CL6+DC6</f>
        <v>99.999999999999986</v>
      </c>
      <c r="EE6" s="38">
        <f t="shared" ref="EE6:EE22" si="17">+AI6+AW6+BY6+CM6+DD6</f>
        <v>100.00000000000001</v>
      </c>
      <c r="EF6" s="38">
        <f t="shared" ref="EF6:EF22" si="18">+AJ6+AX6+BZ6+CN6+DE6</f>
        <v>99.999999999999986</v>
      </c>
      <c r="EG6" s="38">
        <f t="shared" ref="EG6:EG22" si="19">+AK6+AY6+CA6+CO6+DF6</f>
        <v>100</v>
      </c>
      <c r="EH6" s="38">
        <f t="shared" ref="EH6:EH22" si="20">+AL6+AZ6+CB6+CP6+DG6</f>
        <v>100</v>
      </c>
      <c r="EI6" s="38">
        <f t="shared" ref="EI6:EI22" si="21">+AM6+BA6+CC6+CQ6+DH6</f>
        <v>99.999999999999986</v>
      </c>
      <c r="EJ6" s="38">
        <f t="shared" ref="EJ6:EJ22" si="22">+AN6+BB6+CD6+CR6+DI6</f>
        <v>100</v>
      </c>
      <c r="EK6" s="38">
        <f>+AO6+BC6+CE6+CS6+DJ6</f>
        <v>100.00000000000001</v>
      </c>
      <c r="EL6" s="38">
        <f>+AP6+BD6+CF6+CT6+DK6</f>
        <v>99.999999999999986</v>
      </c>
      <c r="EM6" s="26">
        <f t="shared" si="0"/>
        <v>99.999999999999986</v>
      </c>
    </row>
    <row r="7" spans="1:143">
      <c r="A7" s="10" t="str">
        <f>+DATA!A10</f>
        <v>Arkansas</v>
      </c>
      <c r="B7" s="32">
        <f>(DATA!AD10/DATA!B10)*100</f>
        <v>70.824053452115805</v>
      </c>
      <c r="C7" s="32">
        <f>(DATA!AE10/DATA!C10)*100</f>
        <v>66.877637130801688</v>
      </c>
      <c r="D7" s="32">
        <f>(DATA!AF10/DATA!D10)*100</f>
        <v>65.384615384615387</v>
      </c>
      <c r="E7" s="32">
        <f>(DATA!AG10/DATA!E10)*100</f>
        <v>62.666666666666671</v>
      </c>
      <c r="F7" s="32">
        <f>(DATA!AH10/DATA!F10)*100</f>
        <v>61.262798634812285</v>
      </c>
      <c r="G7" s="32">
        <f>(DATA!AI10/DATA!G10)*100</f>
        <v>59.265442404006677</v>
      </c>
      <c r="H7" s="32">
        <f>(DATA!AJ10/DATA!H10)*100</f>
        <v>60.610932475884248</v>
      </c>
      <c r="I7" s="32">
        <f>(DATA!AK10/DATA!I10)*100</f>
        <v>58.463726884779518</v>
      </c>
      <c r="J7" s="32">
        <f>(DATA!AL10/DATA!J10)*100</f>
        <v>56.328233657858142</v>
      </c>
      <c r="K7" s="32">
        <f>(DATA!AM10/DATA!K10)*100</f>
        <v>46.708185053380788</v>
      </c>
      <c r="L7" s="32">
        <f>(DATA!AN10/DATA!L10)*100</f>
        <v>44.986922406277245</v>
      </c>
      <c r="M7" s="32">
        <f>(DATA!AO10/DATA!M10)*100</f>
        <v>42.995951417004044</v>
      </c>
      <c r="N7" s="32">
        <f>(DATA!AP10/DATA!N10)*100</f>
        <v>41.233283803863294</v>
      </c>
      <c r="O7" s="32">
        <f>(DATA!AQ10/DATA!O10)*100</f>
        <v>42.466822794691652</v>
      </c>
      <c r="P7" s="33">
        <f>(DATA!AR10/DATA!B10)*100</f>
        <v>29.175946547884184</v>
      </c>
      <c r="Q7" s="34">
        <f>(DATA!AS10/DATA!C10)*100</f>
        <v>33.122362869198312</v>
      </c>
      <c r="R7" s="34">
        <f>(DATA!AT10/DATA!D10)*100</f>
        <v>34.615384615384613</v>
      </c>
      <c r="S7" s="34">
        <f>(DATA!AU10/DATA!E10)*100</f>
        <v>37.333333333333336</v>
      </c>
      <c r="T7" s="34">
        <f>(DATA!AV10/DATA!F10)*100</f>
        <v>38.737201365187715</v>
      </c>
      <c r="U7" s="34">
        <f>(DATA!AW10/DATA!G10)*100</f>
        <v>40.734557595993323</v>
      </c>
      <c r="V7" s="34">
        <f>(DATA!AX10/DATA!H10)*100</f>
        <v>39.38906752411576</v>
      </c>
      <c r="W7" s="34">
        <f>(DATA!AY10/DATA!I10)*100</f>
        <v>41.536273115220482</v>
      </c>
      <c r="X7" s="34">
        <f>(DATA!AZ10/DATA!J10)*100</f>
        <v>43.671766342141865</v>
      </c>
      <c r="Y7" s="34">
        <f>(DATA!BA10/DATA!K10)*100</f>
        <v>53.291814946619219</v>
      </c>
      <c r="Z7" s="34">
        <f>(DATA!BB10/DATA!L10)*100</f>
        <v>55.013077593722755</v>
      </c>
      <c r="AA7" s="34">
        <f>(DATA!BC10/DATA!M10)*100</f>
        <v>57.004048582995949</v>
      </c>
      <c r="AB7" s="34">
        <f>(DATA!BD10/DATA!N10)*100</f>
        <v>58.766716196136706</v>
      </c>
      <c r="AC7" s="34">
        <f>(DATA!BE10/DATA!O10)*100</f>
        <v>57.533177205308348</v>
      </c>
      <c r="AD7" s="33">
        <f>(DATA!BF10/DATA!P10)*100</f>
        <v>85.077951002227167</v>
      </c>
      <c r="AE7" s="34">
        <f>(DATA!BG10/DATA!Q10)*100</f>
        <v>81.434599156118153</v>
      </c>
      <c r="AF7" s="34">
        <f>(DATA!BH10/DATA!R10)*100</f>
        <v>83.905579399141629</v>
      </c>
      <c r="AG7" s="34">
        <f>(DATA!BI10/DATA!S10)*100</f>
        <v>83.146067415730343</v>
      </c>
      <c r="AH7" s="34">
        <f>(DATA!BJ10/DATA!T10)*100</f>
        <v>82.474226804123703</v>
      </c>
      <c r="AI7" s="34">
        <f>(DATA!BK10/DATA!U10)*100</f>
        <v>82.222222222222214</v>
      </c>
      <c r="AJ7" s="34">
        <f>(DATA!BL10/DATA!V10)*100</f>
        <v>84.168012924071078</v>
      </c>
      <c r="AK7" s="34">
        <f>(DATA!BM10/DATA!W10)*100</f>
        <v>83.690987124463518</v>
      </c>
      <c r="AL7" s="34">
        <f>(DATA!BN10/DATA!X10)*100</f>
        <v>83.898305084745758</v>
      </c>
      <c r="AM7" s="34">
        <f>(DATA!BO10/DATA!Y10)*100</f>
        <v>81.793478260869563</v>
      </c>
      <c r="AN7" s="34">
        <f>(DATA!BP10/DATA!Z10)*100</f>
        <v>80.282935455349246</v>
      </c>
      <c r="AO7" s="34">
        <f>(DATA!BQ10/DATA!AA10)*100</f>
        <v>80.395387149917624</v>
      </c>
      <c r="AP7" s="34">
        <f>(DATA!BR10/DATA!AB10)*100</f>
        <v>80.439727065959062</v>
      </c>
      <c r="AQ7" s="34">
        <f>(DATA!BS10/DATA!AC10)*100</f>
        <v>77.918983320095307</v>
      </c>
      <c r="AR7" s="33">
        <f>(DATA!BT10/DATA!P10)*100</f>
        <v>13.585746102449889</v>
      </c>
      <c r="AS7" s="32">
        <f>(DATA!BU10/DATA!Q10)*100</f>
        <v>17.721518987341771</v>
      </c>
      <c r="AT7" s="32">
        <f>(DATA!BV10/DATA!R10)*100</f>
        <v>14.163090128755366</v>
      </c>
      <c r="AU7" s="32">
        <f>(DATA!BW10/DATA!S10)*100</f>
        <v>15.505617977528091</v>
      </c>
      <c r="AV7" s="32">
        <f>(DATA!BX10/DATA!T10)*100</f>
        <v>15.807560137457044</v>
      </c>
      <c r="AW7" s="32">
        <f>(DATA!BY10/DATA!U10)*100</f>
        <v>16.068376068376068</v>
      </c>
      <c r="AX7" s="32">
        <f>(DATA!BZ10/DATA!V10)*100</f>
        <v>14.539579967689823</v>
      </c>
      <c r="AY7" s="32">
        <f>(DATA!CA10/DATA!W10)*100</f>
        <v>14.306151645207441</v>
      </c>
      <c r="AZ7" s="32">
        <f>(DATA!CB10/DATA!X10)*100</f>
        <v>12.711864406779661</v>
      </c>
      <c r="BA7" s="32">
        <f>(DATA!CC10/DATA!Y10)*100</f>
        <v>14.311594202898551</v>
      </c>
      <c r="BB7" s="32">
        <f>(DATA!CD10/DATA!Z10)*100</f>
        <v>15.207780725022104</v>
      </c>
      <c r="BC7" s="32">
        <f>(DATA!CE10/DATA!AA10)*100</f>
        <v>14.41515650741351</v>
      </c>
      <c r="BD7" s="32">
        <f>(DATA!CF10/DATA!AB10)*100</f>
        <v>13.722517058377559</v>
      </c>
      <c r="BE7" s="32">
        <f>(DATA!CG10/DATA!AC10)*100</f>
        <v>17.156473391580622</v>
      </c>
      <c r="BF7" s="5">
        <f>IF(DATA!CH10&gt;0,(DATA!CH10/DATA!BT10)*100,"NA")</f>
        <v>68.852459016393439</v>
      </c>
      <c r="BG7" s="36">
        <f>IF(DATA!CI10&gt;0,(DATA!CI10/DATA!BU10)*100,"NA")</f>
        <v>76.19047619047619</v>
      </c>
      <c r="BH7" s="36">
        <f>IF(DATA!CJ10&gt;0,(DATA!CJ10/DATA!BV10)*100,"NA")</f>
        <v>63.636363636363633</v>
      </c>
      <c r="BI7" s="36">
        <f>IF(DATA!CK10&gt;0,(DATA!CK10/DATA!BW10)*100,"NA")</f>
        <v>59.420289855072461</v>
      </c>
      <c r="BJ7" s="36">
        <f>IF(DATA!CL10&gt;0,(DATA!CL10/DATA!BX10)*100,"NA")</f>
        <v>46.739130434782609</v>
      </c>
      <c r="BK7" s="36">
        <f>IF(DATA!CM10&gt;0,(DATA!CM10/DATA!BY10)*100,"NA")</f>
        <v>45.744680851063826</v>
      </c>
      <c r="BL7" s="36">
        <f>IF(DATA!CN10&gt;0,(DATA!CN10/DATA!BZ10)*100,"NA")</f>
        <v>41.111111111111107</v>
      </c>
      <c r="BM7" s="36">
        <f>IF(DATA!CO10&gt;0,(DATA!CO10/DATA!CA10)*100,"NA")</f>
        <v>38</v>
      </c>
      <c r="BN7" s="36">
        <f>IF(DATA!CP10&gt;0,(DATA!CP10/DATA!CB10)*100,"NA")</f>
        <v>43.333333333333336</v>
      </c>
      <c r="BO7" s="36">
        <f>IF(DATA!CQ10&gt;0,(DATA!CQ10/DATA!CC10)*100,"NA")</f>
        <v>26.582278481012654</v>
      </c>
      <c r="BP7" s="36">
        <f>IF(DATA!CR10&gt;0,(DATA!CR10/DATA!CD10)*100,"NA")</f>
        <v>23.255813953488371</v>
      </c>
      <c r="BQ7" s="36">
        <f>IF(DATA!CS10&gt;0,(DATA!CS10/DATA!CE10)*100,"NA")</f>
        <v>20</v>
      </c>
      <c r="BR7" s="36">
        <f>IF(DATA!CT10&gt;0,(DATA!CT10/DATA!CF10)*100,"NA")</f>
        <v>20.441988950276244</v>
      </c>
      <c r="BS7" s="36">
        <f>IF(DATA!CU10&gt;0,(DATA!CU10/DATA!CG10)*100,"NA")</f>
        <v>18.518518518518519</v>
      </c>
      <c r="BT7" s="33">
        <f>(DATA!CV10/DATA!P10)*100</f>
        <v>0.22271714922048996</v>
      </c>
      <c r="BU7" s="32">
        <f>(DATA!CW10/DATA!Q10)*100</f>
        <v>0</v>
      </c>
      <c r="BV7" s="32">
        <f>(DATA!CX10/DATA!R10)*100</f>
        <v>0.85836909871244638</v>
      </c>
      <c r="BW7" s="32">
        <f>(DATA!CY10/DATA!S10)*100</f>
        <v>0.22471910112359553</v>
      </c>
      <c r="BX7" s="32">
        <f>(DATA!CZ10/DATA!T10)*100</f>
        <v>0.3436426116838488</v>
      </c>
      <c r="BY7" s="32">
        <f>(DATA!DA10/DATA!U10)*100</f>
        <v>0</v>
      </c>
      <c r="BZ7" s="32">
        <f>(DATA!DB10/DATA!V10)*100</f>
        <v>0.16155088852988692</v>
      </c>
      <c r="CA7" s="32">
        <f>(DATA!DC10/DATA!W10)*100</f>
        <v>0.14306151645207438</v>
      </c>
      <c r="CB7" s="32">
        <f>(DATA!DD10/DATA!X10)*100</f>
        <v>0.42372881355932202</v>
      </c>
      <c r="CC7" s="32">
        <f>(DATA!DE10/DATA!Y10)*100</f>
        <v>1.1775362318840581</v>
      </c>
      <c r="CD7" s="32">
        <f>(DATA!DF10/DATA!Z10)*100</f>
        <v>1.4146772767462421</v>
      </c>
      <c r="CE7" s="32">
        <f>(DATA!DG10/DATA!AA10)*100</f>
        <v>1.729818780889621</v>
      </c>
      <c r="CF7" s="32">
        <f>(DATA!DH10/DATA!AB10)*100</f>
        <v>2.1228203184230479</v>
      </c>
      <c r="CG7" s="32">
        <f>(DATA!DI10/DATA!AC10)*100</f>
        <v>1.3502779984114377</v>
      </c>
      <c r="CH7" s="33">
        <f>(DATA!DJ10/DATA!P10)*100</f>
        <v>0</v>
      </c>
      <c r="CI7" s="32">
        <f>(DATA!DK10/DATA!Q10)*100</f>
        <v>0</v>
      </c>
      <c r="CJ7" s="32">
        <f>(DATA!DL10/DATA!R10)*100</f>
        <v>0</v>
      </c>
      <c r="CK7" s="32">
        <f>(DATA!DM10/DATA!S10)*100</f>
        <v>0</v>
      </c>
      <c r="CL7" s="32">
        <f>(DATA!DN10/DATA!T10)*100</f>
        <v>0</v>
      </c>
      <c r="CM7" s="32">
        <f>(DATA!DO10/DATA!U10)*100</f>
        <v>0</v>
      </c>
      <c r="CN7" s="32">
        <f>(DATA!DP10/DATA!V10)*100</f>
        <v>0</v>
      </c>
      <c r="CO7" s="32">
        <f>(DATA!DQ10/DATA!W10)*100</f>
        <v>0.42918454935622319</v>
      </c>
      <c r="CP7" s="32">
        <f>(DATA!DR10/DATA!X10)*100</f>
        <v>1.2711864406779663</v>
      </c>
      <c r="CQ7" s="32">
        <f>(DATA!DS10/DATA!Y10)*100</f>
        <v>0.90579710144927539</v>
      </c>
      <c r="CR7" s="32">
        <f>(DATA!DT10/DATA!Z10)*100</f>
        <v>1.0610079575596816</v>
      </c>
      <c r="CS7" s="32">
        <f>(DATA!DU10/DATA!AA10)*100</f>
        <v>1.3179571663920924</v>
      </c>
      <c r="CT7" s="32">
        <f>(DATA!DV10/DATA!AB10)*100</f>
        <v>1.3646702047005308</v>
      </c>
      <c r="CU7" s="32">
        <f>(DATA!DW10/DATA!AC10)*100</f>
        <v>1.3502779984114377</v>
      </c>
      <c r="CV7" s="191">
        <f>(DATA!DX10/DATA!AC10)*100</f>
        <v>1.9857029388403495</v>
      </c>
      <c r="CW7" s="191">
        <f>(DATA!DY10/DATA!AC10)*100</f>
        <v>0.23828435266084197</v>
      </c>
      <c r="CX7" s="188">
        <f>(DATA!DZ10/DATA!AC10)*100</f>
        <v>0</v>
      </c>
      <c r="CY7" s="34">
        <f>(DATA!EA10/DATA!P10)*100</f>
        <v>1.1135857461024499</v>
      </c>
      <c r="CZ7" s="32">
        <f>(DATA!EB10/DATA!Q10)*100</f>
        <v>0.8438818565400843</v>
      </c>
      <c r="DA7" s="32">
        <f>(DATA!EC10/DATA!R10)*100</f>
        <v>1.0729613733905579</v>
      </c>
      <c r="DB7" s="32">
        <f>(DATA!ED10/DATA!S10)*100</f>
        <v>1.1235955056179776</v>
      </c>
      <c r="DC7" s="32">
        <f>(DATA!EE10/DATA!T10)*100</f>
        <v>1.3745704467353952</v>
      </c>
      <c r="DD7" s="32">
        <f>(DATA!EF10/DATA!U10)*100</f>
        <v>1.7094017094017095</v>
      </c>
      <c r="DE7" s="32">
        <f>(DATA!EG10/DATA!V10)*100</f>
        <v>1.1308562197092082</v>
      </c>
      <c r="DF7" s="32">
        <f>(DATA!EH10/DATA!W10)*100</f>
        <v>1.4306151645207439</v>
      </c>
      <c r="DG7" s="32">
        <f>(DATA!EI10/DATA!X10)*100</f>
        <v>1.6949152542372881</v>
      </c>
      <c r="DH7" s="32">
        <f>(DATA!EJ10/DATA!Y10)*100</f>
        <v>1.8115942028985508</v>
      </c>
      <c r="DI7" s="32">
        <f>(DATA!EK10/DATA!Z10)*100</f>
        <v>2.0335985853227232</v>
      </c>
      <c r="DJ7" s="32">
        <f>(DATA!EL10/DATA!AA10)*100</f>
        <v>2.1416803953871502</v>
      </c>
      <c r="DK7" s="32">
        <f>(DATA!EM10/DATA!AB10)*100</f>
        <v>2.350265352539803</v>
      </c>
      <c r="DL7" s="37">
        <f t="shared" si="1"/>
        <v>99.999999999999986</v>
      </c>
      <c r="DM7" s="38">
        <f t="shared" si="2"/>
        <v>100</v>
      </c>
      <c r="DN7" s="38">
        <f t="shared" si="3"/>
        <v>100</v>
      </c>
      <c r="DO7" s="38">
        <f t="shared" si="4"/>
        <v>100</v>
      </c>
      <c r="DP7" s="38">
        <f t="shared" si="5"/>
        <v>100</v>
      </c>
      <c r="DQ7" s="38">
        <f t="shared" si="6"/>
        <v>100</v>
      </c>
      <c r="DR7" s="38">
        <f t="shared" si="7"/>
        <v>100</v>
      </c>
      <c r="DS7" s="38">
        <f t="shared" si="8"/>
        <v>100</v>
      </c>
      <c r="DT7" s="38">
        <f t="shared" si="9"/>
        <v>100</v>
      </c>
      <c r="DU7" s="38">
        <f t="shared" si="10"/>
        <v>100</v>
      </c>
      <c r="DV7" s="38">
        <f t="shared" si="11"/>
        <v>100</v>
      </c>
      <c r="DW7" s="38">
        <f>+AA7+M7</f>
        <v>100</v>
      </c>
      <c r="DX7" s="38">
        <f>+AB7+N7</f>
        <v>100</v>
      </c>
      <c r="DY7" s="38">
        <f>+AC7+O7</f>
        <v>100</v>
      </c>
      <c r="DZ7" s="37">
        <f t="shared" si="12"/>
        <v>99.999999999999986</v>
      </c>
      <c r="EA7" s="38">
        <f t="shared" si="13"/>
        <v>100</v>
      </c>
      <c r="EB7" s="38">
        <f t="shared" si="14"/>
        <v>100</v>
      </c>
      <c r="EC7" s="38">
        <f t="shared" si="15"/>
        <v>100</v>
      </c>
      <c r="ED7" s="38">
        <f t="shared" si="16"/>
        <v>99.999999999999986</v>
      </c>
      <c r="EE7" s="38">
        <f t="shared" si="17"/>
        <v>99.999999999999986</v>
      </c>
      <c r="EF7" s="38">
        <f t="shared" si="18"/>
        <v>99.999999999999986</v>
      </c>
      <c r="EG7" s="38">
        <f t="shared" si="19"/>
        <v>100</v>
      </c>
      <c r="EH7" s="38">
        <f t="shared" si="20"/>
        <v>100</v>
      </c>
      <c r="EI7" s="38">
        <f t="shared" si="21"/>
        <v>100</v>
      </c>
      <c r="EJ7" s="38">
        <f t="shared" si="22"/>
        <v>100</v>
      </c>
      <c r="EK7" s="38">
        <f>+AO7+BC7+CE7+CS7+DJ7</f>
        <v>100</v>
      </c>
      <c r="EL7" s="38">
        <f>+AP7+BD7+CF7+CT7+DK7</f>
        <v>100.00000000000001</v>
      </c>
      <c r="EM7" s="26">
        <f t="shared" si="0"/>
        <v>100</v>
      </c>
    </row>
    <row r="8" spans="1:143">
      <c r="A8" s="10" t="str">
        <f>+DATA!A11</f>
        <v>Delaware</v>
      </c>
      <c r="B8" s="32">
        <f>(DATA!AD11/DATA!B11)*100</f>
        <v>65.527065527065531</v>
      </c>
      <c r="C8" s="32">
        <f>(DATA!AE11/DATA!C11)*100</f>
        <v>65.102639296187675</v>
      </c>
      <c r="D8" s="32">
        <f>(DATA!AF11/DATA!D11)*100</f>
        <v>62.168674698795179</v>
      </c>
      <c r="E8" s="32">
        <f>(DATA!AG11/DATA!E11)*100</f>
        <v>58.595641646489106</v>
      </c>
      <c r="F8" s="32">
        <f>(DATA!AH11/DATA!F11)*100</f>
        <v>56.174334140435832</v>
      </c>
      <c r="G8" s="32">
        <f>(DATA!AI11/DATA!G11)*100</f>
        <v>54.90654205607477</v>
      </c>
      <c r="H8" s="32">
        <f>(DATA!AJ11/DATA!H11)*100</f>
        <v>54.800936768149889</v>
      </c>
      <c r="I8" s="32">
        <f>(DATA!AK11/DATA!I11)*100</f>
        <v>52.796420581655482</v>
      </c>
      <c r="J8" s="32">
        <f>(DATA!AL11/DATA!J11)*100</f>
        <v>50.993377483443716</v>
      </c>
      <c r="K8" s="32">
        <f>(DATA!AM11/DATA!K11)*100</f>
        <v>51.37614678899083</v>
      </c>
      <c r="L8" s="32">
        <f>(DATA!AN11/DATA!L11)*100</f>
        <v>50.092421441774491</v>
      </c>
      <c r="M8" s="32">
        <f>(DATA!AO11/DATA!M11)*100</f>
        <v>52.231404958677686</v>
      </c>
      <c r="N8" s="32">
        <f>(DATA!AP11/DATA!N11)*100</f>
        <v>52.700490998363335</v>
      </c>
      <c r="O8" s="32">
        <f>(DATA!AQ11/DATA!O11)*100</f>
        <v>51.355206847360911</v>
      </c>
      <c r="P8" s="33">
        <f>(DATA!AR11/DATA!B11)*100</f>
        <v>34.472934472934476</v>
      </c>
      <c r="Q8" s="34">
        <f>(DATA!AS11/DATA!C11)*100</f>
        <v>34.897360703812318</v>
      </c>
      <c r="R8" s="34">
        <f>(DATA!AT11/DATA!D11)*100</f>
        <v>37.831325301204821</v>
      </c>
      <c r="S8" s="34">
        <f>(DATA!AU11/DATA!E11)*100</f>
        <v>41.404358353510894</v>
      </c>
      <c r="T8" s="34">
        <f>(DATA!AV11/DATA!F11)*100</f>
        <v>43.825665859564168</v>
      </c>
      <c r="U8" s="34">
        <f>(DATA!AW11/DATA!G11)*100</f>
        <v>45.093457943925237</v>
      </c>
      <c r="V8" s="34">
        <f>(DATA!AX11/DATA!H11)*100</f>
        <v>45.199063231850118</v>
      </c>
      <c r="W8" s="34">
        <f>(DATA!AY11/DATA!I11)*100</f>
        <v>47.203579418344518</v>
      </c>
      <c r="X8" s="34">
        <f>(DATA!AZ11/DATA!J11)*100</f>
        <v>49.006622516556291</v>
      </c>
      <c r="Y8" s="34">
        <f>(DATA!BA11/DATA!K11)*100</f>
        <v>48.623853211009177</v>
      </c>
      <c r="Z8" s="34">
        <f>(DATA!BB11/DATA!L11)*100</f>
        <v>49.907578558225509</v>
      </c>
      <c r="AA8" s="34">
        <f>(DATA!BC11/DATA!M11)*100</f>
        <v>47.768595041322314</v>
      </c>
      <c r="AB8" s="34">
        <f>(DATA!BD11/DATA!N11)*100</f>
        <v>47.299509001636665</v>
      </c>
      <c r="AC8" s="34">
        <f>(DATA!BE11/DATA!O11)*100</f>
        <v>48.644793152639089</v>
      </c>
      <c r="AD8" s="33">
        <f>(DATA!BF11/DATA!P11)*100</f>
        <v>90.028490028490026</v>
      </c>
      <c r="AE8" s="34">
        <f>(DATA!BG11/DATA!Q11)*100</f>
        <v>88.269794721407621</v>
      </c>
      <c r="AF8" s="34">
        <f>(DATA!BH11/DATA!R11)*100</f>
        <v>81.884057971014485</v>
      </c>
      <c r="AG8" s="34">
        <f>(DATA!BI11/DATA!S11)*100</f>
        <v>80.097087378640779</v>
      </c>
      <c r="AH8" s="34">
        <f>(DATA!BJ11/DATA!T11)*100</f>
        <v>78.588807785888079</v>
      </c>
      <c r="AI8" s="34">
        <f>(DATA!BK11/DATA!U11)*100</f>
        <v>82.903981264637011</v>
      </c>
      <c r="AJ8" s="34">
        <f>(DATA!BL11/DATA!V11)*100</f>
        <v>84.741784037558688</v>
      </c>
      <c r="AK8" s="34">
        <f>(DATA!BM11/DATA!W11)*100</f>
        <v>82.921348314606746</v>
      </c>
      <c r="AL8" s="34">
        <f>(DATA!BN11/DATA!X11)*100</f>
        <v>80.222222222222214</v>
      </c>
      <c r="AM8" s="34">
        <f>(DATA!BO11/DATA!Y11)*100</f>
        <v>82.374768089053802</v>
      </c>
      <c r="AN8" s="34">
        <f>(DATA!BP11/DATA!Z11)*100</f>
        <v>81.076066790352513</v>
      </c>
      <c r="AO8" s="34">
        <f>(DATA!BQ11/DATA!AA11)*100</f>
        <v>82.890365448504994</v>
      </c>
      <c r="AP8" s="34">
        <f>(DATA!BR11/DATA!AB11)*100</f>
        <v>81.2807881773399</v>
      </c>
      <c r="AQ8" s="34">
        <f>(DATA!BS11/DATA!AC11)*100</f>
        <v>80.857142857142861</v>
      </c>
      <c r="AR8" s="33">
        <f>(DATA!BT11/DATA!P11)*100</f>
        <v>9.116809116809117</v>
      </c>
      <c r="AS8" s="32">
        <f>(DATA!BU11/DATA!Q11)*100</f>
        <v>9.0909090909090917</v>
      </c>
      <c r="AT8" s="32">
        <f>(DATA!BV11/DATA!R11)*100</f>
        <v>16.425120772946862</v>
      </c>
      <c r="AU8" s="32">
        <f>(DATA!BW11/DATA!S11)*100</f>
        <v>17.718446601941746</v>
      </c>
      <c r="AV8" s="32">
        <f>(DATA!BX11/DATA!T11)*100</f>
        <v>18.491484184914842</v>
      </c>
      <c r="AW8" s="32">
        <f>(DATA!BY11/DATA!U11)*100</f>
        <v>14.519906323185012</v>
      </c>
      <c r="AX8" s="32">
        <f>(DATA!BZ11/DATA!V11)*100</f>
        <v>12.206572769953052</v>
      </c>
      <c r="AY8" s="32">
        <f>(DATA!CA11/DATA!W11)*100</f>
        <v>13.48314606741573</v>
      </c>
      <c r="AZ8" s="32">
        <f>(DATA!CB11/DATA!X11)*100</f>
        <v>16.666666666666664</v>
      </c>
      <c r="BA8" s="32">
        <f>(DATA!CC11/DATA!Y11)*100</f>
        <v>12.615955473098332</v>
      </c>
      <c r="BB8" s="32">
        <f>(DATA!CD11/DATA!Z11)*100</f>
        <v>13.729128014842301</v>
      </c>
      <c r="BC8" s="32">
        <f>(DATA!CE11/DATA!AA11)*100</f>
        <v>11.295681063122924</v>
      </c>
      <c r="BD8" s="32">
        <f>(DATA!CF11/DATA!AB11)*100</f>
        <v>11.494252873563218</v>
      </c>
      <c r="BE8" s="32">
        <f>(DATA!CG11/DATA!AC11)*100</f>
        <v>11.714285714285715</v>
      </c>
      <c r="BF8" s="5">
        <f>IF(DATA!CH11&gt;0,(DATA!CH11/DATA!BT11)*100,"NA")</f>
        <v>21.875</v>
      </c>
      <c r="BG8" s="36">
        <f>IF(DATA!CI11&gt;0,(DATA!CI11/DATA!BU11)*100,"NA")</f>
        <v>19.35483870967742</v>
      </c>
      <c r="BH8" s="36">
        <f>IF(DATA!CJ11&gt;0,(DATA!CJ11/DATA!BV11)*100,"NA")</f>
        <v>55.882352941176471</v>
      </c>
      <c r="BI8" s="36">
        <f>IF(DATA!CK11&gt;0,(DATA!CK11/DATA!BW11)*100,"NA")</f>
        <v>52.054794520547944</v>
      </c>
      <c r="BJ8" s="36">
        <f>IF(DATA!CL11&gt;0,(DATA!CL11/DATA!BX11)*100,"NA")</f>
        <v>63.157894736842103</v>
      </c>
      <c r="BK8" s="36">
        <f>IF(DATA!CM11&gt;0,(DATA!CM11/DATA!BY11)*100,"NA")</f>
        <v>54.838709677419352</v>
      </c>
      <c r="BL8" s="36">
        <f>IF(DATA!CN11&gt;0,(DATA!CN11/DATA!BZ11)*100,"NA")</f>
        <v>55.769230769230774</v>
      </c>
      <c r="BM8" s="36">
        <f>IF(DATA!CO11&gt;0,(DATA!CO11/DATA!CA11)*100,"NA")</f>
        <v>63.333333333333329</v>
      </c>
      <c r="BN8" s="36">
        <f>IF(DATA!CP11&gt;0,(DATA!CP11/DATA!CB11)*100,"NA")</f>
        <v>65.333333333333329</v>
      </c>
      <c r="BO8" s="36">
        <f>IF(DATA!CQ11&gt;0,(DATA!CQ11/DATA!CC11)*100,"NA")</f>
        <v>35.294117647058826</v>
      </c>
      <c r="BP8" s="36">
        <f>IF(DATA!CR11&gt;0,(DATA!CR11/DATA!CD11)*100,"NA")</f>
        <v>45.945945945945951</v>
      </c>
      <c r="BQ8" s="36">
        <f>IF(DATA!CS11&gt;0,(DATA!CS11/DATA!CE11)*100,"NA")</f>
        <v>30.882352941176471</v>
      </c>
      <c r="BR8" s="36">
        <f>IF(DATA!CT11&gt;0,(DATA!CT11/DATA!CF11)*100,"NA")</f>
        <v>35.714285714285715</v>
      </c>
      <c r="BS8" s="36">
        <f>IF(DATA!CU11&gt;0,(DATA!CU11/DATA!CG11)*100,"NA")</f>
        <v>32.926829268292686</v>
      </c>
      <c r="BT8" s="33">
        <f>(DATA!CV11/DATA!P11)*100</f>
        <v>0.28490028490028491</v>
      </c>
      <c r="BU8" s="32">
        <f>(DATA!CW11/DATA!Q11)*100</f>
        <v>0.2932551319648094</v>
      </c>
      <c r="BV8" s="32">
        <f>(DATA!CX11/DATA!R11)*100</f>
        <v>0.24154589371980675</v>
      </c>
      <c r="BW8" s="32">
        <f>(DATA!CY11/DATA!S11)*100</f>
        <v>0.24271844660194172</v>
      </c>
      <c r="BX8" s="32">
        <f>(DATA!CZ11/DATA!T11)*100</f>
        <v>0.72992700729927007</v>
      </c>
      <c r="BY8" s="32">
        <f>(DATA!DA11/DATA!U11)*100</f>
        <v>0.70257611241217799</v>
      </c>
      <c r="BZ8" s="32">
        <f>(DATA!DB11/DATA!V11)*100</f>
        <v>1.1737089201877933</v>
      </c>
      <c r="CA8" s="32">
        <f>(DATA!DC11/DATA!W11)*100</f>
        <v>1.348314606741573</v>
      </c>
      <c r="CB8" s="32">
        <f>(DATA!DD11/DATA!X11)*100</f>
        <v>1.1111111111111112</v>
      </c>
      <c r="CC8" s="32">
        <f>(DATA!DE11/DATA!Y11)*100</f>
        <v>1.2987012987012987</v>
      </c>
      <c r="CD8" s="32">
        <f>(DATA!DF11/DATA!Z11)*100</f>
        <v>0</v>
      </c>
      <c r="CE8" s="32">
        <f>(DATA!DG11/DATA!AA11)*100</f>
        <v>1.3289036544850499</v>
      </c>
      <c r="CF8" s="32">
        <f>(DATA!DH11/DATA!AB11)*100</f>
        <v>1.6420361247947455</v>
      </c>
      <c r="CG8" s="32">
        <f>(DATA!DI11/DATA!AC11)*100</f>
        <v>1.7142857142857144</v>
      </c>
      <c r="CH8" s="33">
        <f>(DATA!DJ11/DATA!P11)*100</f>
        <v>0</v>
      </c>
      <c r="CI8" s="32">
        <f>(DATA!DK11/DATA!Q11)*100</f>
        <v>0</v>
      </c>
      <c r="CJ8" s="32">
        <f>(DATA!DL11/DATA!R11)*100</f>
        <v>0</v>
      </c>
      <c r="CK8" s="32">
        <f>(DATA!DM11/DATA!S11)*100</f>
        <v>0</v>
      </c>
      <c r="CL8" s="32">
        <f>(DATA!DN11/DATA!T11)*100</f>
        <v>0</v>
      </c>
      <c r="CM8" s="32">
        <f>(DATA!DO11/DATA!U11)*100</f>
        <v>0</v>
      </c>
      <c r="CN8" s="32">
        <f>(DATA!DP11/DATA!V11)*100</f>
        <v>0</v>
      </c>
      <c r="CO8" s="32">
        <f>(DATA!DQ11/DATA!W11)*100</f>
        <v>0</v>
      </c>
      <c r="CP8" s="32">
        <f>(DATA!DR11/DATA!X11)*100</f>
        <v>0.22222222222222221</v>
      </c>
      <c r="CQ8" s="32">
        <f>(DATA!DS11/DATA!Y11)*100</f>
        <v>0.55658627087198509</v>
      </c>
      <c r="CR8" s="32">
        <f>(DATA!DT11/DATA!Z11)*100</f>
        <v>0.55658627087198509</v>
      </c>
      <c r="CS8" s="32">
        <f>(DATA!DU11/DATA!AA11)*100</f>
        <v>0.16611295681063123</v>
      </c>
      <c r="CT8" s="32">
        <f>(DATA!DV11/DATA!AB11)*100</f>
        <v>0.98522167487684731</v>
      </c>
      <c r="CU8" s="32">
        <f>(DATA!DW11/DATA!AC11)*100</f>
        <v>1.1428571428571428</v>
      </c>
      <c r="CV8" s="191">
        <f>(DATA!DX11/DATA!AC11)*100</f>
        <v>4</v>
      </c>
      <c r="CW8" s="191">
        <f>(DATA!DY11/DATA!AC11)*100</f>
        <v>0.5714285714285714</v>
      </c>
      <c r="CX8" s="188">
        <f>(DATA!DZ11/DATA!AC11)*100</f>
        <v>0</v>
      </c>
      <c r="CY8" s="34">
        <f>(DATA!EA11/DATA!P11)*100</f>
        <v>0.56980056980056981</v>
      </c>
      <c r="CZ8" s="32">
        <f>(DATA!EB11/DATA!Q11)*100</f>
        <v>2.3460410557184752</v>
      </c>
      <c r="DA8" s="32">
        <f>(DATA!EC11/DATA!R11)*100</f>
        <v>1.4492753623188406</v>
      </c>
      <c r="DB8" s="32">
        <f>(DATA!ED11/DATA!S11)*100</f>
        <v>1.9417475728155338</v>
      </c>
      <c r="DC8" s="32">
        <f>(DATA!EE11/DATA!T11)*100</f>
        <v>2.1897810218978102</v>
      </c>
      <c r="DD8" s="32">
        <f>(DATA!EF11/DATA!U11)*100</f>
        <v>1.873536299765808</v>
      </c>
      <c r="DE8" s="32">
        <f>(DATA!EG11/DATA!V11)*100</f>
        <v>1.8779342723004695</v>
      </c>
      <c r="DF8" s="32">
        <f>(DATA!EH11/DATA!W11)*100</f>
        <v>2.2471910112359552</v>
      </c>
      <c r="DG8" s="32">
        <f>(DATA!EI11/DATA!X11)*100</f>
        <v>1.7777777777777777</v>
      </c>
      <c r="DH8" s="32">
        <f>(DATA!EJ11/DATA!Y11)*100</f>
        <v>3.1539888682745829</v>
      </c>
      <c r="DI8" s="32">
        <f>(DATA!EK11/DATA!Z11)*100</f>
        <v>4.6382189239332092</v>
      </c>
      <c r="DJ8" s="32">
        <f>(DATA!EL11/DATA!AA11)*100</f>
        <v>4.3189368770764114</v>
      </c>
      <c r="DK8" s="32">
        <f>(DATA!EM11/DATA!AB11)*100</f>
        <v>4.5977011494252871</v>
      </c>
      <c r="DL8" s="37">
        <f t="shared" si="1"/>
        <v>100</v>
      </c>
      <c r="DM8" s="38">
        <f t="shared" si="2"/>
        <v>100</v>
      </c>
      <c r="DN8" s="38">
        <f t="shared" si="3"/>
        <v>100</v>
      </c>
      <c r="DO8" s="38">
        <f t="shared" si="4"/>
        <v>100</v>
      </c>
      <c r="DP8" s="38">
        <f t="shared" si="5"/>
        <v>100</v>
      </c>
      <c r="DQ8" s="38">
        <f t="shared" si="6"/>
        <v>100</v>
      </c>
      <c r="DR8" s="38">
        <f t="shared" si="7"/>
        <v>100</v>
      </c>
      <c r="DS8" s="38">
        <f t="shared" si="8"/>
        <v>100</v>
      </c>
      <c r="DT8" s="38">
        <f t="shared" si="9"/>
        <v>100</v>
      </c>
      <c r="DU8" s="38">
        <f t="shared" si="10"/>
        <v>100</v>
      </c>
      <c r="DV8" s="38">
        <f t="shared" si="11"/>
        <v>100</v>
      </c>
      <c r="DW8" s="38">
        <f>+AA8+M8</f>
        <v>100</v>
      </c>
      <c r="DX8" s="38">
        <f>+AB8+N8</f>
        <v>100</v>
      </c>
      <c r="DY8" s="38">
        <f>+AC8+O8</f>
        <v>100</v>
      </c>
      <c r="DZ8" s="37">
        <f t="shared" si="12"/>
        <v>100</v>
      </c>
      <c r="EA8" s="38">
        <f t="shared" si="13"/>
        <v>100</v>
      </c>
      <c r="EB8" s="38">
        <f t="shared" si="14"/>
        <v>100</v>
      </c>
      <c r="EC8" s="38">
        <f t="shared" si="15"/>
        <v>100</v>
      </c>
      <c r="ED8" s="38">
        <f t="shared" si="16"/>
        <v>100</v>
      </c>
      <c r="EE8" s="38">
        <f t="shared" si="17"/>
        <v>100</v>
      </c>
      <c r="EF8" s="38">
        <f t="shared" si="18"/>
        <v>100</v>
      </c>
      <c r="EG8" s="38">
        <f t="shared" si="19"/>
        <v>100</v>
      </c>
      <c r="EH8" s="38">
        <f t="shared" si="20"/>
        <v>100</v>
      </c>
      <c r="EI8" s="38">
        <f t="shared" si="21"/>
        <v>100.00000000000001</v>
      </c>
      <c r="EJ8" s="38">
        <f t="shared" si="22"/>
        <v>100.00000000000001</v>
      </c>
      <c r="EK8" s="38">
        <f>+AO8+BC8+CE8+CS8+DJ8</f>
        <v>100.00000000000001</v>
      </c>
      <c r="EL8" s="38">
        <f>+AP8+BD8+CF8+CT8+DK8</f>
        <v>100</v>
      </c>
      <c r="EM8" s="26">
        <f t="shared" si="0"/>
        <v>100</v>
      </c>
    </row>
    <row r="9" spans="1:143">
      <c r="A9" s="10" t="str">
        <f>+DATA!A12</f>
        <v>Florida</v>
      </c>
      <c r="B9" s="32">
        <f>(DATA!AD12/DATA!B12)*100</f>
        <v>66.856256463288517</v>
      </c>
      <c r="C9" s="32">
        <f>(DATA!AE12/DATA!C12)*100</f>
        <v>64.976076555023923</v>
      </c>
      <c r="D9" s="32">
        <f>(DATA!AF12/DATA!D12)*100</f>
        <v>63.829787234042556</v>
      </c>
      <c r="E9" s="32">
        <f>(DATA!AG12/DATA!E12)*100</f>
        <v>60.316742081447963</v>
      </c>
      <c r="F9" s="32">
        <f>(DATA!AH12/DATA!F12)*100</f>
        <v>53.625680710805391</v>
      </c>
      <c r="G9" s="32">
        <f>(DATA!AI12/DATA!G12)*100</f>
        <v>52.143719806763286</v>
      </c>
      <c r="H9" s="32">
        <f>(DATA!AJ12/DATA!H12)*100</f>
        <v>50.703803533992208</v>
      </c>
      <c r="I9" s="32">
        <f>(DATA!AK12/DATA!I12)*100</f>
        <v>47.531734837799718</v>
      </c>
      <c r="J9" s="32">
        <f>(DATA!AL12/DATA!J12)*100</f>
        <v>45.930521091811414</v>
      </c>
      <c r="K9" s="32">
        <f>(DATA!AM12/DATA!K12)*100</f>
        <v>45.789350222847759</v>
      </c>
      <c r="L9" s="32">
        <f>(DATA!AN12/DATA!L12)*100</f>
        <v>45.315091210613602</v>
      </c>
      <c r="M9" s="32">
        <f>(DATA!AO12/DATA!M12)*100</f>
        <v>43.328220858895705</v>
      </c>
      <c r="N9" s="32">
        <f>(DATA!AP12/DATA!N12)*100</f>
        <v>43.374452845204935</v>
      </c>
      <c r="O9" s="32">
        <f>(DATA!AQ12/DATA!O12)*100</f>
        <v>43.673276676109538</v>
      </c>
      <c r="P9" s="33">
        <f>(DATA!AR12/DATA!B12)*100</f>
        <v>33.143743536711476</v>
      </c>
      <c r="Q9" s="34">
        <f>(DATA!AS12/DATA!C12)*100</f>
        <v>35.023923444976077</v>
      </c>
      <c r="R9" s="34">
        <f>(DATA!AT12/DATA!D12)*100</f>
        <v>36.170212765957451</v>
      </c>
      <c r="S9" s="34">
        <f>(DATA!AU12/DATA!E12)*100</f>
        <v>39.683257918552037</v>
      </c>
      <c r="T9" s="34">
        <f>(DATA!AV12/DATA!F12)*100</f>
        <v>46.374319289194609</v>
      </c>
      <c r="U9" s="34">
        <f>(DATA!AW12/DATA!G12)*100</f>
        <v>47.856280193236714</v>
      </c>
      <c r="V9" s="34">
        <f>(DATA!AX12/DATA!H12)*100</f>
        <v>49.296196466007785</v>
      </c>
      <c r="W9" s="34">
        <f>(DATA!AY12/DATA!I12)*100</f>
        <v>52.468265162200275</v>
      </c>
      <c r="X9" s="34">
        <f>(DATA!AZ12/DATA!J12)*100</f>
        <v>54.069478908188586</v>
      </c>
      <c r="Y9" s="34">
        <f>(DATA!BA12/DATA!K12)*100</f>
        <v>54.210649777152241</v>
      </c>
      <c r="Z9" s="34">
        <f>(DATA!BB12/DATA!L12)*100</f>
        <v>54.684908789386398</v>
      </c>
      <c r="AA9" s="34">
        <f>(DATA!BC12/DATA!M12)*100</f>
        <v>56.671779141104295</v>
      </c>
      <c r="AB9" s="34">
        <f>(DATA!BD12/DATA!N12)*100</f>
        <v>56.625547154795065</v>
      </c>
      <c r="AC9" s="34">
        <f>(DATA!BE12/DATA!O12)*100</f>
        <v>56.326723323890462</v>
      </c>
      <c r="AD9" s="33">
        <f>(DATA!BF12/DATA!P12)*100</f>
        <v>88.210961737331957</v>
      </c>
      <c r="AE9" s="34">
        <f>(DATA!BG12/DATA!Q12)*100</f>
        <v>81.495685522531161</v>
      </c>
      <c r="AF9" s="34">
        <f>(DATA!BH12/DATA!R12)*100</f>
        <v>79.927338782924622</v>
      </c>
      <c r="AG9" s="34">
        <f>(DATA!BI12/DATA!S12)*100</f>
        <v>76.772727272727266</v>
      </c>
      <c r="AH9" s="34">
        <f>(DATA!BJ12/DATA!T12)*100</f>
        <v>77.080334005182834</v>
      </c>
      <c r="AI9" s="34">
        <f>(DATA!BK12/DATA!U12)*100</f>
        <v>77.399570683839315</v>
      </c>
      <c r="AJ9" s="34">
        <f>(DATA!BL12/DATA!V12)*100</f>
        <v>74.788647342995176</v>
      </c>
      <c r="AK9" s="34">
        <f>(DATA!BM12/DATA!W12)*100</f>
        <v>71.314741035856571</v>
      </c>
      <c r="AL9" s="34">
        <f>(DATA!BN12/DATA!X12)*100</f>
        <v>70.564717641179413</v>
      </c>
      <c r="AM9" s="34">
        <f>(DATA!BO12/DATA!Y12)*100</f>
        <v>68.324298845156733</v>
      </c>
      <c r="AN9" s="34">
        <f>(DATA!BP12/DATA!Z12)*100</f>
        <v>66.624921728240452</v>
      </c>
      <c r="AO9" s="34">
        <f>(DATA!BQ12/DATA!AA12)*100</f>
        <v>66.50625601539943</v>
      </c>
      <c r="AP9" s="34">
        <f>(DATA!BR12/DATA!AB12)*100</f>
        <v>65.191267774884835</v>
      </c>
      <c r="AQ9" s="34">
        <f>(DATA!BS12/DATA!AC12)*100</f>
        <v>64.74980142970611</v>
      </c>
      <c r="AR9" s="33">
        <f>(DATA!BT12/DATA!P12)*100</f>
        <v>6.3081695966907967</v>
      </c>
      <c r="AS9" s="32">
        <f>(DATA!BU12/DATA!Q12)*100</f>
        <v>12.17641418983701</v>
      </c>
      <c r="AT9" s="32">
        <f>(DATA!BV12/DATA!R12)*100</f>
        <v>13.44232515894641</v>
      </c>
      <c r="AU9" s="32">
        <f>(DATA!BW12/DATA!S12)*100</f>
        <v>16</v>
      </c>
      <c r="AV9" s="32">
        <f>(DATA!BX12/DATA!T12)*100</f>
        <v>13.849697667722429</v>
      </c>
      <c r="AW9" s="32">
        <f>(DATA!BY12/DATA!U12)*100</f>
        <v>12.204845139527752</v>
      </c>
      <c r="AX9" s="32">
        <f>(DATA!BZ12/DATA!V12)*100</f>
        <v>12.922705314009661</v>
      </c>
      <c r="AY9" s="32">
        <f>(DATA!CA12/DATA!W12)*100</f>
        <v>14.114968696642002</v>
      </c>
      <c r="AZ9" s="32">
        <f>(DATA!CB12/DATA!X12)*100</f>
        <v>13.29335332333833</v>
      </c>
      <c r="BA9" s="32">
        <f>(DATA!CC12/DATA!Y12)*100</f>
        <v>15.130803676643884</v>
      </c>
      <c r="BB9" s="32">
        <f>(DATA!CD12/DATA!Z12)*100</f>
        <v>14.610728449175536</v>
      </c>
      <c r="BC9" s="32">
        <f>(DATA!CE12/DATA!AA12)*100</f>
        <v>13.936477382098172</v>
      </c>
      <c r="BD9" s="32">
        <f>(DATA!CF12/DATA!AB12)*100</f>
        <v>13.639094732625676</v>
      </c>
      <c r="BE9" s="32">
        <f>(DATA!CG12/DATA!AC12)*100</f>
        <v>14.868943606036536</v>
      </c>
      <c r="BF9" s="5" t="str">
        <f>IF(DATA!CH12&gt;0,(DATA!CH12/DATA!BT12)*100,"NA")</f>
        <v>NA</v>
      </c>
      <c r="BG9" s="36">
        <f>IF(DATA!CI12&gt;0,(DATA!CI12/DATA!BU12)*100,"NA")</f>
        <v>47.244094488188978</v>
      </c>
      <c r="BH9" s="36">
        <f>IF(DATA!CJ12&gt;0,(DATA!CJ12/DATA!BV12)*100,"NA")</f>
        <v>46.621621621621621</v>
      </c>
      <c r="BI9" s="36">
        <f>IF(DATA!CK12&gt;0,(DATA!CK12/DATA!BW12)*100,"NA")</f>
        <v>57.386363636363633</v>
      </c>
      <c r="BJ9" s="36">
        <f>IF(DATA!CL12&gt;0,(DATA!CL12/DATA!BX12)*100,"NA")</f>
        <v>38.877338877338879</v>
      </c>
      <c r="BK9" s="36">
        <f>IF(DATA!CM12&gt;0,(DATA!CM12/DATA!BY12)*100,"NA")</f>
        <v>33.91959798994975</v>
      </c>
      <c r="BL9" s="36">
        <f>IF(DATA!CN12&gt;0,(DATA!CN12/DATA!BZ12)*100,"NA")</f>
        <v>33.644859813084111</v>
      </c>
      <c r="BM9" s="36">
        <f>IF(DATA!CO12&gt;0,(DATA!CO12/DATA!CA12)*100,"NA")</f>
        <v>35.887096774193552</v>
      </c>
      <c r="BN9" s="36">
        <f>IF(DATA!CP12&gt;0,(DATA!CP12/DATA!CB12)*100,"NA")</f>
        <v>29.887218045112785</v>
      </c>
      <c r="BO9" s="36">
        <f>IF(DATA!CQ12&gt;0,(DATA!CQ12/DATA!CC12)*100,"NA")</f>
        <v>41.588785046728972</v>
      </c>
      <c r="BP9" s="36">
        <f>IF(DATA!CR12&gt;0,(DATA!CR12/DATA!CD12)*100,"NA")</f>
        <v>39.285714285714285</v>
      </c>
      <c r="BQ9" s="36">
        <f>IF(DATA!CS12&gt;0,(DATA!CS12/DATA!CE12)*100,"NA")</f>
        <v>34.530386740331494</v>
      </c>
      <c r="BR9" s="36">
        <f>IF(DATA!CT12&gt;0,(DATA!CT12/DATA!CF12)*100,"NA")</f>
        <v>28.487518355359764</v>
      </c>
      <c r="BS9" s="36">
        <f>IF(DATA!CU12&gt;0,(DATA!CU12/DATA!CG12)*100,"NA")</f>
        <v>22.649572649572651</v>
      </c>
      <c r="BT9" s="33">
        <f>(DATA!CV12/DATA!P12)*100</f>
        <v>3.9296794208893484</v>
      </c>
      <c r="BU9" s="32">
        <f>(DATA!CW12/DATA!Q12)*100</f>
        <v>4.4103547459252157</v>
      </c>
      <c r="BV9" s="32">
        <f>(DATA!CX12/DATA!R12)*100</f>
        <v>4.4504995458673928</v>
      </c>
      <c r="BW9" s="32">
        <f>(DATA!CY12/DATA!S12)*100</f>
        <v>5.5909090909090908</v>
      </c>
      <c r="BX9" s="32">
        <f>(DATA!CZ12/DATA!T12)*100</f>
        <v>6.5073423553124092</v>
      </c>
      <c r="BY9" s="32">
        <f>(DATA!DA12/DATA!U12)*100</f>
        <v>7.6970254523152413</v>
      </c>
      <c r="BZ9" s="32">
        <f>(DATA!DB12/DATA!V12)*100</f>
        <v>9.5108695652173925</v>
      </c>
      <c r="CA9" s="32">
        <f>(DATA!DC12/DATA!W12)*100</f>
        <v>11.126920887877063</v>
      </c>
      <c r="CB9" s="32">
        <f>(DATA!DD12/DATA!X12)*100</f>
        <v>11.969015492253874</v>
      </c>
      <c r="CC9" s="32">
        <f>(DATA!DE12/DATA!Y12)*100</f>
        <v>12.208343153429176</v>
      </c>
      <c r="CD9" s="32">
        <f>(DATA!DF12/DATA!Z12)*100</f>
        <v>14.151534126487164</v>
      </c>
      <c r="CE9" s="32">
        <f>(DATA!DG12/DATA!AA12)*100</f>
        <v>14.879692011549567</v>
      </c>
      <c r="CF9" s="32">
        <f>(DATA!DH12/DATA!AB12)*100</f>
        <v>16.022431403965552</v>
      </c>
      <c r="CG9" s="32">
        <f>(DATA!DI12/DATA!AC12)*100</f>
        <v>15.154884829229548</v>
      </c>
      <c r="CH9" s="33">
        <f>(DATA!DJ12/DATA!P12)*100</f>
        <v>0</v>
      </c>
      <c r="CI9" s="32">
        <f>(DATA!DK12/DATA!Q12)*100</f>
        <v>0</v>
      </c>
      <c r="CJ9" s="32">
        <f>(DATA!DL12/DATA!R12)*100</f>
        <v>0</v>
      </c>
      <c r="CK9" s="32">
        <f>(DATA!DM12/DATA!S12)*100</f>
        <v>0</v>
      </c>
      <c r="CL9" s="32">
        <f>(DATA!DN12/DATA!T12)*100</f>
        <v>0</v>
      </c>
      <c r="CM9" s="32">
        <f>(DATA!DO12/DATA!U12)*100</f>
        <v>0</v>
      </c>
      <c r="CN9" s="32">
        <f>(DATA!DP12/DATA!V12)*100</f>
        <v>0</v>
      </c>
      <c r="CO9" s="32">
        <f>(DATA!DQ12/DATA!W12)*100</f>
        <v>0</v>
      </c>
      <c r="CP9" s="32">
        <f>(DATA!DR12/DATA!X12)*100</f>
        <v>0.54972513743128437</v>
      </c>
      <c r="CQ9" s="32">
        <f>(DATA!DS12/DATA!Y12)*100</f>
        <v>0.63634221069997643</v>
      </c>
      <c r="CR9" s="32">
        <f>(DATA!DT12/DATA!Z12)*100</f>
        <v>0.75140889167188474</v>
      </c>
      <c r="CS9" s="32">
        <f>(DATA!DU12/DATA!AA12)*100</f>
        <v>0.92396535129932633</v>
      </c>
      <c r="CT9" s="32">
        <f>(DATA!DV12/DATA!AB12)*100</f>
        <v>1.4420188263568996</v>
      </c>
      <c r="CU9" s="32">
        <f>(DATA!DW12/DATA!AC12)*100</f>
        <v>1.5726767275615567</v>
      </c>
      <c r="CV9" s="191">
        <f>(DATA!DX12/DATA!AC12)*100</f>
        <v>3.2565528196981735</v>
      </c>
      <c r="CW9" s="191">
        <f>(DATA!DY12/DATA!AC12)*100</f>
        <v>0.27005559968228754</v>
      </c>
      <c r="CX9" s="188">
        <f>(DATA!DZ12/DATA!AC12)*100</f>
        <v>0.12708498808578236</v>
      </c>
      <c r="CY9" s="34">
        <f>(DATA!EA12/DATA!P12)*100</f>
        <v>1.5511892450879008</v>
      </c>
      <c r="CZ9" s="32">
        <f>(DATA!EB12/DATA!Q12)*100</f>
        <v>1.9175455417066156</v>
      </c>
      <c r="DA9" s="32">
        <f>(DATA!EC12/DATA!R12)*100</f>
        <v>2.1798365122615802</v>
      </c>
      <c r="DB9" s="32">
        <f>(DATA!ED12/DATA!S12)*100</f>
        <v>1.6363636363636365</v>
      </c>
      <c r="DC9" s="32">
        <f>(DATA!EE12/DATA!T12)*100</f>
        <v>2.562625971782321</v>
      </c>
      <c r="DD9" s="32">
        <f>(DATA!EF12/DATA!U12)*100</f>
        <v>2.6985587243176941</v>
      </c>
      <c r="DE9" s="32">
        <f>(DATA!EG12/DATA!V12)*100</f>
        <v>2.7777777777777777</v>
      </c>
      <c r="DF9" s="32">
        <f>(DATA!EH12/DATA!W12)*100</f>
        <v>3.4433693796243601</v>
      </c>
      <c r="DG9" s="32">
        <f>(DATA!EI12/DATA!X12)*100</f>
        <v>3.6231884057971016</v>
      </c>
      <c r="DH9" s="32">
        <f>(DATA!EJ12/DATA!Y12)*100</f>
        <v>3.7002121140702329</v>
      </c>
      <c r="DI9" s="32">
        <f>(DATA!EK12/DATA!Z12)*100</f>
        <v>3.8614068044249632</v>
      </c>
      <c r="DJ9" s="32">
        <f>(DATA!EL12/DATA!AA12)*100</f>
        <v>3.753609239653513</v>
      </c>
      <c r="DK9" s="32">
        <f>(DATA!EM12/DATA!AB12)*100</f>
        <v>3.7051872621670339</v>
      </c>
      <c r="DL9" s="37">
        <f t="shared" si="1"/>
        <v>100</v>
      </c>
      <c r="DM9" s="38">
        <f t="shared" si="2"/>
        <v>100</v>
      </c>
      <c r="DN9" s="38">
        <f t="shared" si="3"/>
        <v>100</v>
      </c>
      <c r="DO9" s="38">
        <f t="shared" si="4"/>
        <v>100</v>
      </c>
      <c r="DP9" s="38">
        <f t="shared" si="5"/>
        <v>100</v>
      </c>
      <c r="DQ9" s="38">
        <f t="shared" si="6"/>
        <v>100</v>
      </c>
      <c r="DR9" s="38">
        <f t="shared" si="7"/>
        <v>100</v>
      </c>
      <c r="DS9" s="38">
        <f t="shared" si="8"/>
        <v>100</v>
      </c>
      <c r="DT9" s="38">
        <f t="shared" si="9"/>
        <v>100</v>
      </c>
      <c r="DU9" s="38">
        <f t="shared" si="10"/>
        <v>100</v>
      </c>
      <c r="DV9" s="38">
        <f t="shared" si="11"/>
        <v>100</v>
      </c>
      <c r="DW9" s="38">
        <f>+AA9+M9</f>
        <v>100</v>
      </c>
      <c r="DX9" s="38">
        <f>+AB9+N9</f>
        <v>100</v>
      </c>
      <c r="DY9" s="38">
        <f>+AC9+O9</f>
        <v>100</v>
      </c>
      <c r="DZ9" s="37">
        <f t="shared" si="12"/>
        <v>100</v>
      </c>
      <c r="EA9" s="38">
        <f t="shared" si="13"/>
        <v>100</v>
      </c>
      <c r="EB9" s="38">
        <f t="shared" si="14"/>
        <v>100</v>
      </c>
      <c r="EC9" s="38">
        <f t="shared" si="15"/>
        <v>100</v>
      </c>
      <c r="ED9" s="38">
        <f t="shared" si="16"/>
        <v>99.999999999999986</v>
      </c>
      <c r="EE9" s="38">
        <f t="shared" si="17"/>
        <v>100</v>
      </c>
      <c r="EF9" s="38">
        <f t="shared" si="18"/>
        <v>100</v>
      </c>
      <c r="EG9" s="38">
        <f t="shared" si="19"/>
        <v>99.999999999999986</v>
      </c>
      <c r="EH9" s="38">
        <f t="shared" si="20"/>
        <v>100</v>
      </c>
      <c r="EI9" s="38">
        <f t="shared" si="21"/>
        <v>100</v>
      </c>
      <c r="EJ9" s="38">
        <f t="shared" si="22"/>
        <v>100</v>
      </c>
      <c r="EK9" s="38">
        <f>+AO9+BC9+CE9+CS9+DJ9</f>
        <v>100.00000000000001</v>
      </c>
      <c r="EL9" s="38">
        <f>+AP9+BD9+CF9+CT9+DK9</f>
        <v>100</v>
      </c>
      <c r="EM9" s="26">
        <f t="shared" si="0"/>
        <v>100</v>
      </c>
    </row>
    <row r="10" spans="1:143">
      <c r="A10" s="10" t="str">
        <f>+DATA!A13</f>
        <v>Georgia</v>
      </c>
      <c r="B10" s="32">
        <f>(DATA!AD13/DATA!B13)*100</f>
        <v>70.089730807577268</v>
      </c>
      <c r="C10" s="32">
        <f>(DATA!AE13/DATA!C13)*100</f>
        <v>68.75</v>
      </c>
      <c r="D10" s="32">
        <f>(DATA!AF13/DATA!D13)*100</f>
        <v>64.096185737976782</v>
      </c>
      <c r="E10" s="32">
        <f>(DATA!AG13/DATA!E13)*100</f>
        <v>60.317460317460316</v>
      </c>
      <c r="F10" s="32">
        <f>(DATA!AH13/DATA!F13)*100</f>
        <v>63.919667590027693</v>
      </c>
      <c r="G10" s="32">
        <f>(DATA!AI13/DATA!G13)*100</f>
        <v>58.320950965824672</v>
      </c>
      <c r="H10" s="32">
        <f>(DATA!AJ13/DATA!H13)*100</f>
        <v>56.858846918489071</v>
      </c>
      <c r="I10" s="32">
        <f>(DATA!AK13/DATA!I13)*100</f>
        <v>53.721488595438174</v>
      </c>
      <c r="J10" s="32">
        <f>(DATA!AL13/DATA!J13)*100</f>
        <v>55.514929920780013</v>
      </c>
      <c r="K10" s="32">
        <f>(DATA!AM13/DATA!K13)*100</f>
        <v>50.127118644067792</v>
      </c>
      <c r="L10" s="32">
        <f>(DATA!AN13/DATA!L13)*100</f>
        <v>48.420840877087109</v>
      </c>
      <c r="M10" s="32">
        <f>(DATA!AO13/DATA!M13)*100</f>
        <v>48.627371820750909</v>
      </c>
      <c r="N10" s="32">
        <f>(DATA!AP13/DATA!N13)*100</f>
        <v>46.971345665578532</v>
      </c>
      <c r="O10" s="32">
        <f>(DATA!AQ13/DATA!O13)*100</f>
        <v>46.563789700340926</v>
      </c>
      <c r="P10" s="33">
        <f>(DATA!AR13/DATA!B13)*100</f>
        <v>29.910269192422735</v>
      </c>
      <c r="Q10" s="34">
        <f>(DATA!AS13/DATA!C13)*100</f>
        <v>31.25</v>
      </c>
      <c r="R10" s="34">
        <f>(DATA!AT13/DATA!D13)*100</f>
        <v>35.903814262023218</v>
      </c>
      <c r="S10" s="34">
        <f>(DATA!AU13/DATA!E13)*100</f>
        <v>39.682539682539684</v>
      </c>
      <c r="T10" s="34">
        <f>(DATA!AV13/DATA!F13)*100</f>
        <v>36.0803324099723</v>
      </c>
      <c r="U10" s="34">
        <f>(DATA!AW13/DATA!G13)*100</f>
        <v>41.679049034175335</v>
      </c>
      <c r="V10" s="34">
        <f>(DATA!AX13/DATA!H13)*100</f>
        <v>43.141153081510936</v>
      </c>
      <c r="W10" s="34">
        <f>(DATA!AY13/DATA!I13)*100</f>
        <v>46.278511404561826</v>
      </c>
      <c r="X10" s="34">
        <f>(DATA!AZ13/DATA!J13)*100</f>
        <v>44.485070079219987</v>
      </c>
      <c r="Y10" s="34">
        <f>(DATA!BA13/DATA!K13)*100</f>
        <v>49.872881355932201</v>
      </c>
      <c r="Z10" s="34">
        <f>(DATA!BB13/DATA!L13)*100</f>
        <v>51.579159122912898</v>
      </c>
      <c r="AA10" s="34">
        <f>(DATA!BC13/DATA!M13)*100</f>
        <v>51.372628179249091</v>
      </c>
      <c r="AB10" s="34">
        <f>(DATA!BD13/DATA!N13)*100</f>
        <v>53.028654334421475</v>
      </c>
      <c r="AC10" s="34">
        <f>(DATA!BE13/DATA!O13)*100</f>
        <v>53.436210299659074</v>
      </c>
      <c r="AD10" s="33">
        <f>(DATA!BF13/DATA!P13)*100</f>
        <v>86.241276171485552</v>
      </c>
      <c r="AE10" s="34">
        <f>(DATA!BG13/DATA!Q13)*100</f>
        <v>86.384129846708746</v>
      </c>
      <c r="AF10" s="34">
        <f>(DATA!BH13/DATA!R13)*100</f>
        <v>85.17126148705097</v>
      </c>
      <c r="AG10" s="34">
        <f>(DATA!BI13/DATA!S13)*100</f>
        <v>83.321504613200844</v>
      </c>
      <c r="AH10" s="34">
        <f>(DATA!BJ13/DATA!T13)*100</f>
        <v>82.705718270571822</v>
      </c>
      <c r="AI10" s="34">
        <f>(DATA!BK13/DATA!U13)*100</f>
        <v>80.593607305936075</v>
      </c>
      <c r="AJ10" s="34">
        <f>(DATA!BL13/DATA!V13)*100</f>
        <v>80.02689979825152</v>
      </c>
      <c r="AK10" s="34">
        <f>(DATA!BM13/DATA!W13)*100</f>
        <v>76.445264452644523</v>
      </c>
      <c r="AL10" s="34">
        <f>(DATA!BN13/DATA!X13)*100</f>
        <v>78.301301921884686</v>
      </c>
      <c r="AM10" s="34">
        <f>(DATA!BO13/DATA!Y13)*100</f>
        <v>76.67600776029316</v>
      </c>
      <c r="AN10" s="34">
        <f>(DATA!BP13/DATA!Z13)*100</f>
        <v>74.840829739166153</v>
      </c>
      <c r="AO10" s="34">
        <f>(DATA!BQ13/DATA!AA13)*100</f>
        <v>73.484690689439702</v>
      </c>
      <c r="AP10" s="34">
        <f>(DATA!BR13/DATA!AB13)*100</f>
        <v>71.407241508025393</v>
      </c>
      <c r="AQ10" s="34">
        <f>(DATA!BS13/DATA!AC13)*100</f>
        <v>70.857879234167896</v>
      </c>
      <c r="AR10" s="33">
        <f>(DATA!BT13/DATA!P13)*100</f>
        <v>12.861415752741776</v>
      </c>
      <c r="AS10" s="32">
        <f>(DATA!BU13/DATA!Q13)*100</f>
        <v>12.533814247069433</v>
      </c>
      <c r="AT10" s="32">
        <f>(DATA!BV13/DATA!R13)*100</f>
        <v>13.617376775271511</v>
      </c>
      <c r="AU10" s="32">
        <f>(DATA!BW13/DATA!S13)*100</f>
        <v>15.330021291696239</v>
      </c>
      <c r="AV10" s="32">
        <f>(DATA!BX13/DATA!T13)*100</f>
        <v>14.993026499302649</v>
      </c>
      <c r="AW10" s="32">
        <f>(DATA!BY13/DATA!U13)*100</f>
        <v>16.286149162861491</v>
      </c>
      <c r="AX10" s="32">
        <f>(DATA!BZ13/DATA!V13)*100</f>
        <v>17.081371889710827</v>
      </c>
      <c r="AY10" s="32">
        <f>(DATA!CA13/DATA!W13)*100</f>
        <v>20.84870848708487</v>
      </c>
      <c r="AZ10" s="32">
        <f>(DATA!CB13/DATA!X13)*100</f>
        <v>17.172969621822691</v>
      </c>
      <c r="BA10" s="32">
        <f>(DATA!CC13/DATA!Y13)*100</f>
        <v>18.366027161026082</v>
      </c>
      <c r="BB10" s="32">
        <f>(DATA!CD13/DATA!Z13)*100</f>
        <v>19.613883754364345</v>
      </c>
      <c r="BC10" s="32">
        <f>(DATA!CE13/DATA!AA13)*100</f>
        <v>20.516559050197873</v>
      </c>
      <c r="BD10" s="32">
        <f>(DATA!CF13/DATA!AB13)*100</f>
        <v>22.769690182904068</v>
      </c>
      <c r="BE10" s="32">
        <f>(DATA!CG13/DATA!AC13)*100</f>
        <v>23.04860088365243</v>
      </c>
      <c r="BF10" s="5">
        <f>IF(DATA!CH13&gt;0,(DATA!CH13/DATA!BT13)*100,"NA")</f>
        <v>62.403100775193799</v>
      </c>
      <c r="BG10" s="36">
        <f>IF(DATA!CI13&gt;0,(DATA!CI13/DATA!BU13)*100,"NA")</f>
        <v>42.805755395683455</v>
      </c>
      <c r="BH10" s="36">
        <f>IF(DATA!CJ13&gt;0,(DATA!CJ13/DATA!BV13)*100,"NA")</f>
        <v>39.877300613496928</v>
      </c>
      <c r="BI10" s="36">
        <f>IF(DATA!CK13&gt;0,(DATA!CK13/DATA!BW13)*100,"NA")</f>
        <v>39.120370370370374</v>
      </c>
      <c r="BJ10" s="36">
        <f>IF(DATA!CL13&gt;0,(DATA!CL13/DATA!BX13)*100,"NA")</f>
        <v>57.20930232558139</v>
      </c>
      <c r="BK10" s="36">
        <f>IF(DATA!CM13&gt;0,(DATA!CM13/DATA!BY13)*100,"NA")</f>
        <v>55.140186915887845</v>
      </c>
      <c r="BL10" s="36">
        <f>IF(DATA!CN13&gt;0,(DATA!CN13/DATA!BZ13)*100,"NA")</f>
        <v>48.031496062992126</v>
      </c>
      <c r="BM10" s="36">
        <f>IF(DATA!CO13&gt;0,(DATA!CO13/DATA!CA13)*100,"NA")</f>
        <v>58.112094395280231</v>
      </c>
      <c r="BN10" s="36">
        <f>IF(DATA!CP13&gt;0,(DATA!CP13/DATA!CB13)*100,"NA")</f>
        <v>48.375451263537904</v>
      </c>
      <c r="BO10" s="36">
        <f>IF(DATA!CQ13&gt;0,(DATA!CQ13/DATA!CC13)*100,"NA")</f>
        <v>25.586854460093893</v>
      </c>
      <c r="BP10" s="36">
        <f>IF(DATA!CR13&gt;0,(DATA!CR13/DATA!CD13)*100,"NA")</f>
        <v>20.732984293193716</v>
      </c>
      <c r="BQ10" s="36">
        <f>IF(DATA!CS13&gt;0,(DATA!CS13/DATA!CE13)*100,"NA")</f>
        <v>19.898477157360407</v>
      </c>
      <c r="BR10" s="36">
        <f>IF(DATA!CT13&gt;0,(DATA!CT13/DATA!CF13)*100,"NA")</f>
        <v>17.78688524590164</v>
      </c>
      <c r="BS10" s="36">
        <f>IF(DATA!CU13&gt;0,(DATA!CU13/DATA!CG13)*100,"NA")</f>
        <v>18.130990415335464</v>
      </c>
      <c r="BT10" s="33">
        <f>(DATA!CV13/DATA!P13)*100</f>
        <v>4.9850448654037885E-2</v>
      </c>
      <c r="BU10" s="32">
        <f>(DATA!CW13/DATA!Q13)*100</f>
        <v>0.27051397655545539</v>
      </c>
      <c r="BV10" s="32">
        <f>(DATA!CX13/DATA!R13)*100</f>
        <v>0.25062656641604009</v>
      </c>
      <c r="BW10" s="32">
        <f>(DATA!CY13/DATA!S13)*100</f>
        <v>0.24840312278211499</v>
      </c>
      <c r="BX10" s="32">
        <f>(DATA!CZ13/DATA!T13)*100</f>
        <v>0.48814504881450488</v>
      </c>
      <c r="BY10" s="32">
        <f>(DATA!DA13/DATA!U13)*100</f>
        <v>0.76103500761035003</v>
      </c>
      <c r="BZ10" s="32">
        <f>(DATA!DB13/DATA!V13)*100</f>
        <v>0.53799596503026226</v>
      </c>
      <c r="CA10" s="32">
        <f>(DATA!DC13/DATA!W13)*100</f>
        <v>0.49200492004920049</v>
      </c>
      <c r="CB10" s="32">
        <f>(DATA!DD13/DATA!X13)*100</f>
        <v>0.99194048357098574</v>
      </c>
      <c r="CC10" s="32">
        <f>(DATA!DE13/DATA!Y13)*100</f>
        <v>1.7460659624919166</v>
      </c>
      <c r="CD10" s="32">
        <f>(DATA!DF13/DATA!Z13)*100</f>
        <v>1.8484288354898337</v>
      </c>
      <c r="CE10" s="32">
        <f>(DATA!DG13/DATA!AA13)*100</f>
        <v>2.1870443657571341</v>
      </c>
      <c r="CF10" s="32">
        <f>(DATA!DH13/DATA!AB13)*100</f>
        <v>2.4822695035460995</v>
      </c>
      <c r="CG10" s="32">
        <f>(DATA!DI13/DATA!AC13)*100</f>
        <v>2.5773195876288657</v>
      </c>
      <c r="CH10" s="33">
        <f>(DATA!DJ13/DATA!P13)*100</f>
        <v>0</v>
      </c>
      <c r="CI10" s="32">
        <f>(DATA!DK13/DATA!Q13)*100</f>
        <v>0</v>
      </c>
      <c r="CJ10" s="32">
        <f>(DATA!DL13/DATA!R13)*100</f>
        <v>0</v>
      </c>
      <c r="CK10" s="32">
        <f>(DATA!DM13/DATA!S13)*100</f>
        <v>0</v>
      </c>
      <c r="CL10" s="32">
        <f>(DATA!DN13/DATA!T13)*100</f>
        <v>0</v>
      </c>
      <c r="CM10" s="32">
        <f>(DATA!DO13/DATA!U13)*100</f>
        <v>0</v>
      </c>
      <c r="CN10" s="32">
        <f>(DATA!DP13/DATA!V13)*100</f>
        <v>0</v>
      </c>
      <c r="CO10" s="32">
        <f>(DATA!DQ13/DATA!W13)*100</f>
        <v>0.12300123001230012</v>
      </c>
      <c r="CP10" s="32">
        <f>(DATA!DR13/DATA!X13)*100</f>
        <v>0.12399256044637322</v>
      </c>
      <c r="CQ10" s="32">
        <f>(DATA!DS13/DATA!Y13)*100</f>
        <v>0.45268376805345978</v>
      </c>
      <c r="CR10" s="32">
        <f>(DATA!DT13/DATA!Z13)*100</f>
        <v>0.67775723967960566</v>
      </c>
      <c r="CS10" s="32">
        <f>(DATA!DU13/DATA!AA13)*100</f>
        <v>0.79150177046448644</v>
      </c>
      <c r="CT10" s="32">
        <f>(DATA!DV13/DATA!AB13)*100</f>
        <v>0.61590145576707722</v>
      </c>
      <c r="CU10" s="32">
        <f>(DATA!DW13/DATA!AC13)*100</f>
        <v>0.902061855670103</v>
      </c>
      <c r="CV10" s="191">
        <f>(DATA!DX13/DATA!AC13)*100</f>
        <v>2.4852724594992637</v>
      </c>
      <c r="CW10" s="191">
        <f>(DATA!DY13/DATA!AC13)*100</f>
        <v>9.2047128129602349E-2</v>
      </c>
      <c r="CX10" s="188">
        <f>(DATA!DZ13/DATA!AC13)*100</f>
        <v>3.6818851251840944E-2</v>
      </c>
      <c r="CY10" s="34">
        <f>(DATA!EA13/DATA!P13)*100</f>
        <v>0.84745762711864403</v>
      </c>
      <c r="CZ10" s="32">
        <f>(DATA!EB13/DATA!Q13)*100</f>
        <v>0.81154192966636607</v>
      </c>
      <c r="DA10" s="32">
        <f>(DATA!EC13/DATA!R13)*100</f>
        <v>0.960735171261487</v>
      </c>
      <c r="DB10" s="32">
        <f>(DATA!ED13/DATA!S13)*100</f>
        <v>1.1000709723207949</v>
      </c>
      <c r="DC10" s="32">
        <f>(DATA!EE13/DATA!T13)*100</f>
        <v>1.813110181311018</v>
      </c>
      <c r="DD10" s="32">
        <f>(DATA!EF13/DATA!U13)*100</f>
        <v>2.359208523592085</v>
      </c>
      <c r="DE10" s="32">
        <f>(DATA!EG13/DATA!V13)*100</f>
        <v>2.3537323470073974</v>
      </c>
      <c r="DF10" s="32">
        <f>(DATA!EH13/DATA!W13)*100</f>
        <v>2.0910209102091022</v>
      </c>
      <c r="DG10" s="32">
        <f>(DATA!EI13/DATA!X13)*100</f>
        <v>3.4097954122752636</v>
      </c>
      <c r="DH10" s="32">
        <f>(DATA!EJ13/DATA!Y13)*100</f>
        <v>2.7592153481353741</v>
      </c>
      <c r="DI10" s="32">
        <f>(DATA!EK13/DATA!Z13)*100</f>
        <v>3.0191004313000613</v>
      </c>
      <c r="DJ10" s="32">
        <f>(DATA!EL13/DATA!AA13)*100</f>
        <v>3.020204124140804</v>
      </c>
      <c r="DK10" s="32">
        <f>(DATA!EM13/DATA!AB13)*100</f>
        <v>2.7248973497573723</v>
      </c>
      <c r="DL10" s="37">
        <f t="shared" si="1"/>
        <v>100</v>
      </c>
      <c r="DM10" s="38">
        <f t="shared" si="2"/>
        <v>100</v>
      </c>
      <c r="DN10" s="38">
        <f t="shared" si="3"/>
        <v>100</v>
      </c>
      <c r="DO10" s="38">
        <f t="shared" si="4"/>
        <v>100</v>
      </c>
      <c r="DP10" s="38">
        <f t="shared" si="5"/>
        <v>100</v>
      </c>
      <c r="DQ10" s="38">
        <f t="shared" si="6"/>
        <v>100</v>
      </c>
      <c r="DR10" s="38">
        <f t="shared" si="7"/>
        <v>100</v>
      </c>
      <c r="DS10" s="38">
        <f t="shared" si="8"/>
        <v>100</v>
      </c>
      <c r="DT10" s="38">
        <f t="shared" si="9"/>
        <v>100</v>
      </c>
      <c r="DU10" s="38">
        <f t="shared" si="10"/>
        <v>100</v>
      </c>
      <c r="DV10" s="38">
        <f t="shared" si="11"/>
        <v>100</v>
      </c>
      <c r="DW10" s="38">
        <f>+AA10+M10</f>
        <v>100</v>
      </c>
      <c r="DX10" s="38">
        <f>+AB10+N10</f>
        <v>100</v>
      </c>
      <c r="DY10" s="38">
        <f>+AC10+O10</f>
        <v>100</v>
      </c>
      <c r="DZ10" s="37">
        <f t="shared" si="12"/>
        <v>100.00000000000001</v>
      </c>
      <c r="EA10" s="49">
        <f t="shared" si="13"/>
        <v>99.999999999999986</v>
      </c>
      <c r="EB10" s="38">
        <f t="shared" si="14"/>
        <v>100.00000000000001</v>
      </c>
      <c r="EC10" s="38">
        <f t="shared" si="15"/>
        <v>100</v>
      </c>
      <c r="ED10" s="38">
        <f t="shared" si="16"/>
        <v>99.999999999999986</v>
      </c>
      <c r="EE10" s="38">
        <f t="shared" si="17"/>
        <v>100</v>
      </c>
      <c r="EF10" s="38">
        <f t="shared" si="18"/>
        <v>100</v>
      </c>
      <c r="EG10" s="38">
        <f t="shared" si="19"/>
        <v>100</v>
      </c>
      <c r="EH10" s="38">
        <f t="shared" si="20"/>
        <v>99.999999999999986</v>
      </c>
      <c r="EI10" s="38">
        <f t="shared" si="21"/>
        <v>99.999999999999986</v>
      </c>
      <c r="EJ10" s="38">
        <f t="shared" si="22"/>
        <v>100</v>
      </c>
      <c r="EK10" s="38">
        <f>+AO10+BC10+CE10+CS10+DJ10</f>
        <v>100</v>
      </c>
      <c r="EL10" s="38">
        <f>+AP10+BD10+CF10+CT10+DK10</f>
        <v>100.00000000000001</v>
      </c>
      <c r="EM10" s="26">
        <f t="shared" si="0"/>
        <v>99.999999999999986</v>
      </c>
    </row>
    <row r="11" spans="1:143">
      <c r="A11" s="10" t="str">
        <f>+DATA!A14</f>
        <v>Kentucky</v>
      </c>
      <c r="B11" s="32">
        <f>(DATA!AD14/DATA!B14)*100</f>
        <v>69.399428026692092</v>
      </c>
      <c r="C11" s="32">
        <f>(DATA!AE14/DATA!C14)*100</f>
        <v>69.099999999999994</v>
      </c>
      <c r="D11" s="32">
        <f>(DATA!AF14/DATA!D14)*100</f>
        <v>64.607329842931932</v>
      </c>
      <c r="E11" s="32">
        <f>(DATA!AG14/DATA!E14)*100</f>
        <v>62.589194699286445</v>
      </c>
      <c r="F11" s="32">
        <f>(DATA!AH14/DATA!F14)*100</f>
        <v>55.913978494623649</v>
      </c>
      <c r="G11" s="32">
        <f>(DATA!AI14/DATA!G14)*100</f>
        <v>58.4</v>
      </c>
      <c r="H11" s="32">
        <f>(DATA!AJ14/DATA!H14)*100</f>
        <v>55.76036866359447</v>
      </c>
      <c r="I11" s="32">
        <f>(DATA!AK14/DATA!I14)*100</f>
        <v>56.158484065460812</v>
      </c>
      <c r="J11" s="32">
        <f>(DATA!AL14/DATA!J14)*100</f>
        <v>55.360281195079089</v>
      </c>
      <c r="K11" s="32">
        <f>(DATA!AM14/DATA!K14)*100</f>
        <v>45.927318295739347</v>
      </c>
      <c r="L11" s="32">
        <f>(DATA!AN14/DATA!L14)*100</f>
        <v>43.436176648517851</v>
      </c>
      <c r="M11" s="32">
        <f>(DATA!AO14/DATA!M14)*100</f>
        <v>44.476082004555813</v>
      </c>
      <c r="N11" s="32">
        <f>(DATA!AP14/DATA!N14)*100</f>
        <v>44.977733795150918</v>
      </c>
      <c r="O11" s="32">
        <f>(DATA!AQ14/DATA!O14)*100</f>
        <v>44.582504970178924</v>
      </c>
      <c r="P11" s="33">
        <f>(DATA!AR14/DATA!B14)*100</f>
        <v>30.600571973307911</v>
      </c>
      <c r="Q11" s="34">
        <f>(DATA!AS14/DATA!C14)*100</f>
        <v>30.9</v>
      </c>
      <c r="R11" s="34">
        <f>(DATA!AT14/DATA!D14)*100</f>
        <v>35.392670157068061</v>
      </c>
      <c r="S11" s="34">
        <f>(DATA!AU14/DATA!E14)*100</f>
        <v>37.410805300713555</v>
      </c>
      <c r="T11" s="34">
        <f>(DATA!AV14/DATA!F14)*100</f>
        <v>44.086021505376344</v>
      </c>
      <c r="U11" s="34">
        <f>(DATA!AW14/DATA!G14)*100</f>
        <v>41.6</v>
      </c>
      <c r="V11" s="34">
        <f>(DATA!AX14/DATA!H14)*100</f>
        <v>44.23963133640553</v>
      </c>
      <c r="W11" s="34">
        <f>(DATA!AY14/DATA!I14)*100</f>
        <v>43.841515934539188</v>
      </c>
      <c r="X11" s="34">
        <f>(DATA!AZ14/DATA!J14)*100</f>
        <v>44.639718804920911</v>
      </c>
      <c r="Y11" s="34">
        <f>(DATA!BA14/DATA!K14)*100</f>
        <v>54.072681704260653</v>
      </c>
      <c r="Z11" s="34">
        <f>(DATA!BB14/DATA!L14)*100</f>
        <v>56.563823351482156</v>
      </c>
      <c r="AA11" s="34">
        <f>(DATA!BC14/DATA!M14)*100</f>
        <v>55.523917995444194</v>
      </c>
      <c r="AB11" s="34">
        <f>(DATA!BD14/DATA!N14)*100</f>
        <v>55.022266204849082</v>
      </c>
      <c r="AC11" s="34">
        <f>(DATA!BE14/DATA!O14)*100</f>
        <v>55.417495029821076</v>
      </c>
      <c r="AD11" s="33">
        <f>(DATA!BF14/DATA!P14)*100</f>
        <v>92.469018112488087</v>
      </c>
      <c r="AE11" s="34">
        <f>(DATA!BG14/DATA!Q14)*100</f>
        <v>92</v>
      </c>
      <c r="AF11" s="34">
        <f>(DATA!BH14/DATA!R14)*100</f>
        <v>91.099476439790578</v>
      </c>
      <c r="AG11" s="34">
        <f>(DATA!BI14/DATA!S14)*100</f>
        <v>90.316004077471973</v>
      </c>
      <c r="AH11" s="34">
        <f>(DATA!BJ14/DATA!T14)*100</f>
        <v>88.468468468468458</v>
      </c>
      <c r="AI11" s="34">
        <f>(DATA!BK14/DATA!U14)*100</f>
        <v>88.451208594449412</v>
      </c>
      <c r="AJ11" s="34">
        <f>(DATA!BL14/DATA!V14)*100</f>
        <v>89.156626506024097</v>
      </c>
      <c r="AK11" s="34">
        <f>(DATA!BM14/DATA!W14)*100</f>
        <v>89.149305555555557</v>
      </c>
      <c r="AL11" s="34">
        <f>(DATA!BN14/DATA!X14)*100</f>
        <v>87.179487179487182</v>
      </c>
      <c r="AM11" s="34">
        <f>(DATA!BO14/DATA!Y14)*100</f>
        <v>86.70886075949366</v>
      </c>
      <c r="AN11" s="34">
        <f>(DATA!BP14/DATA!Z14)*100</f>
        <v>86.740331491712709</v>
      </c>
      <c r="AO11" s="34">
        <f>(DATA!BQ14/DATA!AA14)*100</f>
        <v>86.436781609195407</v>
      </c>
      <c r="AP11" s="34">
        <f>(DATA!BR14/DATA!AB14)*100</f>
        <v>85.977125808055703</v>
      </c>
      <c r="AQ11" s="34">
        <f>(DATA!BS14/DATA!AC14)*100</f>
        <v>85.291164658634528</v>
      </c>
      <c r="AR11" s="33">
        <f>(DATA!BT14/DATA!P14)*100</f>
        <v>6.7683508102955185</v>
      </c>
      <c r="AS11" s="32">
        <f>(DATA!BU14/DATA!Q14)*100</f>
        <v>7.1</v>
      </c>
      <c r="AT11" s="32">
        <f>(DATA!BV14/DATA!R14)*100</f>
        <v>8.0628272251308903</v>
      </c>
      <c r="AU11" s="32">
        <f>(DATA!BW14/DATA!S14)*100</f>
        <v>8.5626911314984699</v>
      </c>
      <c r="AV11" s="32">
        <f>(DATA!BX14/DATA!T14)*100</f>
        <v>9.5495495495495497</v>
      </c>
      <c r="AW11" s="32">
        <f>(DATA!BY14/DATA!U14)*100</f>
        <v>9.9373321396598033</v>
      </c>
      <c r="AX11" s="32">
        <f>(DATA!BZ14/DATA!V14)*100</f>
        <v>9.0824837812789614</v>
      </c>
      <c r="AY11" s="32">
        <f>(DATA!CA14/DATA!W14)*100</f>
        <v>8.59375</v>
      </c>
      <c r="AZ11" s="32">
        <f>(DATA!CB14/DATA!X14)*100</f>
        <v>9.549071618037134</v>
      </c>
      <c r="BA11" s="32">
        <f>(DATA!CC14/DATA!Y14)*100</f>
        <v>9.4936708860759502</v>
      </c>
      <c r="BB11" s="32">
        <f>(DATA!CD14/DATA!Z14)*100</f>
        <v>9.5764272559852675</v>
      </c>
      <c r="BC11" s="32">
        <f>(DATA!CE14/DATA!AA14)*100</f>
        <v>9.5977011494252871</v>
      </c>
      <c r="BD11" s="32">
        <f>(DATA!CF14/DATA!AB14)*100</f>
        <v>9.2491297861760309</v>
      </c>
      <c r="BE11" s="32">
        <f>(DATA!CG14/DATA!AC14)*100</f>
        <v>9.738955823293173</v>
      </c>
      <c r="BF11" s="5">
        <f>IF(DATA!CH14&gt;0,(DATA!CH14/DATA!BT14)*100,"NA")</f>
        <v>35.2112676056338</v>
      </c>
      <c r="BG11" s="36">
        <f>IF(DATA!CI14&gt;0,(DATA!CI14/DATA!BU14)*100,"NA")</f>
        <v>35.2112676056338</v>
      </c>
      <c r="BH11" s="36">
        <f>IF(DATA!CJ14&gt;0,(DATA!CJ14/DATA!BV14)*100,"NA")</f>
        <v>37.662337662337663</v>
      </c>
      <c r="BI11" s="36">
        <f>IF(DATA!CK14&gt;0,(DATA!CK14/DATA!BW14)*100,"NA")</f>
        <v>35.714285714285715</v>
      </c>
      <c r="BJ11" s="36">
        <f>IF(DATA!CL14&gt;0,(DATA!CL14/DATA!BX14)*100,"NA")</f>
        <v>33.018867924528301</v>
      </c>
      <c r="BK11" s="36">
        <f>IF(DATA!CM14&gt;0,(DATA!CM14/DATA!BY14)*100,"NA")</f>
        <v>29.72972972972973</v>
      </c>
      <c r="BL11" s="36">
        <f>IF(DATA!CN14&gt;0,(DATA!CN14/DATA!BZ14)*100,"NA")</f>
        <v>35.714285714285715</v>
      </c>
      <c r="BM11" s="36">
        <f>IF(DATA!CO14&gt;0,(DATA!CO14/DATA!CA14)*100,"NA")</f>
        <v>32.323232323232325</v>
      </c>
      <c r="BN11" s="36">
        <f>IF(DATA!CP14&gt;0,(DATA!CP14/DATA!CB14)*100,"NA")</f>
        <v>33.333333333333329</v>
      </c>
      <c r="BO11" s="36">
        <f>IF(DATA!CQ14&gt;0,(DATA!CQ14/DATA!CC14)*100,"NA")</f>
        <v>25.333333333333336</v>
      </c>
      <c r="BP11" s="36">
        <f>IF(DATA!CR14&gt;0,(DATA!CR14/DATA!CD14)*100,"NA")</f>
        <v>20.512820512820511</v>
      </c>
      <c r="BQ11" s="36">
        <f>IF(DATA!CS14&gt;0,(DATA!CS14/DATA!CE14)*100,"NA")</f>
        <v>23.353293413173652</v>
      </c>
      <c r="BR11" s="36">
        <f>IF(DATA!CT14&gt;0,(DATA!CT14/DATA!CF14)*100,"NA")</f>
        <v>21.50537634408602</v>
      </c>
      <c r="BS11" s="36">
        <f>IF(DATA!CU14&gt;0,(DATA!CU14/DATA!CG14)*100,"NA")</f>
        <v>20.618556701030926</v>
      </c>
      <c r="BT11" s="33">
        <f>(DATA!CV14/DATA!P14)*100</f>
        <v>0.19065776930409914</v>
      </c>
      <c r="BU11" s="32">
        <f>(DATA!CW14/DATA!Q14)*100</f>
        <v>0.3</v>
      </c>
      <c r="BV11" s="32">
        <f>(DATA!CX14/DATA!R14)*100</f>
        <v>0.10471204188481677</v>
      </c>
      <c r="BW11" s="32">
        <f>(DATA!CY14/DATA!S14)*100</f>
        <v>0.40774719673802245</v>
      </c>
      <c r="BX11" s="32">
        <f>(DATA!CZ14/DATA!T14)*100</f>
        <v>0.54054054054054057</v>
      </c>
      <c r="BY11" s="32">
        <f>(DATA!DA14/DATA!U14)*100</f>
        <v>0.35810205908683973</v>
      </c>
      <c r="BZ11" s="32">
        <f>(DATA!DB14/DATA!V14)*100</f>
        <v>0.46339202965708987</v>
      </c>
      <c r="CA11" s="32">
        <f>(DATA!DC14/DATA!W14)*100</f>
        <v>0.78125</v>
      </c>
      <c r="CB11" s="32">
        <f>(DATA!DD14/DATA!X14)*100</f>
        <v>0.61892130857648098</v>
      </c>
      <c r="CC11" s="32">
        <f>(DATA!DE14/DATA!Y14)*100</f>
        <v>0.88607594936708867</v>
      </c>
      <c r="CD11" s="32">
        <f>(DATA!DF14/DATA!Z14)*100</f>
        <v>0.98219766728054014</v>
      </c>
      <c r="CE11" s="32">
        <f>(DATA!DG14/DATA!AA14)*100</f>
        <v>0.97701149425287359</v>
      </c>
      <c r="CF11" s="32">
        <f>(DATA!DH14/DATA!AB14)*100</f>
        <v>1.2928891098955742</v>
      </c>
      <c r="CG11" s="32">
        <f>(DATA!DI14/DATA!AC14)*100</f>
        <v>1.3052208835341366</v>
      </c>
      <c r="CH11" s="33">
        <f>(DATA!DJ14/DATA!P14)*100</f>
        <v>0</v>
      </c>
      <c r="CI11" s="32">
        <f>(DATA!DK14/DATA!Q14)*100</f>
        <v>0</v>
      </c>
      <c r="CJ11" s="32">
        <f>(DATA!DL14/DATA!R14)*100</f>
        <v>0</v>
      </c>
      <c r="CK11" s="32">
        <f>(DATA!DM14/DATA!S14)*100</f>
        <v>0</v>
      </c>
      <c r="CL11" s="32">
        <f>(DATA!DN14/DATA!T14)*100</f>
        <v>0</v>
      </c>
      <c r="CM11" s="32">
        <f>(DATA!DO14/DATA!U14)*100</f>
        <v>0</v>
      </c>
      <c r="CN11" s="32">
        <f>(DATA!DP14/DATA!V14)*100</f>
        <v>0</v>
      </c>
      <c r="CO11" s="32">
        <f>(DATA!DQ14/DATA!W14)*100</f>
        <v>0</v>
      </c>
      <c r="CP11" s="32">
        <f>(DATA!DR14/DATA!X14)*100</f>
        <v>0.70733863837312105</v>
      </c>
      <c r="CQ11" s="32">
        <f>(DATA!DS14/DATA!Y14)*100</f>
        <v>1.2025316455696202</v>
      </c>
      <c r="CR11" s="32">
        <f>(DATA!DT14/DATA!Z14)*100</f>
        <v>0.92081031307550654</v>
      </c>
      <c r="CS11" s="32">
        <f>(DATA!DU14/DATA!AA14)*100</f>
        <v>0.97701149425287359</v>
      </c>
      <c r="CT11" s="32">
        <f>(DATA!DV14/DATA!AB14)*100</f>
        <v>1.4420686225758328</v>
      </c>
      <c r="CU11" s="32">
        <f>(DATA!DW14/DATA!AC14)*100</f>
        <v>1.2550200803212852</v>
      </c>
      <c r="CV11" s="191">
        <f>(DATA!DX14/DATA!AC14)*100</f>
        <v>2.3092369477911645</v>
      </c>
      <c r="CW11" s="191">
        <f>(DATA!DY14/DATA!AC14)*100</f>
        <v>5.0200803212851398E-2</v>
      </c>
      <c r="CX11" s="188">
        <f>(DATA!DZ14/DATA!AC14)*100</f>
        <v>5.0200803212851398E-2</v>
      </c>
      <c r="CY11" s="34">
        <f>(DATA!EA14/DATA!P14)*100</f>
        <v>0.57197330791229739</v>
      </c>
      <c r="CZ11" s="32">
        <f>(DATA!EB14/DATA!Q14)*100</f>
        <v>0.6</v>
      </c>
      <c r="DA11" s="32">
        <f>(DATA!EC14/DATA!R14)*100</f>
        <v>0.73298429319371727</v>
      </c>
      <c r="DB11" s="32">
        <f>(DATA!ED14/DATA!S14)*100</f>
        <v>0.7135575942915392</v>
      </c>
      <c r="DC11" s="32">
        <f>(DATA!EE14/DATA!T14)*100</f>
        <v>1.4414414414414414</v>
      </c>
      <c r="DD11" s="32">
        <f>(DATA!EF14/DATA!U14)*100</f>
        <v>1.2533572068039391</v>
      </c>
      <c r="DE11" s="32">
        <f>(DATA!EG14/DATA!V14)*100</f>
        <v>1.2974976830398517</v>
      </c>
      <c r="DF11" s="32">
        <f>(DATA!EH14/DATA!W14)*100</f>
        <v>1.4756944444444444</v>
      </c>
      <c r="DG11" s="32">
        <f>(DATA!EI14/DATA!X14)*100</f>
        <v>1.9451812555260832</v>
      </c>
      <c r="DH11" s="32">
        <f>(DATA!EJ14/DATA!Y14)*100</f>
        <v>1.7088607594936709</v>
      </c>
      <c r="DI11" s="32">
        <f>(DATA!EK14/DATA!Z14)*100</f>
        <v>1.780233271945979</v>
      </c>
      <c r="DJ11" s="32">
        <f>(DATA!EL14/DATA!AA14)*100</f>
        <v>2.0114942528735633</v>
      </c>
      <c r="DK11" s="32">
        <f>(DATA!EM14/DATA!AB14)*100</f>
        <v>2.0387866732968671</v>
      </c>
      <c r="DL11" s="37">
        <f t="shared" si="1"/>
        <v>100</v>
      </c>
      <c r="DM11" s="38">
        <f t="shared" si="2"/>
        <v>100</v>
      </c>
      <c r="DN11" s="38">
        <f t="shared" si="3"/>
        <v>100</v>
      </c>
      <c r="DO11" s="38">
        <f t="shared" si="4"/>
        <v>100</v>
      </c>
      <c r="DP11" s="38">
        <f t="shared" si="5"/>
        <v>100</v>
      </c>
      <c r="DQ11" s="38">
        <f t="shared" si="6"/>
        <v>100</v>
      </c>
      <c r="DR11" s="38">
        <f t="shared" si="7"/>
        <v>100</v>
      </c>
      <c r="DS11" s="38">
        <f t="shared" si="8"/>
        <v>100</v>
      </c>
      <c r="DT11" s="38">
        <f t="shared" si="9"/>
        <v>100</v>
      </c>
      <c r="DU11" s="38">
        <f t="shared" si="10"/>
        <v>100</v>
      </c>
      <c r="DV11" s="38">
        <f t="shared" si="11"/>
        <v>100</v>
      </c>
      <c r="DW11" s="38">
        <f>+AA11+M11</f>
        <v>100</v>
      </c>
      <c r="DX11" s="38">
        <f>+AB11+N11</f>
        <v>100</v>
      </c>
      <c r="DY11" s="38">
        <f>+AC11+O11</f>
        <v>100</v>
      </c>
      <c r="DZ11" s="37">
        <f t="shared" si="12"/>
        <v>100</v>
      </c>
      <c r="EA11" s="38">
        <f t="shared" si="13"/>
        <v>99.999999999999986</v>
      </c>
      <c r="EB11" s="38">
        <f t="shared" si="14"/>
        <v>100.00000000000001</v>
      </c>
      <c r="EC11" s="38">
        <f t="shared" si="15"/>
        <v>100.00000000000001</v>
      </c>
      <c r="ED11" s="38">
        <f t="shared" si="16"/>
        <v>100</v>
      </c>
      <c r="EE11" s="38">
        <f t="shared" si="17"/>
        <v>100</v>
      </c>
      <c r="EF11" s="38">
        <f t="shared" si="18"/>
        <v>100</v>
      </c>
      <c r="EG11" s="38">
        <f t="shared" si="19"/>
        <v>100</v>
      </c>
      <c r="EH11" s="38">
        <f t="shared" si="20"/>
        <v>99.999999999999986</v>
      </c>
      <c r="EI11" s="38">
        <f t="shared" si="21"/>
        <v>99.999999999999986</v>
      </c>
      <c r="EJ11" s="38">
        <f t="shared" si="22"/>
        <v>100</v>
      </c>
      <c r="EK11" s="38">
        <f>+AO11+BC11+CE11+CS11+DJ11</f>
        <v>100.00000000000001</v>
      </c>
      <c r="EL11" s="38">
        <f>+AP11+BD11+CF11+CT11+DK11</f>
        <v>100</v>
      </c>
      <c r="EM11" s="26">
        <f t="shared" si="0"/>
        <v>99.999999999999972</v>
      </c>
    </row>
    <row r="12" spans="1:143">
      <c r="A12" s="10" t="str">
        <f>+DATA!A15</f>
        <v>Louisiana</v>
      </c>
      <c r="B12" s="32">
        <f>(DATA!AD15/DATA!B15)*100</f>
        <v>64.833759590792837</v>
      </c>
      <c r="C12" s="32">
        <f>(DATA!AE15/DATA!C15)*100</f>
        <v>63.032705649157585</v>
      </c>
      <c r="D12" s="32">
        <f>(DATA!AF15/DATA!D15)*100</f>
        <v>62.195121951219512</v>
      </c>
      <c r="E12" s="32">
        <f>(DATA!AG15/DATA!E15)*100</f>
        <v>60.246433203631646</v>
      </c>
      <c r="F12" s="32">
        <f>(DATA!AH15/DATA!F15)*100</f>
        <v>53.681506849315063</v>
      </c>
      <c r="G12" s="32">
        <f>(DATA!AI15/DATA!G15)*100</f>
        <v>53.041988003427591</v>
      </c>
      <c r="H12" s="32">
        <f>(DATA!AJ15/DATA!H15)*100</f>
        <v>51.763668430335095</v>
      </c>
      <c r="I12" s="32">
        <f>(DATA!AK15/DATA!I15)*100</f>
        <v>50.884495317377734</v>
      </c>
      <c r="J12" s="32">
        <f>(DATA!AL15/DATA!J15)*100</f>
        <v>54.024390243902445</v>
      </c>
      <c r="K12" s="32">
        <f>(DATA!AM15/DATA!K15)*100</f>
        <v>51.04456824512534</v>
      </c>
      <c r="L12" s="32">
        <f>(DATA!AN15/DATA!L15)*100</f>
        <v>49.232012934518998</v>
      </c>
      <c r="M12" s="32">
        <f>(DATA!AO15/DATA!M15)*100</f>
        <v>48.270440251572325</v>
      </c>
      <c r="N12" s="32">
        <f>(DATA!AP15/DATA!N15)*100</f>
        <v>46.651270207852193</v>
      </c>
      <c r="O12" s="32">
        <f>(DATA!AQ15/DATA!O15)*100</f>
        <v>45.196003074558035</v>
      </c>
      <c r="P12" s="33">
        <f>(DATA!AR15/DATA!B15)*100</f>
        <v>35.166240409207163</v>
      </c>
      <c r="Q12" s="34">
        <f>(DATA!AS15/DATA!C15)*100</f>
        <v>36.967294350842415</v>
      </c>
      <c r="R12" s="34">
        <f>(DATA!AT15/DATA!D15)*100</f>
        <v>37.804878048780488</v>
      </c>
      <c r="S12" s="34">
        <f>(DATA!AU15/DATA!E15)*100</f>
        <v>39.753566796368354</v>
      </c>
      <c r="T12" s="34">
        <f>(DATA!AV15/DATA!F15)*100</f>
        <v>46.31849315068493</v>
      </c>
      <c r="U12" s="34">
        <f>(DATA!AW15/DATA!G15)*100</f>
        <v>46.958011996572409</v>
      </c>
      <c r="V12" s="34">
        <f>(DATA!AX15/DATA!H15)*100</f>
        <v>48.236331569664905</v>
      </c>
      <c r="W12" s="34">
        <f>(DATA!AY15/DATA!I15)*100</f>
        <v>49.115504682622266</v>
      </c>
      <c r="X12" s="34">
        <f>(DATA!AZ15/DATA!J15)*100</f>
        <v>45.975609756097562</v>
      </c>
      <c r="Y12" s="34">
        <f>(DATA!BA15/DATA!K15)*100</f>
        <v>48.955431754874652</v>
      </c>
      <c r="Z12" s="34">
        <f>(DATA!BB15/DATA!L15)*100</f>
        <v>50.767987065481002</v>
      </c>
      <c r="AA12" s="34">
        <f>(DATA!BC15/DATA!M15)*100</f>
        <v>51.729559748427675</v>
      </c>
      <c r="AB12" s="34">
        <f>(DATA!BD15/DATA!N15)*100</f>
        <v>53.348729792147807</v>
      </c>
      <c r="AC12" s="34">
        <f>(DATA!BE15/DATA!O15)*100</f>
        <v>54.803996925441965</v>
      </c>
      <c r="AD12" s="33">
        <f>(DATA!BF15/DATA!P15)*100</f>
        <v>81.905370843989772</v>
      </c>
      <c r="AE12" s="34">
        <f>(DATA!BG15/DATA!Q15)*100</f>
        <v>72.420634920634924</v>
      </c>
      <c r="AF12" s="34">
        <f>(DATA!BH15/DATA!R15)*100</f>
        <v>76.878612716763001</v>
      </c>
      <c r="AG12" s="34">
        <f>(DATA!BI15/DATA!S15)*100</f>
        <v>76.818181818181813</v>
      </c>
      <c r="AH12" s="34">
        <f>(DATA!BJ15/DATA!T15)*100</f>
        <v>68.647717484926787</v>
      </c>
      <c r="AI12" s="34">
        <f>(DATA!BK15/DATA!U15)*100</f>
        <v>70.138888888888886</v>
      </c>
      <c r="AJ12" s="34">
        <f>(DATA!BL15/DATA!V15)*100</f>
        <v>68.971792538671522</v>
      </c>
      <c r="AK12" s="34">
        <f>(DATA!BM15/DATA!W15)*100</f>
        <v>71.199143468950751</v>
      </c>
      <c r="AL12" s="34">
        <f>(DATA!BN15/DATA!X15)*100</f>
        <v>71.200980392156865</v>
      </c>
      <c r="AM12" s="34">
        <f>(DATA!BO15/DATA!Y15)*100</f>
        <v>81.77339901477832</v>
      </c>
      <c r="AN12" s="34">
        <f>(DATA!BP15/DATA!Z15)*100</f>
        <v>78.122448979591837</v>
      </c>
      <c r="AO12" s="34">
        <f>(DATA!BQ15/DATA!AA15)*100</f>
        <v>74.04153354632588</v>
      </c>
      <c r="AP12" s="34">
        <f>(DATA!BR15/DATA!AB15)*100</f>
        <v>72.996108949416339</v>
      </c>
      <c r="AQ12" s="34">
        <f>(DATA!BS15/DATA!AC15)*100</f>
        <v>72.593167701863365</v>
      </c>
      <c r="AR12" s="33">
        <f>(DATA!BT15/DATA!P15)*100</f>
        <v>16.751918158567776</v>
      </c>
      <c r="AS12" s="32">
        <f>(DATA!BU15/DATA!Q15)*100</f>
        <v>25.694444444444443</v>
      </c>
      <c r="AT12" s="32">
        <f>(DATA!BV15/DATA!R15)*100</f>
        <v>21.772639691714836</v>
      </c>
      <c r="AU12" s="32">
        <f>(DATA!BW15/DATA!S15)*100</f>
        <v>20.974025974025974</v>
      </c>
      <c r="AV12" s="32">
        <f>(DATA!BX15/DATA!T15)*100</f>
        <v>28.940568475452196</v>
      </c>
      <c r="AW12" s="32">
        <f>(DATA!BY15/DATA!U15)*100</f>
        <v>26.996527777777779</v>
      </c>
      <c r="AX12" s="32">
        <f>(DATA!BZ15/DATA!V15)*100</f>
        <v>28.02547770700637</v>
      </c>
      <c r="AY12" s="32">
        <f>(DATA!CA15/DATA!W15)*100</f>
        <v>25.695931477516059</v>
      </c>
      <c r="AZ12" s="32">
        <f>(DATA!CB15/DATA!X15)*100</f>
        <v>26.102941176470591</v>
      </c>
      <c r="BA12" s="32">
        <f>(DATA!CC15/DATA!Y15)*100</f>
        <v>14.637579169598874</v>
      </c>
      <c r="BB12" s="32">
        <f>(DATA!CD15/DATA!Z15)*100</f>
        <v>17.877551020408163</v>
      </c>
      <c r="BC12" s="32">
        <f>(DATA!CE15/DATA!AA15)*100</f>
        <v>20.686900958466452</v>
      </c>
      <c r="BD12" s="32">
        <f>(DATA!CF15/DATA!AB15)*100</f>
        <v>21.478599221789882</v>
      </c>
      <c r="BE12" s="32">
        <f>(DATA!CG15/DATA!AC15)*100</f>
        <v>22.51552795031056</v>
      </c>
      <c r="BF12" s="5">
        <f>IF(DATA!CH15&gt;0,(DATA!CH15/DATA!BT15)*100,"NA")</f>
        <v>67.938931297709928</v>
      </c>
      <c r="BG12" s="36">
        <f>IF(DATA!CI15&gt;0,(DATA!CI15/DATA!BU15)*100,"NA")</f>
        <v>76.833976833976834</v>
      </c>
      <c r="BH12" s="36">
        <f>IF(DATA!CJ15&gt;0,(DATA!CJ15/DATA!BV15)*100,"NA")</f>
        <v>70.206489675516224</v>
      </c>
      <c r="BI12" s="36">
        <f>IF(DATA!CK15&gt;0,(DATA!CK15/DATA!BW15)*100,"NA")</f>
        <v>69.969040247678009</v>
      </c>
      <c r="BJ12" s="36">
        <f>IF(DATA!CL15&gt;0,(DATA!CL15/DATA!BX15)*100,"NA")</f>
        <v>76.19047619047619</v>
      </c>
      <c r="BK12" s="36">
        <f>IF(DATA!CM15&gt;0,(DATA!CM15/DATA!BY15)*100,"NA")</f>
        <v>69.453376205787791</v>
      </c>
      <c r="BL12" s="36">
        <f>IF(DATA!CN15&gt;0,(DATA!CN15/DATA!BZ15)*100,"NA")</f>
        <v>72.727272727272734</v>
      </c>
      <c r="BM12" s="36">
        <f>IF(DATA!CO15&gt;0,(DATA!CO15/DATA!CA15)*100,"NA")</f>
        <v>70.833333333333343</v>
      </c>
      <c r="BN12" s="36">
        <f>IF(DATA!CP15&gt;0,(DATA!CP15/DATA!CB15)*100,"NA")</f>
        <v>72.769953051643185</v>
      </c>
      <c r="BO12" s="36">
        <f>IF(DATA!CQ15&gt;0,(DATA!CQ15/DATA!CC15)*100,"NA")</f>
        <v>44.711538461538467</v>
      </c>
      <c r="BP12" s="36">
        <f>IF(DATA!CR15&gt;0,(DATA!CR15/DATA!CD15)*100,"NA")</f>
        <v>54.337899543378995</v>
      </c>
      <c r="BQ12" s="36">
        <f>IF(DATA!CS15&gt;0,(DATA!CS15/DATA!CE15)*100,"NA")</f>
        <v>52.895752895752899</v>
      </c>
      <c r="BR12" s="36">
        <f>IF(DATA!CT15&gt;0,(DATA!CT15/DATA!CF15)*100,"NA")</f>
        <v>52.536231884057969</v>
      </c>
      <c r="BS12" s="36">
        <f>IF(DATA!CU15&gt;0,(DATA!CU15/DATA!CG15)*100,"NA")</f>
        <v>54.137931034482754</v>
      </c>
      <c r="BT12" s="33">
        <f>(DATA!CV15/DATA!P15)*100</f>
        <v>0.4475703324808184</v>
      </c>
      <c r="BU12" s="32">
        <f>(DATA!CW15/DATA!Q15)*100</f>
        <v>0.3968253968253968</v>
      </c>
      <c r="BV12" s="32">
        <f>(DATA!CX15/DATA!R15)*100</f>
        <v>0.51380860629415537</v>
      </c>
      <c r="BW12" s="32">
        <f>(DATA!CY15/DATA!S15)*100</f>
        <v>0.77922077922077926</v>
      </c>
      <c r="BX12" s="32">
        <f>(DATA!CZ15/DATA!T15)*100</f>
        <v>1.2919896640826873</v>
      </c>
      <c r="BY12" s="32">
        <f>(DATA!DA15/DATA!U15)*100</f>
        <v>1.2152777777777779</v>
      </c>
      <c r="BZ12" s="32">
        <f>(DATA!DB15/DATA!V15)*100</f>
        <v>1.5468607825295724</v>
      </c>
      <c r="CA12" s="32">
        <f>(DATA!DC15/DATA!W15)*100</f>
        <v>1.3918629550321198</v>
      </c>
      <c r="CB12" s="32">
        <f>(DATA!DD15/DATA!X15)*100</f>
        <v>0.85784313725490202</v>
      </c>
      <c r="CC12" s="32">
        <f>(DATA!DE15/DATA!Y15)*100</f>
        <v>1.7593244194229414</v>
      </c>
      <c r="CD12" s="32">
        <f>(DATA!DF15/DATA!Z15)*100</f>
        <v>2.0408163265306123</v>
      </c>
      <c r="CE12" s="32">
        <f>(DATA!DG15/DATA!AA15)*100</f>
        <v>2.0766773162939298</v>
      </c>
      <c r="CF12" s="32">
        <f>(DATA!DH15/DATA!AB15)*100</f>
        <v>2.4902723735408561</v>
      </c>
      <c r="CG12" s="32">
        <f>(DATA!DI15/DATA!AC15)*100</f>
        <v>2.2515527950310559</v>
      </c>
      <c r="CH12" s="33">
        <f>(DATA!DJ15/DATA!P15)*100</f>
        <v>0</v>
      </c>
      <c r="CI12" s="32">
        <f>(DATA!DK15/DATA!Q15)*100</f>
        <v>0</v>
      </c>
      <c r="CJ12" s="32">
        <f>(DATA!DL15/DATA!R15)*100</f>
        <v>0</v>
      </c>
      <c r="CK12" s="32">
        <f>(DATA!DM15/DATA!S15)*100</f>
        <v>0</v>
      </c>
      <c r="CL12" s="32">
        <f>(DATA!DN15/DATA!T15)*100</f>
        <v>0</v>
      </c>
      <c r="CM12" s="32">
        <f>(DATA!DO15/DATA!U15)*100</f>
        <v>0</v>
      </c>
      <c r="CN12" s="32">
        <f>(DATA!DP15/DATA!V15)*100</f>
        <v>0</v>
      </c>
      <c r="CO12" s="32">
        <f>(DATA!DQ15/DATA!W15)*100</f>
        <v>0</v>
      </c>
      <c r="CP12" s="32">
        <f>(DATA!DR15/DATA!X15)*100</f>
        <v>0</v>
      </c>
      <c r="CQ12" s="32">
        <f>(DATA!DS15/DATA!Y15)*100</f>
        <v>0.14074595355383532</v>
      </c>
      <c r="CR12" s="32">
        <f>(DATA!DT15/DATA!Z15)*100</f>
        <v>0.24489795918367346</v>
      </c>
      <c r="CS12" s="32">
        <f>(DATA!DU15/DATA!AA15)*100</f>
        <v>0.63897763578274758</v>
      </c>
      <c r="CT12" s="32">
        <f>(DATA!DV15/DATA!AB15)*100</f>
        <v>0.54474708171206221</v>
      </c>
      <c r="CU12" s="32">
        <f>(DATA!DW15/DATA!AC15)*100</f>
        <v>0.6211180124223602</v>
      </c>
      <c r="CV12" s="191">
        <f>(DATA!DX15/DATA!AC15)*100</f>
        <v>1.6304347826086956</v>
      </c>
      <c r="CW12" s="191">
        <f>(DATA!DY15/DATA!AC15)*100</f>
        <v>0.38819875776397517</v>
      </c>
      <c r="CX12" s="188">
        <f>(DATA!DZ15/DATA!AC15)*100</f>
        <v>0</v>
      </c>
      <c r="CY12" s="34">
        <f>(DATA!EA15/DATA!P15)*100</f>
        <v>0.8951406649616368</v>
      </c>
      <c r="CZ12" s="32">
        <f>(DATA!EB15/DATA!Q15)*100</f>
        <v>1.4880952380952379</v>
      </c>
      <c r="DA12" s="32">
        <f>(DATA!EC15/DATA!R15)*100</f>
        <v>0.83493898522800269</v>
      </c>
      <c r="DB12" s="32">
        <f>(DATA!ED15/DATA!S15)*100</f>
        <v>1.4285714285714286</v>
      </c>
      <c r="DC12" s="32">
        <f>(DATA!EE15/DATA!T15)*100</f>
        <v>1.119724375538329</v>
      </c>
      <c r="DD12" s="32">
        <f>(DATA!EF15/DATA!U15)*100</f>
        <v>1.6493055555555556</v>
      </c>
      <c r="DE12" s="32">
        <f>(DATA!EG15/DATA!V15)*100</f>
        <v>1.4558689717925388</v>
      </c>
      <c r="DF12" s="32">
        <f>(DATA!EH15/DATA!W15)*100</f>
        <v>1.7130620985010707</v>
      </c>
      <c r="DG12" s="32">
        <f>(DATA!EI15/DATA!X15)*100</f>
        <v>1.8382352941176472</v>
      </c>
      <c r="DH12" s="32">
        <f>(DATA!EJ15/DATA!Y15)*100</f>
        <v>1.6889514426460239</v>
      </c>
      <c r="DI12" s="32">
        <f>(DATA!EK15/DATA!Z15)*100</f>
        <v>1.7142857142857144</v>
      </c>
      <c r="DJ12" s="32">
        <f>(DATA!EL15/DATA!AA15)*100</f>
        <v>2.5559105431309903</v>
      </c>
      <c r="DK12" s="32">
        <f>(DATA!EM15/DATA!AB15)*100</f>
        <v>2.4902723735408561</v>
      </c>
      <c r="DL12" s="37">
        <f t="shared" si="1"/>
        <v>100</v>
      </c>
      <c r="DM12" s="38">
        <f t="shared" si="2"/>
        <v>100</v>
      </c>
      <c r="DN12" s="38">
        <f t="shared" si="3"/>
        <v>100</v>
      </c>
      <c r="DO12" s="38">
        <f t="shared" si="4"/>
        <v>100</v>
      </c>
      <c r="DP12" s="38">
        <f t="shared" si="5"/>
        <v>100</v>
      </c>
      <c r="DQ12" s="38">
        <f t="shared" si="6"/>
        <v>100</v>
      </c>
      <c r="DR12" s="38">
        <f t="shared" si="7"/>
        <v>100</v>
      </c>
      <c r="DS12" s="38">
        <f t="shared" si="8"/>
        <v>100</v>
      </c>
      <c r="DT12" s="38">
        <f t="shared" si="9"/>
        <v>100</v>
      </c>
      <c r="DU12" s="38">
        <f t="shared" si="10"/>
        <v>100</v>
      </c>
      <c r="DV12" s="38">
        <f t="shared" si="11"/>
        <v>100</v>
      </c>
      <c r="DW12" s="38">
        <f>+AA12+M12</f>
        <v>100</v>
      </c>
      <c r="DX12" s="38">
        <f>+AB12+N12</f>
        <v>100</v>
      </c>
      <c r="DY12" s="38">
        <f>+AC12+O12</f>
        <v>100</v>
      </c>
      <c r="DZ12" s="37">
        <f t="shared" si="12"/>
        <v>100</v>
      </c>
      <c r="EA12" s="38">
        <f t="shared" si="13"/>
        <v>100</v>
      </c>
      <c r="EB12" s="38">
        <f t="shared" si="14"/>
        <v>100</v>
      </c>
      <c r="EC12" s="38">
        <f t="shared" si="15"/>
        <v>100</v>
      </c>
      <c r="ED12" s="38">
        <f t="shared" si="16"/>
        <v>100</v>
      </c>
      <c r="EE12" s="38">
        <f t="shared" si="17"/>
        <v>99.999999999999986</v>
      </c>
      <c r="EF12" s="38">
        <f t="shared" si="18"/>
        <v>100.00000000000001</v>
      </c>
      <c r="EG12" s="38">
        <f t="shared" si="19"/>
        <v>100</v>
      </c>
      <c r="EH12" s="38">
        <f t="shared" si="20"/>
        <v>100.00000000000001</v>
      </c>
      <c r="EI12" s="38">
        <f t="shared" si="21"/>
        <v>100</v>
      </c>
      <c r="EJ12" s="38">
        <f t="shared" si="22"/>
        <v>100</v>
      </c>
      <c r="EK12" s="38">
        <f>+AO12+BC12+CE12+CS12+DJ12</f>
        <v>100</v>
      </c>
      <c r="EL12" s="38">
        <f>+AP12+BD12+CF12+CT12+DK12</f>
        <v>100</v>
      </c>
      <c r="EM12" s="26">
        <f t="shared" si="0"/>
        <v>100.00000000000001</v>
      </c>
    </row>
    <row r="13" spans="1:143">
      <c r="A13" s="10" t="str">
        <f>+DATA!A16</f>
        <v>Maryland</v>
      </c>
      <c r="B13" s="32">
        <f>(DATA!AD16/DATA!B16)*100</f>
        <v>66.992665036674808</v>
      </c>
      <c r="C13" s="32">
        <f>(DATA!AE16/DATA!C16)*100</f>
        <v>62.584269662921344</v>
      </c>
      <c r="D13" s="32">
        <f>(DATA!AF16/DATA!D16)*100</f>
        <v>60.733695652173914</v>
      </c>
      <c r="E13" s="32">
        <f>(DATA!AG16/DATA!E16)*100</f>
        <v>60.693641618497111</v>
      </c>
      <c r="F13" s="32">
        <f>(DATA!AH16/DATA!F16)*100</f>
        <v>53.233364573570761</v>
      </c>
      <c r="G13" s="32">
        <f>(DATA!AI16/DATA!G16)*100</f>
        <v>51.988899167437566</v>
      </c>
      <c r="H13" s="32">
        <f>(DATA!AJ16/DATA!H16)*100</f>
        <v>51.534296028880867</v>
      </c>
      <c r="I13" s="32">
        <f>(DATA!AK16/DATA!I16)*100</f>
        <v>50.645994832041339</v>
      </c>
      <c r="J13" s="32">
        <f>(DATA!AL16/DATA!J16)*100</f>
        <v>51.640759930915372</v>
      </c>
      <c r="K13" s="32">
        <f>(DATA!AM16/DATA!K16)*100</f>
        <v>47.903225806451609</v>
      </c>
      <c r="L13" s="32">
        <f>(DATA!AN16/DATA!L16)*100</f>
        <v>45.336225596529282</v>
      </c>
      <c r="M13" s="32">
        <f>(DATA!AO16/DATA!M16)*100</f>
        <v>43.788187372708762</v>
      </c>
      <c r="N13" s="32">
        <f>(DATA!AP16/DATA!N16)*100</f>
        <v>43.788437884378844</v>
      </c>
      <c r="O13" s="32">
        <f>(DATA!AQ16/DATA!O16)*100</f>
        <v>43.578819233110167</v>
      </c>
      <c r="P13" s="33">
        <f>(DATA!AR16/DATA!B16)*100</f>
        <v>33.007334963325185</v>
      </c>
      <c r="Q13" s="34">
        <f>(DATA!AS16/DATA!C16)*100</f>
        <v>37.415730337078649</v>
      </c>
      <c r="R13" s="34">
        <f>(DATA!AT16/DATA!D16)*100</f>
        <v>39.266304347826086</v>
      </c>
      <c r="S13" s="34">
        <f>(DATA!AU16/DATA!E16)*100</f>
        <v>39.306358381502889</v>
      </c>
      <c r="T13" s="34">
        <f>(DATA!AV16/DATA!F16)*100</f>
        <v>46.766635426429239</v>
      </c>
      <c r="U13" s="34">
        <f>(DATA!AW16/DATA!G16)*100</f>
        <v>48.011100832562441</v>
      </c>
      <c r="V13" s="34">
        <f>(DATA!AX16/DATA!H16)*100</f>
        <v>48.465703971119133</v>
      </c>
      <c r="W13" s="34">
        <f>(DATA!AY16/DATA!I16)*100</f>
        <v>49.354005167958661</v>
      </c>
      <c r="X13" s="34">
        <f>(DATA!AZ16/DATA!J16)*100</f>
        <v>48.359240069084628</v>
      </c>
      <c r="Y13" s="34">
        <f>(DATA!BA16/DATA!K16)*100</f>
        <v>52.096774193548391</v>
      </c>
      <c r="Z13" s="34">
        <f>(DATA!BB16/DATA!L16)*100</f>
        <v>54.663774403470711</v>
      </c>
      <c r="AA13" s="34">
        <f>(DATA!BC16/DATA!M16)*100</f>
        <v>56.211812627291245</v>
      </c>
      <c r="AB13" s="34">
        <f>(DATA!BD16/DATA!N16)*100</f>
        <v>56.211562115621163</v>
      </c>
      <c r="AC13" s="34">
        <f>(DATA!BE16/DATA!O16)*100</f>
        <v>56.421180766889833</v>
      </c>
      <c r="AD13" s="33">
        <f>(DATA!BF16/DATA!P16)*100</f>
        <v>69.070904645476773</v>
      </c>
      <c r="AE13" s="34">
        <f>(DATA!BG16/DATA!Q16)*100</f>
        <v>72.63513513513513</v>
      </c>
      <c r="AF13" s="34">
        <f>(DATA!BH16/DATA!R16)*100</f>
        <v>69.795918367346943</v>
      </c>
      <c r="AG13" s="34">
        <f>(DATA!BI16/DATA!S16)*100</f>
        <v>74.013921113689094</v>
      </c>
      <c r="AH13" s="34">
        <f>(DATA!BJ16/DATA!T16)*100</f>
        <v>66.384180790960457</v>
      </c>
      <c r="AI13" s="34">
        <f>(DATA!BK16/DATA!U16)*100</f>
        <v>70.066100094428705</v>
      </c>
      <c r="AJ13" s="34">
        <f>(DATA!BL16/DATA!V16)*100</f>
        <v>66.301369863013704</v>
      </c>
      <c r="AK13" s="34">
        <f>(DATA!BM16/DATA!W16)*100</f>
        <v>66.957279860505665</v>
      </c>
      <c r="AL13" s="34">
        <f>(DATA!BN16/DATA!X16)*100</f>
        <v>67.876106194690266</v>
      </c>
      <c r="AM13" s="34">
        <f>(DATA!BO16/DATA!Y16)*100</f>
        <v>58.71824480369515</v>
      </c>
      <c r="AN13" s="34">
        <f>(DATA!BP16/DATA!Z16)*100</f>
        <v>59.127439724454646</v>
      </c>
      <c r="AO13" s="34">
        <f>(DATA!BQ16/DATA!AA16)*100</f>
        <v>58.598382749326149</v>
      </c>
      <c r="AP13" s="34">
        <f>(DATA!BR16/DATA!AB16)*100</f>
        <v>62.29404309252218</v>
      </c>
      <c r="AQ13" s="34">
        <f>(DATA!BS16/DATA!AC16)*100</f>
        <v>61.219358893777496</v>
      </c>
      <c r="AR13" s="33">
        <f>(DATA!BT16/DATA!P16)*100</f>
        <v>28.850855745721272</v>
      </c>
      <c r="AS13" s="32">
        <f>(DATA!BU16/DATA!Q16)*100</f>
        <v>25.225225225225223</v>
      </c>
      <c r="AT13" s="32">
        <f>(DATA!BV16/DATA!R16)*100</f>
        <v>28.299319727891159</v>
      </c>
      <c r="AU13" s="32">
        <f>(DATA!BW16/DATA!S16)*100</f>
        <v>24.013921113689097</v>
      </c>
      <c r="AV13" s="32">
        <f>(DATA!BX16/DATA!T16)*100</f>
        <v>30.41431261770245</v>
      </c>
      <c r="AW13" s="32">
        <f>(DATA!BY16/DATA!U16)*100</f>
        <v>26.156751652502358</v>
      </c>
      <c r="AX13" s="32">
        <f>(DATA!BZ16/DATA!V16)*100</f>
        <v>29.68036529680365</v>
      </c>
      <c r="AY13" s="32">
        <f>(DATA!CA16/DATA!W16)*100</f>
        <v>28.945074106364427</v>
      </c>
      <c r="AZ13" s="32">
        <f>(DATA!CB16/DATA!X16)*100</f>
        <v>27.256637168141594</v>
      </c>
      <c r="BA13" s="32">
        <f>(DATA!CC16/DATA!Y16)*100</f>
        <v>35.565819861431869</v>
      </c>
      <c r="BB13" s="32">
        <f>(DATA!CD16/DATA!Z16)*100</f>
        <v>33.926521239954077</v>
      </c>
      <c r="BC13" s="32">
        <f>(DATA!CE16/DATA!AA16)*100</f>
        <v>34.501347708894883</v>
      </c>
      <c r="BD13" s="32">
        <f>(DATA!CF16/DATA!AB16)*100</f>
        <v>30.798479087452474</v>
      </c>
      <c r="BE13" s="32">
        <f>(DATA!CG16/DATA!AC16)*100</f>
        <v>31.175361407919549</v>
      </c>
      <c r="BF13" s="5">
        <f>IF(DATA!CH16&gt;0,(DATA!CH16/DATA!BT16)*100,"NA")</f>
        <v>74.576271186440678</v>
      </c>
      <c r="BG13" s="36">
        <f>IF(DATA!CI16&gt;0,(DATA!CI16/DATA!BU16)*100,"NA")</f>
        <v>73.660714285714292</v>
      </c>
      <c r="BH13" s="36">
        <f>IF(DATA!CJ16&gt;0,(DATA!CJ16/DATA!BV16)*100,"NA")</f>
        <v>73.076923076923066</v>
      </c>
      <c r="BI13" s="36">
        <f>IF(DATA!CK16&gt;0,(DATA!CK16/DATA!BW16)*100,"NA")</f>
        <v>68.115942028985515</v>
      </c>
      <c r="BJ13" s="36">
        <f>IF(DATA!CL16&gt;0,(DATA!CL16/DATA!BX16)*100,"NA")</f>
        <v>75.541795665634666</v>
      </c>
      <c r="BK13" s="36">
        <f>IF(DATA!CM16&gt;0,(DATA!CM16/DATA!BY16)*100,"NA")</f>
        <v>68.231046931407946</v>
      </c>
      <c r="BL13" s="36">
        <f>IF(DATA!CN16&gt;0,(DATA!CN16/DATA!BZ16)*100,"NA")</f>
        <v>70.769230769230774</v>
      </c>
      <c r="BM13" s="36">
        <f>IF(DATA!CO16&gt;0,(DATA!CO16/DATA!CA16)*100,"NA")</f>
        <v>70.783132530120483</v>
      </c>
      <c r="BN13" s="36">
        <f>IF(DATA!CP16&gt;0,(DATA!CP16/DATA!CB16)*100,"NA")</f>
        <v>65.909090909090907</v>
      </c>
      <c r="BO13" s="36">
        <f>IF(DATA!CQ16&gt;0,(DATA!CQ16/DATA!CC16)*100,"NA")</f>
        <v>74.025974025974023</v>
      </c>
      <c r="BP13" s="36">
        <f>IF(DATA!CR16&gt;0,(DATA!CR16/DATA!CD16)*100,"NA")</f>
        <v>69.881556683587149</v>
      </c>
      <c r="BQ13" s="36">
        <f>IF(DATA!CS16&gt;0,(DATA!CS16/DATA!CE16)*100,"NA")</f>
        <v>71.71875</v>
      </c>
      <c r="BR13" s="36">
        <f>IF(DATA!CT16&gt;0,(DATA!CT16/DATA!CF16)*100,"NA")</f>
        <v>67.901234567901241</v>
      </c>
      <c r="BS13" s="36">
        <f>IF(DATA!CU16&gt;0,(DATA!CU16/DATA!CG16)*100,"NA")</f>
        <v>69.556451612903231</v>
      </c>
      <c r="BT13" s="33">
        <f>(DATA!CV16/DATA!P16)*100</f>
        <v>0.36674816625916873</v>
      </c>
      <c r="BU13" s="32">
        <f>(DATA!CW16/DATA!Q16)*100</f>
        <v>0.33783783783783783</v>
      </c>
      <c r="BV13" s="32">
        <f>(DATA!CX16/DATA!R16)*100</f>
        <v>0.68027210884353739</v>
      </c>
      <c r="BW13" s="32">
        <f>(DATA!CY16/DATA!S16)*100</f>
        <v>0.34802784222737815</v>
      </c>
      <c r="BX13" s="32">
        <f>(DATA!CZ16/DATA!T16)*100</f>
        <v>1.5065913370998116</v>
      </c>
      <c r="BY13" s="32">
        <f>(DATA!DA16/DATA!U16)*100</f>
        <v>1.2275731822474032</v>
      </c>
      <c r="BZ13" s="32">
        <f>(DATA!DB16/DATA!V16)*100</f>
        <v>1.095890410958904</v>
      </c>
      <c r="CA13" s="32">
        <f>(DATA!DC16/DATA!W16)*100</f>
        <v>0.95902353966870102</v>
      </c>
      <c r="CB13" s="32">
        <f>(DATA!DD16/DATA!X16)*100</f>
        <v>1.3274336283185841</v>
      </c>
      <c r="CC13" s="32">
        <f>(DATA!DE16/DATA!Y16)*100</f>
        <v>2.424942263279446</v>
      </c>
      <c r="CD13" s="32">
        <f>(DATA!DF16/DATA!Z16)*100</f>
        <v>3.0998851894374284</v>
      </c>
      <c r="CE13" s="32">
        <f>(DATA!DG16/DATA!AA16)*100</f>
        <v>2.5336927223719679</v>
      </c>
      <c r="CF13" s="32">
        <f>(DATA!DH16/DATA!AB16)*100</f>
        <v>2.5348542458808616</v>
      </c>
      <c r="CG13" s="32">
        <f>(DATA!DI16/DATA!AC16)*100</f>
        <v>3.0169704588309241</v>
      </c>
      <c r="CH13" s="33">
        <f>(DATA!DJ16/DATA!P16)*100</f>
        <v>0</v>
      </c>
      <c r="CI13" s="32">
        <f>(DATA!DK16/DATA!Q16)*100</f>
        <v>0</v>
      </c>
      <c r="CJ13" s="32">
        <f>(DATA!DL16/DATA!R16)*100</f>
        <v>0</v>
      </c>
      <c r="CK13" s="32">
        <f>(DATA!DM16/DATA!S16)*100</f>
        <v>0</v>
      </c>
      <c r="CL13" s="32">
        <f>(DATA!DN16/DATA!T16)*100</f>
        <v>0</v>
      </c>
      <c r="CM13" s="32">
        <f>(DATA!DO16/DATA!U16)*100</f>
        <v>0</v>
      </c>
      <c r="CN13" s="32">
        <f>(DATA!DP16/DATA!V16)*100</f>
        <v>0</v>
      </c>
      <c r="CO13" s="32">
        <f>(DATA!DQ16/DATA!W16)*100</f>
        <v>0</v>
      </c>
      <c r="CP13" s="32">
        <f>(DATA!DR16/DATA!X16)*100</f>
        <v>0.44247787610619471</v>
      </c>
      <c r="CQ13" s="32">
        <f>(DATA!DS16/DATA!Y16)*100</f>
        <v>0.46189376443418012</v>
      </c>
      <c r="CR13" s="32">
        <f>(DATA!DT16/DATA!Z16)*100</f>
        <v>0.63145809414466125</v>
      </c>
      <c r="CS13" s="32">
        <f>(DATA!DU16/DATA!AA16)*100</f>
        <v>0.9164420485175202</v>
      </c>
      <c r="CT13" s="32">
        <f>(DATA!DV16/DATA!AB16)*100</f>
        <v>1.2674271229404308</v>
      </c>
      <c r="CU13" s="32">
        <f>(DATA!DW16/DATA!AC16)*100</f>
        <v>1.3827781269641735</v>
      </c>
      <c r="CV13" s="191">
        <f>(DATA!DX16/DATA!AC16)*100</f>
        <v>2.7655562539283469</v>
      </c>
      <c r="CW13" s="191">
        <f>(DATA!DY16/DATA!AC16)*100</f>
        <v>0.25141420490257699</v>
      </c>
      <c r="CX13" s="188">
        <f>(DATA!DZ16/DATA!AC16)*100</f>
        <v>0.18856065367693275</v>
      </c>
      <c r="CY13" s="34">
        <f>(DATA!EA16/DATA!P16)*100</f>
        <v>1.7114914425427872</v>
      </c>
      <c r="CZ13" s="32">
        <f>(DATA!EB16/DATA!Q16)*100</f>
        <v>1.8018018018018018</v>
      </c>
      <c r="DA13" s="32">
        <f>(DATA!EC16/DATA!R16)*100</f>
        <v>1.2244897959183674</v>
      </c>
      <c r="DB13" s="32">
        <f>(DATA!ED16/DATA!S16)*100</f>
        <v>1.6241299303944314</v>
      </c>
      <c r="DC13" s="32">
        <f>(DATA!EE16/DATA!T16)*100</f>
        <v>1.6949152542372881</v>
      </c>
      <c r="DD13" s="32">
        <f>(DATA!EF16/DATA!U16)*100</f>
        <v>2.5495750708215295</v>
      </c>
      <c r="DE13" s="32">
        <f>(DATA!EG16/DATA!V16)*100</f>
        <v>2.9223744292237441</v>
      </c>
      <c r="DF13" s="32">
        <f>(DATA!EH16/DATA!W16)*100</f>
        <v>3.1386224934612033</v>
      </c>
      <c r="DG13" s="32">
        <f>(DATA!EI16/DATA!X16)*100</f>
        <v>3.0973451327433628</v>
      </c>
      <c r="DH13" s="32">
        <f>(DATA!EJ16/DATA!Y16)*100</f>
        <v>2.8290993071593533</v>
      </c>
      <c r="DI13" s="32">
        <f>(DATA!EK16/DATA!Z16)*100</f>
        <v>3.214695752009185</v>
      </c>
      <c r="DJ13" s="32">
        <f>(DATA!EL16/DATA!AA16)*100</f>
        <v>3.4501347708894881</v>
      </c>
      <c r="DK13" s="32">
        <f>(DATA!EM16/DATA!AB16)*100</f>
        <v>3.1051964512040557</v>
      </c>
      <c r="DL13" s="37">
        <f t="shared" si="1"/>
        <v>100</v>
      </c>
      <c r="DM13" s="38">
        <f t="shared" si="2"/>
        <v>100</v>
      </c>
      <c r="DN13" s="38">
        <f t="shared" si="3"/>
        <v>100</v>
      </c>
      <c r="DO13" s="38">
        <f t="shared" si="4"/>
        <v>100</v>
      </c>
      <c r="DP13" s="38">
        <f t="shared" si="5"/>
        <v>100</v>
      </c>
      <c r="DQ13" s="38">
        <f t="shared" si="6"/>
        <v>100</v>
      </c>
      <c r="DR13" s="38">
        <f t="shared" si="7"/>
        <v>100</v>
      </c>
      <c r="DS13" s="38">
        <f t="shared" si="8"/>
        <v>100</v>
      </c>
      <c r="DT13" s="38">
        <f t="shared" si="9"/>
        <v>100</v>
      </c>
      <c r="DU13" s="38">
        <f t="shared" si="10"/>
        <v>100</v>
      </c>
      <c r="DV13" s="38">
        <f t="shared" si="11"/>
        <v>100</v>
      </c>
      <c r="DW13" s="38">
        <f>+AA13+M13</f>
        <v>100</v>
      </c>
      <c r="DX13" s="38">
        <f>+AB13+N13</f>
        <v>100</v>
      </c>
      <c r="DY13" s="38">
        <f>+AC13+O13</f>
        <v>100</v>
      </c>
      <c r="DZ13" s="37">
        <f t="shared" si="12"/>
        <v>100.00000000000001</v>
      </c>
      <c r="EA13" s="38">
        <f t="shared" si="13"/>
        <v>99.999999999999986</v>
      </c>
      <c r="EB13" s="38">
        <f t="shared" si="14"/>
        <v>100.00000000000001</v>
      </c>
      <c r="EC13" s="38">
        <f t="shared" si="15"/>
        <v>100</v>
      </c>
      <c r="ED13" s="38">
        <f t="shared" si="16"/>
        <v>100</v>
      </c>
      <c r="EE13" s="38">
        <f t="shared" si="17"/>
        <v>100</v>
      </c>
      <c r="EF13" s="38">
        <f t="shared" si="18"/>
        <v>100</v>
      </c>
      <c r="EG13" s="38">
        <f t="shared" si="19"/>
        <v>100</v>
      </c>
      <c r="EH13" s="38">
        <f t="shared" si="20"/>
        <v>100</v>
      </c>
      <c r="EI13" s="38">
        <f t="shared" si="21"/>
        <v>100</v>
      </c>
      <c r="EJ13" s="38">
        <f t="shared" si="22"/>
        <v>100.00000000000001</v>
      </c>
      <c r="EK13" s="38">
        <f>+AO13+BC13+CE13+CS13+DJ13</f>
        <v>100.00000000000001</v>
      </c>
      <c r="EL13" s="38">
        <f>+AP13+BD13+CF13+CT13+DK13</f>
        <v>100</v>
      </c>
      <c r="EM13" s="26">
        <f t="shared" si="0"/>
        <v>100</v>
      </c>
    </row>
    <row r="14" spans="1:143">
      <c r="A14" s="10" t="str">
        <f>+DATA!A17</f>
        <v>Mississippi</v>
      </c>
      <c r="B14" s="32">
        <f>(DATA!AD17/DATA!B17)*100</f>
        <v>69.597069597069591</v>
      </c>
      <c r="C14" s="32">
        <f>(DATA!AE17/DATA!C17)*100</f>
        <v>71.490280777537791</v>
      </c>
      <c r="D14" s="32">
        <f>(DATA!AF17/DATA!D17)*100</f>
        <v>67.458432304038013</v>
      </c>
      <c r="E14" s="32">
        <f>(DATA!AG17/DATA!E17)*100</f>
        <v>67.573696145124714</v>
      </c>
      <c r="F14" s="32">
        <f>(DATA!AH17/DATA!F17)*100</f>
        <v>59.302325581395351</v>
      </c>
      <c r="G14" s="32">
        <f>(DATA!AI17/DATA!G17)*100</f>
        <v>56.727272727272727</v>
      </c>
      <c r="H14" s="32">
        <f>(DATA!AJ17/DATA!H17)*100</f>
        <v>55.253623188405797</v>
      </c>
      <c r="I14" s="32">
        <f>(DATA!AK17/DATA!I17)*100</f>
        <v>57.543103448275865</v>
      </c>
      <c r="J14" s="32">
        <f>(DATA!AL17/DATA!J17)*100</f>
        <v>55.357142857142861</v>
      </c>
      <c r="K14" s="32">
        <f>(DATA!AM17/DATA!K17)*100</f>
        <v>56.155143338954474</v>
      </c>
      <c r="L14" s="32">
        <f>(DATA!AN17/DATA!L17)*100</f>
        <v>45</v>
      </c>
      <c r="M14" s="32">
        <f>(DATA!AO17/DATA!M17)*100</f>
        <v>43.404634581105164</v>
      </c>
      <c r="N14" s="32">
        <f>(DATA!AP17/DATA!N17)*100</f>
        <v>43.33635539437897</v>
      </c>
      <c r="O14" s="32">
        <f>(DATA!AQ17/DATA!O17)*100</f>
        <v>42.681775259678943</v>
      </c>
      <c r="P14" s="33">
        <f>(DATA!AR17/DATA!B17)*100</f>
        <v>30.402930402930401</v>
      </c>
      <c r="Q14" s="34">
        <f>(DATA!AS17/DATA!C17)*100</f>
        <v>28.509719222462206</v>
      </c>
      <c r="R14" s="34">
        <f>(DATA!AT17/DATA!D17)*100</f>
        <v>32.541567695961994</v>
      </c>
      <c r="S14" s="34">
        <f>(DATA!AU17/DATA!E17)*100</f>
        <v>32.426303854875286</v>
      </c>
      <c r="T14" s="34">
        <f>(DATA!AV17/DATA!F17)*100</f>
        <v>40.697674418604649</v>
      </c>
      <c r="U14" s="34">
        <f>(DATA!AW17/DATA!G17)*100</f>
        <v>43.272727272727273</v>
      </c>
      <c r="V14" s="34">
        <f>(DATA!AX17/DATA!H17)*100</f>
        <v>44.746376811594203</v>
      </c>
      <c r="W14" s="34">
        <f>(DATA!AY17/DATA!I17)*100</f>
        <v>42.456896551724135</v>
      </c>
      <c r="X14" s="34">
        <f>(DATA!AZ17/DATA!J17)*100</f>
        <v>44.642857142857146</v>
      </c>
      <c r="Y14" s="34">
        <f>(DATA!BA17/DATA!K17)*100</f>
        <v>43.844856661045533</v>
      </c>
      <c r="Z14" s="34">
        <f>(DATA!BB17/DATA!L17)*100</f>
        <v>55.000000000000007</v>
      </c>
      <c r="AA14" s="34">
        <f>(DATA!BC17/DATA!M17)*100</f>
        <v>56.595365418894829</v>
      </c>
      <c r="AB14" s="34">
        <f>(DATA!BD17/DATA!N17)*100</f>
        <v>56.66364460562103</v>
      </c>
      <c r="AC14" s="34">
        <f>(DATA!BE17/DATA!O17)*100</f>
        <v>57.318224740321057</v>
      </c>
      <c r="AD14" s="33">
        <f>(DATA!BF17/DATA!P17)*100</f>
        <v>75.45787545787546</v>
      </c>
      <c r="AE14" s="34">
        <f>(DATA!BG17/DATA!Q17)*100</f>
        <v>71.212121212121218</v>
      </c>
      <c r="AF14" s="34">
        <f>(DATA!BH17/DATA!R17)*100</f>
        <v>60.807600950118768</v>
      </c>
      <c r="AG14" s="34">
        <f>(DATA!BI17/DATA!S17)*100</f>
        <v>63.265306122448983</v>
      </c>
      <c r="AH14" s="34">
        <f>(DATA!BJ17/DATA!T17)*100</f>
        <v>61.673151750972764</v>
      </c>
      <c r="AI14" s="34">
        <f>(DATA!BK17/DATA!U17)*100</f>
        <v>57.116788321167888</v>
      </c>
      <c r="AJ14" s="34">
        <f>(DATA!BL17/DATA!V17)*100</f>
        <v>58.36363636363636</v>
      </c>
      <c r="AK14" s="34">
        <f>(DATA!BM17/DATA!W17)*100</f>
        <v>68.340611353711793</v>
      </c>
      <c r="AL14" s="34">
        <f>(DATA!BN17/DATA!X17)*100</f>
        <v>67.114093959731548</v>
      </c>
      <c r="AM14" s="34">
        <f>(DATA!BO17/DATA!Y17)*100</f>
        <v>60.810810810810814</v>
      </c>
      <c r="AN14" s="34">
        <f>(DATA!BP17/DATA!Z17)*100</f>
        <v>66.265060240963862</v>
      </c>
      <c r="AO14" s="34">
        <f>(DATA!BQ17/DATA!AA17)*100</f>
        <v>66.280107047279216</v>
      </c>
      <c r="AP14" s="34">
        <f>(DATA!BR17/DATA!AB17)*100</f>
        <v>65.667574931880111</v>
      </c>
      <c r="AQ14" s="34">
        <f>(DATA!BS17/DATA!AC17)*100</f>
        <v>67.61363636363636</v>
      </c>
      <c r="AR14" s="33">
        <f>(DATA!BT17/DATA!P17)*100</f>
        <v>24.175824175824175</v>
      </c>
      <c r="AS14" s="32">
        <f>(DATA!BU17/DATA!Q17)*100</f>
        <v>28.354978354978357</v>
      </c>
      <c r="AT14" s="32">
        <f>(DATA!BV17/DATA!R17)*100</f>
        <v>39.192399049881232</v>
      </c>
      <c r="AU14" s="32">
        <f>(DATA!BW17/DATA!S17)*100</f>
        <v>35.827664399092974</v>
      </c>
      <c r="AV14" s="32">
        <f>(DATA!BX17/DATA!T17)*100</f>
        <v>35.408560311284049</v>
      </c>
      <c r="AW14" s="32">
        <f>(DATA!BY17/DATA!U17)*100</f>
        <v>39.963503649635037</v>
      </c>
      <c r="AX14" s="32">
        <f>(DATA!BZ17/DATA!V17)*100</f>
        <v>39.272727272727273</v>
      </c>
      <c r="AY14" s="32">
        <f>(DATA!CA17/DATA!W17)*100</f>
        <v>30.131004366812224</v>
      </c>
      <c r="AZ14" s="32">
        <f>(DATA!CB17/DATA!X17)*100</f>
        <v>30.425055928411631</v>
      </c>
      <c r="BA14" s="32">
        <f>(DATA!CC17/DATA!Y17)*100</f>
        <v>37.162162162162161</v>
      </c>
      <c r="BB14" s="32">
        <f>(DATA!CD17/DATA!Z17)*100</f>
        <v>31.325301204819279</v>
      </c>
      <c r="BC14" s="32">
        <f>(DATA!CE17/DATA!AA17)*100</f>
        <v>31.489741302408564</v>
      </c>
      <c r="BD14" s="32">
        <f>(DATA!CF17/DATA!AB17)*100</f>
        <v>31.970935513169845</v>
      </c>
      <c r="BE14" s="32">
        <f>(DATA!CG17/DATA!AC17)*100</f>
        <v>30.113636363636363</v>
      </c>
      <c r="BF14" s="5">
        <f>IF(DATA!CH17&gt;0,(DATA!CH17/DATA!BT17)*100,"NA")</f>
        <v>87.121212121212125</v>
      </c>
      <c r="BG14" s="36">
        <f>IF(DATA!CI17&gt;0,(DATA!CI17/DATA!BU17)*100,"NA")</f>
        <v>86.25954198473282</v>
      </c>
      <c r="BH14" s="36">
        <f>IF(DATA!CJ17&gt;0,(DATA!CJ17/DATA!BV17)*100,"NA")</f>
        <v>88.484848484848484</v>
      </c>
      <c r="BI14" s="36">
        <f>IF(DATA!CK17&gt;0,(DATA!CK17/DATA!BW17)*100,"NA")</f>
        <v>91.139240506329116</v>
      </c>
      <c r="BJ14" s="36">
        <f>IF(DATA!CL17&gt;0,(DATA!CL17/DATA!BX17)*100,"NA")</f>
        <v>87.912087912087912</v>
      </c>
      <c r="BK14" s="36">
        <f>IF(DATA!CM17&gt;0,(DATA!CM17/DATA!BY17)*100,"NA")</f>
        <v>89.49771689497716</v>
      </c>
      <c r="BL14" s="36">
        <f>IF(DATA!CN17&gt;0,(DATA!CN17/DATA!BZ17)*100,"NA")</f>
        <v>88.888888888888886</v>
      </c>
      <c r="BM14" s="36">
        <f>IF(DATA!CO17&gt;0,(DATA!CO17/DATA!CA17)*100,"NA")</f>
        <v>80.434782608695656</v>
      </c>
      <c r="BN14" s="36">
        <f>IF(DATA!CP17&gt;0,(DATA!CP17/DATA!CB17)*100,"NA")</f>
        <v>82.35294117647058</v>
      </c>
      <c r="BO14" s="36">
        <f>IF(DATA!CQ17&gt;0,(DATA!CQ17/DATA!CC17)*100,"NA")</f>
        <v>89.090909090909093</v>
      </c>
      <c r="BP14" s="36">
        <f>IF(DATA!CR17&gt;0,(DATA!CR17/DATA!CD17)*100,"NA")</f>
        <v>59.467455621301781</v>
      </c>
      <c r="BQ14" s="36">
        <f>IF(DATA!CS17&gt;0,(DATA!CS17/DATA!CE17)*100,"NA")</f>
        <v>61.189801699716718</v>
      </c>
      <c r="BR14" s="36">
        <f>IF(DATA!CT17&gt;0,(DATA!CT17/DATA!CF17)*100,"NA")</f>
        <v>57.102272727272727</v>
      </c>
      <c r="BS14" s="36">
        <f>IF(DATA!CU17&gt;0,(DATA!CU17/DATA!CG17)*100,"NA")</f>
        <v>58.490566037735846</v>
      </c>
      <c r="BT14" s="33">
        <f>(DATA!CV17/DATA!P17)*100</f>
        <v>0</v>
      </c>
      <c r="BU14" s="32">
        <f>(DATA!CW17/DATA!Q17)*100</f>
        <v>0</v>
      </c>
      <c r="BV14" s="32">
        <f>(DATA!CX17/DATA!R17)*100</f>
        <v>0</v>
      </c>
      <c r="BW14" s="32">
        <f>(DATA!CY17/DATA!S17)*100</f>
        <v>0.68027210884353739</v>
      </c>
      <c r="BX14" s="32">
        <f>(DATA!CZ17/DATA!T17)*100</f>
        <v>0.77821011673151752</v>
      </c>
      <c r="BY14" s="32">
        <f>(DATA!DA17/DATA!U17)*100</f>
        <v>0.54744525547445255</v>
      </c>
      <c r="BZ14" s="32">
        <f>(DATA!DB17/DATA!V17)*100</f>
        <v>0.54545454545454553</v>
      </c>
      <c r="CA14" s="32">
        <f>(DATA!DC17/DATA!W17)*100</f>
        <v>0.21834061135371177</v>
      </c>
      <c r="CB14" s="32">
        <f>(DATA!DD17/DATA!X17)*100</f>
        <v>0.22371364653243847</v>
      </c>
      <c r="CC14" s="32">
        <f>(DATA!DE17/DATA!Y17)*100</f>
        <v>0.33783783783783783</v>
      </c>
      <c r="CD14" s="32">
        <f>(DATA!DF17/DATA!Z17)*100</f>
        <v>0.74142724745134381</v>
      </c>
      <c r="CE14" s="32">
        <f>(DATA!DG17/DATA!AA17)*100</f>
        <v>0.89206066012488849</v>
      </c>
      <c r="CF14" s="32">
        <f>(DATA!DH17/DATA!AB17)*100</f>
        <v>1.1807447774750226</v>
      </c>
      <c r="CG14" s="32">
        <f>(DATA!DI17/DATA!AC17)*100</f>
        <v>1.231060606060606</v>
      </c>
      <c r="CH14" s="33">
        <f>(DATA!DJ17/DATA!P17)*100</f>
        <v>0</v>
      </c>
      <c r="CI14" s="32">
        <f>(DATA!DK17/DATA!Q17)*100</f>
        <v>0</v>
      </c>
      <c r="CJ14" s="32">
        <f>(DATA!DL17/DATA!R17)*100</f>
        <v>0</v>
      </c>
      <c r="CK14" s="32">
        <f>(DATA!DM17/DATA!S17)*100</f>
        <v>0</v>
      </c>
      <c r="CL14" s="32">
        <f>(DATA!DN17/DATA!T17)*100</f>
        <v>0</v>
      </c>
      <c r="CM14" s="32">
        <f>(DATA!DO17/DATA!U17)*100</f>
        <v>0</v>
      </c>
      <c r="CN14" s="32">
        <f>(DATA!DP17/DATA!V17)*100</f>
        <v>0</v>
      </c>
      <c r="CO14" s="32">
        <f>(DATA!DQ17/DATA!W17)*100</f>
        <v>0.43668122270742354</v>
      </c>
      <c r="CP14" s="32">
        <f>(DATA!DR17/DATA!X17)*100</f>
        <v>0.44742729306487694</v>
      </c>
      <c r="CQ14" s="32">
        <f>(DATA!DS17/DATA!Y17)*100</f>
        <v>0.33783783783783783</v>
      </c>
      <c r="CR14" s="32">
        <f>(DATA!DT17/DATA!Z17)*100</f>
        <v>0.18535681186283595</v>
      </c>
      <c r="CS14" s="32">
        <f>(DATA!DU17/DATA!AA17)*100</f>
        <v>0.17841213202497772</v>
      </c>
      <c r="CT14" s="32">
        <f>(DATA!DV17/DATA!AB17)*100</f>
        <v>0.18165304268846502</v>
      </c>
      <c r="CU14" s="32">
        <f>(DATA!DW17/DATA!AC17)*100</f>
        <v>0.18939393939393939</v>
      </c>
      <c r="CV14" s="191">
        <f>(DATA!DX17/DATA!AC17)*100</f>
        <v>0.66287878787878785</v>
      </c>
      <c r="CW14" s="191">
        <f>(DATA!DY17/DATA!AC17)*100</f>
        <v>0.18939393939393939</v>
      </c>
      <c r="CX14" s="188">
        <f>(DATA!DZ17/DATA!AC17)*100</f>
        <v>0</v>
      </c>
      <c r="CY14" s="34">
        <f>(DATA!EA17/DATA!P17)*100</f>
        <v>0.36630036630036628</v>
      </c>
      <c r="CZ14" s="32">
        <f>(DATA!EB17/DATA!Q17)*100</f>
        <v>0.4329004329004329</v>
      </c>
      <c r="DA14" s="32">
        <f>(DATA!EC17/DATA!R17)*100</f>
        <v>0</v>
      </c>
      <c r="DB14" s="32">
        <f>(DATA!ED17/DATA!S17)*100</f>
        <v>0.22675736961451248</v>
      </c>
      <c r="DC14" s="32">
        <f>(DATA!EE17/DATA!T17)*100</f>
        <v>2.1400778210116731</v>
      </c>
      <c r="DD14" s="32">
        <f>(DATA!EF17/DATA!U17)*100</f>
        <v>2.3722627737226274</v>
      </c>
      <c r="DE14" s="32">
        <f>(DATA!EG17/DATA!V17)*100</f>
        <v>1.8181818181818181</v>
      </c>
      <c r="DF14" s="32">
        <f>(DATA!EH17/DATA!W17)*100</f>
        <v>0.87336244541484709</v>
      </c>
      <c r="DG14" s="32">
        <f>(DATA!EI17/DATA!X17)*100</f>
        <v>1.7897091722595078</v>
      </c>
      <c r="DH14" s="32">
        <f>(DATA!EJ17/DATA!Y17)*100</f>
        <v>1.3513513513513513</v>
      </c>
      <c r="DI14" s="32">
        <f>(DATA!EK17/DATA!Z17)*100</f>
        <v>1.4828544949026876</v>
      </c>
      <c r="DJ14" s="32">
        <f>(DATA!EL17/DATA!AA17)*100</f>
        <v>1.1596788581623549</v>
      </c>
      <c r="DK14" s="32">
        <f>(DATA!EM17/DATA!AB17)*100</f>
        <v>0.99909173478655766</v>
      </c>
      <c r="DL14" s="37">
        <f t="shared" si="1"/>
        <v>100</v>
      </c>
      <c r="DM14" s="38">
        <f t="shared" si="2"/>
        <v>100</v>
      </c>
      <c r="DN14" s="38">
        <f t="shared" si="3"/>
        <v>100</v>
      </c>
      <c r="DO14" s="38">
        <f t="shared" si="4"/>
        <v>100</v>
      </c>
      <c r="DP14" s="38">
        <f t="shared" si="5"/>
        <v>100</v>
      </c>
      <c r="DQ14" s="38">
        <f t="shared" si="6"/>
        <v>100</v>
      </c>
      <c r="DR14" s="38">
        <f t="shared" si="7"/>
        <v>100</v>
      </c>
      <c r="DS14" s="38">
        <f t="shared" si="8"/>
        <v>100</v>
      </c>
      <c r="DT14" s="38">
        <f t="shared" si="9"/>
        <v>100</v>
      </c>
      <c r="DU14" s="38">
        <f t="shared" si="10"/>
        <v>100</v>
      </c>
      <c r="DV14" s="38">
        <f t="shared" si="11"/>
        <v>100</v>
      </c>
      <c r="DW14" s="38">
        <f>+AA14+M14</f>
        <v>100</v>
      </c>
      <c r="DX14" s="38">
        <f>+AB14+N14</f>
        <v>100</v>
      </c>
      <c r="DY14" s="38">
        <f>+AC14+O14</f>
        <v>100</v>
      </c>
      <c r="DZ14" s="37">
        <f t="shared" si="12"/>
        <v>100</v>
      </c>
      <c r="EA14" s="38">
        <f t="shared" si="13"/>
        <v>100.00000000000001</v>
      </c>
      <c r="EB14" s="38">
        <f t="shared" si="14"/>
        <v>100</v>
      </c>
      <c r="EC14" s="38">
        <f t="shared" si="15"/>
        <v>100.00000000000001</v>
      </c>
      <c r="ED14" s="38">
        <f t="shared" si="16"/>
        <v>100</v>
      </c>
      <c r="EE14" s="38">
        <f t="shared" si="17"/>
        <v>100.00000000000001</v>
      </c>
      <c r="EF14" s="38">
        <f t="shared" si="18"/>
        <v>99.999999999999986</v>
      </c>
      <c r="EG14" s="38">
        <f t="shared" si="19"/>
        <v>99.999999999999986</v>
      </c>
      <c r="EH14" s="38">
        <f t="shared" si="20"/>
        <v>100.00000000000001</v>
      </c>
      <c r="EI14" s="38">
        <f t="shared" si="21"/>
        <v>100</v>
      </c>
      <c r="EJ14" s="38">
        <f t="shared" si="22"/>
        <v>100</v>
      </c>
      <c r="EK14" s="38">
        <f>+AO14+BC14+CE14+CS14+DJ14</f>
        <v>99.999999999999986</v>
      </c>
      <c r="EL14" s="38">
        <f>+AP14+BD14+CF14+CT14+DK14</f>
        <v>100.00000000000001</v>
      </c>
      <c r="EM14" s="26">
        <f t="shared" si="0"/>
        <v>99.999999999999986</v>
      </c>
    </row>
    <row r="15" spans="1:143">
      <c r="A15" s="10" t="str">
        <f>+DATA!A18</f>
        <v>North Carolina</v>
      </c>
      <c r="B15" s="32">
        <f>(DATA!AD18/DATA!B18)*100</f>
        <v>66.980023501762631</v>
      </c>
      <c r="C15" s="32">
        <f>(DATA!AE18/DATA!C18)*100</f>
        <v>64.416535845107276</v>
      </c>
      <c r="D15" s="32">
        <f>(DATA!AF18/DATA!D18)*100</f>
        <v>63.646112600536199</v>
      </c>
      <c r="E15" s="32">
        <f>(DATA!AG18/DATA!E18)*100</f>
        <v>62.077789150460596</v>
      </c>
      <c r="F15" s="32">
        <f>(DATA!AH18/DATA!F18)*100</f>
        <v>50.877192982456144</v>
      </c>
      <c r="G15" s="32">
        <f>(DATA!AI18/DATA!G18)*100</f>
        <v>48.77355136864557</v>
      </c>
      <c r="H15" s="32">
        <f>(DATA!AJ18/DATA!H18)*100</f>
        <v>46.178967994774652</v>
      </c>
      <c r="I15" s="32">
        <f>(DATA!AK18/DATA!I18)*100</f>
        <v>49.146211312700103</v>
      </c>
      <c r="J15" s="32">
        <f>(DATA!AL18/DATA!J18)*100</f>
        <v>50.880181714934693</v>
      </c>
      <c r="K15" s="32">
        <f>(DATA!AM18/DATA!K18)*100</f>
        <v>55.947368421052637</v>
      </c>
      <c r="L15" s="32">
        <f>(DATA!AN18/DATA!L18)*100</f>
        <v>54.345434543454338</v>
      </c>
      <c r="M15" s="32">
        <f>(DATA!AO18/DATA!M18)*100</f>
        <v>53.963914707490432</v>
      </c>
      <c r="N15" s="32">
        <f>(DATA!AP18/DATA!N18)*100</f>
        <v>54.179566563467496</v>
      </c>
      <c r="O15" s="32">
        <f>(DATA!AQ18/DATA!O18)*100</f>
        <v>52.623376623376629</v>
      </c>
      <c r="P15" s="33">
        <f>(DATA!AR18/DATA!B18)*100</f>
        <v>33.019976498237369</v>
      </c>
      <c r="Q15" s="34">
        <f>(DATA!AS18/DATA!C18)*100</f>
        <v>35.583464154892724</v>
      </c>
      <c r="R15" s="34">
        <f>(DATA!AT18/DATA!D18)*100</f>
        <v>36.353887399463808</v>
      </c>
      <c r="S15" s="34">
        <f>(DATA!AU18/DATA!E18)*100</f>
        <v>37.922210849539404</v>
      </c>
      <c r="T15" s="34">
        <f>(DATA!AV18/DATA!F18)*100</f>
        <v>49.122807017543856</v>
      </c>
      <c r="U15" s="34">
        <f>(DATA!AW18/DATA!G18)*100</f>
        <v>51.22644863135443</v>
      </c>
      <c r="V15" s="34">
        <f>(DATA!AX18/DATA!H18)*100</f>
        <v>53.821032005225348</v>
      </c>
      <c r="W15" s="34">
        <f>(DATA!AY18/DATA!I18)*100</f>
        <v>50.853788687299897</v>
      </c>
      <c r="X15" s="34">
        <f>(DATA!AZ18/DATA!J18)*100</f>
        <v>49.1198182850653</v>
      </c>
      <c r="Y15" s="34">
        <f>(DATA!BA18/DATA!K18)*100</f>
        <v>44.05263157894737</v>
      </c>
      <c r="Z15" s="34">
        <f>(DATA!BB18/DATA!L18)*100</f>
        <v>45.654565456545654</v>
      </c>
      <c r="AA15" s="34">
        <f>(DATA!BC18/DATA!M18)*100</f>
        <v>46.036085292509568</v>
      </c>
      <c r="AB15" s="34">
        <f>(DATA!BD18/DATA!N18)*100</f>
        <v>45.820433436532511</v>
      </c>
      <c r="AC15" s="34">
        <f>(DATA!BE18/DATA!O18)*100</f>
        <v>47.376623376623378</v>
      </c>
      <c r="AD15" s="33">
        <f>(DATA!BF18/DATA!P18)*100</f>
        <v>82.843713278495883</v>
      </c>
      <c r="AE15" s="34">
        <f>(DATA!BG18/DATA!Q18)*100</f>
        <v>82.957524908232827</v>
      </c>
      <c r="AF15" s="34">
        <f>(DATA!BH18/DATA!R18)*100</f>
        <v>82.67167381974248</v>
      </c>
      <c r="AG15" s="34">
        <f>(DATA!BI18/DATA!S18)*100</f>
        <v>82.111737570476677</v>
      </c>
      <c r="AH15" s="34">
        <f>(DATA!BJ18/DATA!T18)*100</f>
        <v>80.115384615384613</v>
      </c>
      <c r="AI15" s="34">
        <f>(DATA!BK18/DATA!U18)*100</f>
        <v>80.550589917769031</v>
      </c>
      <c r="AJ15" s="34">
        <f>(DATA!BL18/DATA!V18)*100</f>
        <v>76.192042091417306</v>
      </c>
      <c r="AK15" s="34">
        <f>(DATA!BM18/DATA!W18)*100</f>
        <v>69.20583468395462</v>
      </c>
      <c r="AL15" s="34">
        <f>(DATA!BN18/DATA!X18)*100</f>
        <v>69.808027923211171</v>
      </c>
      <c r="AM15" s="34">
        <f>(DATA!BO18/DATA!Y18)*100</f>
        <v>68.32164058283864</v>
      </c>
      <c r="AN15" s="34">
        <f>(DATA!BP18/DATA!Z18)*100</f>
        <v>71.551230681167723</v>
      </c>
      <c r="AO15" s="34">
        <f>(DATA!BQ18/DATA!AA18)*100</f>
        <v>69.920993227990962</v>
      </c>
      <c r="AP15" s="34">
        <f>(DATA!BR18/DATA!AB18)*100</f>
        <v>70.672313393329802</v>
      </c>
      <c r="AQ15" s="34">
        <f>(DATA!BS18/DATA!AC18)*100</f>
        <v>69.354838709677423</v>
      </c>
      <c r="AR15" s="33">
        <f>(DATA!BT18/DATA!P18)*100</f>
        <v>15.334900117508813</v>
      </c>
      <c r="AS15" s="32">
        <f>(DATA!BU18/DATA!Q18)*100</f>
        <v>15.521761929732564</v>
      </c>
      <c r="AT15" s="32">
        <f>(DATA!BV18/DATA!R18)*100</f>
        <v>15.343347639484978</v>
      </c>
      <c r="AU15" s="32">
        <f>(DATA!BW18/DATA!S18)*100</f>
        <v>15.991799077396207</v>
      </c>
      <c r="AV15" s="32">
        <f>(DATA!BX18/DATA!T18)*100</f>
        <v>17.307692307692307</v>
      </c>
      <c r="AW15" s="32">
        <f>(DATA!BY18/DATA!U18)*100</f>
        <v>16.803718269574546</v>
      </c>
      <c r="AX15" s="32">
        <f>(DATA!BZ18/DATA!V18)*100</f>
        <v>20.124958895100296</v>
      </c>
      <c r="AY15" s="32">
        <f>(DATA!CA18/DATA!W18)*100</f>
        <v>22.798487304159913</v>
      </c>
      <c r="AZ15" s="32">
        <f>(DATA!CB18/DATA!X18)*100</f>
        <v>24.781849912739965</v>
      </c>
      <c r="BA15" s="32">
        <f>(DATA!CC18/DATA!Y18)*100</f>
        <v>26.335671883432273</v>
      </c>
      <c r="BB15" s="32">
        <f>(DATA!CD18/DATA!Z18)*100</f>
        <v>21.866056096164854</v>
      </c>
      <c r="BC15" s="32">
        <f>(DATA!CE18/DATA!AA18)*100</f>
        <v>23.47629796839729</v>
      </c>
      <c r="BD15" s="32">
        <f>(DATA!CF18/DATA!AB18)*100</f>
        <v>21.757543673901537</v>
      </c>
      <c r="BE15" s="32">
        <f>(DATA!CG18/DATA!AC18)*100</f>
        <v>23.06451612903226</v>
      </c>
      <c r="BF15" s="5">
        <f>IF(DATA!CH18&gt;0,(DATA!CH18/DATA!BT18)*100,"NA")</f>
        <v>62.835249042145591</v>
      </c>
      <c r="BG15" s="36">
        <f>IF(DATA!CI18&gt;0,(DATA!CI18/DATA!BU18)*100,"NA")</f>
        <v>61.824324324324323</v>
      </c>
      <c r="BH15" s="36">
        <f>IF(DATA!CJ18&gt;0,(DATA!CJ18/DATA!BV18)*100,"NA")</f>
        <v>61.188811188811187</v>
      </c>
      <c r="BI15" s="36">
        <f>IF(DATA!CK18&gt;0,(DATA!CK18/DATA!BW18)*100,"NA")</f>
        <v>61.53846153846154</v>
      </c>
      <c r="BJ15" s="36">
        <f>IF(DATA!CL18&gt;0,(DATA!CL18/DATA!BX18)*100,"NA")</f>
        <v>56.222222222222214</v>
      </c>
      <c r="BK15" s="36">
        <f>IF(DATA!CM18&gt;0,(DATA!CM18/DATA!BY18)*100,"NA")</f>
        <v>51.914893617021271</v>
      </c>
      <c r="BL15" s="36">
        <f>IF(DATA!CN18&gt;0,(DATA!CN18/DATA!BZ18)*100,"NA")</f>
        <v>59.640522875816991</v>
      </c>
      <c r="BM15" s="36">
        <f>IF(DATA!CO18&gt;0,(DATA!CO18/DATA!CA18)*100,"NA")</f>
        <v>70.853080568720387</v>
      </c>
      <c r="BN15" s="36">
        <f>IF(DATA!CP18&gt;0,(DATA!CP18/DATA!CB18)*100,"NA")</f>
        <v>73.943661971830991</v>
      </c>
      <c r="BO15" s="36">
        <f>IF(DATA!CQ18&gt;0,(DATA!CQ18/DATA!CC18)*100,"NA")</f>
        <v>83.196721311475414</v>
      </c>
      <c r="BP15" s="36">
        <f>IF(DATA!CR18&gt;0,(DATA!CR18/DATA!CD18)*100,"NA")</f>
        <v>75.392670157068068</v>
      </c>
      <c r="BQ15" s="36">
        <f>IF(DATA!CS18&gt;0,(DATA!CS18/DATA!CE18)*100,"NA")</f>
        <v>72.836538461538453</v>
      </c>
      <c r="BR15" s="36">
        <f>IF(DATA!CT18&gt;0,(DATA!CT18/DATA!CF18)*100,"NA")</f>
        <v>68.613138686131393</v>
      </c>
      <c r="BS15" s="36">
        <f>IF(DATA!CU18&gt;0,(DATA!CU18/DATA!CG18)*100,"NA")</f>
        <v>64.801864801864809</v>
      </c>
      <c r="BT15" s="33">
        <f>(DATA!CV18/DATA!P18)*100</f>
        <v>0.41128084606345477</v>
      </c>
      <c r="BU15" s="32">
        <f>(DATA!CW18/DATA!Q18)*100</f>
        <v>0.26219192448872575</v>
      </c>
      <c r="BV15" s="32">
        <f>(DATA!CX18/DATA!R18)*100</f>
        <v>0.42918454935622319</v>
      </c>
      <c r="BW15" s="32">
        <f>(DATA!CY18/DATA!S18)*100</f>
        <v>0.46130189646335212</v>
      </c>
      <c r="BX15" s="32">
        <f>(DATA!CZ18/DATA!T18)*100</f>
        <v>0.80769230769230771</v>
      </c>
      <c r="BY15" s="32">
        <f>(DATA!DA18/DATA!U18)*100</f>
        <v>0.67929924919556661</v>
      </c>
      <c r="BZ15" s="32">
        <f>(DATA!DB18/DATA!V18)*100</f>
        <v>1.2167050312397236</v>
      </c>
      <c r="CA15" s="32">
        <f>(DATA!DC18/DATA!W18)*100</f>
        <v>4.8622366288492707</v>
      </c>
      <c r="CB15" s="32">
        <f>(DATA!DD18/DATA!X18)*100</f>
        <v>1.6288539848749273</v>
      </c>
      <c r="CC15" s="32">
        <f>(DATA!DE18/DATA!Y18)*100</f>
        <v>1.7808958445763627</v>
      </c>
      <c r="CD15" s="32">
        <f>(DATA!DF18/DATA!Z18)*100</f>
        <v>1.9461934745277618</v>
      </c>
      <c r="CE15" s="32">
        <f>(DATA!DG18/DATA!AA18)*100</f>
        <v>1.7494356659142212</v>
      </c>
      <c r="CF15" s="32">
        <f>(DATA!DH18/DATA!AB18)*100</f>
        <v>2.7527792482795128</v>
      </c>
      <c r="CG15" s="32">
        <f>(DATA!DI18/DATA!AC18)*100</f>
        <v>2.6344086021505375</v>
      </c>
      <c r="CH15" s="33">
        <f>(DATA!DJ18/DATA!P18)*100</f>
        <v>0</v>
      </c>
      <c r="CI15" s="32">
        <f>(DATA!DK18/DATA!Q18)*100</f>
        <v>0</v>
      </c>
      <c r="CJ15" s="32">
        <f>(DATA!DL18/DATA!R18)*100</f>
        <v>0</v>
      </c>
      <c r="CK15" s="32">
        <f>(DATA!DM18/DATA!S18)*100</f>
        <v>0</v>
      </c>
      <c r="CL15" s="32">
        <f>(DATA!DN18/DATA!T18)*100</f>
        <v>0</v>
      </c>
      <c r="CM15" s="32">
        <f>(DATA!DO18/DATA!U18)*100</f>
        <v>0</v>
      </c>
      <c r="CN15" s="32">
        <f>(DATA!DP18/DATA!V18)*100</f>
        <v>0</v>
      </c>
      <c r="CO15" s="32">
        <f>(DATA!DQ18/DATA!W18)*100</f>
        <v>0.21609940572663425</v>
      </c>
      <c r="CP15" s="32">
        <f>(DATA!DR18/DATA!X18)*100</f>
        <v>0.40721349621873182</v>
      </c>
      <c r="CQ15" s="32">
        <f>(DATA!DS18/DATA!Y18)*100</f>
        <v>0.48569886670264434</v>
      </c>
      <c r="CR15" s="32">
        <f>(DATA!DT18/DATA!Z18)*100</f>
        <v>0.5151688609044075</v>
      </c>
      <c r="CS15" s="32">
        <f>(DATA!DU18/DATA!AA18)*100</f>
        <v>0.62076749435665912</v>
      </c>
      <c r="CT15" s="32">
        <f>(DATA!DV18/DATA!AB18)*100</f>
        <v>0.58231868713605084</v>
      </c>
      <c r="CU15" s="32">
        <f>(DATA!DW18/DATA!AC18)*100</f>
        <v>0.86021505376344087</v>
      </c>
      <c r="CV15" s="191">
        <f>(DATA!DX18/DATA!AC18)*100</f>
        <v>3.118279569892473</v>
      </c>
      <c r="CW15" s="191">
        <f>(DATA!DY18/DATA!AC18)*100</f>
        <v>0.967741935483871</v>
      </c>
      <c r="CX15" s="188">
        <f>(DATA!DZ18/DATA!AC18)*100</f>
        <v>0</v>
      </c>
      <c r="CY15" s="34">
        <f>(DATA!EA18/DATA!P18)*100</f>
        <v>1.410105757931845</v>
      </c>
      <c r="CZ15" s="32">
        <f>(DATA!EB18/DATA!Q18)*100</f>
        <v>1.2585212375458836</v>
      </c>
      <c r="DA15" s="32">
        <f>(DATA!EC18/DATA!R18)*100</f>
        <v>1.555793991416309</v>
      </c>
      <c r="DB15" s="32">
        <f>(DATA!ED18/DATA!S18)*100</f>
        <v>1.4351614556637622</v>
      </c>
      <c r="DC15" s="32">
        <f>(DATA!EE18/DATA!T18)*100</f>
        <v>1.7692307692307692</v>
      </c>
      <c r="DD15" s="32">
        <f>(DATA!EF18/DATA!U18)*100</f>
        <v>1.966392563460851</v>
      </c>
      <c r="DE15" s="32">
        <f>(DATA!EG18/DATA!V18)*100</f>
        <v>2.4662939822426835</v>
      </c>
      <c r="DF15" s="32">
        <f>(DATA!EH18/DATA!W18)*100</f>
        <v>2.9173419773095626</v>
      </c>
      <c r="DG15" s="32">
        <f>(DATA!EI18/DATA!X18)*100</f>
        <v>3.3740546829552063</v>
      </c>
      <c r="DH15" s="32">
        <f>(DATA!EJ18/DATA!Y18)*100</f>
        <v>3.076092822450081</v>
      </c>
      <c r="DI15" s="32">
        <f>(DATA!EK18/DATA!Z18)*100</f>
        <v>4.12135088723526</v>
      </c>
      <c r="DJ15" s="32">
        <f>(DATA!EL18/DATA!AA18)*100</f>
        <v>4.2325056433408577</v>
      </c>
      <c r="DK15" s="32">
        <f>(DATA!EM18/DATA!AB18)*100</f>
        <v>4.2350449973530973</v>
      </c>
      <c r="DL15" s="37">
        <f t="shared" si="1"/>
        <v>100</v>
      </c>
      <c r="DM15" s="38">
        <f t="shared" si="2"/>
        <v>100</v>
      </c>
      <c r="DN15" s="38">
        <f t="shared" si="3"/>
        <v>100</v>
      </c>
      <c r="DO15" s="38">
        <f t="shared" si="4"/>
        <v>100</v>
      </c>
      <c r="DP15" s="38">
        <f t="shared" si="5"/>
        <v>100</v>
      </c>
      <c r="DQ15" s="38">
        <f t="shared" si="6"/>
        <v>100</v>
      </c>
      <c r="DR15" s="38">
        <f t="shared" si="7"/>
        <v>100</v>
      </c>
      <c r="DS15" s="38">
        <f t="shared" si="8"/>
        <v>100</v>
      </c>
      <c r="DT15" s="38">
        <f t="shared" si="9"/>
        <v>100</v>
      </c>
      <c r="DU15" s="38">
        <f t="shared" si="10"/>
        <v>100</v>
      </c>
      <c r="DV15" s="38">
        <f t="shared" si="11"/>
        <v>100</v>
      </c>
      <c r="DW15" s="38">
        <f>+AA15+M15</f>
        <v>100</v>
      </c>
      <c r="DX15" s="38">
        <f>+AB15+N15</f>
        <v>100</v>
      </c>
      <c r="DY15" s="38">
        <f>+AC15+O15</f>
        <v>100</v>
      </c>
      <c r="DZ15" s="37">
        <f t="shared" si="12"/>
        <v>99.999999999999986</v>
      </c>
      <c r="EA15" s="38">
        <f t="shared" si="13"/>
        <v>100</v>
      </c>
      <c r="EB15" s="38">
        <f t="shared" si="14"/>
        <v>99.999999999999986</v>
      </c>
      <c r="EC15" s="38">
        <f t="shared" si="15"/>
        <v>100</v>
      </c>
      <c r="ED15" s="38">
        <f t="shared" si="16"/>
        <v>100</v>
      </c>
      <c r="EE15" s="38">
        <f t="shared" si="17"/>
        <v>100</v>
      </c>
      <c r="EF15" s="38">
        <f t="shared" si="18"/>
        <v>100.00000000000001</v>
      </c>
      <c r="EG15" s="38">
        <f t="shared" si="19"/>
        <v>100</v>
      </c>
      <c r="EH15" s="38">
        <f t="shared" si="20"/>
        <v>100</v>
      </c>
      <c r="EI15" s="38">
        <f t="shared" si="21"/>
        <v>100</v>
      </c>
      <c r="EJ15" s="38">
        <f t="shared" si="22"/>
        <v>100.00000000000001</v>
      </c>
      <c r="EK15" s="38">
        <f>+AO15+BC15+CE15+CS15+DJ15</f>
        <v>99.999999999999986</v>
      </c>
      <c r="EL15" s="38">
        <f>+AP15+BD15+CF15+CT15+DK15</f>
        <v>100</v>
      </c>
      <c r="EM15" s="26">
        <f t="shared" si="0"/>
        <v>100.00000000000001</v>
      </c>
    </row>
    <row r="16" spans="1:143">
      <c r="A16" s="10" t="str">
        <f>+DATA!A19</f>
        <v>Oklahoma</v>
      </c>
      <c r="B16" s="32">
        <f>(DATA!AD19/DATA!B19)*100</f>
        <v>63.676148796498907</v>
      </c>
      <c r="C16" s="32">
        <f>(DATA!AE19/DATA!C19)*100</f>
        <v>62.448979591836739</v>
      </c>
      <c r="D16" s="32">
        <f>(DATA!AF19/DATA!D19)*100</f>
        <v>58.760890609874153</v>
      </c>
      <c r="E16" s="32">
        <f>(DATA!AG19/DATA!E19)*100</f>
        <v>71.52103559870551</v>
      </c>
      <c r="F16" s="32">
        <f>(DATA!AH19/DATA!F19)*100</f>
        <v>59.292035398230091</v>
      </c>
      <c r="G16" s="32">
        <f>(DATA!AI19/DATA!G19)*100</f>
        <v>60.799238820171261</v>
      </c>
      <c r="H16" s="32">
        <f>(DATA!AJ19/DATA!H19)*100</f>
        <v>53.427895981087467</v>
      </c>
      <c r="I16" s="32">
        <f>(DATA!AK19/DATA!I19)*100</f>
        <v>52.96610169491526</v>
      </c>
      <c r="J16" s="32">
        <f>(DATA!AL19/DATA!J19)*100</f>
        <v>52.959830866807614</v>
      </c>
      <c r="K16" s="32">
        <f>(DATA!AM19/DATA!K19)*100</f>
        <v>51.216685979142525</v>
      </c>
      <c r="L16" s="32">
        <f>(DATA!AN19/DATA!L19)*100</f>
        <v>50.873362445414848</v>
      </c>
      <c r="M16" s="32">
        <f>(DATA!AO19/DATA!M19)*100</f>
        <v>47.934678194044189</v>
      </c>
      <c r="N16" s="32">
        <f>(DATA!AP19/DATA!N19)*100</f>
        <v>47.373540856031127</v>
      </c>
      <c r="O16" s="32">
        <f>(DATA!AQ19/DATA!O19)*100</f>
        <v>47.72329246935201</v>
      </c>
      <c r="P16" s="33">
        <f>(DATA!AR19/DATA!B19)*100</f>
        <v>36.323851203501093</v>
      </c>
      <c r="Q16" s="34">
        <f>(DATA!AS19/DATA!C19)*100</f>
        <v>37.551020408163268</v>
      </c>
      <c r="R16" s="34">
        <f>(DATA!AT19/DATA!D19)*100</f>
        <v>41.239109390125847</v>
      </c>
      <c r="S16" s="34">
        <f>(DATA!AU19/DATA!E19)*100</f>
        <v>28.478964401294498</v>
      </c>
      <c r="T16" s="34">
        <f>(DATA!AV19/DATA!F19)*100</f>
        <v>40.707964601769916</v>
      </c>
      <c r="U16" s="34">
        <f>(DATA!AW19/DATA!G19)*100</f>
        <v>39.200761179828739</v>
      </c>
      <c r="V16" s="34">
        <f>(DATA!AX19/DATA!H19)*100</f>
        <v>46.572104018912533</v>
      </c>
      <c r="W16" s="34">
        <f>(DATA!AY19/DATA!I19)*100</f>
        <v>47.033898305084747</v>
      </c>
      <c r="X16" s="34">
        <f>(DATA!AZ19/DATA!J19)*100</f>
        <v>47.040169133192386</v>
      </c>
      <c r="Y16" s="34">
        <f>(DATA!BA19/DATA!K19)*100</f>
        <v>48.783314020857475</v>
      </c>
      <c r="Z16" s="34">
        <f>(DATA!BB19/DATA!L19)*100</f>
        <v>49.126637554585152</v>
      </c>
      <c r="AA16" s="34">
        <f>(DATA!BC19/DATA!M19)*100</f>
        <v>52.065321805955811</v>
      </c>
      <c r="AB16" s="34">
        <f>(DATA!BD19/DATA!N19)*100</f>
        <v>52.626459143968873</v>
      </c>
      <c r="AC16" s="34">
        <f>(DATA!BE19/DATA!O19)*100</f>
        <v>52.276707530647982</v>
      </c>
      <c r="AD16" s="33">
        <f>(DATA!BF19/DATA!P19)*100</f>
        <v>89.168490153172868</v>
      </c>
      <c r="AE16" s="34">
        <f>(DATA!BG19/DATA!Q19)*100</f>
        <v>88.559754851889679</v>
      </c>
      <c r="AF16" s="34">
        <f>(DATA!BH19/DATA!R19)*100</f>
        <v>87.766990291262132</v>
      </c>
      <c r="AG16" s="34">
        <f>(DATA!BI19/DATA!S19)*100</f>
        <v>86.40776699029125</v>
      </c>
      <c r="AH16" s="34">
        <f>(DATA!BJ19/DATA!T19)*100</f>
        <v>82.938856015779095</v>
      </c>
      <c r="AI16" s="34">
        <f>(DATA!BK19/DATA!U19)*100</f>
        <v>85.114503816793899</v>
      </c>
      <c r="AJ16" s="34">
        <f>(DATA!BL19/DATA!V19)*100</f>
        <v>82.779097387173394</v>
      </c>
      <c r="AK16" s="34">
        <f>(DATA!BM19/DATA!W19)*100</f>
        <v>84.008528784648178</v>
      </c>
      <c r="AL16" s="34">
        <f>(DATA!BN19/DATA!X19)*100</f>
        <v>82.459893048128336</v>
      </c>
      <c r="AM16" s="34">
        <f>(DATA!BO19/DATA!Y19)*100</f>
        <v>84.154929577464785</v>
      </c>
      <c r="AN16" s="34">
        <f>(DATA!BP19/DATA!Z19)*100</f>
        <v>81.72757475083057</v>
      </c>
      <c r="AO16" s="34">
        <f>(DATA!BQ19/DATA!AA19)*100</f>
        <v>80.256663376110566</v>
      </c>
      <c r="AP16" s="34">
        <f>(DATA!BR19/DATA!AB19)*100</f>
        <v>80.421686746987959</v>
      </c>
      <c r="AQ16" s="34">
        <f>(DATA!BS19/DATA!AC19)*100</f>
        <v>80.560578661844488</v>
      </c>
      <c r="AR16" s="33">
        <f>(DATA!BT19/DATA!P19)*100</f>
        <v>4.9234135667396064</v>
      </c>
      <c r="AS16" s="32">
        <f>(DATA!BU19/DATA!Q19)*100</f>
        <v>4.902962206332993</v>
      </c>
      <c r="AT16" s="32">
        <f>(DATA!BV19/DATA!R19)*100</f>
        <v>5.825242718446602</v>
      </c>
      <c r="AU16" s="32">
        <f>(DATA!BW19/DATA!S19)*100</f>
        <v>7.7669902912621351</v>
      </c>
      <c r="AV16" s="32">
        <f>(DATA!BX19/DATA!T19)*100</f>
        <v>10.256410256410255</v>
      </c>
      <c r="AW16" s="32">
        <f>(DATA!BY19/DATA!U19)*100</f>
        <v>7.0610687022900773</v>
      </c>
      <c r="AX16" s="32">
        <f>(DATA!BZ19/DATA!V19)*100</f>
        <v>9.026128266033254</v>
      </c>
      <c r="AY16" s="32">
        <f>(DATA!CA19/DATA!W19)*100</f>
        <v>7.8891257995735611</v>
      </c>
      <c r="AZ16" s="32">
        <f>(DATA!CB19/DATA!X19)*100</f>
        <v>9.1978609625668444</v>
      </c>
      <c r="BA16" s="32">
        <f>(DATA!CC19/DATA!Y19)*100</f>
        <v>7.042253521126761</v>
      </c>
      <c r="BB16" s="32">
        <f>(DATA!CD19/DATA!Z19)*100</f>
        <v>7.6411960132890364</v>
      </c>
      <c r="BC16" s="32">
        <f>(DATA!CE19/DATA!AA19)*100</f>
        <v>7.206317867719644</v>
      </c>
      <c r="BD16" s="32">
        <f>(DATA!CF19/DATA!AB19)*100</f>
        <v>7.0281124497991971</v>
      </c>
      <c r="BE16" s="32">
        <f>(DATA!CG19/DATA!AC19)*100</f>
        <v>7.7757685352622063</v>
      </c>
      <c r="BF16" s="5">
        <f>IF(DATA!CH19&gt;0,(DATA!CH19/DATA!BT19)*100,"NA")</f>
        <v>44.444444444444443</v>
      </c>
      <c r="BG16" s="36">
        <f>IF(DATA!CI19&gt;0,(DATA!CI19/DATA!BU19)*100,"NA")</f>
        <v>39.583333333333329</v>
      </c>
      <c r="BH16" s="36">
        <f>IF(DATA!CJ19&gt;0,(DATA!CJ19/DATA!BV19)*100,"NA")</f>
        <v>35</v>
      </c>
      <c r="BI16" s="36">
        <f>IF(DATA!CK19&gt;0,(DATA!CK19/DATA!BW19)*100,"NA")</f>
        <v>54.166666666666664</v>
      </c>
      <c r="BJ16" s="36">
        <f>IF(DATA!CL19&gt;0,(DATA!CL19/DATA!BX19)*100,"NA")</f>
        <v>77.884615384615387</v>
      </c>
      <c r="BK16" s="36">
        <f>IF(DATA!CM19&gt;0,(DATA!CM19/DATA!BY19)*100,"NA")</f>
        <v>59.45945945945946</v>
      </c>
      <c r="BL16" s="36">
        <f>IF(DATA!CN19&gt;0,(DATA!CN19/DATA!BZ19)*100,"NA")</f>
        <v>57.894736842105267</v>
      </c>
      <c r="BM16" s="36">
        <f>IF(DATA!CO19&gt;0,(DATA!CO19/DATA!CA19)*100,"NA")</f>
        <v>60.810810810810814</v>
      </c>
      <c r="BN16" s="36">
        <f>IF(DATA!CP19&gt;0,(DATA!CP19/DATA!CB19)*100,"NA")</f>
        <v>60.465116279069761</v>
      </c>
      <c r="BO16" s="36">
        <f>IF(DATA!CQ19&gt;0,(DATA!CQ19/DATA!CC19)*100,"NA")</f>
        <v>46.666666666666664</v>
      </c>
      <c r="BP16" s="36">
        <f>IF(DATA!CR19&gt;0,(DATA!CR19/DATA!CD19)*100,"NA")</f>
        <v>43.478260869565219</v>
      </c>
      <c r="BQ16" s="36">
        <f>IF(DATA!CS19&gt;0,(DATA!CS19/DATA!CE19)*100,"NA")</f>
        <v>46.575342465753423</v>
      </c>
      <c r="BR16" s="36">
        <f>IF(DATA!CT19&gt;0,(DATA!CT19/DATA!CF19)*100,"NA")</f>
        <v>41.428571428571431</v>
      </c>
      <c r="BS16" s="36">
        <f>IF(DATA!CU19&gt;0,(DATA!CU19/DATA!CG19)*100,"NA")</f>
        <v>36.046511627906973</v>
      </c>
      <c r="BT16" s="33">
        <f>(DATA!CV19/DATA!P19)*100</f>
        <v>0.76586433260393871</v>
      </c>
      <c r="BU16" s="32">
        <f>(DATA!CW19/DATA!Q19)*100</f>
        <v>1.634320735444331</v>
      </c>
      <c r="BV16" s="32">
        <f>(DATA!CX19/DATA!R19)*100</f>
        <v>1.1650485436893203</v>
      </c>
      <c r="BW16" s="32">
        <f>(DATA!CY19/DATA!S19)*100</f>
        <v>1.1326860841423949</v>
      </c>
      <c r="BX16" s="32">
        <f>(DATA!CZ19/DATA!T19)*100</f>
        <v>1.1834319526627219</v>
      </c>
      <c r="BY16" s="32">
        <f>(DATA!DA19/DATA!U19)*100</f>
        <v>1.1450381679389312</v>
      </c>
      <c r="BZ16" s="32">
        <f>(DATA!DB19/DATA!V19)*100</f>
        <v>2.2565320665083135</v>
      </c>
      <c r="CA16" s="32">
        <f>(DATA!DC19/DATA!W19)*100</f>
        <v>1.5991471215351813</v>
      </c>
      <c r="CB16" s="32">
        <f>(DATA!DD19/DATA!X19)*100</f>
        <v>1.7112299465240641</v>
      </c>
      <c r="CC16" s="32">
        <f>(DATA!DE19/DATA!Y19)*100</f>
        <v>2.2300469483568075</v>
      </c>
      <c r="CD16" s="32">
        <f>(DATA!DF19/DATA!Z19)*100</f>
        <v>2.3255813953488373</v>
      </c>
      <c r="CE16" s="32">
        <f>(DATA!DG19/DATA!AA19)*100</f>
        <v>3.2576505429417568</v>
      </c>
      <c r="CF16" s="32">
        <f>(DATA!DH19/DATA!AB19)*100</f>
        <v>3.5140562248995986</v>
      </c>
      <c r="CG16" s="32">
        <f>(DATA!DI19/DATA!AC19)*100</f>
        <v>3.0741410488245928</v>
      </c>
      <c r="CH16" s="33">
        <f>(DATA!DJ19/DATA!P19)*100</f>
        <v>0</v>
      </c>
      <c r="CI16" s="32">
        <f>(DATA!DK19/DATA!Q19)*100</f>
        <v>0</v>
      </c>
      <c r="CJ16" s="32">
        <f>(DATA!DL19/DATA!R19)*100</f>
        <v>0</v>
      </c>
      <c r="CK16" s="32">
        <f>(DATA!DM19/DATA!S19)*100</f>
        <v>0</v>
      </c>
      <c r="CL16" s="32">
        <f>(DATA!DN19/DATA!T19)*100</f>
        <v>0</v>
      </c>
      <c r="CM16" s="32">
        <f>(DATA!DO19/DATA!U19)*100</f>
        <v>0</v>
      </c>
      <c r="CN16" s="32">
        <f>(DATA!DP19/DATA!V19)*100</f>
        <v>0</v>
      </c>
      <c r="CO16" s="32">
        <f>(DATA!DQ19/DATA!W19)*100</f>
        <v>0.10660980810234541</v>
      </c>
      <c r="CP16" s="32">
        <f>(DATA!DR19/DATA!X19)*100</f>
        <v>0.85561497326203206</v>
      </c>
      <c r="CQ16" s="32">
        <f>(DATA!DS19/DATA!Y19)*100</f>
        <v>1.1737089201877933</v>
      </c>
      <c r="CR16" s="32">
        <f>(DATA!DT19/DATA!Z19)*100</f>
        <v>2.6578073089700998</v>
      </c>
      <c r="CS16" s="32">
        <f>(DATA!DU19/DATA!AA19)*100</f>
        <v>3.7512339585389931</v>
      </c>
      <c r="CT16" s="32">
        <f>(DATA!DV19/DATA!AB19)*100</f>
        <v>3.1124497991967868</v>
      </c>
      <c r="CU16" s="32">
        <f>(DATA!DW19/DATA!AC19)*100</f>
        <v>2.8028933092224229</v>
      </c>
      <c r="CV16" s="191">
        <f>(DATA!DX19/DATA!AC19)*100</f>
        <v>1.89873417721519</v>
      </c>
      <c r="CW16" s="191">
        <f>(DATA!DY19/DATA!AC19)*100</f>
        <v>3.8878842676311032</v>
      </c>
      <c r="CX16" s="188">
        <f>(DATA!DZ19/DATA!AC19)*100</f>
        <v>0</v>
      </c>
      <c r="CY16" s="34">
        <f>(DATA!EA19/DATA!P19)*100</f>
        <v>5.1422319474835891</v>
      </c>
      <c r="CZ16" s="32">
        <f>(DATA!EB19/DATA!Q19)*100</f>
        <v>4.902962206332993</v>
      </c>
      <c r="DA16" s="32">
        <f>(DATA!EC19/DATA!R19)*100</f>
        <v>5.2427184466019421</v>
      </c>
      <c r="DB16" s="32">
        <f>(DATA!ED19/DATA!S19)*100</f>
        <v>4.6925566343042071</v>
      </c>
      <c r="DC16" s="32">
        <f>(DATA!EE19/DATA!T19)*100</f>
        <v>5.6213017751479288</v>
      </c>
      <c r="DD16" s="32">
        <f>(DATA!EF19/DATA!U19)*100</f>
        <v>6.6793893129770989</v>
      </c>
      <c r="DE16" s="32">
        <f>(DATA!EG19/DATA!V19)*100</f>
        <v>5.938242280285035</v>
      </c>
      <c r="DF16" s="32">
        <f>(DATA!EH19/DATA!W19)*100</f>
        <v>6.3965884861407254</v>
      </c>
      <c r="DG16" s="32">
        <f>(DATA!EI19/DATA!X19)*100</f>
        <v>5.7754010695187166</v>
      </c>
      <c r="DH16" s="32">
        <f>(DATA!EJ19/DATA!Y19)*100</f>
        <v>5.39906103286385</v>
      </c>
      <c r="DI16" s="32">
        <f>(DATA!EK19/DATA!Z19)*100</f>
        <v>5.6478405315614619</v>
      </c>
      <c r="DJ16" s="32">
        <f>(DATA!EL19/DATA!AA19)*100</f>
        <v>5.5281342546890428</v>
      </c>
      <c r="DK16" s="32">
        <f>(DATA!EM19/DATA!AB19)*100</f>
        <v>5.9236947791164658</v>
      </c>
      <c r="DL16" s="37">
        <f t="shared" si="1"/>
        <v>100</v>
      </c>
      <c r="DM16" s="38">
        <f t="shared" si="2"/>
        <v>100</v>
      </c>
      <c r="DN16" s="38">
        <f t="shared" si="3"/>
        <v>100</v>
      </c>
      <c r="DO16" s="38">
        <f t="shared" si="4"/>
        <v>100</v>
      </c>
      <c r="DP16" s="38">
        <f t="shared" si="5"/>
        <v>100</v>
      </c>
      <c r="DQ16" s="38">
        <f t="shared" si="6"/>
        <v>100</v>
      </c>
      <c r="DR16" s="38">
        <f t="shared" si="7"/>
        <v>100</v>
      </c>
      <c r="DS16" s="38">
        <f t="shared" si="8"/>
        <v>100</v>
      </c>
      <c r="DT16" s="38">
        <f t="shared" si="9"/>
        <v>100</v>
      </c>
      <c r="DU16" s="38">
        <f t="shared" si="10"/>
        <v>100</v>
      </c>
      <c r="DV16" s="38">
        <f t="shared" si="11"/>
        <v>100</v>
      </c>
      <c r="DW16" s="38">
        <f>+AA16+M16</f>
        <v>100</v>
      </c>
      <c r="DX16" s="38">
        <f>+AB16+N16</f>
        <v>100</v>
      </c>
      <c r="DY16" s="38">
        <f>+AC16+O16</f>
        <v>100</v>
      </c>
      <c r="DZ16" s="37">
        <f t="shared" si="12"/>
        <v>100.00000000000001</v>
      </c>
      <c r="EA16" s="38">
        <f t="shared" si="13"/>
        <v>99.999999999999986</v>
      </c>
      <c r="EB16" s="38">
        <f t="shared" si="14"/>
        <v>100</v>
      </c>
      <c r="EC16" s="38">
        <f t="shared" si="15"/>
        <v>99.999999999999986</v>
      </c>
      <c r="ED16" s="38">
        <f t="shared" si="16"/>
        <v>99.999999999999986</v>
      </c>
      <c r="EE16" s="38">
        <f t="shared" si="17"/>
        <v>100</v>
      </c>
      <c r="EF16" s="38">
        <f t="shared" si="18"/>
        <v>100</v>
      </c>
      <c r="EG16" s="38">
        <f t="shared" si="19"/>
        <v>100</v>
      </c>
      <c r="EH16" s="38">
        <f t="shared" si="20"/>
        <v>100.00000000000001</v>
      </c>
      <c r="EI16" s="38">
        <f t="shared" si="21"/>
        <v>100</v>
      </c>
      <c r="EJ16" s="38">
        <f t="shared" si="22"/>
        <v>100</v>
      </c>
      <c r="EK16" s="38">
        <f>+AO16+BC16+CE16+CS16+DJ16</f>
        <v>100</v>
      </c>
      <c r="EL16" s="38">
        <f>+AP16+BD16+CF16+CT16+DK16</f>
        <v>100</v>
      </c>
      <c r="EM16" s="26">
        <f t="shared" si="0"/>
        <v>100</v>
      </c>
    </row>
    <row r="17" spans="1:143">
      <c r="A17" s="10" t="str">
        <f>+DATA!A20</f>
        <v>South Carolina</v>
      </c>
      <c r="B17" s="32">
        <f>(DATA!AD20/DATA!B20)*100</f>
        <v>75.699745547073789</v>
      </c>
      <c r="C17" s="32">
        <f>(DATA!AE20/DATA!C20)*100</f>
        <v>70.551378446115294</v>
      </c>
      <c r="D17" s="32">
        <f>(DATA!AF20/DATA!D20)*100</f>
        <v>68.985849056603783</v>
      </c>
      <c r="E17" s="32">
        <f>(DATA!AG20/DATA!E20)*100</f>
        <v>69.876203576341126</v>
      </c>
      <c r="F17" s="32">
        <f>(DATA!AH20/DATA!F20)*100</f>
        <v>61.921097770154375</v>
      </c>
      <c r="G17" s="32">
        <f>(DATA!AI20/DATA!G20)*100</f>
        <v>58.562691131498468</v>
      </c>
      <c r="H17" s="32">
        <f>(DATA!AJ20/DATA!H20)*100</f>
        <v>53.613807982740028</v>
      </c>
      <c r="I17" s="32">
        <f>(DATA!AK20/DATA!I20)*100</f>
        <v>54.054054054054056</v>
      </c>
      <c r="J17" s="32">
        <f>(DATA!AL20/DATA!J20)*100</f>
        <v>55.473372781065088</v>
      </c>
      <c r="K17" s="32">
        <f>(DATA!AM20/DATA!K20)*100</f>
        <v>53.629712999437253</v>
      </c>
      <c r="L17" s="32">
        <f>(DATA!AN20/DATA!L20)*100</f>
        <v>52.110298255486775</v>
      </c>
      <c r="M17" s="32">
        <f>(DATA!AO20/DATA!M20)*100</f>
        <v>48.626534190531849</v>
      </c>
      <c r="N17" s="32">
        <f>(DATA!AP20/DATA!N20)*100</f>
        <v>44.358974358974358</v>
      </c>
      <c r="O17" s="32">
        <f>(DATA!AQ20/DATA!O20)*100</f>
        <v>44.494720965309199</v>
      </c>
      <c r="P17" s="33">
        <f>(DATA!AR20/DATA!B20)*100</f>
        <v>24.300254452926211</v>
      </c>
      <c r="Q17" s="34">
        <f>(DATA!AS20/DATA!C20)*100</f>
        <v>29.448621553884713</v>
      </c>
      <c r="R17" s="34">
        <f>(DATA!AT20/DATA!D20)*100</f>
        <v>31.014150943396224</v>
      </c>
      <c r="S17" s="34">
        <f>(DATA!AU20/DATA!E20)*100</f>
        <v>30.12379642365887</v>
      </c>
      <c r="T17" s="34">
        <f>(DATA!AV20/DATA!F20)*100</f>
        <v>38.078902229845625</v>
      </c>
      <c r="U17" s="34">
        <f>(DATA!AW20/DATA!G20)*100</f>
        <v>41.437308868501525</v>
      </c>
      <c r="V17" s="34">
        <f>(DATA!AX20/DATA!H20)*100</f>
        <v>46.38619201725998</v>
      </c>
      <c r="W17" s="34">
        <f>(DATA!AY20/DATA!I20)*100</f>
        <v>45.945945945945951</v>
      </c>
      <c r="X17" s="34">
        <f>(DATA!AZ20/DATA!J20)*100</f>
        <v>44.526627218934912</v>
      </c>
      <c r="Y17" s="34">
        <f>(DATA!BA20/DATA!K20)*100</f>
        <v>46.370287000562747</v>
      </c>
      <c r="Z17" s="34">
        <f>(DATA!BB20/DATA!L20)*100</f>
        <v>47.889701744513225</v>
      </c>
      <c r="AA17" s="34">
        <f>(DATA!BC20/DATA!M20)*100</f>
        <v>51.373465809468144</v>
      </c>
      <c r="AB17" s="34">
        <f>(DATA!BD20/DATA!N20)*100</f>
        <v>55.641025641025642</v>
      </c>
      <c r="AC17" s="34">
        <f>(DATA!BE20/DATA!O20)*100</f>
        <v>55.505279034690801</v>
      </c>
      <c r="AD17" s="33">
        <f>(DATA!BF20/DATA!P20)*100</f>
        <v>91.475826972010182</v>
      </c>
      <c r="AE17" s="34">
        <f>(DATA!BG20/DATA!Q20)*100</f>
        <v>90.977443609022558</v>
      </c>
      <c r="AF17" s="34">
        <f>(DATA!BH20/DATA!R20)*100</f>
        <v>87.485242030696568</v>
      </c>
      <c r="AG17" s="34">
        <f>(DATA!BI20/DATA!S20)*100</f>
        <v>89.779005524861873</v>
      </c>
      <c r="AH17" s="34">
        <f>(DATA!BJ20/DATA!T20)*100</f>
        <v>86.769759450171819</v>
      </c>
      <c r="AI17" s="34">
        <f>(DATA!BK20/DATA!U20)*100</f>
        <v>88.60759493670885</v>
      </c>
      <c r="AJ17" s="34">
        <f>(DATA!BL20/DATA!V20)*100</f>
        <v>84.665226781857456</v>
      </c>
      <c r="AK17" s="34">
        <f>(DATA!BM20/DATA!W20)*100</f>
        <v>84.657534246575338</v>
      </c>
      <c r="AL17" s="34">
        <f>(DATA!BN20/DATA!X20)*100</f>
        <v>84.812030075187977</v>
      </c>
      <c r="AM17" s="34">
        <f>(DATA!BO20/DATA!Y20)*100</f>
        <v>83.5960303561004</v>
      </c>
      <c r="AN17" s="34">
        <f>(DATA!BP20/DATA!Z20)*100</f>
        <v>82.10526315789474</v>
      </c>
      <c r="AO17" s="34">
        <f>(DATA!BQ20/DATA!AA20)*100</f>
        <v>81.279620853080573</v>
      </c>
      <c r="AP17" s="34">
        <f>(DATA!BR20/DATA!AB20)*100</f>
        <v>79.71089313371192</v>
      </c>
      <c r="AQ17" s="34">
        <f>(DATA!BS20/DATA!AC20)*100</f>
        <v>78.201219512195124</v>
      </c>
      <c r="AR17" s="33">
        <f>(DATA!BT20/DATA!P20)*100</f>
        <v>7.2519083969465647</v>
      </c>
      <c r="AS17" s="32">
        <f>(DATA!BU20/DATA!Q20)*100</f>
        <v>7.644110275689223</v>
      </c>
      <c r="AT17" s="32">
        <f>(DATA!BV20/DATA!R20)*100</f>
        <v>11.452184179456907</v>
      </c>
      <c r="AU17" s="32">
        <f>(DATA!BW20/DATA!S20)*100</f>
        <v>8.9779005524861883</v>
      </c>
      <c r="AV17" s="32">
        <f>(DATA!BX20/DATA!T20)*100</f>
        <v>12.542955326460481</v>
      </c>
      <c r="AW17" s="32">
        <f>(DATA!BY20/DATA!U20)*100</f>
        <v>10.601265822784809</v>
      </c>
      <c r="AX17" s="32">
        <f>(DATA!BZ20/DATA!V20)*100</f>
        <v>13.498920086393088</v>
      </c>
      <c r="AY17" s="32">
        <f>(DATA!CA20/DATA!W20)*100</f>
        <v>12.739726027397261</v>
      </c>
      <c r="AZ17" s="32">
        <f>(DATA!CB20/DATA!X20)*100</f>
        <v>12.631578947368421</v>
      </c>
      <c r="BA17" s="32">
        <f>(DATA!CC20/DATA!Y20)*100</f>
        <v>11.325160537069468</v>
      </c>
      <c r="BB17" s="32">
        <f>(DATA!CD20/DATA!Z20)*100</f>
        <v>12.693498452012383</v>
      </c>
      <c r="BC17" s="32">
        <f>(DATA!CE20/DATA!AA20)*100</f>
        <v>14.395734597156398</v>
      </c>
      <c r="BD17" s="32">
        <f>(DATA!CF20/DATA!AB20)*100</f>
        <v>16.417139907072791</v>
      </c>
      <c r="BE17" s="32">
        <f>(DATA!CG20/DATA!AC20)*100</f>
        <v>17.733739837398375</v>
      </c>
      <c r="BF17" s="5">
        <f>IF(DATA!CH20&gt;0,(DATA!CH20/DATA!BT20)*100,"NA")</f>
        <v>43.859649122807014</v>
      </c>
      <c r="BG17" s="36">
        <f>IF(DATA!CI20&gt;0,(DATA!CI20/DATA!BU20)*100,"NA")</f>
        <v>45.901639344262293</v>
      </c>
      <c r="BH17" s="36">
        <f>IF(DATA!CJ20&gt;0,(DATA!CJ20/DATA!BV20)*100,"NA")</f>
        <v>53.608247422680414</v>
      </c>
      <c r="BI17" s="36">
        <f>IF(DATA!CK20&gt;0,(DATA!CK20/DATA!BW20)*100,"NA")</f>
        <v>40</v>
      </c>
      <c r="BJ17" s="36">
        <f>IF(DATA!CL20&gt;0,(DATA!CL20/DATA!BX20)*100,"NA")</f>
        <v>50.684931506849317</v>
      </c>
      <c r="BK17" s="36">
        <f>IF(DATA!CM20&gt;0,(DATA!CM20/DATA!BY20)*100,"NA")</f>
        <v>31.343283582089555</v>
      </c>
      <c r="BL17" s="36">
        <f>IF(DATA!CN20&gt;0,(DATA!CN20/DATA!BZ20)*100,"NA")</f>
        <v>36.799999999999997</v>
      </c>
      <c r="BM17" s="36">
        <f>IF(DATA!CO20&gt;0,(DATA!CO20/DATA!CA20)*100,"NA")</f>
        <v>49.462365591397848</v>
      </c>
      <c r="BN17" s="36">
        <f>IF(DATA!CP20&gt;0,(DATA!CP20/DATA!CB20)*100,"NA")</f>
        <v>38.095238095238095</v>
      </c>
      <c r="BO17" s="36">
        <f>IF(DATA!CQ20&gt;0,(DATA!CQ20/DATA!CC20)*100,"NA")</f>
        <v>13.917525773195877</v>
      </c>
      <c r="BP17" s="36">
        <f>IF(DATA!CR20&gt;0,(DATA!CR20/DATA!CD20)*100,"NA")</f>
        <v>20</v>
      </c>
      <c r="BQ17" s="36">
        <f>IF(DATA!CS20&gt;0,(DATA!CS20/DATA!CE20)*100,"NA")</f>
        <v>16.872427983539097</v>
      </c>
      <c r="BR17" s="36">
        <f>IF(DATA!CT20&gt;0,(DATA!CT20/DATA!CF20)*100,"NA")</f>
        <v>14.779874213836477</v>
      </c>
      <c r="BS17" s="36">
        <f>IF(DATA!CU20&gt;0,(DATA!CU20/DATA!CG20)*100,"NA")</f>
        <v>14.040114613180515</v>
      </c>
      <c r="BT17" s="33">
        <f>(DATA!CV20/DATA!P20)*100</f>
        <v>0.5089058524173028</v>
      </c>
      <c r="BU17" s="32">
        <f>(DATA!CW20/DATA!Q20)*100</f>
        <v>0.37593984962406013</v>
      </c>
      <c r="BV17" s="32">
        <f>(DATA!CX20/DATA!R20)*100</f>
        <v>0.23612750885478156</v>
      </c>
      <c r="BW17" s="32">
        <f>(DATA!CY20/DATA!S20)*100</f>
        <v>0.55248618784530379</v>
      </c>
      <c r="BX17" s="32">
        <f>(DATA!CZ20/DATA!T20)*100</f>
        <v>0.1718213058419244</v>
      </c>
      <c r="BY17" s="32">
        <f>(DATA!DA20/DATA!U20)*100</f>
        <v>0.31645569620253167</v>
      </c>
      <c r="BZ17" s="32">
        <f>(DATA!DB20/DATA!V20)*100</f>
        <v>0.64794816414686829</v>
      </c>
      <c r="CA17" s="32">
        <f>(DATA!DC20/DATA!W20)*100</f>
        <v>1.095890410958904</v>
      </c>
      <c r="CB17" s="32">
        <f>(DATA!DD20/DATA!X20)*100</f>
        <v>0.90225563909774442</v>
      </c>
      <c r="CC17" s="32">
        <f>(DATA!DE20/DATA!Y20)*100</f>
        <v>1.6345592527729131</v>
      </c>
      <c r="CD17" s="32">
        <f>(DATA!DF20/DATA!Z20)*100</f>
        <v>1.7337461300309598</v>
      </c>
      <c r="CE17" s="32">
        <f>(DATA!DG20/DATA!AA20)*100</f>
        <v>1.5995260663507107</v>
      </c>
      <c r="CF17" s="32">
        <f>(DATA!DH20/DATA!AB20)*100</f>
        <v>1.600413009808983</v>
      </c>
      <c r="CG17" s="32">
        <f>(DATA!DI20/DATA!AC20)*100</f>
        <v>1.8292682926829267</v>
      </c>
      <c r="CH17" s="33">
        <f>(DATA!DJ20/DATA!P20)*100</f>
        <v>0</v>
      </c>
      <c r="CI17" s="32">
        <f>(DATA!DK20/DATA!Q20)*100</f>
        <v>0</v>
      </c>
      <c r="CJ17" s="32">
        <f>(DATA!DL20/DATA!R20)*100</f>
        <v>0</v>
      </c>
      <c r="CK17" s="32">
        <f>(DATA!DM20/DATA!S20)*100</f>
        <v>0</v>
      </c>
      <c r="CL17" s="32">
        <f>(DATA!DN20/DATA!T20)*100</f>
        <v>0</v>
      </c>
      <c r="CM17" s="32">
        <f>(DATA!DO20/DATA!U20)*100</f>
        <v>0</v>
      </c>
      <c r="CN17" s="32">
        <f>(DATA!DP20/DATA!V20)*100</f>
        <v>0</v>
      </c>
      <c r="CO17" s="32">
        <f>(DATA!DQ20/DATA!W20)*100</f>
        <v>0.13698630136986301</v>
      </c>
      <c r="CP17" s="32">
        <f>(DATA!DR20/DATA!X20)*100</f>
        <v>0.75187969924812026</v>
      </c>
      <c r="CQ17" s="32">
        <f>(DATA!DS20/DATA!Y20)*100</f>
        <v>1.5178050204319906</v>
      </c>
      <c r="CR17" s="32">
        <f>(DATA!DT20/DATA!Z20)*100</f>
        <v>1.4860681114551082</v>
      </c>
      <c r="CS17" s="32">
        <f>(DATA!DU20/DATA!AA20)*100</f>
        <v>1.1848341232227488</v>
      </c>
      <c r="CT17" s="32">
        <f>(DATA!DV20/DATA!AB20)*100</f>
        <v>0.77439339184305633</v>
      </c>
      <c r="CU17" s="32">
        <f>(DATA!DW20/DATA!AC20)*100</f>
        <v>0.81300813008130091</v>
      </c>
      <c r="CV17" s="191">
        <f>(DATA!DX20/DATA!AC20)*100</f>
        <v>1.1686991869918699</v>
      </c>
      <c r="CW17" s="191">
        <f>(DATA!DY20/DATA!AC20)*100</f>
        <v>0.20325203252032523</v>
      </c>
      <c r="CX17" s="188">
        <f>(DATA!DZ20/DATA!AC20)*100</f>
        <v>5.0813008130081307E-2</v>
      </c>
      <c r="CY17" s="34">
        <f>(DATA!EA20/DATA!P20)*100</f>
        <v>0.76335877862595414</v>
      </c>
      <c r="CZ17" s="32">
        <f>(DATA!EB20/DATA!Q20)*100</f>
        <v>1.0025062656641603</v>
      </c>
      <c r="DA17" s="32">
        <f>(DATA!EC20/DATA!R20)*100</f>
        <v>0.82644628099173556</v>
      </c>
      <c r="DB17" s="32">
        <f>(DATA!ED20/DATA!S20)*100</f>
        <v>0.69060773480662985</v>
      </c>
      <c r="DC17" s="32">
        <f>(DATA!EE20/DATA!T20)*100</f>
        <v>0.51546391752577314</v>
      </c>
      <c r="DD17" s="32">
        <f>(DATA!EF20/DATA!U20)*100</f>
        <v>0.4746835443037975</v>
      </c>
      <c r="DE17" s="32">
        <f>(DATA!EG20/DATA!V20)*100</f>
        <v>1.1879049676025919</v>
      </c>
      <c r="DF17" s="32">
        <f>(DATA!EH20/DATA!W20)*100</f>
        <v>1.3698630136986301</v>
      </c>
      <c r="DG17" s="32">
        <f>(DATA!EI20/DATA!X20)*100</f>
        <v>0.90225563909774442</v>
      </c>
      <c r="DH17" s="32">
        <f>(DATA!EJ20/DATA!Y20)*100</f>
        <v>1.9264448336252189</v>
      </c>
      <c r="DI17" s="32">
        <f>(DATA!EK20/DATA!Z20)*100</f>
        <v>1.9814241486068114</v>
      </c>
      <c r="DJ17" s="32">
        <f>(DATA!EL20/DATA!AA20)*100</f>
        <v>1.5402843601895735</v>
      </c>
      <c r="DK17" s="32">
        <f>(DATA!EM20/DATA!AB20)*100</f>
        <v>1.4971605575632421</v>
      </c>
      <c r="DL17" s="37">
        <f t="shared" si="1"/>
        <v>100</v>
      </c>
      <c r="DM17" s="38">
        <f t="shared" si="2"/>
        <v>100</v>
      </c>
      <c r="DN17" s="38">
        <f t="shared" si="3"/>
        <v>100</v>
      </c>
      <c r="DO17" s="38">
        <f t="shared" si="4"/>
        <v>100</v>
      </c>
      <c r="DP17" s="38">
        <f t="shared" si="5"/>
        <v>100</v>
      </c>
      <c r="DQ17" s="38">
        <f t="shared" si="6"/>
        <v>100</v>
      </c>
      <c r="DR17" s="38">
        <f t="shared" si="7"/>
        <v>100</v>
      </c>
      <c r="DS17" s="38">
        <f t="shared" si="8"/>
        <v>100</v>
      </c>
      <c r="DT17" s="38">
        <f t="shared" si="9"/>
        <v>100</v>
      </c>
      <c r="DU17" s="38">
        <f t="shared" si="10"/>
        <v>100</v>
      </c>
      <c r="DV17" s="38">
        <f t="shared" si="11"/>
        <v>100</v>
      </c>
      <c r="DW17" s="38">
        <f>+AA17+M17</f>
        <v>100</v>
      </c>
      <c r="DX17" s="38">
        <f>+AB17+N17</f>
        <v>100</v>
      </c>
      <c r="DY17" s="38">
        <f>+AC17+O17</f>
        <v>100</v>
      </c>
      <c r="DZ17" s="37">
        <f t="shared" si="12"/>
        <v>100</v>
      </c>
      <c r="EA17" s="38">
        <f t="shared" si="13"/>
        <v>100.00000000000001</v>
      </c>
      <c r="EB17" s="38">
        <f t="shared" si="14"/>
        <v>99.999999999999986</v>
      </c>
      <c r="EC17" s="38">
        <f t="shared" si="15"/>
        <v>100</v>
      </c>
      <c r="ED17" s="38">
        <f t="shared" si="16"/>
        <v>100.00000000000001</v>
      </c>
      <c r="EE17" s="38">
        <f t="shared" si="17"/>
        <v>100</v>
      </c>
      <c r="EF17" s="38">
        <f t="shared" si="18"/>
        <v>100</v>
      </c>
      <c r="EG17" s="38">
        <f t="shared" si="19"/>
        <v>99.999999999999986</v>
      </c>
      <c r="EH17" s="38">
        <f t="shared" si="20"/>
        <v>100.00000000000001</v>
      </c>
      <c r="EI17" s="38">
        <f t="shared" si="21"/>
        <v>100</v>
      </c>
      <c r="EJ17" s="38">
        <f t="shared" si="22"/>
        <v>100</v>
      </c>
      <c r="EK17" s="38">
        <f>+AO17+BC17+CE17+CS17+DJ17</f>
        <v>99.999999999999986</v>
      </c>
      <c r="EL17" s="38">
        <f>+AP17+BD17+CF17+CT17+DK17</f>
        <v>100.00000000000001</v>
      </c>
      <c r="EM17" s="26">
        <f t="shared" si="0"/>
        <v>100</v>
      </c>
    </row>
    <row r="18" spans="1:143">
      <c r="A18" s="10" t="str">
        <f>+DATA!A21</f>
        <v>Tennessee</v>
      </c>
      <c r="B18" s="32">
        <f>(DATA!AD21/DATA!B21)*100</f>
        <v>68.786692759295505</v>
      </c>
      <c r="C18" s="32">
        <f>(DATA!AE21/DATA!C21)*100</f>
        <v>68.060021436227231</v>
      </c>
      <c r="D18" s="32">
        <f>(DATA!AF21/DATA!D21)*100</f>
        <v>63.660714285714285</v>
      </c>
      <c r="E18" s="32">
        <f>(DATA!AG21/DATA!E21)*100</f>
        <v>63.193277310924366</v>
      </c>
      <c r="F18" s="32">
        <f>(DATA!AH21/DATA!F21)*100</f>
        <v>57.473481195756989</v>
      </c>
      <c r="G18" s="32">
        <f>(DATA!AI21/DATA!G21)*100</f>
        <v>55.018939393939391</v>
      </c>
      <c r="H18" s="32">
        <f>(DATA!AJ21/DATA!H21)*100</f>
        <v>55.595344673231871</v>
      </c>
      <c r="I18" s="32">
        <f>(DATA!AK21/DATA!I21)*100</f>
        <v>55.008787346221446</v>
      </c>
      <c r="J18" s="32">
        <f>(DATA!AL21/DATA!J21)*100</f>
        <v>54.779411764705884</v>
      </c>
      <c r="K18" s="32">
        <f>(DATA!AM21/DATA!K21)*100</f>
        <v>49.712973593570609</v>
      </c>
      <c r="L18" s="32">
        <f>(DATA!AN21/DATA!L21)*100</f>
        <v>49.607843137254903</v>
      </c>
      <c r="M18" s="32">
        <f>(DATA!AO21/DATA!M21)*100</f>
        <v>46.083198271204758</v>
      </c>
      <c r="N18" s="32">
        <f>(DATA!AP21/DATA!N21)*100</f>
        <v>45.280082987551864</v>
      </c>
      <c r="O18" s="32">
        <f>(DATA!AQ21/DATA!O21)*100</f>
        <v>45.351239669421489</v>
      </c>
      <c r="P18" s="33">
        <f>(DATA!AR21/DATA!B21)*100</f>
        <v>31.213307240704502</v>
      </c>
      <c r="Q18" s="34">
        <f>(DATA!AS21/DATA!C21)*100</f>
        <v>31.939978563772776</v>
      </c>
      <c r="R18" s="34">
        <f>(DATA!AT21/DATA!D21)*100</f>
        <v>36.339285714285715</v>
      </c>
      <c r="S18" s="34">
        <f>(DATA!AU21/DATA!E21)*100</f>
        <v>36.806722689075634</v>
      </c>
      <c r="T18" s="34">
        <f>(DATA!AV21/DATA!F21)*100</f>
        <v>42.526518804243011</v>
      </c>
      <c r="U18" s="34">
        <f>(DATA!AW21/DATA!G21)*100</f>
        <v>44.981060606060609</v>
      </c>
      <c r="V18" s="34">
        <f>(DATA!AX21/DATA!H21)*100</f>
        <v>44.404655326768129</v>
      </c>
      <c r="W18" s="34">
        <f>(DATA!AY21/DATA!I21)*100</f>
        <v>44.991212653778554</v>
      </c>
      <c r="X18" s="34">
        <f>(DATA!AZ21/DATA!J21)*100</f>
        <v>45.220588235294116</v>
      </c>
      <c r="Y18" s="34">
        <f>(DATA!BA21/DATA!K21)*100</f>
        <v>50.287026406429391</v>
      </c>
      <c r="Z18" s="34">
        <f>(DATA!BB21/DATA!L21)*100</f>
        <v>50.392156862745097</v>
      </c>
      <c r="AA18" s="34">
        <f>(DATA!BC21/DATA!M21)*100</f>
        <v>53.916801728795249</v>
      </c>
      <c r="AB18" s="34">
        <f>(DATA!BD21/DATA!N21)*100</f>
        <v>54.719917012448136</v>
      </c>
      <c r="AC18" s="34">
        <f>(DATA!BE21/DATA!O21)*100</f>
        <v>54.648760330578519</v>
      </c>
      <c r="AD18" s="33">
        <f>(DATA!BF21/DATA!P21)*100</f>
        <v>89.138943248532286</v>
      </c>
      <c r="AE18" s="34">
        <f>(DATA!BG21/DATA!Q21)*100</f>
        <v>86.909871244635198</v>
      </c>
      <c r="AF18" s="34">
        <f>(DATA!BH21/DATA!R21)*100</f>
        <v>88.203753351206444</v>
      </c>
      <c r="AG18" s="34">
        <f>(DATA!BI21/DATA!S21)*100</f>
        <v>88.991596638655452</v>
      </c>
      <c r="AH18" s="34">
        <f>(DATA!BJ21/DATA!T21)*100</f>
        <v>85.79710144927536</v>
      </c>
      <c r="AI18" s="34">
        <f>(DATA!BK21/DATA!U21)*100</f>
        <v>84.469696969696969</v>
      </c>
      <c r="AJ18" s="34">
        <f>(DATA!BL21/DATA!V21)*100</f>
        <v>84.021543985637351</v>
      </c>
      <c r="AK18" s="34">
        <f>(DATA!BM21/DATA!W21)*100</f>
        <v>84.126984126984127</v>
      </c>
      <c r="AL18" s="34">
        <f>(DATA!BN21/DATA!X21)*100</f>
        <v>85.253456221198149</v>
      </c>
      <c r="AM18" s="34">
        <f>(DATA!BO21/DATA!Y21)*100</f>
        <v>82.782608695652172</v>
      </c>
      <c r="AN18" s="34">
        <f>(DATA!BP21/DATA!Z21)*100</f>
        <v>81.594684385382052</v>
      </c>
      <c r="AO18" s="34">
        <f>(DATA!BQ21/DATA!AA21)*100</f>
        <v>80.809185347184254</v>
      </c>
      <c r="AP18" s="34">
        <f>(DATA!BR21/DATA!AB21)*100</f>
        <v>81.489250131095957</v>
      </c>
      <c r="AQ18" s="34">
        <f>(DATA!BS21/DATA!AC21)*100</f>
        <v>82.021886399166235</v>
      </c>
      <c r="AR18" s="33">
        <f>(DATA!BT21/DATA!P21)*100</f>
        <v>10.078277886497064</v>
      </c>
      <c r="AS18" s="32">
        <f>(DATA!BU21/DATA!Q21)*100</f>
        <v>11.909871244635193</v>
      </c>
      <c r="AT18" s="32">
        <f>(DATA!BV21/DATA!R21)*100</f>
        <v>10.813226094727435</v>
      </c>
      <c r="AU18" s="32">
        <f>(DATA!BW21/DATA!S21)*100</f>
        <v>9.7478991596638664</v>
      </c>
      <c r="AV18" s="32">
        <f>(DATA!BX21/DATA!T21)*100</f>
        <v>13.043478260869565</v>
      </c>
      <c r="AW18" s="32">
        <f>(DATA!BY21/DATA!U21)*100</f>
        <v>14.015151515151514</v>
      </c>
      <c r="AX18" s="32">
        <f>(DATA!BZ21/DATA!V21)*100</f>
        <v>13.913824057450627</v>
      </c>
      <c r="AY18" s="32">
        <f>(DATA!CA21/DATA!W21)*100</f>
        <v>13.315696649029981</v>
      </c>
      <c r="AZ18" s="32">
        <f>(DATA!CB21/DATA!X21)*100</f>
        <v>11.797235023041475</v>
      </c>
      <c r="BA18" s="32">
        <f>(DATA!CC21/DATA!Y21)*100</f>
        <v>13.449275362318842</v>
      </c>
      <c r="BB18" s="32">
        <f>(DATA!CD21/DATA!Z21)*100</f>
        <v>14.551495016611296</v>
      </c>
      <c r="BC18" s="32">
        <f>(DATA!CE21/DATA!AA21)*100</f>
        <v>14.652815746309459</v>
      </c>
      <c r="BD18" s="32">
        <f>(DATA!CF21/DATA!AB21)*100</f>
        <v>14.472994231777662</v>
      </c>
      <c r="BE18" s="32">
        <f>(DATA!CG21/DATA!AC21)*100</f>
        <v>13.44450234497134</v>
      </c>
      <c r="BF18" s="5">
        <f>IF(DATA!CH21&gt;0,(DATA!CH21/DATA!BT21)*100,"NA")</f>
        <v>24.271844660194176</v>
      </c>
      <c r="BG18" s="36">
        <f>IF(DATA!CI21&gt;0,(DATA!CI21/DATA!BU21)*100,"NA")</f>
        <v>24.324324324324326</v>
      </c>
      <c r="BH18" s="36">
        <f>IF(DATA!CJ21&gt;0,(DATA!CJ21/DATA!BV21)*100,"NA")</f>
        <v>23.140495867768596</v>
      </c>
      <c r="BI18" s="36">
        <f>IF(DATA!CK21&gt;0,(DATA!CK21/DATA!BW21)*100,"NA")</f>
        <v>25</v>
      </c>
      <c r="BJ18" s="36">
        <f>IF(DATA!CL21&gt;0,(DATA!CL21/DATA!BX21)*100,"NA")</f>
        <v>30.37037037037037</v>
      </c>
      <c r="BK18" s="36">
        <f>IF(DATA!CM21&gt;0,(DATA!CM21/DATA!BY21)*100,"NA")</f>
        <v>31.756756756756754</v>
      </c>
      <c r="BL18" s="36">
        <f>IF(DATA!CN21&gt;0,(DATA!CN21/DATA!BZ21)*100,"NA")</f>
        <v>32.903225806451616</v>
      </c>
      <c r="BM18" s="36">
        <f>IF(DATA!CO21&gt;0,(DATA!CO21/DATA!CA21)*100,"NA")</f>
        <v>31.125827814569533</v>
      </c>
      <c r="BN18" s="36">
        <f>IF(DATA!CP21&gt;0,(DATA!CP21/DATA!CB21)*100,"NA")</f>
        <v>20.3125</v>
      </c>
      <c r="BO18" s="36">
        <f>IF(DATA!CQ21&gt;0,(DATA!CQ21/DATA!CC21)*100,"NA")</f>
        <v>28.879310344827587</v>
      </c>
      <c r="BP18" s="36">
        <f>IF(DATA!CR21&gt;0,(DATA!CR21/DATA!CD21)*100,"NA")</f>
        <v>41.095890410958901</v>
      </c>
      <c r="BQ18" s="36">
        <f>IF(DATA!CS21&gt;0,(DATA!CS21/DATA!CE21)*100,"NA")</f>
        <v>38.059701492537314</v>
      </c>
      <c r="BR18" s="36">
        <f>IF(DATA!CT21&gt;0,(DATA!CT21/DATA!CF21)*100,"NA")</f>
        <v>38.04347826086957</v>
      </c>
      <c r="BS18" s="36">
        <f>IF(DATA!CU21&gt;0,(DATA!CU21/DATA!CG21)*100,"NA")</f>
        <v>36.046511627906973</v>
      </c>
      <c r="BT18" s="33">
        <f>(DATA!CV21/DATA!P21)*100</f>
        <v>0.29354207436399216</v>
      </c>
      <c r="BU18" s="32">
        <f>(DATA!CW21/DATA!Q21)*100</f>
        <v>0.32188841201716739</v>
      </c>
      <c r="BV18" s="32">
        <f>(DATA!CX21/DATA!R21)*100</f>
        <v>0.26809651474530832</v>
      </c>
      <c r="BW18" s="32">
        <f>(DATA!CY21/DATA!S21)*100</f>
        <v>0.16806722689075632</v>
      </c>
      <c r="BX18" s="32">
        <f>(DATA!CZ21/DATA!T21)*100</f>
        <v>0.38647342995169082</v>
      </c>
      <c r="BY18" s="32">
        <f>(DATA!DA21/DATA!U21)*100</f>
        <v>0.56818181818181823</v>
      </c>
      <c r="BZ18" s="32">
        <f>(DATA!DB21/DATA!V21)*100</f>
        <v>0.44883303411131059</v>
      </c>
      <c r="CA18" s="32">
        <f>(DATA!DC21/DATA!W21)*100</f>
        <v>0.52910052910052907</v>
      </c>
      <c r="CB18" s="32">
        <f>(DATA!DD21/DATA!X21)*100</f>
        <v>0.73732718894009219</v>
      </c>
      <c r="CC18" s="32">
        <f>(DATA!DE21/DATA!Y21)*100</f>
        <v>1.3333333333333335</v>
      </c>
      <c r="CD18" s="32">
        <f>(DATA!DF21/DATA!Z21)*100</f>
        <v>1.5946843853820596</v>
      </c>
      <c r="CE18" s="32">
        <f>(DATA!DG21/DATA!AA21)*100</f>
        <v>1.6402405686167305</v>
      </c>
      <c r="CF18" s="32">
        <f>(DATA!DH21/DATA!AB21)*100</f>
        <v>1.2060828526481384</v>
      </c>
      <c r="CG18" s="32">
        <f>(DATA!DI21/DATA!AC21)*100</f>
        <v>1.2506513809275663</v>
      </c>
      <c r="CH18" s="33">
        <f>(DATA!DJ21/DATA!P21)*100</f>
        <v>0</v>
      </c>
      <c r="CI18" s="32">
        <f>(DATA!DK21/DATA!Q21)*100</f>
        <v>0</v>
      </c>
      <c r="CJ18" s="32">
        <f>(DATA!DL21/DATA!R21)*100</f>
        <v>0</v>
      </c>
      <c r="CK18" s="32">
        <f>(DATA!DM21/DATA!S21)*100</f>
        <v>0</v>
      </c>
      <c r="CL18" s="32">
        <f>(DATA!DN21/DATA!T21)*100</f>
        <v>0</v>
      </c>
      <c r="CM18" s="32">
        <f>(DATA!DO21/DATA!U21)*100</f>
        <v>0</v>
      </c>
      <c r="CN18" s="32">
        <f>(DATA!DP21/DATA!V21)*100</f>
        <v>0</v>
      </c>
      <c r="CO18" s="32">
        <f>(DATA!DQ21/DATA!W21)*100</f>
        <v>0.26455026455026454</v>
      </c>
      <c r="CP18" s="32">
        <f>(DATA!DR21/DATA!X21)*100</f>
        <v>0.27649769585253459</v>
      </c>
      <c r="CQ18" s="32">
        <f>(DATA!DS21/DATA!Y21)*100</f>
        <v>0.46376811594202899</v>
      </c>
      <c r="CR18" s="32">
        <f>(DATA!DT21/DATA!Z21)*100</f>
        <v>0.79734219269102979</v>
      </c>
      <c r="CS18" s="32">
        <f>(DATA!DU21/DATA!AA21)*100</f>
        <v>0.92946965554948058</v>
      </c>
      <c r="CT18" s="32">
        <f>(DATA!DV21/DATA!AB21)*100</f>
        <v>1.101206082852648</v>
      </c>
      <c r="CU18" s="32">
        <f>(DATA!DW21/DATA!AC21)*100</f>
        <v>1.0943199583116208</v>
      </c>
      <c r="CV18" s="191">
        <f>(DATA!DX21/DATA!AC21)*100</f>
        <v>1.7717561229807191</v>
      </c>
      <c r="CW18" s="191">
        <f>(DATA!DY21/DATA!AC21)*100</f>
        <v>0.41688379364252209</v>
      </c>
      <c r="CX18" s="188">
        <f>(DATA!DZ21/DATA!AC21)*100</f>
        <v>0</v>
      </c>
      <c r="CY18" s="34">
        <f>(DATA!EA21/DATA!P21)*100</f>
        <v>0.48923679060665359</v>
      </c>
      <c r="CZ18" s="32">
        <f>(DATA!EB21/DATA!Q21)*100</f>
        <v>0.85836909871244638</v>
      </c>
      <c r="DA18" s="32">
        <f>(DATA!EC21/DATA!R21)*100</f>
        <v>0.71492403932082216</v>
      </c>
      <c r="DB18" s="32">
        <f>(DATA!ED21/DATA!S21)*100</f>
        <v>1.0924369747899159</v>
      </c>
      <c r="DC18" s="32">
        <f>(DATA!EE21/DATA!T21)*100</f>
        <v>0.77294685990338163</v>
      </c>
      <c r="DD18" s="32">
        <f>(DATA!EF21/DATA!U21)*100</f>
        <v>0.94696969696969702</v>
      </c>
      <c r="DE18" s="32">
        <f>(DATA!EG21/DATA!V21)*100</f>
        <v>1.6157989228007179</v>
      </c>
      <c r="DF18" s="32">
        <f>(DATA!EH21/DATA!W21)*100</f>
        <v>1.7636684303350969</v>
      </c>
      <c r="DG18" s="32">
        <f>(DATA!EI21/DATA!X21)*100</f>
        <v>1.935483870967742</v>
      </c>
      <c r="DH18" s="32">
        <f>(DATA!EJ21/DATA!Y21)*100</f>
        <v>1.9710144927536231</v>
      </c>
      <c r="DI18" s="32">
        <f>(DATA!EK21/DATA!Z21)*100</f>
        <v>1.4617940199335548</v>
      </c>
      <c r="DJ18" s="32">
        <f>(DATA!EL21/DATA!AA21)*100</f>
        <v>1.9682886823400765</v>
      </c>
      <c r="DK18" s="32">
        <f>(DATA!EM21/DATA!AB21)*100</f>
        <v>1.7304667016255899</v>
      </c>
      <c r="DL18" s="37">
        <f t="shared" si="1"/>
        <v>100</v>
      </c>
      <c r="DM18" s="38">
        <f t="shared" si="2"/>
        <v>100</v>
      </c>
      <c r="DN18" s="38">
        <f t="shared" si="3"/>
        <v>100</v>
      </c>
      <c r="DO18" s="38">
        <f t="shared" si="4"/>
        <v>100</v>
      </c>
      <c r="DP18" s="38">
        <f t="shared" si="5"/>
        <v>100</v>
      </c>
      <c r="DQ18" s="38">
        <f t="shared" si="6"/>
        <v>100</v>
      </c>
      <c r="DR18" s="38">
        <f t="shared" si="7"/>
        <v>100</v>
      </c>
      <c r="DS18" s="38">
        <f t="shared" si="8"/>
        <v>100</v>
      </c>
      <c r="DT18" s="38">
        <f t="shared" si="9"/>
        <v>100</v>
      </c>
      <c r="DU18" s="38">
        <f t="shared" si="10"/>
        <v>100</v>
      </c>
      <c r="DV18" s="38">
        <f t="shared" si="11"/>
        <v>100</v>
      </c>
      <c r="DW18" s="38">
        <f>+AA18+M18</f>
        <v>100</v>
      </c>
      <c r="DX18" s="38">
        <f>+AB18+N18</f>
        <v>100</v>
      </c>
      <c r="DY18" s="38">
        <f>+AC18+O18</f>
        <v>100</v>
      </c>
      <c r="DZ18" s="37">
        <f t="shared" si="12"/>
        <v>100</v>
      </c>
      <c r="EA18" s="49">
        <f t="shared" si="13"/>
        <v>100.00000000000001</v>
      </c>
      <c r="EB18" s="38">
        <f t="shared" si="14"/>
        <v>100.00000000000001</v>
      </c>
      <c r="EC18" s="38">
        <f t="shared" si="15"/>
        <v>100</v>
      </c>
      <c r="ED18" s="38">
        <f t="shared" si="16"/>
        <v>100</v>
      </c>
      <c r="EE18" s="38">
        <f t="shared" si="17"/>
        <v>100</v>
      </c>
      <c r="EF18" s="38">
        <f t="shared" si="18"/>
        <v>100.00000000000001</v>
      </c>
      <c r="EG18" s="38">
        <f t="shared" si="19"/>
        <v>100</v>
      </c>
      <c r="EH18" s="38">
        <f t="shared" si="20"/>
        <v>100</v>
      </c>
      <c r="EI18" s="38">
        <f t="shared" si="21"/>
        <v>100</v>
      </c>
      <c r="EJ18" s="38">
        <f t="shared" si="22"/>
        <v>100</v>
      </c>
      <c r="EK18" s="38">
        <f>+AO18+BC18+CE18+CS18+DJ18</f>
        <v>100</v>
      </c>
      <c r="EL18" s="38">
        <f>+AP18+BD18+CF18+CT18+DK18</f>
        <v>99.999999999999986</v>
      </c>
      <c r="EM18" s="26">
        <f t="shared" si="0"/>
        <v>100</v>
      </c>
    </row>
    <row r="19" spans="1:143">
      <c r="A19" s="10" t="str">
        <f>+DATA!A22</f>
        <v>Texas</v>
      </c>
      <c r="B19" s="32">
        <f>(DATA!AD22/DATA!B22)*100</f>
        <v>63.726937269372698</v>
      </c>
      <c r="C19" s="32">
        <f>(DATA!AE22/DATA!C22)*100</f>
        <v>64.109090909090909</v>
      </c>
      <c r="D19" s="32">
        <f>(DATA!AF22/DATA!D22)*100</f>
        <v>62.529671074940666</v>
      </c>
      <c r="E19" s="32">
        <f>(DATA!AG22/DATA!E22)*100</f>
        <v>60.234640321086751</v>
      </c>
      <c r="F19" s="32">
        <f>(DATA!AH22/DATA!F22)*100</f>
        <v>54.961643157634242</v>
      </c>
      <c r="G19" s="32">
        <f>(DATA!AI22/DATA!G22)*100</f>
        <v>55.016486104569005</v>
      </c>
      <c r="H19" s="32">
        <f>(DATA!AJ22/DATA!H22)*100</f>
        <v>53.209156193895865</v>
      </c>
      <c r="I19" s="32">
        <f>(DATA!AK22/DATA!I22)*100</f>
        <v>51.757435303205867</v>
      </c>
      <c r="J19" s="32">
        <f>(DATA!AL22/DATA!J22)*100</f>
        <v>50.604457876841714</v>
      </c>
      <c r="K19" s="32">
        <f>(DATA!AM22/DATA!K22)*100</f>
        <v>48.040559057275964</v>
      </c>
      <c r="L19" s="32">
        <f>(DATA!AN22/DATA!L22)*100</f>
        <v>46.91373801916933</v>
      </c>
      <c r="M19" s="32">
        <f>(DATA!AO22/DATA!M22)*100</f>
        <v>46.072333563694997</v>
      </c>
      <c r="N19" s="32">
        <f>(DATA!AP22/DATA!N22)*100</f>
        <v>44.748951835566011</v>
      </c>
      <c r="O19" s="32">
        <f>(DATA!AQ22/DATA!O22)*100</f>
        <v>43.658597042055689</v>
      </c>
      <c r="P19" s="33">
        <f>(DATA!AR22/DATA!B22)*100</f>
        <v>36.273062730627309</v>
      </c>
      <c r="Q19" s="34">
        <f>(DATA!AS22/DATA!C22)*100</f>
        <v>35.890909090909091</v>
      </c>
      <c r="R19" s="34">
        <f>(DATA!AT22/DATA!D22)*100</f>
        <v>37.470328925059341</v>
      </c>
      <c r="S19" s="34">
        <f>(DATA!AU22/DATA!E22)*100</f>
        <v>39.765359678913242</v>
      </c>
      <c r="T19" s="34">
        <f>(DATA!AV22/DATA!F22)*100</f>
        <v>45.038356842365751</v>
      </c>
      <c r="U19" s="34">
        <f>(DATA!AW22/DATA!G22)*100</f>
        <v>44.983513895430995</v>
      </c>
      <c r="V19" s="34">
        <f>(DATA!AX22/DATA!H22)*100</f>
        <v>46.790843806104128</v>
      </c>
      <c r="W19" s="34">
        <f>(DATA!AY22/DATA!I22)*100</f>
        <v>48.242564696794126</v>
      </c>
      <c r="X19" s="34">
        <f>(DATA!AZ22/DATA!J22)*100</f>
        <v>49.395542123158293</v>
      </c>
      <c r="Y19" s="34">
        <f>(DATA!BA22/DATA!K22)*100</f>
        <v>51.959440942724036</v>
      </c>
      <c r="Z19" s="34">
        <f>(DATA!BB22/DATA!L22)*100</f>
        <v>53.08626198083067</v>
      </c>
      <c r="AA19" s="34">
        <f>(DATA!BC22/DATA!M22)*100</f>
        <v>53.927666436305003</v>
      </c>
      <c r="AB19" s="34">
        <f>(DATA!BD22/DATA!N22)*100</f>
        <v>55.251048164433989</v>
      </c>
      <c r="AC19" s="34">
        <f>(DATA!BE22/DATA!O22)*100</f>
        <v>56.341402957944311</v>
      </c>
      <c r="AD19" s="33">
        <f>(DATA!BF22/DATA!P22)*100</f>
        <v>86.457564575645748</v>
      </c>
      <c r="AE19" s="34">
        <f>(DATA!BG22/DATA!Q22)*100</f>
        <v>82.21574344023324</v>
      </c>
      <c r="AF19" s="34">
        <f>(DATA!BH22/DATA!R22)*100</f>
        <v>80.278343516632717</v>
      </c>
      <c r="AG19" s="34">
        <f>(DATA!BI22/DATA!S22)*100</f>
        <v>79.740179399938143</v>
      </c>
      <c r="AH19" s="34">
        <f>(DATA!BJ22/DATA!T22)*100</f>
        <v>75.775775775775784</v>
      </c>
      <c r="AI19" s="34">
        <f>(DATA!BK22/DATA!U22)*100</f>
        <v>75.398904501071684</v>
      </c>
      <c r="AJ19" s="34">
        <f>(DATA!BL22/DATA!V22)*100</f>
        <v>74.409627611262479</v>
      </c>
      <c r="AK19" s="34">
        <f>(DATA!BM22/DATA!W22)*100</f>
        <v>73.536895674300254</v>
      </c>
      <c r="AL19" s="34">
        <f>(DATA!BN22/DATA!X22)*100</f>
        <v>70.775119617224874</v>
      </c>
      <c r="AM19" s="34">
        <f>(DATA!BO22/DATA!Y22)*100</f>
        <v>67.933130699088153</v>
      </c>
      <c r="AN19" s="34">
        <f>(DATA!BP22/DATA!Z22)*100</f>
        <v>67.718478119724708</v>
      </c>
      <c r="AO19" s="34">
        <f>(DATA!BQ22/DATA!AA22)*100</f>
        <v>66.277440448388603</v>
      </c>
      <c r="AP19" s="34">
        <f>(DATA!BR22/DATA!AB22)*100</f>
        <v>65.162170672824601</v>
      </c>
      <c r="AQ19" s="34">
        <f>(DATA!BS22/DATA!AC22)*100</f>
        <v>61.151140120369583</v>
      </c>
      <c r="AR19" s="33">
        <f>(DATA!BT22/DATA!P22)*100</f>
        <v>4.9815498154981546</v>
      </c>
      <c r="AS19" s="32">
        <f>(DATA!BU22/DATA!Q22)*100</f>
        <v>6.7419825072886299</v>
      </c>
      <c r="AT19" s="32">
        <f>(DATA!BV22/DATA!R22)*100</f>
        <v>7.9090291921249154</v>
      </c>
      <c r="AU19" s="32">
        <f>(DATA!BW22/DATA!S22)*100</f>
        <v>6.7738942158985456</v>
      </c>
      <c r="AV19" s="32">
        <f>(DATA!BX22/DATA!T22)*100</f>
        <v>7.2072072072072073</v>
      </c>
      <c r="AW19" s="32">
        <f>(DATA!BY22/DATA!U22)*100</f>
        <v>7.7875684686830207</v>
      </c>
      <c r="AX19" s="32">
        <f>(DATA!BZ22/DATA!V22)*100</f>
        <v>6.7438692098092643</v>
      </c>
      <c r="AY19" s="32">
        <f>(DATA!CA22/DATA!W22)*100</f>
        <v>7.2812683499706408</v>
      </c>
      <c r="AZ19" s="32">
        <f>(DATA!CB22/DATA!X22)*100</f>
        <v>8.6315789473684212</v>
      </c>
      <c r="BA19" s="32">
        <f>(DATA!CC22/DATA!Y22)*100</f>
        <v>8.7316938380768168</v>
      </c>
      <c r="BB19" s="32">
        <f>(DATA!CD22/DATA!Z22)*100</f>
        <v>8.8689780547980774</v>
      </c>
      <c r="BC19" s="32">
        <f>(DATA!CE22/DATA!AA22)*100</f>
        <v>9.7150864082204578</v>
      </c>
      <c r="BD19" s="32">
        <f>(DATA!CF22/DATA!AB22)*100</f>
        <v>10.160596200272909</v>
      </c>
      <c r="BE19" s="32">
        <f>(DATA!CG22/DATA!AC22)*100</f>
        <v>12.799864372298043</v>
      </c>
      <c r="BF19" s="5">
        <f>IF(DATA!CH22&gt;0,(DATA!CH22/DATA!BT22)*100,"NA")</f>
        <v>44.444444444444443</v>
      </c>
      <c r="BG19" s="36">
        <f>IF(DATA!CI22&gt;0,(DATA!CI22/DATA!BU22)*100,"NA")</f>
        <v>61.621621621621628</v>
      </c>
      <c r="BH19" s="36">
        <f>IF(DATA!CJ22&gt;0,(DATA!CJ22/DATA!BV22)*100,"NA")</f>
        <v>55.793991416309005</v>
      </c>
      <c r="BI19" s="36">
        <f>IF(DATA!CK22&gt;0,(DATA!CK22/DATA!BW22)*100,"NA")</f>
        <v>48.858447488584474</v>
      </c>
      <c r="BJ19" s="36">
        <f>IF(DATA!CL22&gt;0,(DATA!CL22/DATA!BX22)*100,"NA")</f>
        <v>37.847222222222221</v>
      </c>
      <c r="BK19" s="36">
        <f>IF(DATA!CM22&gt;0,(DATA!CM22/DATA!BY22)*100,"NA")</f>
        <v>39.14373088685015</v>
      </c>
      <c r="BL19" s="36">
        <f>IF(DATA!CN22&gt;0,(DATA!CN22/DATA!BZ22)*100,"NA")</f>
        <v>27.609427609427613</v>
      </c>
      <c r="BM19" s="36">
        <f>IF(DATA!CO22&gt;0,(DATA!CO22/DATA!CA22)*100,"NA")</f>
        <v>26.0752688172043</v>
      </c>
      <c r="BN19" s="36">
        <f>IF(DATA!CP22&gt;0,(DATA!CP22/DATA!CB22)*100,"NA")</f>
        <v>38.580931263858091</v>
      </c>
      <c r="BO19" s="36">
        <f>IF(DATA!CQ22&gt;0,(DATA!CQ22/DATA!CC22)*100,"NA")</f>
        <v>23.89240506329114</v>
      </c>
      <c r="BP19" s="36">
        <f>IF(DATA!CR22&gt;0,(DATA!CR22/DATA!CD22)*100,"NA")</f>
        <v>18.740849194729137</v>
      </c>
      <c r="BQ19" s="36">
        <f>IF(DATA!CS22&gt;0,(DATA!CS22/DATA!CE22)*100,"NA")</f>
        <v>20.793269230769234</v>
      </c>
      <c r="BR19" s="36">
        <f>IF(DATA!CT22&gt;0,(DATA!CT22/DATA!CF22)*100,"NA")</f>
        <v>20.144628099173552</v>
      </c>
      <c r="BS19" s="36">
        <f>IF(DATA!CU22&gt;0,(DATA!CU22/DATA!CG22)*100,"NA")</f>
        <v>16.225165562913908</v>
      </c>
      <c r="BT19" s="33">
        <f>(DATA!CV22/DATA!P22)*100</f>
        <v>6.9372693726937271</v>
      </c>
      <c r="BU19" s="32">
        <f>(DATA!CW22/DATA!Q22)*100</f>
        <v>9.183673469387756</v>
      </c>
      <c r="BV19" s="32">
        <f>(DATA!CX22/DATA!R22)*100</f>
        <v>10.251188051595383</v>
      </c>
      <c r="BW19" s="32">
        <f>(DATA!CY22/DATA!S22)*100</f>
        <v>11.75378905041757</v>
      </c>
      <c r="BX19" s="32">
        <f>(DATA!CZ22/DATA!T22)*100</f>
        <v>14.764764764764765</v>
      </c>
      <c r="BY19" s="32">
        <f>(DATA!DA22/DATA!U22)*100</f>
        <v>14.289116456299119</v>
      </c>
      <c r="BZ19" s="32">
        <f>(DATA!DB22/DATA!V22)*100</f>
        <v>15.485921889191644</v>
      </c>
      <c r="CA19" s="32">
        <f>(DATA!DC22/DATA!W22)*100</f>
        <v>15.971814445096888</v>
      </c>
      <c r="CB19" s="32">
        <f>(DATA!DD22/DATA!X22)*100</f>
        <v>16.612440191387559</v>
      </c>
      <c r="CC19" s="32">
        <f>(DATA!DE22/DATA!Y22)*100</f>
        <v>18.016026526664824</v>
      </c>
      <c r="CD19" s="32">
        <f>(DATA!DF22/DATA!Z22)*100</f>
        <v>17.763926762758082</v>
      </c>
      <c r="CE19" s="32">
        <f>(DATA!DG22/DATA!AA22)*100</f>
        <v>17.900513778608126</v>
      </c>
      <c r="CF19" s="32">
        <f>(DATA!DH22/DATA!AB22)*100</f>
        <v>18.589272593681116</v>
      </c>
      <c r="CG19" s="32">
        <f>(DATA!DI22/DATA!AC22)*100</f>
        <v>19.962702381961517</v>
      </c>
      <c r="CH19" s="33">
        <f>(DATA!DJ22/DATA!P22)*100</f>
        <v>0</v>
      </c>
      <c r="CI19" s="32">
        <f>(DATA!DK22/DATA!Q22)*100</f>
        <v>0</v>
      </c>
      <c r="CJ19" s="32">
        <f>(DATA!DL22/DATA!R22)*100</f>
        <v>0</v>
      </c>
      <c r="CK19" s="32">
        <f>(DATA!DM22/DATA!S22)*100</f>
        <v>0</v>
      </c>
      <c r="CL19" s="32">
        <f>(DATA!DN22/DATA!T22)*100</f>
        <v>0</v>
      </c>
      <c r="CM19" s="32">
        <f>(DATA!DO22/DATA!U22)*100</f>
        <v>0</v>
      </c>
      <c r="CN19" s="32">
        <f>(DATA!DP22/DATA!V22)*100</f>
        <v>0</v>
      </c>
      <c r="CO19" s="32">
        <f>(DATA!DQ22/DATA!W22)*100</f>
        <v>5.8719906048150319E-2</v>
      </c>
      <c r="CP19" s="32">
        <f>(DATA!DR22/DATA!X22)*100</f>
        <v>1.0717703349282297</v>
      </c>
      <c r="CQ19" s="32">
        <f>(DATA!DS22/DATA!Y22)*100</f>
        <v>1.0223818734457033</v>
      </c>
      <c r="CR19" s="32">
        <f>(DATA!DT22/DATA!Z22)*100</f>
        <v>1.2855473315153876</v>
      </c>
      <c r="CS19" s="32">
        <f>(DATA!DU22/DATA!AA22)*100</f>
        <v>1.3078000934142924</v>
      </c>
      <c r="CT19" s="32">
        <f>(DATA!DV22/DATA!AB22)*100</f>
        <v>1.2805710087120814</v>
      </c>
      <c r="CU19" s="32">
        <f>(DATA!DW22/DATA!AC22)*100</f>
        <v>1.4325676019326947</v>
      </c>
      <c r="CV19" s="191">
        <f>(DATA!DX22/DATA!AC22)*100</f>
        <v>4.2129354920742559</v>
      </c>
      <c r="CW19" s="191">
        <f>(DATA!DY22/DATA!AC22)*100</f>
        <v>0.36449944901246079</v>
      </c>
      <c r="CX19" s="188">
        <f>(DATA!DZ22/DATA!AC22)*100</f>
        <v>7.6290582351445285E-2</v>
      </c>
      <c r="CY19" s="34">
        <f>(DATA!EA22/DATA!P22)*100</f>
        <v>1.6236162361623614</v>
      </c>
      <c r="CZ19" s="32">
        <f>(DATA!EB22/DATA!Q22)*100</f>
        <v>1.8586005830903789</v>
      </c>
      <c r="DA19" s="32">
        <f>(DATA!EC22/DATA!R22)*100</f>
        <v>1.5614392396469789</v>
      </c>
      <c r="DB19" s="32">
        <f>(DATA!ED22/DATA!S22)*100</f>
        <v>1.7321373337457469</v>
      </c>
      <c r="DC19" s="32">
        <f>(DATA!EE22/DATA!T22)*100</f>
        <v>2.2522522522522523</v>
      </c>
      <c r="DD19" s="32">
        <f>(DATA!EF22/DATA!U22)*100</f>
        <v>2.5244105739461777</v>
      </c>
      <c r="DE19" s="32">
        <f>(DATA!EG22/DATA!V22)*100</f>
        <v>3.3605812897366025</v>
      </c>
      <c r="DF19" s="32">
        <f>(DATA!EH22/DATA!W22)*100</f>
        <v>3.1513016245840673</v>
      </c>
      <c r="DG19" s="32">
        <f>(DATA!EI22/DATA!X22)*100</f>
        <v>2.9090909090909092</v>
      </c>
      <c r="DH19" s="32">
        <f>(DATA!EJ22/DATA!Y22)*100</f>
        <v>4.2967670627245091</v>
      </c>
      <c r="DI19" s="32">
        <f>(DATA!EK22/DATA!Z22)*100</f>
        <v>4.3630697312037396</v>
      </c>
      <c r="DJ19" s="32">
        <f>(DATA!EL22/DATA!AA22)*100</f>
        <v>4.7991592713685192</v>
      </c>
      <c r="DK19" s="32">
        <f>(DATA!EM22/DATA!AB22)*100</f>
        <v>4.8073895245092899</v>
      </c>
      <c r="DL19" s="37">
        <f t="shared" si="1"/>
        <v>100</v>
      </c>
      <c r="DM19" s="38">
        <f t="shared" si="2"/>
        <v>100</v>
      </c>
      <c r="DN19" s="38">
        <f t="shared" si="3"/>
        <v>100</v>
      </c>
      <c r="DO19" s="38">
        <f t="shared" si="4"/>
        <v>100</v>
      </c>
      <c r="DP19" s="38">
        <f t="shared" si="5"/>
        <v>100</v>
      </c>
      <c r="DQ19" s="38">
        <f t="shared" si="6"/>
        <v>100</v>
      </c>
      <c r="DR19" s="38">
        <f t="shared" si="7"/>
        <v>100</v>
      </c>
      <c r="DS19" s="38">
        <f t="shared" si="8"/>
        <v>100</v>
      </c>
      <c r="DT19" s="38">
        <f t="shared" si="9"/>
        <v>100</v>
      </c>
      <c r="DU19" s="38">
        <f t="shared" si="10"/>
        <v>100</v>
      </c>
      <c r="DV19" s="38">
        <f t="shared" si="11"/>
        <v>100</v>
      </c>
      <c r="DW19" s="38">
        <f>+AA19+M19</f>
        <v>100</v>
      </c>
      <c r="DX19" s="38">
        <f>+AB19+N19</f>
        <v>100</v>
      </c>
      <c r="DY19" s="38">
        <f>+AC19+O19</f>
        <v>100</v>
      </c>
      <c r="DZ19" s="37">
        <f t="shared" si="12"/>
        <v>99.999999999999986</v>
      </c>
      <c r="EA19" s="38">
        <f t="shared" si="13"/>
        <v>100</v>
      </c>
      <c r="EB19" s="38">
        <f t="shared" si="14"/>
        <v>99.999999999999986</v>
      </c>
      <c r="EC19" s="38">
        <f t="shared" si="15"/>
        <v>100</v>
      </c>
      <c r="ED19" s="38">
        <f t="shared" si="16"/>
        <v>100</v>
      </c>
      <c r="EE19" s="38">
        <f t="shared" si="17"/>
        <v>100.00000000000001</v>
      </c>
      <c r="EF19" s="38">
        <f t="shared" si="18"/>
        <v>99.999999999999986</v>
      </c>
      <c r="EG19" s="38">
        <f t="shared" si="19"/>
        <v>100</v>
      </c>
      <c r="EH19" s="38">
        <f t="shared" si="20"/>
        <v>100</v>
      </c>
      <c r="EI19" s="38">
        <f t="shared" si="21"/>
        <v>100.00000000000003</v>
      </c>
      <c r="EJ19" s="38">
        <f t="shared" si="22"/>
        <v>100</v>
      </c>
      <c r="EK19" s="38">
        <f>+AO19+BC19+CE19+CS19+DJ19</f>
        <v>100</v>
      </c>
      <c r="EL19" s="38">
        <f>+AP19+BD19+CF19+CT19+DK19</f>
        <v>100</v>
      </c>
      <c r="EM19" s="26">
        <f t="shared" si="0"/>
        <v>99.999999999999986</v>
      </c>
    </row>
    <row r="20" spans="1:143">
      <c r="A20" s="10" t="str">
        <f>+DATA!A23</f>
        <v>Virginia</v>
      </c>
      <c r="B20" s="32">
        <f>(DATA!AD23/DATA!B23)*100</f>
        <v>60.859977949283348</v>
      </c>
      <c r="C20" s="32">
        <f>(DATA!AE23/DATA!C23)*100</f>
        <v>58.524173027989825</v>
      </c>
      <c r="D20" s="32">
        <f>(DATA!AF23/DATA!D23)*100</f>
        <v>53.392070484581502</v>
      </c>
      <c r="E20" s="32">
        <f>(DATA!AG23/DATA!E23)*100</f>
        <v>52.478134110787167</v>
      </c>
      <c r="F20" s="32">
        <f>(DATA!AH23/DATA!F23)*100</f>
        <v>50.802139037433157</v>
      </c>
      <c r="G20" s="32">
        <f>(DATA!AI23/DATA!G23)*100</f>
        <v>49.547218628719278</v>
      </c>
      <c r="H20" s="32">
        <f>(DATA!AJ23/DATA!H23)*100</f>
        <v>49.978326831382745</v>
      </c>
      <c r="I20" s="32">
        <f>(DATA!AK23/DATA!I23)*100</f>
        <v>52.171837708830552</v>
      </c>
      <c r="J20" s="32">
        <f>(DATA!AL23/DATA!J23)*100</f>
        <v>52.847259180415115</v>
      </c>
      <c r="K20" s="32">
        <f>(DATA!AM23/DATA!K23)*100</f>
        <v>43.361128928800511</v>
      </c>
      <c r="L20" s="32">
        <f>(DATA!AN23/DATA!L23)*100</f>
        <v>44.94195688225539</v>
      </c>
      <c r="M20" s="32">
        <f>(DATA!AO23/DATA!M23)*100</f>
        <v>45.343056015909845</v>
      </c>
      <c r="N20" s="32">
        <f>(DATA!AP23/DATA!N23)*100</f>
        <v>42.198495510798352</v>
      </c>
      <c r="O20" s="32">
        <f>(DATA!AQ23/DATA!O23)*100</f>
        <v>42.861197842747657</v>
      </c>
      <c r="P20" s="33">
        <f>(DATA!AR23/DATA!B23)*100</f>
        <v>39.140022050716652</v>
      </c>
      <c r="Q20" s="34">
        <f>(DATA!AS23/DATA!C23)*100</f>
        <v>41.475826972010175</v>
      </c>
      <c r="R20" s="34">
        <f>(DATA!AT23/DATA!D23)*100</f>
        <v>46.607929515418498</v>
      </c>
      <c r="S20" s="34">
        <f>(DATA!AU23/DATA!E23)*100</f>
        <v>47.521865889212826</v>
      </c>
      <c r="T20" s="34">
        <f>(DATA!AV23/DATA!F23)*100</f>
        <v>49.19786096256685</v>
      </c>
      <c r="U20" s="34">
        <f>(DATA!AW23/DATA!G23)*100</f>
        <v>50.452781371280722</v>
      </c>
      <c r="V20" s="34">
        <f>(DATA!AX23/DATA!H23)*100</f>
        <v>50.021673168617255</v>
      </c>
      <c r="W20" s="34">
        <f>(DATA!AY23/DATA!I23)*100</f>
        <v>47.828162291169448</v>
      </c>
      <c r="X20" s="34">
        <f>(DATA!AZ23/DATA!J23)*100</f>
        <v>47.152740819584885</v>
      </c>
      <c r="Y20" s="34">
        <f>(DATA!BA23/DATA!K23)*100</f>
        <v>56.638871071199482</v>
      </c>
      <c r="Z20" s="34">
        <f>(DATA!BB23/DATA!L23)*100</f>
        <v>55.058043117744617</v>
      </c>
      <c r="AA20" s="34">
        <f>(DATA!BC23/DATA!M23)*100</f>
        <v>54.656943984090155</v>
      </c>
      <c r="AB20" s="34">
        <f>(DATA!BD23/DATA!N23)*100</f>
        <v>57.801504489201648</v>
      </c>
      <c r="AC20" s="34">
        <f>(DATA!BE23/DATA!O23)*100</f>
        <v>57.138802157252343</v>
      </c>
      <c r="AD20" s="33">
        <f>(DATA!BF23/DATA!P23)*100</f>
        <v>87.265711135611909</v>
      </c>
      <c r="AE20" s="34">
        <f>(DATA!BG23/DATA!Q23)*100</f>
        <v>87.193877551020407</v>
      </c>
      <c r="AF20" s="34">
        <f>(DATA!BH23/DATA!R23)*100</f>
        <v>86.87582854617763</v>
      </c>
      <c r="AG20" s="34">
        <f>(DATA!BI23/DATA!S23)*100</f>
        <v>86.00668337510443</v>
      </c>
      <c r="AH20" s="34">
        <f>(DATA!BJ23/DATA!T23)*100</f>
        <v>80.418899171943494</v>
      </c>
      <c r="AI20" s="34">
        <f>(DATA!BK23/DATA!U23)*100</f>
        <v>78.484848484848484</v>
      </c>
      <c r="AJ20" s="34">
        <f>(DATA!BL23/DATA!V23)*100</f>
        <v>80.337328007101632</v>
      </c>
      <c r="AK20" s="34">
        <f>(DATA!BM23/DATA!W23)*100</f>
        <v>79.75669099756692</v>
      </c>
      <c r="AL20" s="34">
        <f>(DATA!BN23/DATA!X23)*100</f>
        <v>78.512848551120825</v>
      </c>
      <c r="AM20" s="34">
        <f>(DATA!BO23/DATA!Y23)*100</f>
        <v>79.953841081437517</v>
      </c>
      <c r="AN20" s="34">
        <f>(DATA!BP23/DATA!Z23)*100</f>
        <v>82.032049096488237</v>
      </c>
      <c r="AO20" s="34">
        <f>(DATA!BQ23/DATA!AA23)*100</f>
        <v>79.7438490057297</v>
      </c>
      <c r="AP20" s="34">
        <f>(DATA!BR23/DATA!AB23)*100</f>
        <v>77.379480840543877</v>
      </c>
      <c r="AQ20" s="34">
        <f>(DATA!BS23/DATA!AC23)*100</f>
        <v>77.902621722846447</v>
      </c>
      <c r="AR20" s="33">
        <f>(DATA!BT23/DATA!P23)*100</f>
        <v>11.300992282249172</v>
      </c>
      <c r="AS20" s="32">
        <f>(DATA!BU23/DATA!Q23)*100</f>
        <v>11.377551020408164</v>
      </c>
      <c r="AT20" s="32">
        <f>(DATA!BV23/DATA!R23)*100</f>
        <v>11.533362792752982</v>
      </c>
      <c r="AU20" s="32">
        <f>(DATA!BW23/DATA!S23)*100</f>
        <v>11.988304093567251</v>
      </c>
      <c r="AV20" s="32">
        <f>(DATA!BX23/DATA!T23)*100</f>
        <v>17.048222113979541</v>
      </c>
      <c r="AW20" s="32">
        <f>(DATA!BY23/DATA!U23)*100</f>
        <v>18.354978354978353</v>
      </c>
      <c r="AX20" s="32">
        <f>(DATA!BZ23/DATA!V23)*100</f>
        <v>15.534842432312473</v>
      </c>
      <c r="AY20" s="32">
        <f>(DATA!CA23/DATA!W23)*100</f>
        <v>15.62043795620438</v>
      </c>
      <c r="AZ20" s="32">
        <f>(DATA!CB23/DATA!X23)*100</f>
        <v>17.00382722799344</v>
      </c>
      <c r="BA20" s="32">
        <f>(DATA!CC23/DATA!Y23)*100</f>
        <v>15.364325750082427</v>
      </c>
      <c r="BB20" s="32">
        <f>(DATA!CD23/DATA!Z23)*100</f>
        <v>13.467439481759291</v>
      </c>
      <c r="BC20" s="32">
        <f>(DATA!CE23/DATA!AA23)*100</f>
        <v>15.369059656218404</v>
      </c>
      <c r="BD20" s="32">
        <f>(DATA!CF23/DATA!AB23)*100</f>
        <v>16.5389369592089</v>
      </c>
      <c r="BE20" s="32">
        <f>(DATA!CG23/DATA!AC23)*100</f>
        <v>15.298184961106308</v>
      </c>
      <c r="BF20" s="5">
        <f>IF(DATA!CH23&gt;0,(DATA!CH23/DATA!BT23)*100,"NA")</f>
        <v>40.487804878048784</v>
      </c>
      <c r="BG20" s="36">
        <f>IF(DATA!CI23&gt;0,(DATA!CI23/DATA!BU23)*100,"NA")</f>
        <v>33.632286995515699</v>
      </c>
      <c r="BH20" s="36">
        <f>IF(DATA!CJ23&gt;0,(DATA!CJ23/DATA!BV23)*100,"NA")</f>
        <v>32.567049808429118</v>
      </c>
      <c r="BI20" s="36">
        <f>IF(DATA!CK23&gt;0,(DATA!CK23/DATA!BW23)*100,"NA")</f>
        <v>37.282229965156795</v>
      </c>
      <c r="BJ20" s="36">
        <f>IF(DATA!CL23&gt;0,(DATA!CL23/DATA!BX23)*100,"NA")</f>
        <v>46.857142857142861</v>
      </c>
      <c r="BK20" s="36">
        <f>IF(DATA!CM23&gt;0,(DATA!CM23/DATA!BY23)*100,"NA")</f>
        <v>52.122641509433961</v>
      </c>
      <c r="BL20" s="36">
        <f>IF(DATA!CN23&gt;0,(DATA!CN23/DATA!BZ23)*100,"NA")</f>
        <v>52.285714285714292</v>
      </c>
      <c r="BM20" s="36">
        <f>IF(DATA!CO23&gt;0,(DATA!CO23/DATA!CA23)*100,"NA")</f>
        <v>49.532710280373834</v>
      </c>
      <c r="BN20" s="36">
        <f>IF(DATA!CP23&gt;0,(DATA!CP23/DATA!CB23)*100,"NA")</f>
        <v>59.163987138263664</v>
      </c>
      <c r="BO20" s="36">
        <f>IF(DATA!CQ23&gt;0,(DATA!CQ23/DATA!CC23)*100,"NA")</f>
        <v>42.918454935622321</v>
      </c>
      <c r="BP20" s="36">
        <f>IF(DATA!CR23&gt;0,(DATA!CR23/DATA!CD23)*100,"NA")</f>
        <v>42.025316455696206</v>
      </c>
      <c r="BQ20" s="36">
        <f>IF(DATA!CS23&gt;0,(DATA!CS23/DATA!CE23)*100,"NA")</f>
        <v>49.780701754385966</v>
      </c>
      <c r="BR20" s="36">
        <f>IF(DATA!CT23&gt;0,(DATA!CT23/DATA!CF23)*100,"NA")</f>
        <v>38.714499252615845</v>
      </c>
      <c r="BS20" s="36">
        <f>IF(DATA!CU23&gt;0,(DATA!CU23/DATA!CG23)*100,"NA")</f>
        <v>47.645951035781543</v>
      </c>
      <c r="BT20" s="33">
        <f>(DATA!CV23/DATA!P23)*100</f>
        <v>0.38588754134509368</v>
      </c>
      <c r="BU20" s="32">
        <f>(DATA!CW23/DATA!Q23)*100</f>
        <v>0.40816326530612246</v>
      </c>
      <c r="BV20" s="32">
        <f>(DATA!CX23/DATA!R23)*100</f>
        <v>0.4860804242156429</v>
      </c>
      <c r="BW20" s="32">
        <f>(DATA!CY23/DATA!S23)*100</f>
        <v>0.45948203842940682</v>
      </c>
      <c r="BX20" s="32">
        <f>(DATA!CZ23/DATA!T23)*100</f>
        <v>0.97418412079883099</v>
      </c>
      <c r="BY20" s="32">
        <f>(DATA!DA23/DATA!U23)*100</f>
        <v>0.90909090909090906</v>
      </c>
      <c r="BZ20" s="32">
        <f>(DATA!DB23/DATA!V23)*100</f>
        <v>1.1984021304926764</v>
      </c>
      <c r="CA20" s="32">
        <f>(DATA!DC23/DATA!W23)*100</f>
        <v>1.5571776155717763</v>
      </c>
      <c r="CB20" s="32">
        <f>(DATA!DD23/DATA!X23)*100</f>
        <v>1.3668671405139421</v>
      </c>
      <c r="CC20" s="32">
        <f>(DATA!DE23/DATA!Y23)*100</f>
        <v>1.3188262446422685</v>
      </c>
      <c r="CD20" s="32">
        <f>(DATA!DF23/DATA!Z23)*100</f>
        <v>1.3296965564268668</v>
      </c>
      <c r="CE20" s="32">
        <f>(DATA!DG23/DATA!AA23)*100</f>
        <v>1.6177957532861478</v>
      </c>
      <c r="CF20" s="32">
        <f>(DATA!DH23/DATA!AB23)*100</f>
        <v>1.9283065512978987</v>
      </c>
      <c r="CG20" s="32">
        <f>(DATA!DI23/DATA!AC23)*100</f>
        <v>2.3624315759147221</v>
      </c>
      <c r="CH20" s="33">
        <f>(DATA!DJ23/DATA!P23)*100</f>
        <v>0</v>
      </c>
      <c r="CI20" s="32">
        <f>(DATA!DK23/DATA!Q23)*100</f>
        <v>0</v>
      </c>
      <c r="CJ20" s="32">
        <f>(DATA!DL23/DATA!R23)*100</f>
        <v>0</v>
      </c>
      <c r="CK20" s="32">
        <f>(DATA!DM23/DATA!S23)*100</f>
        <v>0</v>
      </c>
      <c r="CL20" s="32">
        <f>(DATA!DN23/DATA!T23)*100</f>
        <v>0</v>
      </c>
      <c r="CM20" s="32">
        <f>(DATA!DO23/DATA!U23)*100</f>
        <v>0</v>
      </c>
      <c r="CN20" s="32">
        <f>(DATA!DP23/DATA!V23)*100</f>
        <v>0</v>
      </c>
      <c r="CO20" s="32">
        <f>(DATA!DQ23/DATA!W23)*100</f>
        <v>4.8661800486618008E-2</v>
      </c>
      <c r="CP20" s="32">
        <f>(DATA!DR23/DATA!X23)*100</f>
        <v>0.27337342810278842</v>
      </c>
      <c r="CQ20" s="32">
        <f>(DATA!DS23/DATA!Y23)*100</f>
        <v>0.75832509066930431</v>
      </c>
      <c r="CR20" s="32">
        <f>(DATA!DT23/DATA!Z23)*100</f>
        <v>0.68189566996249573</v>
      </c>
      <c r="CS20" s="32">
        <f>(DATA!DU23/DATA!AA23)*100</f>
        <v>0.74148972025615101</v>
      </c>
      <c r="CT20" s="32">
        <f>(DATA!DV23/DATA!AB23)*100</f>
        <v>1.0877626699629173</v>
      </c>
      <c r="CU20" s="32">
        <f>(DATA!DW23/DATA!AC23)*100</f>
        <v>0.89311437626044365</v>
      </c>
      <c r="CV20" s="191">
        <f>(DATA!DX23/DATA!AC23)*100</f>
        <v>3.2843560933448575</v>
      </c>
      <c r="CW20" s="191">
        <f>(DATA!DY23/DATA!AC23)*100</f>
        <v>0.23048112935753384</v>
      </c>
      <c r="CX20" s="188">
        <f>(DATA!DZ23/DATA!AC23)*100</f>
        <v>2.881014116969173E-2</v>
      </c>
      <c r="CY20" s="34">
        <f>(DATA!EA23/DATA!P23)*100</f>
        <v>1.0474090407938257</v>
      </c>
      <c r="CZ20" s="32">
        <f>(DATA!EB23/DATA!Q23)*100</f>
        <v>1.0204081632653061</v>
      </c>
      <c r="DA20" s="32">
        <f>(DATA!EC23/DATA!R23)*100</f>
        <v>1.1047282368537339</v>
      </c>
      <c r="DB20" s="32">
        <f>(DATA!ED23/DATA!S23)*100</f>
        <v>1.545530492898914</v>
      </c>
      <c r="DC20" s="32">
        <f>(DATA!EE23/DATA!T23)*100</f>
        <v>1.5586945932781295</v>
      </c>
      <c r="DD20" s="32">
        <f>(DATA!EF23/DATA!U23)*100</f>
        <v>2.2510822510822512</v>
      </c>
      <c r="DE20" s="32">
        <f>(DATA!EG23/DATA!V23)*100</f>
        <v>2.9294274300932091</v>
      </c>
      <c r="DF20" s="32">
        <f>(DATA!EH23/DATA!W23)*100</f>
        <v>3.0170316301703162</v>
      </c>
      <c r="DG20" s="32">
        <f>(DATA!EI23/DATA!X23)*100</f>
        <v>2.8430836522689993</v>
      </c>
      <c r="DH20" s="32">
        <f>(DATA!EJ23/DATA!Y23)*100</f>
        <v>2.6046818331684802</v>
      </c>
      <c r="DI20" s="32">
        <f>(DATA!EK23/DATA!Z23)*100</f>
        <v>2.4889191953631098</v>
      </c>
      <c r="DJ20" s="32">
        <f>(DATA!EL23/DATA!AA23)*100</f>
        <v>2.5278058645096055</v>
      </c>
      <c r="DK20" s="32">
        <f>(DATA!EM23/DATA!AB23)*100</f>
        <v>3.0655129789864026</v>
      </c>
      <c r="DL20" s="37">
        <f t="shared" si="1"/>
        <v>100</v>
      </c>
      <c r="DM20" s="38">
        <f t="shared" si="2"/>
        <v>100</v>
      </c>
      <c r="DN20" s="38">
        <f t="shared" si="3"/>
        <v>100</v>
      </c>
      <c r="DO20" s="38">
        <f t="shared" si="4"/>
        <v>100</v>
      </c>
      <c r="DP20" s="38">
        <f t="shared" si="5"/>
        <v>100</v>
      </c>
      <c r="DQ20" s="38">
        <f t="shared" si="6"/>
        <v>100</v>
      </c>
      <c r="DR20" s="38">
        <f t="shared" si="7"/>
        <v>100</v>
      </c>
      <c r="DS20" s="38">
        <f t="shared" si="8"/>
        <v>100</v>
      </c>
      <c r="DT20" s="38">
        <f t="shared" si="9"/>
        <v>100</v>
      </c>
      <c r="DU20" s="38">
        <f t="shared" si="10"/>
        <v>100</v>
      </c>
      <c r="DV20" s="38">
        <f t="shared" si="11"/>
        <v>100</v>
      </c>
      <c r="DW20" s="38">
        <f>+AA20+M20</f>
        <v>100</v>
      </c>
      <c r="DX20" s="38">
        <f>+AB20+N20</f>
        <v>100</v>
      </c>
      <c r="DY20" s="38">
        <f>+AC20+O20</f>
        <v>100</v>
      </c>
      <c r="DZ20" s="37">
        <f t="shared" si="12"/>
        <v>100</v>
      </c>
      <c r="EA20" s="38">
        <f t="shared" si="13"/>
        <v>100</v>
      </c>
      <c r="EB20" s="38">
        <f t="shared" si="14"/>
        <v>99.999999999999986</v>
      </c>
      <c r="EC20" s="38">
        <f t="shared" si="15"/>
        <v>100.00000000000001</v>
      </c>
      <c r="ED20" s="38">
        <f t="shared" si="16"/>
        <v>100</v>
      </c>
      <c r="EE20" s="38">
        <f t="shared" si="17"/>
        <v>100</v>
      </c>
      <c r="EF20" s="38">
        <f t="shared" si="18"/>
        <v>100</v>
      </c>
      <c r="EG20" s="38">
        <f t="shared" si="19"/>
        <v>100.00000000000001</v>
      </c>
      <c r="EH20" s="38">
        <f t="shared" si="20"/>
        <v>100</v>
      </c>
      <c r="EI20" s="38">
        <f t="shared" si="21"/>
        <v>100</v>
      </c>
      <c r="EJ20" s="38">
        <f t="shared" si="22"/>
        <v>100</v>
      </c>
      <c r="EK20" s="38">
        <f>+AO20+BC20+CE20+CS20+DJ20</f>
        <v>100</v>
      </c>
      <c r="EL20" s="38">
        <f>+AP20+BD20+CF20+CT20+DK20</f>
        <v>99.999999999999986</v>
      </c>
      <c r="EM20" s="26">
        <f t="shared" si="0"/>
        <v>99.999999999999986</v>
      </c>
    </row>
    <row r="21" spans="1:143">
      <c r="A21" s="14" t="str">
        <f>+DATA!A24</f>
        <v>West Virginia</v>
      </c>
      <c r="B21" s="39">
        <f>(DATA!AD24/DATA!B24)*100</f>
        <v>60.774818401937047</v>
      </c>
      <c r="C21" s="39">
        <f>(DATA!AE24/DATA!C24)*100</f>
        <v>60.637087599544934</v>
      </c>
      <c r="D21" s="39">
        <f>(DATA!AF24/DATA!D24)*100</f>
        <v>69.162210338680936</v>
      </c>
      <c r="E21" s="39">
        <f>(DATA!AG24/DATA!E24)*100</f>
        <v>68.384879725085909</v>
      </c>
      <c r="F21" s="39">
        <f>(DATA!AH24/DATA!F24)*100</f>
        <v>61.475409836065573</v>
      </c>
      <c r="G21" s="39">
        <f>(DATA!AI24/DATA!G24)*100</f>
        <v>60.028050490883587</v>
      </c>
      <c r="H21" s="39">
        <f>(DATA!AJ24/DATA!H24)*100</f>
        <v>56.413612565445028</v>
      </c>
      <c r="I21" s="39">
        <f>(DATA!AK24/DATA!I24)*100</f>
        <v>55.595667870036102</v>
      </c>
      <c r="J21" s="39">
        <f>(DATA!AL24/DATA!J24)*100</f>
        <v>53.309692671394806</v>
      </c>
      <c r="K21" s="39">
        <f>(DATA!AM24/DATA!K24)*100</f>
        <v>46.472663139329804</v>
      </c>
      <c r="L21" s="39">
        <f>(DATA!AN24/DATA!L24)*100</f>
        <v>46.930693069306926</v>
      </c>
      <c r="M21" s="39">
        <f>(DATA!AO24/DATA!M24)*100</f>
        <v>46.256410256410255</v>
      </c>
      <c r="N21" s="39">
        <f>(DATA!AP24/DATA!N24)*100</f>
        <v>44.343065693430653</v>
      </c>
      <c r="O21" s="39">
        <f>(DATA!AQ24/DATA!O24)*100</f>
        <v>44.770959377700954</v>
      </c>
      <c r="P21" s="40">
        <f>(DATA!AR24/DATA!B24)*100</f>
        <v>39.225181598062953</v>
      </c>
      <c r="Q21" s="39">
        <f>(DATA!AS24/DATA!C24)*100</f>
        <v>39.362912400455066</v>
      </c>
      <c r="R21" s="39">
        <f>(DATA!AT24/DATA!D24)*100</f>
        <v>30.837789661319071</v>
      </c>
      <c r="S21" s="39">
        <f>(DATA!AU24/DATA!E24)*100</f>
        <v>31.615120274914087</v>
      </c>
      <c r="T21" s="39">
        <f>(DATA!AV24/DATA!F24)*100</f>
        <v>38.524590163934427</v>
      </c>
      <c r="U21" s="39">
        <f>(DATA!AW24/DATA!G24)*100</f>
        <v>39.971949509116413</v>
      </c>
      <c r="V21" s="39">
        <f>(DATA!AX24/DATA!H24)*100</f>
        <v>43.586387434554972</v>
      </c>
      <c r="W21" s="39">
        <f>(DATA!AY24/DATA!I24)*100</f>
        <v>44.404332129963898</v>
      </c>
      <c r="X21" s="39">
        <f>(DATA!AZ24/DATA!J24)*100</f>
        <v>46.690307328605201</v>
      </c>
      <c r="Y21" s="39">
        <f>(DATA!BA24/DATA!K24)*100</f>
        <v>53.527336860670196</v>
      </c>
      <c r="Z21" s="39">
        <f>(DATA!BB24/DATA!L24)*100</f>
        <v>53.069306930693074</v>
      </c>
      <c r="AA21" s="39">
        <f>(DATA!BC24/DATA!M24)*100</f>
        <v>53.743589743589752</v>
      </c>
      <c r="AB21" s="39">
        <f>(DATA!BD24/DATA!N24)*100</f>
        <v>55.65693430656934</v>
      </c>
      <c r="AC21" s="39">
        <f>(DATA!BE24/DATA!O24)*100</f>
        <v>55.229040622299053</v>
      </c>
      <c r="AD21" s="40">
        <f>(DATA!BF24/DATA!P24)*100</f>
        <v>93.825665859564168</v>
      </c>
      <c r="AE21" s="39">
        <f>(DATA!BG24/DATA!Q24)*100</f>
        <v>93.96355353075171</v>
      </c>
      <c r="AF21" s="39">
        <f>(DATA!BH24/DATA!R24)*100</f>
        <v>92.142857142857139</v>
      </c>
      <c r="AG21" s="39">
        <f>(DATA!BI24/DATA!S24)*100</f>
        <v>91.222030981067121</v>
      </c>
      <c r="AH21" s="39">
        <f>(DATA!BJ24/DATA!T24)*100</f>
        <v>88.372093023255815</v>
      </c>
      <c r="AI21" s="39">
        <f>(DATA!BK24/DATA!U24)*100</f>
        <v>90.40902679830748</v>
      </c>
      <c r="AJ21" s="39">
        <f>(DATA!BL24/DATA!V24)*100</f>
        <v>91.863517060367457</v>
      </c>
      <c r="AK21" s="39">
        <f>(DATA!BM24/DATA!W24)*100</f>
        <v>90.318627450980387</v>
      </c>
      <c r="AL21" s="39">
        <f>(DATA!BN24/DATA!X24)*100</f>
        <v>90.322580645161281</v>
      </c>
      <c r="AM21" s="39">
        <f>(DATA!BO24/DATA!Y24)*100</f>
        <v>90.241718889883614</v>
      </c>
      <c r="AN21" s="39">
        <f>(DATA!BP24/DATA!Z24)*100</f>
        <v>89.314516129032256</v>
      </c>
      <c r="AO21" s="39">
        <f>(DATA!BQ24/DATA!AA24)*100</f>
        <v>88.877118644067792</v>
      </c>
      <c r="AP21" s="39">
        <f>(DATA!BR24/DATA!AB24)*100</f>
        <v>90.218423551756885</v>
      </c>
      <c r="AQ21" s="39">
        <f>(DATA!BS24/DATA!AC24)*100</f>
        <v>89.927404718693282</v>
      </c>
      <c r="AR21" s="40">
        <f>(DATA!BT24/DATA!P24)*100</f>
        <v>4.8426150121065374</v>
      </c>
      <c r="AS21" s="39">
        <f>(DATA!BU24/DATA!Q24)*100</f>
        <v>4.4419134396355346</v>
      </c>
      <c r="AT21" s="39">
        <f>(DATA!BV24/DATA!R24)*100</f>
        <v>5.5357142857142856</v>
      </c>
      <c r="AU21" s="39">
        <f>(DATA!BW24/DATA!S24)*100</f>
        <v>6.024096385542169</v>
      </c>
      <c r="AV21" s="39">
        <f>(DATA!BX24/DATA!T24)*100</f>
        <v>7.2503419972640222</v>
      </c>
      <c r="AW21" s="39">
        <f>(DATA!BY24/DATA!U24)*100</f>
        <v>6.9111424541607906</v>
      </c>
      <c r="AX21" s="39">
        <f>(DATA!BZ24/DATA!V24)*100</f>
        <v>5.6430446194225725</v>
      </c>
      <c r="AY21" s="39">
        <f>(DATA!CA24/DATA!W24)*100</f>
        <v>6.6176470588235299</v>
      </c>
      <c r="AZ21" s="39">
        <f>(DATA!CB24/DATA!X24)*100</f>
        <v>6.0931899641577063</v>
      </c>
      <c r="BA21" s="39">
        <f>(DATA!CC24/DATA!Y24)*100</f>
        <v>7.3410922112802144</v>
      </c>
      <c r="BB21" s="39">
        <f>(DATA!CD24/DATA!Z24)*100</f>
        <v>6.9556451612903221</v>
      </c>
      <c r="BC21" s="39">
        <f>(DATA!CE24/DATA!AA24)*100</f>
        <v>7.2033898305084749</v>
      </c>
      <c r="BD21" s="39">
        <f>(DATA!CF24/DATA!AB24)*100</f>
        <v>5.6980056980056979</v>
      </c>
      <c r="BE21" s="39">
        <f>(DATA!CG24/DATA!AC24)*100</f>
        <v>5.5353901996370229</v>
      </c>
      <c r="BF21" s="41">
        <f>IF(DATA!CH24&gt;0,(DATA!CH24/DATA!BT24)*100,"NA")</f>
        <v>25</v>
      </c>
      <c r="BG21" s="42">
        <f>IF(DATA!CI24&gt;0,(DATA!CI24/DATA!BU24)*100,"NA")</f>
        <v>28.205128205128204</v>
      </c>
      <c r="BH21" s="42">
        <f>IF(DATA!CJ24&gt;0,(DATA!CJ24/DATA!BV24)*100,"NA")</f>
        <v>35.483870967741936</v>
      </c>
      <c r="BI21" s="42">
        <f>IF(DATA!CK24&gt;0,(DATA!CK24/DATA!BW24)*100,"NA")</f>
        <v>28.571428571428569</v>
      </c>
      <c r="BJ21" s="42">
        <f>IF(DATA!CL24&gt;0,(DATA!CL24/DATA!BX24)*100,"NA")</f>
        <v>28.30188679245283</v>
      </c>
      <c r="BK21" s="42">
        <f>IF(DATA!CM24&gt;0,(DATA!CM24/DATA!BY24)*100,"NA")</f>
        <v>20.408163265306122</v>
      </c>
      <c r="BL21" s="42">
        <f>IF(DATA!CN24&gt;0,(DATA!CN24/DATA!BZ24)*100,"NA")</f>
        <v>23.255813953488371</v>
      </c>
      <c r="BM21" s="42">
        <f>IF(DATA!CO24&gt;0,(DATA!CO24/DATA!CA24)*100,"NA")</f>
        <v>29.629629629629626</v>
      </c>
      <c r="BN21" s="42">
        <f>IF(DATA!CP24&gt;0,(DATA!CP24/DATA!CB24)*100,"NA")</f>
        <v>23.52941176470588</v>
      </c>
      <c r="BO21" s="42">
        <f>IF(DATA!CQ24&gt;0,(DATA!CQ24/DATA!CC24)*100,"NA")</f>
        <v>29.268292682926827</v>
      </c>
      <c r="BP21" s="42">
        <f>IF(DATA!CR24&gt;0,(DATA!CR24/DATA!CD24)*100,"NA")</f>
        <v>30.434782608695656</v>
      </c>
      <c r="BQ21" s="42">
        <f>IF(DATA!CS24&gt;0,(DATA!CS24/DATA!CE24)*100,"NA")</f>
        <v>33.82352941176471</v>
      </c>
      <c r="BR21" s="42">
        <f>IF(DATA!CT24&gt;0,(DATA!CT24/DATA!CF24)*100,"NA")</f>
        <v>38.333333333333336</v>
      </c>
      <c r="BS21" s="42">
        <f>IF(DATA!CU24&gt;0,(DATA!CU24/DATA!CG24)*100,"NA")</f>
        <v>37.704918032786885</v>
      </c>
      <c r="BT21" s="40">
        <f>(DATA!CV24/DATA!P24)*100</f>
        <v>0.12106537530266344</v>
      </c>
      <c r="BU21" s="39">
        <f>(DATA!CW24/DATA!Q24)*100</f>
        <v>0.22779043280182232</v>
      </c>
      <c r="BV21" s="39">
        <f>(DATA!CX24/DATA!R24)*100</f>
        <v>0.35714285714285715</v>
      </c>
      <c r="BW21" s="39">
        <f>(DATA!CY24/DATA!S24)*100</f>
        <v>0.6884681583476765</v>
      </c>
      <c r="BX21" s="39">
        <f>(DATA!CZ24/DATA!T24)*100</f>
        <v>1.9151846785225719</v>
      </c>
      <c r="BY21" s="39">
        <f>(DATA!DA24/DATA!U24)*100</f>
        <v>0.84626234132581102</v>
      </c>
      <c r="BZ21" s="39">
        <f>(DATA!DB24/DATA!V24)*100</f>
        <v>0.78740157480314954</v>
      </c>
      <c r="CA21" s="39">
        <f>(DATA!DC24/DATA!W24)*100</f>
        <v>0.85784313725490202</v>
      </c>
      <c r="CB21" s="39">
        <f>(DATA!DD24/DATA!X24)*100</f>
        <v>1.0752688172043012</v>
      </c>
      <c r="CC21" s="39">
        <f>(DATA!DE24/DATA!Y24)*100</f>
        <v>0.89525514771709935</v>
      </c>
      <c r="CD21" s="39">
        <f>(DATA!DF24/DATA!Z24)*100</f>
        <v>0.80645161290322576</v>
      </c>
      <c r="CE21" s="39">
        <f>(DATA!DG24/DATA!AA24)*100</f>
        <v>1.0593220338983049</v>
      </c>
      <c r="CF21" s="39">
        <f>(DATA!DH24/DATA!AB24)*100</f>
        <v>1.2345679012345678</v>
      </c>
      <c r="CG21" s="39">
        <f>(DATA!DI24/DATA!AC24)*100</f>
        <v>1.5426497277676952</v>
      </c>
      <c r="CH21" s="40">
        <f>(DATA!DJ24/DATA!P24)*100</f>
        <v>0</v>
      </c>
      <c r="CI21" s="39">
        <f>(DATA!DK24/DATA!Q24)*100</f>
        <v>0</v>
      </c>
      <c r="CJ21" s="39">
        <f>(DATA!DL24/DATA!R24)*100</f>
        <v>0</v>
      </c>
      <c r="CK21" s="39">
        <f>(DATA!DM24/DATA!S24)*100</f>
        <v>0</v>
      </c>
      <c r="CL21" s="39">
        <f>(DATA!DN24/DATA!T24)*100</f>
        <v>0</v>
      </c>
      <c r="CM21" s="39">
        <f>(DATA!DO24/DATA!U24)*100</f>
        <v>0</v>
      </c>
      <c r="CN21" s="39">
        <f>(DATA!DP24/DATA!V24)*100</f>
        <v>0</v>
      </c>
      <c r="CO21" s="39">
        <f>(DATA!DQ24/DATA!W24)*100</f>
        <v>0.12254901960784313</v>
      </c>
      <c r="CP21" s="39">
        <f>(DATA!DR24/DATA!X24)*100</f>
        <v>0.35842293906810035</v>
      </c>
      <c r="CQ21" s="39">
        <f>(DATA!DS24/DATA!Y24)*100</f>
        <v>0.44762757385854968</v>
      </c>
      <c r="CR21" s="39">
        <f>(DATA!DT24/DATA!Z24)*100</f>
        <v>1.0080645161290323</v>
      </c>
      <c r="CS21" s="39">
        <f>(DATA!DU24/DATA!AA24)*100</f>
        <v>0.84745762711864403</v>
      </c>
      <c r="CT21" s="39">
        <f>(DATA!DV24/DATA!AB24)*100</f>
        <v>0.85470085470085477</v>
      </c>
      <c r="CU21" s="39">
        <f>(DATA!DW24/DATA!AC24)*100</f>
        <v>1.3611615245009074</v>
      </c>
      <c r="CV21" s="191">
        <f>(DATA!DX24/DATA!AC24)*100</f>
        <v>1.6333938294010888</v>
      </c>
      <c r="CW21" s="191">
        <f>(DATA!DY24/DATA!AC24)*100</f>
        <v>0</v>
      </c>
      <c r="CX21" s="188">
        <f>(DATA!DZ24/DATA!AC24)*100</f>
        <v>0</v>
      </c>
      <c r="CY21" s="39">
        <f>(DATA!EA24/DATA!P24)*100</f>
        <v>1.2106537530266344</v>
      </c>
      <c r="CZ21" s="39">
        <f>(DATA!EB24/DATA!Q24)*100</f>
        <v>1.3667425968109339</v>
      </c>
      <c r="DA21" s="39">
        <f>(DATA!EC24/DATA!R24)*100</f>
        <v>1.9642857142857142</v>
      </c>
      <c r="DB21" s="39">
        <f>(DATA!ED24/DATA!S24)*100</f>
        <v>2.0654044750430294</v>
      </c>
      <c r="DC21" s="39">
        <f>(DATA!EE24/DATA!T24)*100</f>
        <v>2.4623803009575922</v>
      </c>
      <c r="DD21" s="39">
        <f>(DATA!EF24/DATA!U24)*100</f>
        <v>1.8335684062059237</v>
      </c>
      <c r="DE21" s="39">
        <f>(DATA!EG24/DATA!V24)*100</f>
        <v>1.7060367454068242</v>
      </c>
      <c r="DF21" s="39">
        <f>(DATA!EH24/DATA!W24)*100</f>
        <v>2.083333333333333</v>
      </c>
      <c r="DG21" s="39">
        <f>(DATA!EI24/DATA!X24)*100</f>
        <v>2.1505376344086025</v>
      </c>
      <c r="DH21" s="39">
        <f>(DATA!EJ24/DATA!Y24)*100</f>
        <v>1.0743061772605194</v>
      </c>
      <c r="DI21" s="39">
        <f>(DATA!EK24/DATA!Z24)*100</f>
        <v>1.9153225806451613</v>
      </c>
      <c r="DJ21" s="39">
        <f>(DATA!EL24/DATA!AA24)*100</f>
        <v>2.0127118644067794</v>
      </c>
      <c r="DK21" s="39">
        <f>(DATA!EM24/DATA!AB24)*100</f>
        <v>1.9943019943019942</v>
      </c>
      <c r="DL21" s="43">
        <f t="shared" si="1"/>
        <v>100</v>
      </c>
      <c r="DM21" s="44">
        <f t="shared" si="2"/>
        <v>100</v>
      </c>
      <c r="DN21" s="44">
        <f t="shared" si="3"/>
        <v>100</v>
      </c>
      <c r="DO21" s="44">
        <f t="shared" si="4"/>
        <v>100</v>
      </c>
      <c r="DP21" s="44">
        <f t="shared" si="5"/>
        <v>100</v>
      </c>
      <c r="DQ21" s="44">
        <f t="shared" si="6"/>
        <v>100</v>
      </c>
      <c r="DR21" s="44">
        <f t="shared" si="7"/>
        <v>100</v>
      </c>
      <c r="DS21" s="44">
        <f t="shared" si="8"/>
        <v>100</v>
      </c>
      <c r="DT21" s="44">
        <f t="shared" si="9"/>
        <v>100</v>
      </c>
      <c r="DU21" s="44">
        <f t="shared" si="10"/>
        <v>100</v>
      </c>
      <c r="DV21" s="44">
        <f t="shared" si="11"/>
        <v>100</v>
      </c>
      <c r="DW21" s="44">
        <f>+AA21+M21</f>
        <v>100</v>
      </c>
      <c r="DX21" s="44">
        <f>+AB21+N21</f>
        <v>100</v>
      </c>
      <c r="DY21" s="44">
        <f>+AC21+O21</f>
        <v>100</v>
      </c>
      <c r="DZ21" s="43">
        <f t="shared" si="12"/>
        <v>100</v>
      </c>
      <c r="EA21" s="44">
        <f t="shared" si="13"/>
        <v>100</v>
      </c>
      <c r="EB21" s="44">
        <f t="shared" si="14"/>
        <v>100</v>
      </c>
      <c r="EC21" s="44">
        <f t="shared" si="15"/>
        <v>99.999999999999986</v>
      </c>
      <c r="ED21" s="44">
        <f t="shared" si="16"/>
        <v>100</v>
      </c>
      <c r="EE21" s="44">
        <f t="shared" si="17"/>
        <v>100.00000000000001</v>
      </c>
      <c r="EF21" s="44">
        <f t="shared" si="18"/>
        <v>100</v>
      </c>
      <c r="EG21" s="44">
        <f t="shared" si="19"/>
        <v>100</v>
      </c>
      <c r="EH21" s="44">
        <f t="shared" si="20"/>
        <v>100</v>
      </c>
      <c r="EI21" s="44">
        <f t="shared" si="21"/>
        <v>100</v>
      </c>
      <c r="EJ21" s="44">
        <f t="shared" si="22"/>
        <v>100.00000000000001</v>
      </c>
      <c r="EK21" s="44">
        <f>+AO21+BC21+CE21+CS21+DJ21</f>
        <v>100</v>
      </c>
      <c r="EL21" s="44">
        <f>+AP21+BD21+CF21+CT21+DK21</f>
        <v>100</v>
      </c>
      <c r="EM21" s="26">
        <f t="shared" si="0"/>
        <v>99.999999999999986</v>
      </c>
    </row>
    <row r="22" spans="1:143">
      <c r="A22" s="10" t="str">
        <f>+DATA!A25</f>
        <v>West</v>
      </c>
      <c r="B22" s="32">
        <f>(DATA!AD25/DATA!B25)*100</f>
        <v>61.361992353001959</v>
      </c>
      <c r="C22" s="32">
        <f>(DATA!AE25/DATA!C25)*100</f>
        <v>62.958830748633268</v>
      </c>
      <c r="D22" s="32">
        <f>(DATA!AF25/DATA!D25)*100</f>
        <v>61.530638189677092</v>
      </c>
      <c r="E22" s="32">
        <f>(DATA!AG25/DATA!E25)*100</f>
        <v>58.340180772391129</v>
      </c>
      <c r="F22" s="32">
        <f>(DATA!AH25/DATA!F25)*100</f>
        <v>52.705189547294808</v>
      </c>
      <c r="G22" s="32">
        <f>(DATA!AI25/DATA!G25)*100</f>
        <v>51.961403192352783</v>
      </c>
      <c r="H22" s="32">
        <f>(DATA!AJ25/DATA!H25)*100</f>
        <v>50.606966924700913</v>
      </c>
      <c r="I22" s="32">
        <f>(DATA!AK25/DATA!I25)*100</f>
        <v>50.609019060901907</v>
      </c>
      <c r="J22" s="32">
        <f>(DATA!AL25/DATA!J25)*100</f>
        <v>49.261568756153594</v>
      </c>
      <c r="K22" s="32">
        <f>(DATA!AM25/DATA!K25)*100</f>
        <v>48.315210095314811</v>
      </c>
      <c r="L22" s="32">
        <f>(DATA!AN25/DATA!L25)*100</f>
        <v>46.689085906450629</v>
      </c>
      <c r="M22" s="32">
        <f>(DATA!AO25/DATA!M25)*100</f>
        <v>46.332133213321328</v>
      </c>
      <c r="N22" s="32">
        <f>(DATA!AP25/DATA!N25)*100</f>
        <v>44.441755795383052</v>
      </c>
      <c r="O22" s="32">
        <f>(DATA!AQ25/DATA!O25)*100</f>
        <v>43.316587230022755</v>
      </c>
      <c r="P22" s="33">
        <f>(DATA!AR25/DATA!B25)*100</f>
        <v>38.638007646998034</v>
      </c>
      <c r="Q22" s="34">
        <f>(DATA!AS25/DATA!C25)*100</f>
        <v>37.041169251366732</v>
      </c>
      <c r="R22" s="34">
        <f>(DATA!AT25/DATA!D25)*100</f>
        <v>38.469361810322908</v>
      </c>
      <c r="S22" s="34">
        <f>(DATA!AU25/DATA!E25)*100</f>
        <v>41.659819227608871</v>
      </c>
      <c r="T22" s="34">
        <f>(DATA!AV25/DATA!F25)*100</f>
        <v>47.294810452705185</v>
      </c>
      <c r="U22" s="34">
        <f>(DATA!AW25/DATA!G25)*100</f>
        <v>48.038596807647217</v>
      </c>
      <c r="V22" s="34">
        <f>(DATA!AX25/DATA!H25)*100</f>
        <v>49.393033075299087</v>
      </c>
      <c r="W22" s="34">
        <f>(DATA!AY25/DATA!I25)*100</f>
        <v>49.390980939098093</v>
      </c>
      <c r="X22" s="34">
        <f>(DATA!AZ25/DATA!J25)*100</f>
        <v>50.738431243846406</v>
      </c>
      <c r="Y22" s="34">
        <f>(DATA!BA25/DATA!K25)*100</f>
        <v>51.684789904685189</v>
      </c>
      <c r="Z22" s="34">
        <f>(DATA!BB25/DATA!L25)*100</f>
        <v>53.310914093549378</v>
      </c>
      <c r="AA22" s="34">
        <f>(DATA!BC25/DATA!M25)*100</f>
        <v>53.667866786678665</v>
      </c>
      <c r="AB22" s="34">
        <f>(DATA!BD25/DATA!N25)*100</f>
        <v>55.558244204616948</v>
      </c>
      <c r="AC22" s="34">
        <f>(DATA!BE25/DATA!O25)*100</f>
        <v>56.683412769977238</v>
      </c>
      <c r="AD22" s="33">
        <f>(DATA!BF25/DATA!P25)*100</f>
        <v>84.92301333057766</v>
      </c>
      <c r="AE22" s="34">
        <f>(DATA!BG25/DATA!Q25)*100</f>
        <v>85.451692445639992</v>
      </c>
      <c r="AF22" s="34">
        <f>(DATA!BH25/DATA!R25)*100</f>
        <v>86.247145394569898</v>
      </c>
      <c r="AG22" s="34">
        <f>(DATA!BI25/DATA!S25)*100</f>
        <v>84.918188285511036</v>
      </c>
      <c r="AH22" s="34">
        <f>(DATA!BJ25/DATA!T25)*100</f>
        <v>82.261994002998492</v>
      </c>
      <c r="AI22" s="34">
        <f>(DATA!BK25/DATA!U25)*100</f>
        <v>81.27010385074901</v>
      </c>
      <c r="AJ22" s="34">
        <f>(DATA!BL25/DATA!V25)*100</f>
        <v>81.895691609977334</v>
      </c>
      <c r="AK22" s="34">
        <f>(DATA!BM25/DATA!W25)*100</f>
        <v>81.044617904982175</v>
      </c>
      <c r="AL22" s="34">
        <f>(DATA!BN25/DATA!X25)*100</f>
        <v>78.948709239130437</v>
      </c>
      <c r="AM22" s="34">
        <f>(DATA!BO25/DATA!Y25)*100</f>
        <v>77.611103322585166</v>
      </c>
      <c r="AN22" s="34">
        <f>(DATA!BP25/DATA!Z25)*100</f>
        <v>76.655629139072843</v>
      </c>
      <c r="AO22" s="34">
        <f>(DATA!BQ25/DATA!AA25)*100</f>
        <v>76.149543715042682</v>
      </c>
      <c r="AP22" s="34">
        <f>(DATA!BR25/DATA!AB25)*100</f>
        <v>74.792881251917763</v>
      </c>
      <c r="AQ22" s="34">
        <f>(DATA!BS25/DATA!AC25)*100</f>
        <v>73.924451481565256</v>
      </c>
      <c r="AR22" s="33">
        <f>(DATA!BT25/DATA!P25)*100</f>
        <v>4.8258757879508112</v>
      </c>
      <c r="AS22" s="32">
        <f>(DATA!BU25/DATA!Q25)*100</f>
        <v>4.3936337144138085</v>
      </c>
      <c r="AT22" s="32">
        <f>(DATA!BV25/DATA!R25)*100</f>
        <v>3.9964476021314388</v>
      </c>
      <c r="AU22" s="32">
        <f>(DATA!BW25/DATA!S25)*100</f>
        <v>4.185439886175006</v>
      </c>
      <c r="AV22" s="32">
        <f>(DATA!BX25/DATA!T25)*100</f>
        <v>4.8069715142428784</v>
      </c>
      <c r="AW22" s="32">
        <f>(DATA!BY25/DATA!U25)*100</f>
        <v>4.5859755537174891</v>
      </c>
      <c r="AX22" s="32">
        <f>(DATA!BZ25/DATA!V25)*100</f>
        <v>4.2902494331065757</v>
      </c>
      <c r="AY22" s="32">
        <f>(DATA!CA25/DATA!W25)*100</f>
        <v>4.3268767466512479</v>
      </c>
      <c r="AZ22" s="32">
        <f>(DATA!CB25/DATA!X25)*100</f>
        <v>4.3138586956521738</v>
      </c>
      <c r="BA22" s="32">
        <f>(DATA!CC25/DATA!Y25)*100</f>
        <v>4.3319781298191504</v>
      </c>
      <c r="BB22" s="32">
        <f>(DATA!CD25/DATA!Z25)*100</f>
        <v>4.2982679572083544</v>
      </c>
      <c r="BC22" s="32">
        <f>(DATA!CE25/DATA!AA25)*100</f>
        <v>4.3096850161907563</v>
      </c>
      <c r="BD22" s="32">
        <f>(DATA!CF25/DATA!AB25)*100</f>
        <v>4.3009102996829291</v>
      </c>
      <c r="BE22" s="32">
        <f>(DATA!CG25/DATA!AC25)*100</f>
        <v>4.7364849581542634</v>
      </c>
      <c r="BF22" s="5" t="str">
        <f>IF(DATA!CH25&gt;0,(DATA!CH25/DATA!BT25)*100,"NA")</f>
        <v>NA</v>
      </c>
      <c r="BG22" s="36" t="str">
        <f>IF(DATA!CI25&gt;0,(DATA!CI25/DATA!BU25)*100,"NA")</f>
        <v>NA</v>
      </c>
      <c r="BH22" s="36" t="str">
        <f>IF(DATA!CJ25&gt;0,(DATA!CJ25/DATA!BV25)*100,"NA")</f>
        <v>NA</v>
      </c>
      <c r="BI22" s="36" t="str">
        <f>IF(DATA!CK25&gt;0,(DATA!CK25/DATA!BW25)*100,"NA")</f>
        <v>NA</v>
      </c>
      <c r="BJ22" s="36" t="str">
        <f>IF(DATA!CL25&gt;0,(DATA!CL25/DATA!BX25)*100,"NA")</f>
        <v>NA</v>
      </c>
      <c r="BK22" s="36" t="str">
        <f>IF(DATA!CM25&gt;0,(DATA!CM25/DATA!BY25)*100,"NA")</f>
        <v>NA</v>
      </c>
      <c r="BL22" s="36" t="str">
        <f>IF(DATA!CN25&gt;0,(DATA!CN25/DATA!BZ25)*100,"NA")</f>
        <v>NA</v>
      </c>
      <c r="BM22" s="36" t="str">
        <f>IF(DATA!CO25&gt;0,(DATA!CO25/DATA!CA25)*100,"NA")</f>
        <v>NA</v>
      </c>
      <c r="BN22" s="36" t="str">
        <f>IF(DATA!CP25&gt;0,(DATA!CP25/DATA!CB25)*100,"NA")</f>
        <v>NA</v>
      </c>
      <c r="BO22" s="36" t="str">
        <f>IF(DATA!CQ25&gt;0,(DATA!CQ25/DATA!CC25)*100,"NA")</f>
        <v>NA</v>
      </c>
      <c r="BP22" s="36" t="str">
        <f>IF(DATA!CR25&gt;0,(DATA!CR25/DATA!CD25)*100,"NA")</f>
        <v>NA</v>
      </c>
      <c r="BQ22" s="36" t="str">
        <f>IF(DATA!CS25&gt;0,(DATA!CS25/DATA!CE25)*100,"NA")</f>
        <v>NA</v>
      </c>
      <c r="BR22" s="36" t="str">
        <f>IF(DATA!CT25&gt;0,(DATA!CT25/DATA!CF25)*100,"NA")</f>
        <v>NA</v>
      </c>
      <c r="BS22" s="36" t="str">
        <f>IF(DATA!CU25&gt;0,(DATA!CU25/DATA!CG25)*100,"NA")</f>
        <v>NA</v>
      </c>
      <c r="BT22" s="33">
        <f>(DATA!CV25/DATA!P25)*100</f>
        <v>5.5389066859563911</v>
      </c>
      <c r="BU22" s="32">
        <f>(DATA!CW25/DATA!Q25)*100</f>
        <v>5.6713741313606816</v>
      </c>
      <c r="BV22" s="32">
        <f>(DATA!CX25/DATA!R25)*100</f>
        <v>5.2651611266176097</v>
      </c>
      <c r="BW22" s="32">
        <f>(DATA!CY25/DATA!S25)*100</f>
        <v>5.6912497035807448</v>
      </c>
      <c r="BX22" s="32">
        <f>(DATA!CZ25/DATA!T25)*100</f>
        <v>6.3530734632683661</v>
      </c>
      <c r="BY22" s="32">
        <f>(DATA!DA25/DATA!U25)*100</f>
        <v>7.2052201084459142</v>
      </c>
      <c r="BZ22" s="32">
        <f>(DATA!DB25/DATA!V25)*100</f>
        <v>7.2290249433106579</v>
      </c>
      <c r="CA22" s="32">
        <f>(DATA!DC25/DATA!W25)*100</f>
        <v>7.0636985641322161</v>
      </c>
      <c r="CB22" s="32">
        <f>(DATA!DD25/DATA!X25)*100</f>
        <v>7.914402173913043</v>
      </c>
      <c r="CC22" s="32">
        <f>(DATA!DE25/DATA!Y25)*100</f>
        <v>8.1592597784943219</v>
      </c>
      <c r="CD22" s="32">
        <f>(DATA!DF25/DATA!Z25)*100</f>
        <v>8.9786041772796743</v>
      </c>
      <c r="CE22" s="32">
        <f>(DATA!DG25/DATA!AA25)*100</f>
        <v>9.0314983809243454</v>
      </c>
      <c r="CF22" s="32">
        <f>(DATA!DH25/DATA!AB25)*100</f>
        <v>10.396849749411885</v>
      </c>
      <c r="CG22" s="32">
        <f>(DATA!DI25/DATA!AC25)*100</f>
        <v>10.042976702103596</v>
      </c>
      <c r="CH22" s="33">
        <f>(DATA!DJ25/DATA!P25)*100</f>
        <v>0</v>
      </c>
      <c r="CI22" s="32">
        <f>(DATA!DK25/DATA!Q25)*100</f>
        <v>0</v>
      </c>
      <c r="CJ22" s="32">
        <f>(DATA!DL25/DATA!R25)*100</f>
        <v>0</v>
      </c>
      <c r="CK22" s="32">
        <f>(DATA!DM25/DATA!S25)*100</f>
        <v>0</v>
      </c>
      <c r="CL22" s="32">
        <f>(DATA!DN25/DATA!T25)*100</f>
        <v>0</v>
      </c>
      <c r="CM22" s="32">
        <f>(DATA!DO25/DATA!U25)*100</f>
        <v>0</v>
      </c>
      <c r="CN22" s="32">
        <f>(DATA!DP25/DATA!V25)*100</f>
        <v>0</v>
      </c>
      <c r="CO22" s="32">
        <f>(DATA!DQ25/DATA!W25)*100</f>
        <v>9.6366965404259416E-2</v>
      </c>
      <c r="CP22" s="32">
        <f>(DATA!DR25/DATA!X25)*100</f>
        <v>0.56895380434782605</v>
      </c>
      <c r="CQ22" s="32">
        <f>(DATA!DS25/DATA!Y25)*100</f>
        <v>0.93929622879573815</v>
      </c>
      <c r="CR22" s="32">
        <f>(DATA!DT25/DATA!Z25)*100</f>
        <v>1.1143657666836475</v>
      </c>
      <c r="CS22" s="32">
        <f>(DATA!DU25/DATA!AA25)*100</f>
        <v>1.3129231675007358</v>
      </c>
      <c r="CT22" s="32">
        <f>(DATA!DV25/DATA!AB25)*100</f>
        <v>1.2478265316559272</v>
      </c>
      <c r="CU22" s="32">
        <f>(DATA!DW25/DATA!AC25)*100</f>
        <v>1.6874010404885773</v>
      </c>
      <c r="CV22" s="195">
        <f>(DATA!DX25/DATA!AC25)*100</f>
        <v>7.9348563673377059</v>
      </c>
      <c r="CW22" s="195">
        <f>(DATA!DY25/DATA!AC25)*100</f>
        <v>1.2621578828319384</v>
      </c>
      <c r="CX22" s="196">
        <f>(DATA!DZ25/DATA!AC25)*100</f>
        <v>0.41167156751866096</v>
      </c>
      <c r="CY22" s="34">
        <f>(DATA!EA25/DATA!P25)*100</f>
        <v>4.712204195515139</v>
      </c>
      <c r="CZ22" s="32">
        <f>(DATA!EB25/DATA!Q25)*100</f>
        <v>4.4832997085855189</v>
      </c>
      <c r="DA22" s="32">
        <f>(DATA!EC25/DATA!R25)*100</f>
        <v>4.4912458766810452</v>
      </c>
      <c r="DB22" s="32">
        <f>(DATA!ED25/DATA!S25)*100</f>
        <v>5.2051221247332222</v>
      </c>
      <c r="DC22" s="32">
        <f>(DATA!EE25/DATA!T25)*100</f>
        <v>6.5779610194902558</v>
      </c>
      <c r="DD22" s="32">
        <f>(DATA!EF25/DATA!U25)*100</f>
        <v>6.9387004870875835</v>
      </c>
      <c r="DE22" s="32">
        <f>(DATA!EG25/DATA!V25)*100</f>
        <v>6.5850340136054424</v>
      </c>
      <c r="DF22" s="32">
        <f>(DATA!EH25/DATA!W25)*100</f>
        <v>7.4684398188301051</v>
      </c>
      <c r="DG22" s="32">
        <f>(DATA!EI25/DATA!X25)*100</f>
        <v>8.2540760869565215</v>
      </c>
      <c r="DH22" s="32">
        <f>(DATA!EJ25/DATA!Y25)*100</f>
        <v>8.9583625403056217</v>
      </c>
      <c r="DI22" s="32">
        <f>(DATA!EK25/DATA!Z25)*100</f>
        <v>8.953132959755477</v>
      </c>
      <c r="DJ22" s="32">
        <f>(DATA!EL25/DATA!AA25)*100</f>
        <v>9.1963497203414768</v>
      </c>
      <c r="DK22" s="32">
        <f>(DATA!EM25/DATA!AB25)*100</f>
        <v>9.2615321673314916</v>
      </c>
      <c r="DL22" s="37">
        <f t="shared" si="1"/>
        <v>100</v>
      </c>
      <c r="DM22" s="38">
        <f t="shared" si="2"/>
        <v>100</v>
      </c>
      <c r="DN22" s="38">
        <f t="shared" si="3"/>
        <v>100</v>
      </c>
      <c r="DO22" s="38">
        <f t="shared" si="4"/>
        <v>100</v>
      </c>
      <c r="DP22" s="38">
        <f t="shared" si="5"/>
        <v>100</v>
      </c>
      <c r="DQ22" s="38">
        <f t="shared" si="6"/>
        <v>100</v>
      </c>
      <c r="DR22" s="38">
        <f t="shared" si="7"/>
        <v>100</v>
      </c>
      <c r="DS22" s="38">
        <f t="shared" si="8"/>
        <v>100</v>
      </c>
      <c r="DT22" s="38">
        <f t="shared" si="9"/>
        <v>100</v>
      </c>
      <c r="DU22" s="38">
        <f>+Y22+K22</f>
        <v>100</v>
      </c>
      <c r="DV22" s="38">
        <f>+Z22+L22</f>
        <v>100</v>
      </c>
      <c r="DW22" s="38">
        <f>+AA22+M22</f>
        <v>100</v>
      </c>
      <c r="DX22" s="38">
        <f>+AB22+N22</f>
        <v>100</v>
      </c>
      <c r="DY22" s="38">
        <f>+AC22+O22</f>
        <v>100</v>
      </c>
      <c r="DZ22" s="37">
        <f t="shared" si="12"/>
        <v>100</v>
      </c>
      <c r="EA22" s="38">
        <f t="shared" si="13"/>
        <v>100</v>
      </c>
      <c r="EB22" s="38">
        <f t="shared" si="14"/>
        <v>100</v>
      </c>
      <c r="EC22" s="38">
        <f t="shared" si="15"/>
        <v>100.00000000000001</v>
      </c>
      <c r="ED22" s="38">
        <f t="shared" si="16"/>
        <v>100</v>
      </c>
      <c r="EE22" s="38">
        <f t="shared" si="17"/>
        <v>100</v>
      </c>
      <c r="EF22" s="38">
        <f t="shared" si="18"/>
        <v>100.00000000000001</v>
      </c>
      <c r="EG22" s="38">
        <f t="shared" si="19"/>
        <v>100</v>
      </c>
      <c r="EH22" s="38">
        <f t="shared" si="20"/>
        <v>100</v>
      </c>
      <c r="EI22" s="38">
        <f t="shared" si="21"/>
        <v>100</v>
      </c>
      <c r="EJ22" s="38">
        <f t="shared" si="22"/>
        <v>100</v>
      </c>
      <c r="EK22" s="38">
        <f>+AO22+BC22+CE22+CS22+DJ22</f>
        <v>100</v>
      </c>
      <c r="EL22" s="38">
        <f>+AP22+BD22+CF22+CT22+DK22</f>
        <v>100</v>
      </c>
      <c r="EM22" s="198">
        <f t="shared" si="0"/>
        <v>100.00000000000001</v>
      </c>
    </row>
    <row r="23" spans="1:143">
      <c r="A23" s="10"/>
      <c r="B23" s="32"/>
      <c r="C23" s="32"/>
      <c r="D23" s="32"/>
      <c r="E23" s="32"/>
      <c r="F23" s="32"/>
      <c r="G23" s="32"/>
      <c r="H23" s="32"/>
      <c r="I23" s="32"/>
      <c r="J23" s="32"/>
      <c r="K23" s="32"/>
      <c r="L23" s="32"/>
      <c r="M23" s="32"/>
      <c r="N23" s="32"/>
      <c r="O23" s="32"/>
      <c r="P23" s="33"/>
      <c r="Q23" s="34"/>
      <c r="R23" s="34"/>
      <c r="S23" s="34"/>
      <c r="T23" s="34"/>
      <c r="U23" s="34"/>
      <c r="V23" s="34"/>
      <c r="W23" s="34"/>
      <c r="X23" s="34"/>
      <c r="Y23" s="34"/>
      <c r="Z23" s="34"/>
      <c r="AA23" s="34"/>
      <c r="AB23" s="34"/>
      <c r="AC23" s="34"/>
      <c r="AD23" s="33"/>
      <c r="AE23" s="34"/>
      <c r="AF23" s="34"/>
      <c r="AG23" s="34"/>
      <c r="AH23" s="34"/>
      <c r="AI23" s="34"/>
      <c r="AJ23" s="34"/>
      <c r="AK23" s="34"/>
      <c r="AL23" s="34"/>
      <c r="AM23" s="34"/>
      <c r="AN23" s="34"/>
      <c r="AO23" s="34"/>
      <c r="AP23" s="34"/>
      <c r="AQ23" s="34"/>
      <c r="AR23" s="33"/>
      <c r="AS23" s="32"/>
      <c r="AT23" s="32"/>
      <c r="AU23" s="32"/>
      <c r="AV23" s="32"/>
      <c r="AW23" s="32"/>
      <c r="AX23" s="32"/>
      <c r="AY23" s="32"/>
      <c r="AZ23" s="32"/>
      <c r="BA23" s="32"/>
      <c r="BB23" s="32"/>
      <c r="BC23" s="32"/>
      <c r="BD23" s="32"/>
      <c r="BE23" s="32"/>
      <c r="BF23" s="5" t="str">
        <f>IF(DATA!CH26&gt;0,(DATA!CH26/DATA!BT26)*100,"NA")</f>
        <v>NA</v>
      </c>
      <c r="BG23" s="36" t="str">
        <f>IF(DATA!CI26&gt;0,(DATA!CI26/DATA!BU26)*100,"NA")</f>
        <v>NA</v>
      </c>
      <c r="BH23" s="36" t="str">
        <f>IF(DATA!CJ26&gt;0,(DATA!CJ26/DATA!BV26)*100,"NA")</f>
        <v>NA</v>
      </c>
      <c r="BI23" s="36" t="str">
        <f>IF(DATA!CK26&gt;0,(DATA!CK26/DATA!BW26)*100,"NA")</f>
        <v>NA</v>
      </c>
      <c r="BJ23" s="36" t="str">
        <f>IF(DATA!CL26&gt;0,(DATA!CL26/DATA!BX26)*100,"NA")</f>
        <v>NA</v>
      </c>
      <c r="BK23" s="36" t="str">
        <f>IF(DATA!CM26&gt;0,(DATA!CM26/DATA!BY26)*100,"NA")</f>
        <v>NA</v>
      </c>
      <c r="BL23" s="36" t="str">
        <f>IF(DATA!CN26&gt;0,(DATA!CN26/DATA!BZ26)*100,"NA")</f>
        <v>NA</v>
      </c>
      <c r="BM23" s="36" t="str">
        <f>IF(DATA!CO26&gt;0,(DATA!CO26/DATA!CA26)*100,"NA")</f>
        <v>NA</v>
      </c>
      <c r="BN23" s="36" t="str">
        <f>IF(DATA!CP26&gt;0,(DATA!CP26/DATA!CB26)*100,"NA")</f>
        <v>NA</v>
      </c>
      <c r="BO23" s="36" t="str">
        <f>IF(DATA!CQ26&gt;0,(DATA!CQ26/DATA!CC26)*100,"NA")</f>
        <v>NA</v>
      </c>
      <c r="BP23" s="36" t="str">
        <f>IF(DATA!CR26&gt;0,(DATA!CR26/DATA!CD26)*100,"NA")</f>
        <v>NA</v>
      </c>
      <c r="BQ23" s="36" t="str">
        <f>IF(DATA!CS26&gt;0,(DATA!CS26/DATA!CE26)*100,"NA")</f>
        <v>NA</v>
      </c>
      <c r="BR23" s="36" t="str">
        <f>IF(DATA!CT26&gt;0,(DATA!CT26/DATA!CF26)*100,"NA")</f>
        <v>NA</v>
      </c>
      <c r="BS23" s="36" t="str">
        <f>IF(DATA!CU26&gt;0,(DATA!CU26/DATA!CG26)*100,"NA")</f>
        <v>NA</v>
      </c>
      <c r="BT23" s="33"/>
      <c r="BU23" s="32"/>
      <c r="BV23" s="32"/>
      <c r="BW23" s="32"/>
      <c r="BX23" s="32"/>
      <c r="BY23" s="32"/>
      <c r="BZ23" s="32"/>
      <c r="CA23" s="32"/>
      <c r="CB23" s="32"/>
      <c r="CC23" s="32"/>
      <c r="CD23" s="32"/>
      <c r="CE23" s="32"/>
      <c r="CF23" s="32"/>
      <c r="CG23" s="32"/>
      <c r="CH23" s="33"/>
      <c r="CI23" s="32"/>
      <c r="CJ23" s="32"/>
      <c r="CK23" s="32"/>
      <c r="CL23" s="32"/>
      <c r="CM23" s="32"/>
      <c r="CN23" s="32"/>
      <c r="CO23" s="32"/>
      <c r="CP23" s="32"/>
      <c r="CQ23" s="32"/>
      <c r="CR23" s="32"/>
      <c r="CS23" s="32"/>
      <c r="CT23" s="32"/>
      <c r="CU23" s="32"/>
      <c r="CV23" s="191"/>
      <c r="CW23" s="191">
        <f>(DATA!DY26/DATA!AC26)*100</f>
        <v>219.13512808728464</v>
      </c>
      <c r="CX23" s="188">
        <f>(DATA!DZ26/DATA!AC26)*100</f>
        <v>334.96855239747873</v>
      </c>
      <c r="CY23" s="34"/>
      <c r="CZ23" s="32"/>
      <c r="DA23" s="32"/>
      <c r="DB23" s="32"/>
      <c r="DC23" s="32"/>
      <c r="DD23" s="32"/>
      <c r="DE23" s="32"/>
      <c r="DF23" s="32"/>
      <c r="DG23" s="32"/>
      <c r="DH23" s="32"/>
      <c r="DI23" s="32"/>
      <c r="DJ23" s="32"/>
      <c r="DK23" s="32"/>
      <c r="DL23" s="37"/>
      <c r="DM23" s="38"/>
      <c r="DN23" s="38"/>
      <c r="DO23" s="38"/>
      <c r="DP23" s="38"/>
      <c r="DQ23" s="38"/>
      <c r="DR23" s="38"/>
      <c r="DS23" s="38"/>
      <c r="DT23" s="38"/>
      <c r="DU23" s="38"/>
      <c r="DV23" s="38"/>
      <c r="DW23" s="38"/>
      <c r="DX23" s="38"/>
      <c r="DY23" s="38"/>
      <c r="DZ23" s="37"/>
      <c r="EA23" s="38"/>
      <c r="EB23" s="38"/>
      <c r="EC23" s="38"/>
      <c r="ED23" s="38"/>
      <c r="EE23" s="38"/>
      <c r="EF23" s="38"/>
      <c r="EG23" s="38"/>
      <c r="EH23" s="38"/>
      <c r="EI23" s="38"/>
      <c r="EJ23" s="38"/>
      <c r="EK23" s="38"/>
      <c r="EL23" s="38"/>
      <c r="EM23" s="26"/>
    </row>
    <row r="24" spans="1:143">
      <c r="A24" s="45" t="str">
        <f>+DATA!A27</f>
        <v>Alaska</v>
      </c>
      <c r="B24" s="24">
        <f>(DATA!AD27/DATA!B27)*100</f>
        <v>67.808219178082197</v>
      </c>
      <c r="C24" s="24">
        <f>(DATA!AE27/DATA!C27)*100</f>
        <v>62.222222222222221</v>
      </c>
      <c r="D24" s="24">
        <f>(DATA!AF27/DATA!D27)*100</f>
        <v>52.777777777777779</v>
      </c>
      <c r="E24" s="24">
        <f>(DATA!AG27/DATA!E27)*100</f>
        <v>56.944444444444443</v>
      </c>
      <c r="F24" s="24">
        <f>(DATA!AH27/DATA!F27)*100</f>
        <v>57.142857142857139</v>
      </c>
      <c r="G24" s="24">
        <f>(DATA!AI27/DATA!G27)*100</f>
        <v>59.292035398230091</v>
      </c>
      <c r="H24" s="24">
        <f>(DATA!AJ27/DATA!H27)*100</f>
        <v>65.625</v>
      </c>
      <c r="I24" s="24">
        <f>(DATA!AK27/DATA!I27)*100</f>
        <v>59.405940594059402</v>
      </c>
      <c r="J24" s="24">
        <f>(DATA!AL27/DATA!J27)*100</f>
        <v>59.340659340659343</v>
      </c>
      <c r="K24" s="24">
        <f>(DATA!AM27/DATA!K27)*100</f>
        <v>45.689655172413794</v>
      </c>
      <c r="L24" s="24">
        <f>(DATA!AN27/DATA!L27)*100</f>
        <v>43.916913946587535</v>
      </c>
      <c r="M24" s="24">
        <f>(DATA!AO27/DATA!M27)*100</f>
        <v>43.973941368078172</v>
      </c>
      <c r="N24" s="24">
        <f>(DATA!AP27/DATA!N27)*100</f>
        <v>43.042071197411005</v>
      </c>
      <c r="O24" s="24">
        <f>(DATA!AQ27/DATA!O27)*100</f>
        <v>46.396396396396398</v>
      </c>
      <c r="P24" s="23">
        <f>(DATA!AR27/DATA!B27)*100</f>
        <v>32.19178082191781</v>
      </c>
      <c r="Q24" s="24">
        <f>(DATA!AS27/DATA!C27)*100</f>
        <v>37.777777777777779</v>
      </c>
      <c r="R24" s="24">
        <f>(DATA!AT27/DATA!D27)*100</f>
        <v>47.222222222222221</v>
      </c>
      <c r="S24" s="24">
        <f>(DATA!AU27/DATA!E27)*100</f>
        <v>43.055555555555557</v>
      </c>
      <c r="T24" s="24">
        <f>(DATA!AV27/DATA!F27)*100</f>
        <v>42.857142857142854</v>
      </c>
      <c r="U24" s="24">
        <f>(DATA!AW27/DATA!G27)*100</f>
        <v>40.707964601769916</v>
      </c>
      <c r="V24" s="24">
        <f>(DATA!AX27/DATA!H27)*100</f>
        <v>34.375</v>
      </c>
      <c r="W24" s="24">
        <f>(DATA!AY27/DATA!I27)*100</f>
        <v>40.594059405940598</v>
      </c>
      <c r="X24" s="24">
        <f>(DATA!AZ27/DATA!J27)*100</f>
        <v>40.659340659340657</v>
      </c>
      <c r="Y24" s="24">
        <f>(DATA!BA27/DATA!K27)*100</f>
        <v>54.310344827586206</v>
      </c>
      <c r="Z24" s="24">
        <f>(DATA!BB27/DATA!L27)*100</f>
        <v>56.083086053412465</v>
      </c>
      <c r="AA24" s="24">
        <f>(DATA!BC27/DATA!M27)*100</f>
        <v>56.026058631921828</v>
      </c>
      <c r="AB24" s="24">
        <f>(DATA!BD27/DATA!N27)*100</f>
        <v>56.957928802588995</v>
      </c>
      <c r="AC24" s="24">
        <f>(DATA!BE27/DATA!O27)*100</f>
        <v>53.603603603603602</v>
      </c>
      <c r="AD24" s="23">
        <f>(DATA!BF27/DATA!P27)*100</f>
        <v>90.410958904109577</v>
      </c>
      <c r="AE24" s="24">
        <f>(DATA!BG27/DATA!Q27)*100</f>
        <v>92.592592592592595</v>
      </c>
      <c r="AF24" s="24">
        <f>(DATA!BH27/DATA!R27)*100</f>
        <v>92.25352112676056</v>
      </c>
      <c r="AG24" s="24">
        <f>(DATA!BI27/DATA!S27)*100</f>
        <v>93.61702127659575</v>
      </c>
      <c r="AH24" s="24">
        <f>(DATA!BJ27/DATA!T27)*100</f>
        <v>90.647482014388487</v>
      </c>
      <c r="AI24" s="24">
        <f>(DATA!BK27/DATA!U27)*100</f>
        <v>89.285714285714292</v>
      </c>
      <c r="AJ24" s="24">
        <f>(DATA!BL27/DATA!V27)*100</f>
        <v>90.526315789473685</v>
      </c>
      <c r="AK24" s="24">
        <f>(DATA!BM27/DATA!W27)*100</f>
        <v>88</v>
      </c>
      <c r="AL24" s="24">
        <f>(DATA!BN27/DATA!X27)*100</f>
        <v>85.227272727272734</v>
      </c>
      <c r="AM24" s="24">
        <f>(DATA!BO27/DATA!Y27)*100</f>
        <v>80.530973451327441</v>
      </c>
      <c r="AN24" s="24">
        <f>(DATA!BP27/DATA!Z27)*100</f>
        <v>83.183183183183189</v>
      </c>
      <c r="AO24" s="24">
        <f>(DATA!BQ27/DATA!AA27)*100</f>
        <v>85.19736842105263</v>
      </c>
      <c r="AP24" s="24">
        <f>(DATA!BR27/DATA!AB27)*100</f>
        <v>82.550335570469798</v>
      </c>
      <c r="AQ24" s="24">
        <f>(DATA!BS27/DATA!AC27)*100</f>
        <v>83.796296296296291</v>
      </c>
      <c r="AR24" s="23">
        <f>(DATA!BT27/DATA!P27)*100</f>
        <v>0.68493150684931503</v>
      </c>
      <c r="AS24" s="24">
        <f>(DATA!BU27/DATA!Q27)*100</f>
        <v>0</v>
      </c>
      <c r="AT24" s="24">
        <f>(DATA!BV27/DATA!R27)*100</f>
        <v>0.70422535211267612</v>
      </c>
      <c r="AU24" s="24">
        <f>(DATA!BW27/DATA!S27)*100</f>
        <v>0.70921985815602839</v>
      </c>
      <c r="AV24" s="24">
        <f>(DATA!BX27/DATA!T27)*100</f>
        <v>1.4388489208633095</v>
      </c>
      <c r="AW24" s="24">
        <f>(DATA!BY27/DATA!U27)*100</f>
        <v>2.6785714285714284</v>
      </c>
      <c r="AX24" s="24">
        <f>(DATA!BZ27/DATA!V27)*100</f>
        <v>3.1578947368421053</v>
      </c>
      <c r="AY24" s="24">
        <f>(DATA!CA27/DATA!W27)*100</f>
        <v>3</v>
      </c>
      <c r="AZ24" s="24">
        <f>(DATA!CB27/DATA!X27)*100</f>
        <v>4.5454545454545459</v>
      </c>
      <c r="BA24" s="24">
        <f>(DATA!CC27/DATA!Y27)*100</f>
        <v>3.8348082595870205</v>
      </c>
      <c r="BB24" s="24">
        <f>(DATA!CD27/DATA!Z27)*100</f>
        <v>2.4024024024024024</v>
      </c>
      <c r="BC24" s="24">
        <f>(DATA!CE27/DATA!AA27)*100</f>
        <v>0.6578947368421052</v>
      </c>
      <c r="BD24" s="24">
        <f>(DATA!CF27/DATA!AB27)*100</f>
        <v>1.6778523489932886</v>
      </c>
      <c r="BE24" s="24">
        <f>(DATA!CG27/DATA!AC27)*100</f>
        <v>2.3148148148148149</v>
      </c>
      <c r="BF24" s="28" t="str">
        <f>IF(DATA!CH27&gt;0,(DATA!CH27/DATA!BT27)*100,"NA")</f>
        <v>NA</v>
      </c>
      <c r="BG24" s="29" t="str">
        <f>IF(DATA!CI27&gt;0,(DATA!CI27/DATA!BU27)*100,"NA")</f>
        <v>NA</v>
      </c>
      <c r="BH24" s="29" t="str">
        <f>IF(DATA!CJ27&gt;0,(DATA!CJ27/DATA!BV27)*100,"NA")</f>
        <v>NA</v>
      </c>
      <c r="BI24" s="29" t="str">
        <f>IF(DATA!CK27&gt;0,(DATA!CK27/DATA!BW27)*100,"NA")</f>
        <v>NA</v>
      </c>
      <c r="BJ24" s="29" t="str">
        <f>IF(DATA!CL27&gt;0,(DATA!CL27/DATA!BX27)*100,"NA")</f>
        <v>NA</v>
      </c>
      <c r="BK24" s="29" t="str">
        <f>IF(DATA!CM27&gt;0,(DATA!CM27/DATA!BY27)*100,"NA")</f>
        <v>NA</v>
      </c>
      <c r="BL24" s="29" t="str">
        <f>IF(DATA!CN27&gt;0,(DATA!CN27/DATA!BZ27)*100,"NA")</f>
        <v>NA</v>
      </c>
      <c r="BM24" s="29" t="str">
        <f>IF(DATA!CO27&gt;0,(DATA!CO27/DATA!CA27)*100,"NA")</f>
        <v>NA</v>
      </c>
      <c r="BN24" s="29" t="str">
        <f>IF(DATA!CP27&gt;0,(DATA!CP27/DATA!CB27)*100,"NA")</f>
        <v>NA</v>
      </c>
      <c r="BO24" s="29" t="str">
        <f>IF(DATA!CQ27&gt;0,(DATA!CQ27/DATA!CC27)*100,"NA")</f>
        <v>NA</v>
      </c>
      <c r="BP24" s="29" t="str">
        <f>IF(DATA!CR27&gt;0,(DATA!CR27/DATA!CD27)*100,"NA")</f>
        <v>NA</v>
      </c>
      <c r="BQ24" s="29" t="str">
        <f>IF(DATA!CS27&gt;0,(DATA!CS27/DATA!CE27)*100,"NA")</f>
        <v>NA</v>
      </c>
      <c r="BR24" s="29" t="str">
        <f>IF(DATA!CT27&gt;0,(DATA!CT27/DATA!CF27)*100,"NA")</f>
        <v>NA</v>
      </c>
      <c r="BS24" s="29" t="str">
        <f>IF(DATA!CU27&gt;0,(DATA!CU27/DATA!CG27)*100,"NA")</f>
        <v>NA</v>
      </c>
      <c r="BT24" s="23">
        <f>(DATA!CV27/DATA!P27)*100</f>
        <v>0.68493150684931503</v>
      </c>
      <c r="BU24" s="24">
        <f>(DATA!CW27/DATA!Q27)*100</f>
        <v>0.74074074074074081</v>
      </c>
      <c r="BV24" s="24">
        <f>(DATA!CX27/DATA!R27)*100</f>
        <v>1.4084507042253522</v>
      </c>
      <c r="BW24" s="24">
        <f>(DATA!CY27/DATA!S27)*100</f>
        <v>1.4184397163120568</v>
      </c>
      <c r="BX24" s="24">
        <f>(DATA!CZ27/DATA!T27)*100</f>
        <v>0.71942446043165476</v>
      </c>
      <c r="BY24" s="24">
        <f>(DATA!DA27/DATA!U27)*100</f>
        <v>0</v>
      </c>
      <c r="BZ24" s="24">
        <f>(DATA!DB27/DATA!V27)*100</f>
        <v>0</v>
      </c>
      <c r="CA24" s="24">
        <f>(DATA!DC27/DATA!W27)*100</f>
        <v>0</v>
      </c>
      <c r="CB24" s="24">
        <f>(DATA!DD27/DATA!X27)*100</f>
        <v>0</v>
      </c>
      <c r="CC24" s="24">
        <f>(DATA!DE27/DATA!Y27)*100</f>
        <v>4.1297935103244834</v>
      </c>
      <c r="CD24" s="24">
        <f>(DATA!DF27/DATA!Z27)*100</f>
        <v>2.7027027027027026</v>
      </c>
      <c r="CE24" s="24">
        <f>(DATA!DG27/DATA!AA27)*100</f>
        <v>2.6315789473684208</v>
      </c>
      <c r="CF24" s="24">
        <f>(DATA!DH27/DATA!AB27)*100</f>
        <v>3.0201342281879198</v>
      </c>
      <c r="CG24" s="24">
        <f>(DATA!DI27/DATA!AC27)*100</f>
        <v>1.3888888888888888</v>
      </c>
      <c r="CH24" s="23">
        <f>(DATA!DJ27/DATA!P27)*100</f>
        <v>0</v>
      </c>
      <c r="CI24" s="24">
        <f>(DATA!DK27/DATA!Q27)*100</f>
        <v>0</v>
      </c>
      <c r="CJ24" s="24">
        <f>(DATA!DL27/DATA!R27)*100</f>
        <v>0</v>
      </c>
      <c r="CK24" s="24">
        <f>(DATA!DM27/DATA!S27)*100</f>
        <v>0</v>
      </c>
      <c r="CL24" s="24">
        <f>(DATA!DN27/DATA!T27)*100</f>
        <v>0</v>
      </c>
      <c r="CM24" s="24">
        <f>(DATA!DO27/DATA!U27)*100</f>
        <v>0</v>
      </c>
      <c r="CN24" s="24">
        <f>(DATA!DP27/DATA!V27)*100</f>
        <v>0</v>
      </c>
      <c r="CO24" s="24">
        <f>(DATA!DQ27/DATA!W27)*100</f>
        <v>4</v>
      </c>
      <c r="CP24" s="24">
        <f>(DATA!DR27/DATA!X27)*100</f>
        <v>3.4090909090909087</v>
      </c>
      <c r="CQ24" s="24">
        <f>(DATA!DS27/DATA!Y27)*100</f>
        <v>4.1297935103244834</v>
      </c>
      <c r="CR24" s="24">
        <f>(DATA!DT27/DATA!Z27)*100</f>
        <v>4.8048048048048049</v>
      </c>
      <c r="CS24" s="24">
        <f>(DATA!DU27/DATA!AA27)*100</f>
        <v>4.6052631578947363</v>
      </c>
      <c r="CT24" s="24">
        <f>(DATA!DV27/DATA!AB27)*100</f>
        <v>4.6979865771812079</v>
      </c>
      <c r="CU24" s="24">
        <f>(DATA!DW27/DATA!AC27)*100</f>
        <v>4.1666666666666661</v>
      </c>
      <c r="CV24" s="191">
        <f>(DATA!DX27/DATA!AC27)*100</f>
        <v>2.7777777777777777</v>
      </c>
      <c r="CW24" s="191">
        <f>(DATA!DY27/DATA!AC27)*100</f>
        <v>5.5555555555555554</v>
      </c>
      <c r="CX24" s="188">
        <f>(DATA!DZ27/DATA!AC27)*100</f>
        <v>0</v>
      </c>
      <c r="CY24" s="24">
        <f>(DATA!EA27/DATA!P27)*100</f>
        <v>8.2191780821917799</v>
      </c>
      <c r="CZ24" s="24">
        <f>(DATA!EB27/DATA!Q27)*100</f>
        <v>6.666666666666667</v>
      </c>
      <c r="DA24" s="24">
        <f>(DATA!EC27/DATA!R27)*100</f>
        <v>5.6338028169014089</v>
      </c>
      <c r="DB24" s="24">
        <f>(DATA!ED27/DATA!S27)*100</f>
        <v>4.2553191489361701</v>
      </c>
      <c r="DC24" s="24">
        <f>(DATA!EE27/DATA!T27)*100</f>
        <v>7.1942446043165464</v>
      </c>
      <c r="DD24" s="24">
        <f>(DATA!EF27/DATA!U27)*100</f>
        <v>8.0357142857142865</v>
      </c>
      <c r="DE24" s="24">
        <f>(DATA!EG27/DATA!V27)*100</f>
        <v>6.3157894736842106</v>
      </c>
      <c r="DF24" s="24">
        <f>(DATA!EH27/DATA!W27)*100</f>
        <v>5</v>
      </c>
      <c r="DG24" s="24">
        <f>(DATA!EI27/DATA!X27)*100</f>
        <v>6.8181818181818175</v>
      </c>
      <c r="DH24" s="24">
        <f>(DATA!EJ27/DATA!Y27)*100</f>
        <v>7.3746312684365778</v>
      </c>
      <c r="DI24" s="24">
        <f>(DATA!EK27/DATA!Z27)*100</f>
        <v>6.9069069069069062</v>
      </c>
      <c r="DJ24" s="24">
        <f>(DATA!EL27/DATA!AA27)*100</f>
        <v>6.9078947368421062</v>
      </c>
      <c r="DK24" s="24">
        <f>(DATA!EM27/DATA!AB27)*100</f>
        <v>8.0536912751677843</v>
      </c>
      <c r="DL24" s="30">
        <f t="shared" ref="DL24:DL37" si="23">+P24+B24</f>
        <v>100</v>
      </c>
      <c r="DM24" s="31">
        <f t="shared" ref="DM24:DM37" si="24">+Q24+C24</f>
        <v>100</v>
      </c>
      <c r="DN24" s="31">
        <f t="shared" ref="DN24:DN37" si="25">+R24+D24</f>
        <v>100</v>
      </c>
      <c r="DO24" s="31">
        <f t="shared" ref="DO24:DO37" si="26">+S24+E24</f>
        <v>100</v>
      </c>
      <c r="DP24" s="31">
        <f t="shared" ref="DP24:DP37" si="27">+T24+F24</f>
        <v>100</v>
      </c>
      <c r="DQ24" s="31">
        <f t="shared" ref="DQ24:DQ37" si="28">+U24+G24</f>
        <v>100</v>
      </c>
      <c r="DR24" s="31">
        <f t="shared" ref="DR24:DR37" si="29">+V24+H24</f>
        <v>100</v>
      </c>
      <c r="DS24" s="31">
        <f t="shared" ref="DS24:DS37" si="30">+W24+I24</f>
        <v>100</v>
      </c>
      <c r="DT24" s="31">
        <f t="shared" ref="DT24:DT37" si="31">+X24+J24</f>
        <v>100</v>
      </c>
      <c r="DU24" s="31">
        <f t="shared" ref="DU24:DU37" si="32">+Y24+K24</f>
        <v>100</v>
      </c>
      <c r="DV24" s="31">
        <f t="shared" ref="DV24:DV37" si="33">+Z24+L24</f>
        <v>100</v>
      </c>
      <c r="DW24" s="31">
        <f>+AA24+M24</f>
        <v>100</v>
      </c>
      <c r="DX24" s="31">
        <f>+AB24+N24</f>
        <v>100</v>
      </c>
      <c r="DY24" s="31">
        <f>+AC24+O24</f>
        <v>100</v>
      </c>
      <c r="DZ24" s="30">
        <f t="shared" ref="DZ24:DZ37" si="34">+AD24+AR24+BT24+CH24+CY24</f>
        <v>99.999999999999972</v>
      </c>
      <c r="EA24" s="31">
        <f t="shared" ref="EA24:EA37" si="35">+AE24+AS24+BU24+CI24+CZ24</f>
        <v>100.00000000000001</v>
      </c>
      <c r="EB24" s="31">
        <f t="shared" ref="EB24:EB37" si="36">+AF24+AT24+BV24+CJ24+DA24</f>
        <v>100</v>
      </c>
      <c r="EC24" s="31">
        <f t="shared" ref="EC24:EC37" si="37">+AG24+AU24+BW24+CK24+DB24</f>
        <v>100</v>
      </c>
      <c r="ED24" s="31">
        <f t="shared" ref="ED24:ED37" si="38">+AH24+AV24+BX24+CL24+DC24</f>
        <v>100</v>
      </c>
      <c r="EE24" s="31">
        <f t="shared" ref="EE24:EE37" si="39">+AI24+AW24+BY24+CM24+DD24</f>
        <v>100.00000000000001</v>
      </c>
      <c r="EF24" s="31">
        <f t="shared" ref="EF24:EF37" si="40">+AJ24+AX24+BZ24+CN24+DE24</f>
        <v>100</v>
      </c>
      <c r="EG24" s="31">
        <f t="shared" ref="EG24:EG37" si="41">+AK24+AY24+CA24+CO24+DF24</f>
        <v>100</v>
      </c>
      <c r="EH24" s="31">
        <f t="shared" ref="EH24:EH37" si="42">+AL24+AZ24+CB24+CP24+DG24</f>
        <v>100</v>
      </c>
      <c r="EI24" s="31">
        <f t="shared" ref="EI24:EI37" si="43">+AM24+BA24+CC24+CQ24+DH24</f>
        <v>100.00000000000001</v>
      </c>
      <c r="EJ24" s="31">
        <f t="shared" ref="EJ24:EJ37" si="44">+AN24+BB24+CD24+CR24+DI24</f>
        <v>100.00000000000001</v>
      </c>
      <c r="EK24" s="31">
        <f>+AO24+BC24+CE24+CS24+DJ24</f>
        <v>100.00000000000001</v>
      </c>
      <c r="EL24" s="31">
        <f>+AP24+BD24+CF24+CT24+DK24</f>
        <v>99.999999999999986</v>
      </c>
      <c r="EM24" s="26">
        <f t="shared" si="0"/>
        <v>99.999999999999986</v>
      </c>
    </row>
    <row r="25" spans="1:143">
      <c r="A25" s="46" t="str">
        <f>+DATA!A28</f>
        <v>Arizona</v>
      </c>
      <c r="B25" s="47">
        <f>(DATA!AD28/DATA!B28)*100</f>
        <v>69.004207573632542</v>
      </c>
      <c r="C25" s="47">
        <f>(DATA!AE28/DATA!C28)*100</f>
        <v>62.980769230769226</v>
      </c>
      <c r="D25" s="47">
        <f>(DATA!AF28/DATA!D28)*100</f>
        <v>62.56</v>
      </c>
      <c r="E25" s="47">
        <f>(DATA!AG28/DATA!E28)*100</f>
        <v>58.760683760683762</v>
      </c>
      <c r="F25" s="47">
        <f>(DATA!AH28/DATA!F28)*100</f>
        <v>53.743760399334441</v>
      </c>
      <c r="G25" s="47">
        <f>(DATA!AI28/DATA!G28)*100</f>
        <v>51.656626506024097</v>
      </c>
      <c r="H25" s="47">
        <f>(DATA!AJ28/DATA!H28)*100</f>
        <v>49.551856594110113</v>
      </c>
      <c r="I25" s="47">
        <f>(DATA!AK28/DATA!I28)*100</f>
        <v>46.216768916155424</v>
      </c>
      <c r="J25" s="47">
        <f>(DATA!AL28/DATA!J28)*100</f>
        <v>44.642857142857146</v>
      </c>
      <c r="K25" s="47">
        <f>(DATA!AM28/DATA!K28)*100</f>
        <v>43.83070301291248</v>
      </c>
      <c r="L25" s="47">
        <f>(DATA!AN28/DATA!L28)*100</f>
        <v>43.886198547215493</v>
      </c>
      <c r="M25" s="47">
        <f>(DATA!AO28/DATA!M28)*100</f>
        <v>44.771413557540725</v>
      </c>
      <c r="N25" s="47">
        <f>(DATA!AP28/DATA!N28)*100</f>
        <v>39.527139527139525</v>
      </c>
      <c r="O25" s="47">
        <f>(DATA!AQ28/DATA!O28)*100</f>
        <v>40.034512510785156</v>
      </c>
      <c r="P25" s="23">
        <f>(DATA!AR28/DATA!B28)*100</f>
        <v>30.995792426367462</v>
      </c>
      <c r="Q25" s="24">
        <f>(DATA!AS28/DATA!C28)*100</f>
        <v>37.019230769230774</v>
      </c>
      <c r="R25" s="24">
        <f>(DATA!AT28/DATA!D28)*100</f>
        <v>37.44</v>
      </c>
      <c r="S25" s="24">
        <f>(DATA!AU28/DATA!E28)*100</f>
        <v>41.239316239316238</v>
      </c>
      <c r="T25" s="24">
        <f>(DATA!AV28/DATA!F28)*100</f>
        <v>46.256239600665552</v>
      </c>
      <c r="U25" s="24">
        <f>(DATA!AW28/DATA!G28)*100</f>
        <v>48.343373493975903</v>
      </c>
      <c r="V25" s="24">
        <f>(DATA!AX28/DATA!H28)*100</f>
        <v>50.448143405889887</v>
      </c>
      <c r="W25" s="24">
        <f>(DATA!AY28/DATA!I28)*100</f>
        <v>53.783231083844584</v>
      </c>
      <c r="X25" s="24">
        <f>(DATA!AZ28/DATA!J28)*100</f>
        <v>55.357142857142861</v>
      </c>
      <c r="Y25" s="24">
        <f>(DATA!BA28/DATA!K28)*100</f>
        <v>56.169296987087513</v>
      </c>
      <c r="Z25" s="24">
        <f>(DATA!BB28/DATA!L28)*100</f>
        <v>56.113801452784507</v>
      </c>
      <c r="AA25" s="24">
        <f>(DATA!BC28/DATA!M28)*100</f>
        <v>55.228586442459275</v>
      </c>
      <c r="AB25" s="24">
        <f>(DATA!BD28/DATA!N28)*100</f>
        <v>60.472860472860468</v>
      </c>
      <c r="AC25" s="24">
        <f>(DATA!BE28/DATA!O28)*100</f>
        <v>59.965487489214844</v>
      </c>
      <c r="AD25" s="23">
        <f>(DATA!BF28/DATA!P28)*100</f>
        <v>87.377279102384293</v>
      </c>
      <c r="AE25" s="24">
        <f>(DATA!BG28/DATA!Q28)*100</f>
        <v>85.542168674698786</v>
      </c>
      <c r="AF25" s="24">
        <f>(DATA!BH28/DATA!R28)*100</f>
        <v>85.6</v>
      </c>
      <c r="AG25" s="24">
        <f>(DATA!BI28/DATA!S28)*100</f>
        <v>85.256410256410248</v>
      </c>
      <c r="AH25" s="24">
        <f>(DATA!BJ28/DATA!T28)*100</f>
        <v>83.333333333333343</v>
      </c>
      <c r="AI25" s="24">
        <f>(DATA!BK28/DATA!U28)*100</f>
        <v>83.07692307692308</v>
      </c>
      <c r="AJ25" s="24">
        <f>(DATA!BL28/DATA!V28)*100</f>
        <v>83.355176933158575</v>
      </c>
      <c r="AK25" s="24">
        <f>(DATA!BM28/DATA!W28)*100</f>
        <v>83.26359832635984</v>
      </c>
      <c r="AL25" s="24">
        <f>(DATA!BN28/DATA!X28)*100</f>
        <v>79.954699886749708</v>
      </c>
      <c r="AM25" s="24">
        <f>(DATA!BO28/DATA!Y28)*100</f>
        <v>80.907095830285286</v>
      </c>
      <c r="AN25" s="24">
        <f>(DATA!BP28/DATA!Z28)*100</f>
        <v>80</v>
      </c>
      <c r="AO25" s="24">
        <f>(DATA!BQ28/DATA!AA28)*100</f>
        <v>78.868729989327647</v>
      </c>
      <c r="AP25" s="24">
        <f>(DATA!BR28/DATA!AB28)*100</f>
        <v>71.493529206016092</v>
      </c>
      <c r="AQ25" s="24">
        <f>(DATA!BS28/DATA!AC28)*100</f>
        <v>71.58469945355192</v>
      </c>
      <c r="AR25" s="23">
        <f>(DATA!BT28/DATA!P28)*100</f>
        <v>2.3842917251051894</v>
      </c>
      <c r="AS25" s="47">
        <f>(DATA!BU28/DATA!Q28)*100</f>
        <v>2.7710843373493974</v>
      </c>
      <c r="AT25" s="47">
        <f>(DATA!BV28/DATA!R28)*100</f>
        <v>2.56</v>
      </c>
      <c r="AU25" s="47">
        <f>(DATA!BW28/DATA!S28)*100</f>
        <v>3.6324786324786329</v>
      </c>
      <c r="AV25" s="47">
        <f>(DATA!BX28/DATA!T28)*100</f>
        <v>3.7037037037037033</v>
      </c>
      <c r="AW25" s="47">
        <f>(DATA!BY28/DATA!U28)*100</f>
        <v>4</v>
      </c>
      <c r="AX25" s="47">
        <f>(DATA!BZ28/DATA!V28)*100</f>
        <v>3.669724770642202</v>
      </c>
      <c r="AY25" s="47">
        <f>(DATA!CA28/DATA!W28)*100</f>
        <v>3.4518828451882846</v>
      </c>
      <c r="AZ25" s="47">
        <f>(DATA!CB28/DATA!X28)*100</f>
        <v>3.5107587768969424</v>
      </c>
      <c r="BA25" s="47">
        <f>(DATA!CC28/DATA!Y28)*100</f>
        <v>3.2187271397220192</v>
      </c>
      <c r="BB25" s="47">
        <f>(DATA!CD28/DATA!Z28)*100</f>
        <v>3.1384615384615384</v>
      </c>
      <c r="BC25" s="47">
        <f>(DATA!CE28/DATA!AA28)*100</f>
        <v>3.8954108858057634</v>
      </c>
      <c r="BD25" s="47">
        <f>(DATA!CF28/DATA!AB28)*100</f>
        <v>4.0573627142357465</v>
      </c>
      <c r="BE25" s="47">
        <f>(DATA!CG28/DATA!AC28)*100</f>
        <v>3.6733454766241653</v>
      </c>
      <c r="BF25" s="28" t="str">
        <f>IF(DATA!CH28&gt;0,(DATA!CH28/DATA!BT28)*100,"NA")</f>
        <v>NA</v>
      </c>
      <c r="BG25" s="48" t="str">
        <f>IF(DATA!CI28&gt;0,(DATA!CI28/DATA!BU28)*100,"NA")</f>
        <v>NA</v>
      </c>
      <c r="BH25" s="48" t="str">
        <f>IF(DATA!CJ28&gt;0,(DATA!CJ28/DATA!BV28)*100,"NA")</f>
        <v>NA</v>
      </c>
      <c r="BI25" s="48" t="str">
        <f>IF(DATA!CK28&gt;0,(DATA!CK28/DATA!BW28)*100,"NA")</f>
        <v>NA</v>
      </c>
      <c r="BJ25" s="48" t="str">
        <f>IF(DATA!CL28&gt;0,(DATA!CL28/DATA!BX28)*100,"NA")</f>
        <v>NA</v>
      </c>
      <c r="BK25" s="48" t="str">
        <f>IF(DATA!CM28&gt;0,(DATA!CM28/DATA!BY28)*100,"NA")</f>
        <v>NA</v>
      </c>
      <c r="BL25" s="48" t="str">
        <f>IF(DATA!CN28&gt;0,(DATA!CN28/DATA!BZ28)*100,"NA")</f>
        <v>NA</v>
      </c>
      <c r="BM25" s="48" t="str">
        <f>IF(DATA!CO28&gt;0,(DATA!CO28/DATA!CA28)*100,"NA")</f>
        <v>NA</v>
      </c>
      <c r="BN25" s="48" t="str">
        <f>IF(DATA!CP28&gt;0,(DATA!CP28/DATA!CB28)*100,"NA")</f>
        <v>NA</v>
      </c>
      <c r="BO25" s="48" t="str">
        <f>IF(DATA!CQ28&gt;0,(DATA!CQ28/DATA!CC28)*100,"NA")</f>
        <v>NA</v>
      </c>
      <c r="BP25" s="48" t="str">
        <f>IF(DATA!CR28&gt;0,(DATA!CR28/DATA!CD28)*100,"NA")</f>
        <v>NA</v>
      </c>
      <c r="BQ25" s="48" t="str">
        <f>IF(DATA!CS28&gt;0,(DATA!CS28/DATA!CE28)*100,"NA")</f>
        <v>NA</v>
      </c>
      <c r="BR25" s="48" t="str">
        <f>IF(DATA!CT28&gt;0,(DATA!CT28/DATA!CF28)*100,"NA")</f>
        <v>NA</v>
      </c>
      <c r="BS25" s="48" t="str">
        <f>IF(DATA!CU28&gt;0,(DATA!CU28/DATA!CG28)*100,"NA")</f>
        <v>NA</v>
      </c>
      <c r="BT25" s="23">
        <f>(DATA!CV28/DATA!P28)*100</f>
        <v>5.8906030855539973</v>
      </c>
      <c r="BU25" s="47">
        <f>(DATA!CW28/DATA!Q28)*100</f>
        <v>7.9518072289156621</v>
      </c>
      <c r="BV25" s="47">
        <f>(DATA!CX28/DATA!R28)*100</f>
        <v>8.64</v>
      </c>
      <c r="BW25" s="47">
        <f>(DATA!CY28/DATA!S28)*100</f>
        <v>7.9059829059829054</v>
      </c>
      <c r="BX25" s="47">
        <f>(DATA!CZ28/DATA!T28)*100</f>
        <v>7.5757575757575761</v>
      </c>
      <c r="BY25" s="47">
        <f>(DATA!DA28/DATA!U28)*100</f>
        <v>8.3076923076923084</v>
      </c>
      <c r="BZ25" s="47">
        <f>(DATA!DB28/DATA!V28)*100</f>
        <v>7.9947575360419396</v>
      </c>
      <c r="CA25" s="47">
        <f>(DATA!DC28/DATA!W28)*100</f>
        <v>8.2635983263598316</v>
      </c>
      <c r="CB25" s="47">
        <f>(DATA!DD28/DATA!X28)*100</f>
        <v>10.30577576443941</v>
      </c>
      <c r="CC25" s="47">
        <f>(DATA!DE28/DATA!Y28)*100</f>
        <v>10.387710314557424</v>
      </c>
      <c r="CD25" s="47">
        <f>(DATA!DF28/DATA!Z28)*100</f>
        <v>10.338461538461537</v>
      </c>
      <c r="CE25" s="47">
        <f>(DATA!DG28/DATA!AA28)*100</f>
        <v>10.352187833511206</v>
      </c>
      <c r="CF25" s="47">
        <f>(DATA!DH28/DATA!AB28)*100</f>
        <v>16.649178034277721</v>
      </c>
      <c r="CG25" s="47">
        <f>(DATA!DI28/DATA!AC28)*100</f>
        <v>16.484517304189435</v>
      </c>
      <c r="CH25" s="23">
        <f>(DATA!DJ28/DATA!P28)*100</f>
        <v>0</v>
      </c>
      <c r="CI25" s="47">
        <f>(DATA!DK28/DATA!Q28)*100</f>
        <v>0</v>
      </c>
      <c r="CJ25" s="47">
        <f>(DATA!DL28/DATA!R28)*100</f>
        <v>0</v>
      </c>
      <c r="CK25" s="47">
        <f>(DATA!DM28/DATA!S28)*100</f>
        <v>0</v>
      </c>
      <c r="CL25" s="47">
        <f>(DATA!DN28/DATA!T28)*100</f>
        <v>0</v>
      </c>
      <c r="CM25" s="47">
        <f>(DATA!DO28/DATA!U28)*100</f>
        <v>0</v>
      </c>
      <c r="CN25" s="47">
        <f>(DATA!DP28/DATA!V28)*100</f>
        <v>0</v>
      </c>
      <c r="CO25" s="47">
        <f>(DATA!DQ28/DATA!W28)*100</f>
        <v>0</v>
      </c>
      <c r="CP25" s="47">
        <f>(DATA!DR28/DATA!X28)*100</f>
        <v>0.90600226500566261</v>
      </c>
      <c r="CQ25" s="47">
        <f>(DATA!DS28/DATA!Y28)*100</f>
        <v>0.65837600585223111</v>
      </c>
      <c r="CR25" s="47">
        <f>(DATA!DT28/DATA!Z28)*100</f>
        <v>1.2307692307692308</v>
      </c>
      <c r="CS25" s="47">
        <f>(DATA!DU28/DATA!AA28)*100</f>
        <v>1.5474919957310567</v>
      </c>
      <c r="CT25" s="47">
        <f>(DATA!DV28/DATA!AB28)*100</f>
        <v>1.9587268275620846</v>
      </c>
      <c r="CU25" s="47">
        <f>(DATA!DW28/DATA!AC28)*100</f>
        <v>1.7607771706132362</v>
      </c>
      <c r="CV25" s="191">
        <f>(DATA!DX28/DATA!AC28)*100</f>
        <v>4.4019429265330903</v>
      </c>
      <c r="CW25" s="191">
        <f>(DATA!DY28/DATA!AC28)*100</f>
        <v>1.8822100789313905</v>
      </c>
      <c r="CX25" s="188">
        <f>(DATA!DZ28/DATA!AC28)*100</f>
        <v>0.21250758955676988</v>
      </c>
      <c r="CY25" s="24">
        <f>(DATA!EA28/DATA!P28)*100</f>
        <v>4.3478260869565215</v>
      </c>
      <c r="CZ25" s="47">
        <f>(DATA!EB28/DATA!Q28)*100</f>
        <v>3.7349397590361448</v>
      </c>
      <c r="DA25" s="47">
        <f>(DATA!EC28/DATA!R28)*100</f>
        <v>3.2</v>
      </c>
      <c r="DB25" s="47">
        <f>(DATA!ED28/DATA!S28)*100</f>
        <v>3.2051282051282048</v>
      </c>
      <c r="DC25" s="47">
        <f>(DATA!EE28/DATA!T28)*100</f>
        <v>5.3872053872053867</v>
      </c>
      <c r="DD25" s="47">
        <f>(DATA!EF28/DATA!U28)*100</f>
        <v>4.6153846153846159</v>
      </c>
      <c r="DE25" s="47">
        <f>(DATA!EG28/DATA!V28)*100</f>
        <v>4.980340760157274</v>
      </c>
      <c r="DF25" s="47">
        <f>(DATA!EH28/DATA!W28)*100</f>
        <v>5.02092050209205</v>
      </c>
      <c r="DG25" s="47">
        <f>(DATA!EI28/DATA!X28)*100</f>
        <v>5.3227633069082669</v>
      </c>
      <c r="DH25" s="47">
        <f>(DATA!EJ28/DATA!Y28)*100</f>
        <v>4.8280907095830283</v>
      </c>
      <c r="DI25" s="47">
        <f>(DATA!EK28/DATA!Z28)*100</f>
        <v>5.2923076923076922</v>
      </c>
      <c r="DJ25" s="47">
        <f>(DATA!EL28/DATA!AA28)*100</f>
        <v>5.3361792956243335</v>
      </c>
      <c r="DK25" s="47">
        <f>(DATA!EM28/DATA!AB28)*100</f>
        <v>5.8412032179083599</v>
      </c>
      <c r="DL25" s="30">
        <f t="shared" si="23"/>
        <v>100</v>
      </c>
      <c r="DM25" s="49">
        <f t="shared" si="24"/>
        <v>100</v>
      </c>
      <c r="DN25" s="49">
        <f t="shared" si="25"/>
        <v>100</v>
      </c>
      <c r="DO25" s="49">
        <f t="shared" si="26"/>
        <v>100</v>
      </c>
      <c r="DP25" s="49">
        <f t="shared" si="27"/>
        <v>100</v>
      </c>
      <c r="DQ25" s="49">
        <f t="shared" si="28"/>
        <v>100</v>
      </c>
      <c r="DR25" s="49">
        <f t="shared" si="29"/>
        <v>100</v>
      </c>
      <c r="DS25" s="49">
        <f t="shared" si="30"/>
        <v>100</v>
      </c>
      <c r="DT25" s="49">
        <f t="shared" si="31"/>
        <v>100</v>
      </c>
      <c r="DU25" s="49">
        <f t="shared" si="32"/>
        <v>100</v>
      </c>
      <c r="DV25" s="49">
        <f t="shared" si="33"/>
        <v>100</v>
      </c>
      <c r="DW25" s="49">
        <f>+AA25+M25</f>
        <v>100</v>
      </c>
      <c r="DX25" s="49">
        <f>+AB25+N25</f>
        <v>100</v>
      </c>
      <c r="DY25" s="49">
        <f>+AC25+O25</f>
        <v>100</v>
      </c>
      <c r="DZ25" s="30">
        <f t="shared" si="34"/>
        <v>99.999999999999986</v>
      </c>
      <c r="EA25" s="49">
        <f t="shared" si="35"/>
        <v>99.999999999999972</v>
      </c>
      <c r="EB25" s="49">
        <f t="shared" si="36"/>
        <v>100</v>
      </c>
      <c r="EC25" s="49">
        <f t="shared" si="37"/>
        <v>100</v>
      </c>
      <c r="ED25" s="49">
        <f t="shared" si="38"/>
        <v>100.00000000000001</v>
      </c>
      <c r="EE25" s="49">
        <f t="shared" si="39"/>
        <v>100</v>
      </c>
      <c r="EF25" s="49">
        <f t="shared" si="40"/>
        <v>100</v>
      </c>
      <c r="EG25" s="49">
        <f t="shared" si="41"/>
        <v>100</v>
      </c>
      <c r="EH25" s="49">
        <f t="shared" si="42"/>
        <v>99.999999999999986</v>
      </c>
      <c r="EI25" s="49">
        <f t="shared" si="43"/>
        <v>99.999999999999986</v>
      </c>
      <c r="EJ25" s="49">
        <f t="shared" si="44"/>
        <v>99.999999999999986</v>
      </c>
      <c r="EK25" s="49">
        <f>+AO25+BC25+CE25+CS25+DJ25</f>
        <v>100</v>
      </c>
      <c r="EL25" s="49">
        <f>+AP25+BD25+CF25+CT25+DK25</f>
        <v>100.00000000000001</v>
      </c>
      <c r="EM25" s="26">
        <f t="shared" si="0"/>
        <v>100.00000000000001</v>
      </c>
    </row>
    <row r="26" spans="1:143">
      <c r="A26" s="46" t="str">
        <f>+DATA!A29</f>
        <v>California</v>
      </c>
      <c r="B26" s="47">
        <f>(DATA!AD29/DATA!B29)*100</f>
        <v>54.106378642755246</v>
      </c>
      <c r="C26" s="47">
        <f>(DATA!AE29/DATA!C29)*100</f>
        <v>57.731042654028428</v>
      </c>
      <c r="D26" s="47">
        <f>(DATA!AF29/DATA!D29)*100</f>
        <v>56.575875486381321</v>
      </c>
      <c r="E26" s="47">
        <f>(DATA!AG29/DATA!E29)*100</f>
        <v>54.257544069315813</v>
      </c>
      <c r="F26" s="47">
        <f>(DATA!AH29/DATA!F29)*100</f>
        <v>50.813902331720193</v>
      </c>
      <c r="G26" s="47">
        <f>(DATA!AI29/DATA!G29)*100</f>
        <v>48.197820620285</v>
      </c>
      <c r="H26" s="47">
        <f>(DATA!AJ29/DATA!H29)*100</f>
        <v>47.941426146010187</v>
      </c>
      <c r="I26" s="47">
        <f>(DATA!AK29/DATA!I29)*100</f>
        <v>46.919964028776981</v>
      </c>
      <c r="J26" s="47">
        <f>(DATA!AL29/DATA!J29)*100</f>
        <v>45.792169776802048</v>
      </c>
      <c r="K26" s="47">
        <f>(DATA!AM29/DATA!K29)*100</f>
        <v>46.442141623488773</v>
      </c>
      <c r="L26" s="47">
        <f>(DATA!AN29/DATA!L29)*100</f>
        <v>45.818408347609406</v>
      </c>
      <c r="M26" s="47">
        <f>(DATA!AO29/DATA!M29)*100</f>
        <v>46.693386773547097</v>
      </c>
      <c r="N26" s="47">
        <f>(DATA!AP29/DATA!N29)*100</f>
        <v>44.899205864386069</v>
      </c>
      <c r="O26" s="47">
        <f>(DATA!AQ29/DATA!O29)*100</f>
        <v>44.591222662556881</v>
      </c>
      <c r="P26" s="23">
        <f>(DATA!AR29/DATA!B29)*100</f>
        <v>45.893621357244754</v>
      </c>
      <c r="Q26" s="24">
        <f>(DATA!AS29/DATA!C29)*100</f>
        <v>42.268957345971565</v>
      </c>
      <c r="R26" s="24">
        <f>(DATA!AT29/DATA!D29)*100</f>
        <v>43.424124513618679</v>
      </c>
      <c r="S26" s="24">
        <f>(DATA!AU29/DATA!E29)*100</f>
        <v>45.742455930684194</v>
      </c>
      <c r="T26" s="24">
        <f>(DATA!AV29/DATA!F29)*100</f>
        <v>49.186097668279807</v>
      </c>
      <c r="U26" s="24">
        <f>(DATA!AW29/DATA!G29)*100</f>
        <v>51.802179379715007</v>
      </c>
      <c r="V26" s="24">
        <f>(DATA!AX29/DATA!H29)*100</f>
        <v>52.058573853989806</v>
      </c>
      <c r="W26" s="24">
        <f>(DATA!AY29/DATA!I29)*100</f>
        <v>53.080035971223019</v>
      </c>
      <c r="X26" s="24">
        <f>(DATA!AZ29/DATA!J29)*100</f>
        <v>54.207830223197952</v>
      </c>
      <c r="Y26" s="24">
        <f>(DATA!BA29/DATA!K29)*100</f>
        <v>53.557858376511227</v>
      </c>
      <c r="Z26" s="24">
        <f>(DATA!BB29/DATA!L29)*100</f>
        <v>54.181591652390594</v>
      </c>
      <c r="AA26" s="24">
        <f>(DATA!BC29/DATA!M29)*100</f>
        <v>53.306613226452903</v>
      </c>
      <c r="AB26" s="24">
        <f>(DATA!BD29/DATA!N29)*100</f>
        <v>55.100794135613931</v>
      </c>
      <c r="AC26" s="24">
        <f>(DATA!BE29/DATA!O29)*100</f>
        <v>55.408777337443126</v>
      </c>
      <c r="AD26" s="23">
        <f>(DATA!BF29/DATA!P29)*100</f>
        <v>79.498675361728147</v>
      </c>
      <c r="AE26" s="24">
        <f>(DATA!BG29/DATA!Q29)*100</f>
        <v>77.978660343805572</v>
      </c>
      <c r="AF26" s="24">
        <f>(DATA!BH29/DATA!R29)*100</f>
        <v>79.431242695753795</v>
      </c>
      <c r="AG26" s="24">
        <f>(DATA!BI29/DATA!S29)*100</f>
        <v>79.694976076555022</v>
      </c>
      <c r="AH26" s="24">
        <f>(DATA!BJ29/DATA!T29)*100</f>
        <v>77.175843694493778</v>
      </c>
      <c r="AI26" s="24">
        <f>(DATA!BK29/DATA!U29)*100</f>
        <v>76.01272534464475</v>
      </c>
      <c r="AJ26" s="24">
        <f>(DATA!BL29/DATA!V29)*100</f>
        <v>76.484560570071253</v>
      </c>
      <c r="AK26" s="24">
        <f>(DATA!BM29/DATA!W29)*100</f>
        <v>75.247296986427429</v>
      </c>
      <c r="AL26" s="24">
        <f>(DATA!BN29/DATA!X29)*100</f>
        <v>72.939405344373355</v>
      </c>
      <c r="AM26" s="24">
        <f>(DATA!BO29/DATA!Y29)*100</f>
        <v>68.861846814602728</v>
      </c>
      <c r="AN26" s="24">
        <f>(DATA!BP29/DATA!Z29)*100</f>
        <v>67.235494880546071</v>
      </c>
      <c r="AO26" s="24">
        <f>(DATA!BQ29/DATA!AA29)*100</f>
        <v>66.328502415458928</v>
      </c>
      <c r="AP26" s="24">
        <f>(DATA!BR29/DATA!AB29)*100</f>
        <v>64.349520870553846</v>
      </c>
      <c r="AQ26" s="24">
        <f>(DATA!BS29/DATA!AC29)*100</f>
        <v>62.814305794158983</v>
      </c>
      <c r="AR26" s="23">
        <f>(DATA!BT29/DATA!P29)*100</f>
        <v>7.4791114734053394</v>
      </c>
      <c r="AS26" s="47">
        <f>(DATA!BU29/DATA!Q29)*100</f>
        <v>7.7356253704801423</v>
      </c>
      <c r="AT26" s="47">
        <f>(DATA!BV29/DATA!R29)*100</f>
        <v>7.0510323334631861</v>
      </c>
      <c r="AU26" s="47">
        <f>(DATA!BW29/DATA!S29)*100</f>
        <v>6.4593301435406705</v>
      </c>
      <c r="AV26" s="47">
        <f>(DATA!BX29/DATA!T29)*100</f>
        <v>6.6385435168738907</v>
      </c>
      <c r="AW26" s="47">
        <f>(DATA!BY29/DATA!U29)*100</f>
        <v>6.4475079533404038</v>
      </c>
      <c r="AX26" s="47">
        <f>(DATA!BZ29/DATA!V29)*100</f>
        <v>6.0678039300367086</v>
      </c>
      <c r="AY26" s="47">
        <f>(DATA!CA29/DATA!W29)*100</f>
        <v>6.2111801242236027</v>
      </c>
      <c r="AZ26" s="47">
        <f>(DATA!CB29/DATA!X29)*100</f>
        <v>6.2100112909296197</v>
      </c>
      <c r="BA26" s="47">
        <f>(DATA!CC29/DATA!Y29)*100</f>
        <v>6.8897637795275593</v>
      </c>
      <c r="BB26" s="47">
        <f>(DATA!CD29/DATA!Z29)*100</f>
        <v>7.037217617422395</v>
      </c>
      <c r="BC26" s="47">
        <f>(DATA!CE29/DATA!AA29)*100</f>
        <v>6.9565217391304346</v>
      </c>
      <c r="BD26" s="47">
        <f>(DATA!CF29/DATA!AB29)*100</f>
        <v>7.0976124736072759</v>
      </c>
      <c r="BE26" s="47">
        <f>(DATA!CG29/DATA!AC29)*100</f>
        <v>7.3403092300484154</v>
      </c>
      <c r="BF26" s="28" t="str">
        <f>IF(DATA!CH29&gt;0,(DATA!CH29/DATA!BT29)*100,"NA")</f>
        <v>NA</v>
      </c>
      <c r="BG26" s="48" t="str">
        <f>IF(DATA!CI29&gt;0,(DATA!CI29/DATA!BU29)*100,"NA")</f>
        <v>NA</v>
      </c>
      <c r="BH26" s="48" t="str">
        <f>IF(DATA!CJ29&gt;0,(DATA!CJ29/DATA!BV29)*100,"NA")</f>
        <v>NA</v>
      </c>
      <c r="BI26" s="48" t="str">
        <f>IF(DATA!CK29&gt;0,(DATA!CK29/DATA!BW29)*100,"NA")</f>
        <v>NA</v>
      </c>
      <c r="BJ26" s="48" t="str">
        <f>IF(DATA!CL29&gt;0,(DATA!CL29/DATA!BX29)*100,"NA")</f>
        <v>NA</v>
      </c>
      <c r="BK26" s="48" t="str">
        <f>IF(DATA!CM29&gt;0,(DATA!CM29/DATA!BY29)*100,"NA")</f>
        <v>NA</v>
      </c>
      <c r="BL26" s="48" t="str">
        <f>IF(DATA!CN29&gt;0,(DATA!CN29/DATA!BZ29)*100,"NA")</f>
        <v>NA</v>
      </c>
      <c r="BM26" s="48" t="str">
        <f>IF(DATA!CO29&gt;0,(DATA!CO29/DATA!CA29)*100,"NA")</f>
        <v>NA</v>
      </c>
      <c r="BN26" s="48" t="str">
        <f>IF(DATA!CP29&gt;0,(DATA!CP29/DATA!CB29)*100,"NA")</f>
        <v>NA</v>
      </c>
      <c r="BO26" s="48" t="str">
        <f>IF(DATA!CQ29&gt;0,(DATA!CQ29/DATA!CC29)*100,"NA")</f>
        <v>NA</v>
      </c>
      <c r="BP26" s="48" t="str">
        <f>IF(DATA!CR29&gt;0,(DATA!CR29/DATA!CD29)*100,"NA")</f>
        <v>NA</v>
      </c>
      <c r="BQ26" s="48" t="str">
        <f>IF(DATA!CS29&gt;0,(DATA!CS29/DATA!CE29)*100,"NA")</f>
        <v>NA</v>
      </c>
      <c r="BR26" s="48" t="str">
        <f>IF(DATA!CT29&gt;0,(DATA!CT29/DATA!CF29)*100,"NA")</f>
        <v>NA</v>
      </c>
      <c r="BS26" s="48" t="str">
        <f>IF(DATA!CU29&gt;0,(DATA!CU29/DATA!CG29)*100,"NA")</f>
        <v>NA</v>
      </c>
      <c r="BT26" s="23">
        <f>(DATA!CV29/DATA!P29)*100</f>
        <v>6.521296107601386</v>
      </c>
      <c r="BU26" s="47">
        <f>(DATA!CW29/DATA!Q29)*100</f>
        <v>6.9057498518079434</v>
      </c>
      <c r="BV26" s="47">
        <f>(DATA!CX29/DATA!R29)*100</f>
        <v>6.5446045968056099</v>
      </c>
      <c r="BW26" s="47">
        <f>(DATA!CY29/DATA!S29)*100</f>
        <v>7.0275119617224879</v>
      </c>
      <c r="BX26" s="47">
        <f>(DATA!CZ29/DATA!T29)*100</f>
        <v>7.0825932504440496</v>
      </c>
      <c r="BY26" s="47">
        <f>(DATA!DA29/DATA!U29)*100</f>
        <v>7.5715800636267234</v>
      </c>
      <c r="BZ26" s="47">
        <f>(DATA!DB29/DATA!V29)*100</f>
        <v>8.011228676311811</v>
      </c>
      <c r="CA26" s="47">
        <f>(DATA!DC29/DATA!W29)*100</f>
        <v>8.8566827697262482</v>
      </c>
      <c r="CB26" s="47">
        <f>(DATA!DD29/DATA!X29)*100</f>
        <v>8.2235604064734673</v>
      </c>
      <c r="CC26" s="47">
        <f>(DATA!DE29/DATA!Y29)*100</f>
        <v>9.9677881173944165</v>
      </c>
      <c r="CD26" s="47">
        <f>(DATA!DF29/DATA!Z29)*100</f>
        <v>10.726474890297416</v>
      </c>
      <c r="CE26" s="47">
        <f>(DATA!DG29/DATA!AA29)*100</f>
        <v>10.466988727858293</v>
      </c>
      <c r="CF26" s="47">
        <f>(DATA!DH29/DATA!AB29)*100</f>
        <v>11.921390287477667</v>
      </c>
      <c r="CG26" s="47">
        <f>(DATA!DI29/DATA!AC29)*100</f>
        <v>12.837732312978293</v>
      </c>
      <c r="CH26" s="23">
        <f>(DATA!DJ29/DATA!P29)*100</f>
        <v>0</v>
      </c>
      <c r="CI26" s="47">
        <f>(DATA!DK29/DATA!Q29)*100</f>
        <v>0</v>
      </c>
      <c r="CJ26" s="47">
        <f>(DATA!DL29/DATA!R29)*100</f>
        <v>0</v>
      </c>
      <c r="CK26" s="47">
        <f>(DATA!DM29/DATA!S29)*100</f>
        <v>0</v>
      </c>
      <c r="CL26" s="47">
        <f>(DATA!DN29/DATA!T29)*100</f>
        <v>0</v>
      </c>
      <c r="CM26" s="47">
        <f>(DATA!DO29/DATA!U29)*100</f>
        <v>0</v>
      </c>
      <c r="CN26" s="47">
        <f>(DATA!DP29/DATA!V29)*100</f>
        <v>0</v>
      </c>
      <c r="CO26" s="47">
        <f>(DATA!DQ29/DATA!W29)*100</f>
        <v>0</v>
      </c>
      <c r="CP26" s="47">
        <f>(DATA!DR29/DATA!X29)*100</f>
        <v>0.31990967256304104</v>
      </c>
      <c r="CQ26" s="47">
        <f>(DATA!DS29/DATA!Y29)*100</f>
        <v>0.62634216177523272</v>
      </c>
      <c r="CR26" s="47">
        <f>(DATA!DT29/DATA!Z29)*100</f>
        <v>0.7150983260198277</v>
      </c>
      <c r="CS26" s="47">
        <f>(DATA!DU29/DATA!AA29)*100</f>
        <v>0.80515297906602246</v>
      </c>
      <c r="CT26" s="47">
        <f>(DATA!DV29/DATA!AB29)*100</f>
        <v>0.30859184667857725</v>
      </c>
      <c r="CU26" s="47">
        <f>(DATA!DW29/DATA!AC29)*100</f>
        <v>1.5461502420740278</v>
      </c>
      <c r="CV26" s="191">
        <f>(DATA!DX29/DATA!AC29)*100</f>
        <v>14.789942214586912</v>
      </c>
      <c r="CW26" s="191">
        <f>(DATA!DY29/DATA!AC29)*100</f>
        <v>0.49976573481180697</v>
      </c>
      <c r="CX26" s="188">
        <f>(DATA!DZ29/DATA!AC29)*100</f>
        <v>0.17179447134155865</v>
      </c>
      <c r="CY26" s="24">
        <f>(DATA!EA29/DATA!P29)*100</f>
        <v>6.5009170572651325</v>
      </c>
      <c r="CZ26" s="47">
        <f>(DATA!EB29/DATA!Q29)*100</f>
        <v>7.379964433906343</v>
      </c>
      <c r="DA26" s="47">
        <f>(DATA!EC29/DATA!R29)*100</f>
        <v>6.9731203739774053</v>
      </c>
      <c r="DB26" s="47">
        <f>(DATA!ED29/DATA!S29)*100</f>
        <v>6.8181818181818175</v>
      </c>
      <c r="DC26" s="47">
        <f>(DATA!EE29/DATA!T29)*100</f>
        <v>9.1030195381882777</v>
      </c>
      <c r="DD26" s="47">
        <f>(DATA!EF29/DATA!U29)*100</f>
        <v>9.9681866383881221</v>
      </c>
      <c r="DE26" s="47">
        <f>(DATA!EG29/DATA!V29)*100</f>
        <v>9.4364068235802208</v>
      </c>
      <c r="DF26" s="47">
        <f>(DATA!EH29/DATA!W29)*100</f>
        <v>9.6848401196227289</v>
      </c>
      <c r="DG26" s="47">
        <f>(DATA!EI29/DATA!X29)*100</f>
        <v>12.307113285660519</v>
      </c>
      <c r="DH26" s="47">
        <f>(DATA!EJ29/DATA!Y29)*100</f>
        <v>13.654259126700072</v>
      </c>
      <c r="DI26" s="47">
        <f>(DATA!EK29/DATA!Z29)*100</f>
        <v>14.285714285714285</v>
      </c>
      <c r="DJ26" s="47">
        <f>(DATA!EL29/DATA!AA29)*100</f>
        <v>15.442834138486312</v>
      </c>
      <c r="DK26" s="47">
        <f>(DATA!EM29/DATA!AB29)*100</f>
        <v>16.322884521682639</v>
      </c>
      <c r="DL26" s="30">
        <f t="shared" si="23"/>
        <v>100</v>
      </c>
      <c r="DM26" s="49">
        <f t="shared" si="24"/>
        <v>100</v>
      </c>
      <c r="DN26" s="49">
        <f t="shared" si="25"/>
        <v>100</v>
      </c>
      <c r="DO26" s="49">
        <f t="shared" si="26"/>
        <v>100</v>
      </c>
      <c r="DP26" s="49">
        <f t="shared" si="27"/>
        <v>100</v>
      </c>
      <c r="DQ26" s="49">
        <f t="shared" si="28"/>
        <v>100</v>
      </c>
      <c r="DR26" s="49">
        <f t="shared" si="29"/>
        <v>100</v>
      </c>
      <c r="DS26" s="49">
        <f t="shared" si="30"/>
        <v>100</v>
      </c>
      <c r="DT26" s="49">
        <f t="shared" si="31"/>
        <v>100</v>
      </c>
      <c r="DU26" s="49">
        <f t="shared" si="32"/>
        <v>100</v>
      </c>
      <c r="DV26" s="49">
        <f t="shared" si="33"/>
        <v>100</v>
      </c>
      <c r="DW26" s="49">
        <f>+AA26+M26</f>
        <v>100</v>
      </c>
      <c r="DX26" s="49">
        <f>+AB26+N26</f>
        <v>100</v>
      </c>
      <c r="DY26" s="49">
        <f>+AC26+O26</f>
        <v>100</v>
      </c>
      <c r="DZ26" s="30">
        <f t="shared" si="34"/>
        <v>100</v>
      </c>
      <c r="EA26" s="49">
        <f t="shared" si="35"/>
        <v>99.999999999999986</v>
      </c>
      <c r="EB26" s="49">
        <f t="shared" si="36"/>
        <v>100</v>
      </c>
      <c r="EC26" s="49">
        <f t="shared" si="37"/>
        <v>99.999999999999986</v>
      </c>
      <c r="ED26" s="49">
        <f t="shared" si="38"/>
        <v>100</v>
      </c>
      <c r="EE26" s="49">
        <f t="shared" si="39"/>
        <v>100</v>
      </c>
      <c r="EF26" s="49">
        <f t="shared" si="40"/>
        <v>100</v>
      </c>
      <c r="EG26" s="49">
        <f t="shared" si="41"/>
        <v>100.00000000000001</v>
      </c>
      <c r="EH26" s="49">
        <f t="shared" si="42"/>
        <v>100</v>
      </c>
      <c r="EI26" s="49">
        <f t="shared" si="43"/>
        <v>100</v>
      </c>
      <c r="EJ26" s="49">
        <f t="shared" si="44"/>
        <v>100</v>
      </c>
      <c r="EK26" s="49">
        <f>+AO26+BC26+CE26+CS26+DJ26</f>
        <v>100</v>
      </c>
      <c r="EL26" s="49">
        <f>+AP26+BD26+CF26+CT26+DK26</f>
        <v>100</v>
      </c>
      <c r="EM26" s="26">
        <f t="shared" si="0"/>
        <v>100</v>
      </c>
    </row>
    <row r="27" spans="1:143">
      <c r="A27" s="46" t="str">
        <f>+DATA!A30</f>
        <v>Colorado</v>
      </c>
      <c r="B27" s="47">
        <f>(DATA!AD30/DATA!B30)*100</f>
        <v>67.547169811320757</v>
      </c>
      <c r="C27" s="47">
        <f>(DATA!AE30/DATA!C30)*100</f>
        <v>65.569917743830786</v>
      </c>
      <c r="D27" s="47">
        <f>(DATA!AF30/DATA!D30)*100</f>
        <v>62.793427230046952</v>
      </c>
      <c r="E27" s="47">
        <f>(DATA!AG30/DATA!E30)*100</f>
        <v>60.312151616499442</v>
      </c>
      <c r="F27" s="47">
        <f>(DATA!AH30/DATA!F30)*100</f>
        <v>50.411710887465688</v>
      </c>
      <c r="G27" s="47">
        <f>(DATA!AI30/DATA!G30)*100</f>
        <v>46.01084430673896</v>
      </c>
      <c r="H27" s="47">
        <f>(DATA!AJ30/DATA!H30)*100</f>
        <v>46.212121212121211</v>
      </c>
      <c r="I27" s="47">
        <f>(DATA!AK30/DATA!I30)*100</f>
        <v>47.661623108665751</v>
      </c>
      <c r="J27" s="47">
        <f>(DATA!AL30/DATA!J30)*100</f>
        <v>45.559610705596107</v>
      </c>
      <c r="K27" s="47">
        <f>(DATA!AM30/DATA!K30)*100</f>
        <v>44.382022471910112</v>
      </c>
      <c r="L27" s="47">
        <f>(DATA!AN30/DATA!L30)*100</f>
        <v>42.611683848797249</v>
      </c>
      <c r="M27" s="47">
        <f>(DATA!AO30/DATA!M30)*100</f>
        <v>41.1543287327478</v>
      </c>
      <c r="N27" s="47">
        <f>(DATA!AP30/DATA!N30)*100</f>
        <v>40.195694716242663</v>
      </c>
      <c r="O27" s="47">
        <f>(DATA!AQ30/DATA!O30)*100</f>
        <v>38.940809968847354</v>
      </c>
      <c r="P27" s="23">
        <f>(DATA!AR30/DATA!B30)*100</f>
        <v>32.452830188679243</v>
      </c>
      <c r="Q27" s="24">
        <f>(DATA!AS30/DATA!C30)*100</f>
        <v>34.430082256169214</v>
      </c>
      <c r="R27" s="24">
        <f>(DATA!AT30/DATA!D30)*100</f>
        <v>37.206572769953048</v>
      </c>
      <c r="S27" s="24">
        <f>(DATA!AU30/DATA!E30)*100</f>
        <v>39.687848383500558</v>
      </c>
      <c r="T27" s="24">
        <f>(DATA!AV30/DATA!F30)*100</f>
        <v>49.588289112534312</v>
      </c>
      <c r="U27" s="24">
        <f>(DATA!AW30/DATA!G30)*100</f>
        <v>53.98915569326104</v>
      </c>
      <c r="V27" s="24">
        <f>(DATA!AX30/DATA!H30)*100</f>
        <v>53.787878787878782</v>
      </c>
      <c r="W27" s="24">
        <f>(DATA!AY30/DATA!I30)*100</f>
        <v>52.338376891334249</v>
      </c>
      <c r="X27" s="24">
        <f>(DATA!AZ30/DATA!J30)*100</f>
        <v>54.440389294403893</v>
      </c>
      <c r="Y27" s="24">
        <f>(DATA!BA30/DATA!K30)*100</f>
        <v>55.617977528089888</v>
      </c>
      <c r="Z27" s="24">
        <f>(DATA!BB30/DATA!L30)*100</f>
        <v>57.388316151202744</v>
      </c>
      <c r="AA27" s="24">
        <f>(DATA!BC30/DATA!M30)*100</f>
        <v>58.8456712672522</v>
      </c>
      <c r="AB27" s="24">
        <f>(DATA!BD30/DATA!N30)*100</f>
        <v>59.804305283757344</v>
      </c>
      <c r="AC27" s="24">
        <f>(DATA!BE30/DATA!O30)*100</f>
        <v>61.059190031152646</v>
      </c>
      <c r="AD27" s="23">
        <f>(DATA!BF30/DATA!P30)*100</f>
        <v>87.421383647798748</v>
      </c>
      <c r="AE27" s="24">
        <f>(DATA!BG30/DATA!Q30)*100</f>
        <v>86.304604486422662</v>
      </c>
      <c r="AF27" s="24">
        <f>(DATA!BH30/DATA!R30)*100</f>
        <v>84.142011834319533</v>
      </c>
      <c r="AG27" s="24">
        <f>(DATA!BI30/DATA!S30)*100</f>
        <v>85.08968609865471</v>
      </c>
      <c r="AH27" s="24">
        <f>(DATA!BJ30/DATA!T30)*100</f>
        <v>82.62586377097729</v>
      </c>
      <c r="AI27" s="24">
        <f>(DATA!BK30/DATA!U30)*100</f>
        <v>84.342211460855538</v>
      </c>
      <c r="AJ27" s="24">
        <f>(DATA!BL30/DATA!V30)*100</f>
        <v>83.967789165446561</v>
      </c>
      <c r="AK27" s="24">
        <f>(DATA!BM30/DATA!W30)*100</f>
        <v>85.6</v>
      </c>
      <c r="AL27" s="24">
        <f>(DATA!BN30/DATA!X30)*100</f>
        <v>83.642172523961662</v>
      </c>
      <c r="AM27" s="24">
        <f>(DATA!BO30/DATA!Y30)*100</f>
        <v>83.978988837820083</v>
      </c>
      <c r="AN27" s="24">
        <f>(DATA!BP30/DATA!Z30)*100</f>
        <v>83.840190816935007</v>
      </c>
      <c r="AO27" s="24">
        <f>(DATA!BQ30/DATA!AA30)*100</f>
        <v>83.844765342960287</v>
      </c>
      <c r="AP27" s="24">
        <f>(DATA!BR30/DATA!AB30)*100</f>
        <v>82.931893687707642</v>
      </c>
      <c r="AQ27" s="24">
        <f>(DATA!BS30/DATA!AC30)*100</f>
        <v>81.375777533845593</v>
      </c>
      <c r="AR27" s="23">
        <f>(DATA!BT30/DATA!P30)*100</f>
        <v>3.3962264150943398</v>
      </c>
      <c r="AS27" s="47">
        <f>(DATA!BU30/DATA!Q30)*100</f>
        <v>4.7225501770956315</v>
      </c>
      <c r="AT27" s="47">
        <f>(DATA!BV30/DATA!R30)*100</f>
        <v>5.4437869822485201</v>
      </c>
      <c r="AU27" s="47">
        <f>(DATA!BW30/DATA!S30)*100</f>
        <v>4.7085201793721971</v>
      </c>
      <c r="AV27" s="47">
        <f>(DATA!BX30/DATA!T30)*100</f>
        <v>6.8114511352418559</v>
      </c>
      <c r="AW27" s="47">
        <f>(DATA!BY30/DATA!U30)*100</f>
        <v>5.1654560129136398</v>
      </c>
      <c r="AX27" s="47">
        <f>(DATA!BZ30/DATA!V30)*100</f>
        <v>5.0512445095168372</v>
      </c>
      <c r="AY27" s="47">
        <f>(DATA!CA30/DATA!W30)*100</f>
        <v>3.8545454545454541</v>
      </c>
      <c r="AZ27" s="47">
        <f>(DATA!CB30/DATA!X30)*100</f>
        <v>3.450479233226837</v>
      </c>
      <c r="BA27" s="47">
        <f>(DATA!CC30/DATA!Y30)*100</f>
        <v>3.217334208798424</v>
      </c>
      <c r="BB27" s="47">
        <f>(DATA!CD30/DATA!Z30)*100</f>
        <v>3.2200357781753133</v>
      </c>
      <c r="BC27" s="47">
        <f>(DATA!CE30/DATA!AA30)*100</f>
        <v>3.1137184115523464</v>
      </c>
      <c r="BD27" s="47">
        <f>(DATA!CF30/DATA!AB30)*100</f>
        <v>3.4053156146179404</v>
      </c>
      <c r="BE27" s="47">
        <f>(DATA!CG30/DATA!AC30)*100</f>
        <v>3.8785217709476765</v>
      </c>
      <c r="BF27" s="28" t="str">
        <f>IF(DATA!CH30&gt;0,(DATA!CH30/DATA!BT30)*100,"NA")</f>
        <v>NA</v>
      </c>
      <c r="BG27" s="48" t="str">
        <f>IF(DATA!CI30&gt;0,(DATA!CI30/DATA!BU30)*100,"NA")</f>
        <v>NA</v>
      </c>
      <c r="BH27" s="48" t="str">
        <f>IF(DATA!CJ30&gt;0,(DATA!CJ30/DATA!BV30)*100,"NA")</f>
        <v>NA</v>
      </c>
      <c r="BI27" s="48" t="str">
        <f>IF(DATA!CK30&gt;0,(DATA!CK30/DATA!BW30)*100,"NA")</f>
        <v>NA</v>
      </c>
      <c r="BJ27" s="48" t="str">
        <f>IF(DATA!CL30&gt;0,(DATA!CL30/DATA!BX30)*100,"NA")</f>
        <v>NA</v>
      </c>
      <c r="BK27" s="48" t="str">
        <f>IF(DATA!CM30&gt;0,(DATA!CM30/DATA!BY30)*100,"NA")</f>
        <v>NA</v>
      </c>
      <c r="BL27" s="48" t="str">
        <f>IF(DATA!CN30&gt;0,(DATA!CN30/DATA!BZ30)*100,"NA")</f>
        <v>NA</v>
      </c>
      <c r="BM27" s="48" t="str">
        <f>IF(DATA!CO30&gt;0,(DATA!CO30/DATA!CA30)*100,"NA")</f>
        <v>NA</v>
      </c>
      <c r="BN27" s="48" t="str">
        <f>IF(DATA!CP30&gt;0,(DATA!CP30/DATA!CB30)*100,"NA")</f>
        <v>NA</v>
      </c>
      <c r="BO27" s="48" t="str">
        <f>IF(DATA!CQ30&gt;0,(DATA!CQ30/DATA!CC30)*100,"NA")</f>
        <v>NA</v>
      </c>
      <c r="BP27" s="48" t="str">
        <f>IF(DATA!CR30&gt;0,(DATA!CR30/DATA!CD30)*100,"NA")</f>
        <v>NA</v>
      </c>
      <c r="BQ27" s="48" t="str">
        <f>IF(DATA!CS30&gt;0,(DATA!CS30/DATA!CE30)*100,"NA")</f>
        <v>NA</v>
      </c>
      <c r="BR27" s="48" t="str">
        <f>IF(DATA!CT30&gt;0,(DATA!CT30/DATA!CF30)*100,"NA")</f>
        <v>NA</v>
      </c>
      <c r="BS27" s="48" t="str">
        <f>IF(DATA!CU30&gt;0,(DATA!CU30/DATA!CG30)*100,"NA")</f>
        <v>NA</v>
      </c>
      <c r="BT27" s="23">
        <f>(DATA!CV30/DATA!P30)*100</f>
        <v>7.2955974842767297</v>
      </c>
      <c r="BU27" s="47">
        <f>(DATA!CW30/DATA!Q30)*100</f>
        <v>6.0212514757969302</v>
      </c>
      <c r="BV27" s="47">
        <f>(DATA!CX30/DATA!R30)*100</f>
        <v>7.1005917159763312</v>
      </c>
      <c r="BW27" s="47">
        <f>(DATA!CY30/DATA!S30)*100</f>
        <v>7.0627802690582957</v>
      </c>
      <c r="BX27" s="47">
        <f>(DATA!CZ30/DATA!T30)*100</f>
        <v>5.8242843040473842</v>
      </c>
      <c r="BY27" s="47">
        <f>(DATA!DA30/DATA!U30)*100</f>
        <v>6.2146892655367232</v>
      </c>
      <c r="BZ27" s="47">
        <f>(DATA!DB30/DATA!V30)*100</f>
        <v>6.1493411420204982</v>
      </c>
      <c r="CA27" s="47">
        <f>(DATA!DC30/DATA!W30)*100</f>
        <v>6.1818181818181817</v>
      </c>
      <c r="CB27" s="47">
        <f>(DATA!DD30/DATA!X30)*100</f>
        <v>7.0926517571884977</v>
      </c>
      <c r="CC27" s="47">
        <f>(DATA!DE30/DATA!Y30)*100</f>
        <v>7.353906762967827</v>
      </c>
      <c r="CD27" s="47">
        <f>(DATA!DF30/DATA!Z30)*100</f>
        <v>7.0363744782349427</v>
      </c>
      <c r="CE27" s="47">
        <f>(DATA!DG30/DATA!AA30)*100</f>
        <v>7.2202166064981945</v>
      </c>
      <c r="CF27" s="47">
        <f>(DATA!DH30/DATA!AB30)*100</f>
        <v>7.7657807308970099</v>
      </c>
      <c r="CG27" s="47">
        <f>(DATA!DI30/DATA!AC30)*100</f>
        <v>8.7449688986461762</v>
      </c>
      <c r="CH27" s="23">
        <f>(DATA!DJ30/DATA!P30)*100</f>
        <v>0</v>
      </c>
      <c r="CI27" s="47">
        <f>(DATA!DK30/DATA!Q30)*100</f>
        <v>0</v>
      </c>
      <c r="CJ27" s="47">
        <f>(DATA!DL30/DATA!R30)*100</f>
        <v>0</v>
      </c>
      <c r="CK27" s="47">
        <f>(DATA!DM30/DATA!S30)*100</f>
        <v>0</v>
      </c>
      <c r="CL27" s="47">
        <f>(DATA!DN30/DATA!T30)*100</f>
        <v>0</v>
      </c>
      <c r="CM27" s="47">
        <f>(DATA!DO30/DATA!U30)*100</f>
        <v>0</v>
      </c>
      <c r="CN27" s="47">
        <f>(DATA!DP30/DATA!V30)*100</f>
        <v>0</v>
      </c>
      <c r="CO27" s="47">
        <f>(DATA!DQ30/DATA!W30)*100</f>
        <v>0</v>
      </c>
      <c r="CP27" s="47">
        <f>(DATA!DR30/DATA!X30)*100</f>
        <v>0.63897763578274758</v>
      </c>
      <c r="CQ27" s="47">
        <f>(DATA!DS30/DATA!Y30)*100</f>
        <v>0.72225869993434011</v>
      </c>
      <c r="CR27" s="47">
        <f>(DATA!DT30/DATA!Z30)*100</f>
        <v>0.95408467501490757</v>
      </c>
      <c r="CS27" s="47">
        <f>(DATA!DU30/DATA!AA30)*100</f>
        <v>1.2635379061371841</v>
      </c>
      <c r="CT27" s="47">
        <f>(DATA!DV30/DATA!AB30)*100</f>
        <v>1.4534883720930232</v>
      </c>
      <c r="CU27" s="47">
        <f>(DATA!DW30/DATA!AC30)*100</f>
        <v>1.2074643249176729</v>
      </c>
      <c r="CV27" s="191">
        <f>(DATA!DX30/DATA!AC30)*100</f>
        <v>3.9882912550311014</v>
      </c>
      <c r="CW27" s="191">
        <f>(DATA!DY30/DATA!AC30)*100</f>
        <v>0.62202707647274058</v>
      </c>
      <c r="CX27" s="188">
        <f>(DATA!DZ30/DATA!AC30)*100</f>
        <v>0.18294914013904134</v>
      </c>
      <c r="CY27" s="24">
        <f>(DATA!EA30/DATA!P30)*100</f>
        <v>1.8867924528301887</v>
      </c>
      <c r="CZ27" s="47">
        <f>(DATA!EB30/DATA!Q30)*100</f>
        <v>2.95159386068477</v>
      </c>
      <c r="DA27" s="47">
        <f>(DATA!EC30/DATA!R30)*100</f>
        <v>3.3136094674556213</v>
      </c>
      <c r="DB27" s="47">
        <f>(DATA!ED30/DATA!S30)*100</f>
        <v>3.1390134529147984</v>
      </c>
      <c r="DC27" s="47">
        <f>(DATA!EE30/DATA!T30)*100</f>
        <v>4.7384007897334648</v>
      </c>
      <c r="DD27" s="47">
        <f>(DATA!EF30/DATA!U30)*100</f>
        <v>4.2776432606941084</v>
      </c>
      <c r="DE27" s="47">
        <f>(DATA!EG30/DATA!V30)*100</f>
        <v>4.8316251830161052</v>
      </c>
      <c r="DF27" s="47">
        <f>(DATA!EH30/DATA!W30)*100</f>
        <v>4.3636363636363642</v>
      </c>
      <c r="DG27" s="47">
        <f>(DATA!EI30/DATA!X30)*100</f>
        <v>5.1757188498402558</v>
      </c>
      <c r="DH27" s="47">
        <f>(DATA!EJ30/DATA!Y30)*100</f>
        <v>4.7275114904793174</v>
      </c>
      <c r="DI27" s="47">
        <f>(DATA!EK30/DATA!Z30)*100</f>
        <v>4.9493142516398327</v>
      </c>
      <c r="DJ27" s="47">
        <f>(DATA!EL30/DATA!AA30)*100</f>
        <v>4.5577617328519855</v>
      </c>
      <c r="DK27" s="47">
        <f>(DATA!EM30/DATA!AB30)*100</f>
        <v>4.4435215946843858</v>
      </c>
      <c r="DL27" s="30">
        <f t="shared" si="23"/>
        <v>100</v>
      </c>
      <c r="DM27" s="49">
        <f t="shared" si="24"/>
        <v>100</v>
      </c>
      <c r="DN27" s="49">
        <f t="shared" si="25"/>
        <v>100</v>
      </c>
      <c r="DO27" s="49">
        <f t="shared" si="26"/>
        <v>100</v>
      </c>
      <c r="DP27" s="49">
        <f t="shared" si="27"/>
        <v>100</v>
      </c>
      <c r="DQ27" s="49">
        <f t="shared" si="28"/>
        <v>100</v>
      </c>
      <c r="DR27" s="49">
        <f t="shared" si="29"/>
        <v>100</v>
      </c>
      <c r="DS27" s="49">
        <f t="shared" si="30"/>
        <v>100</v>
      </c>
      <c r="DT27" s="49">
        <f t="shared" si="31"/>
        <v>100</v>
      </c>
      <c r="DU27" s="49">
        <f t="shared" si="32"/>
        <v>100</v>
      </c>
      <c r="DV27" s="49">
        <f t="shared" si="33"/>
        <v>100</v>
      </c>
      <c r="DW27" s="49">
        <f>+AA27+M27</f>
        <v>100</v>
      </c>
      <c r="DX27" s="49">
        <f>+AB27+N27</f>
        <v>100</v>
      </c>
      <c r="DY27" s="49">
        <f>+AC27+O27</f>
        <v>100</v>
      </c>
      <c r="DZ27" s="30">
        <f t="shared" si="34"/>
        <v>100.00000000000001</v>
      </c>
      <c r="EA27" s="49">
        <f t="shared" si="35"/>
        <v>99.999999999999986</v>
      </c>
      <c r="EB27" s="49">
        <f t="shared" si="36"/>
        <v>100.00000000000001</v>
      </c>
      <c r="EC27" s="49">
        <f t="shared" si="37"/>
        <v>100</v>
      </c>
      <c r="ED27" s="49">
        <f t="shared" si="38"/>
        <v>99.999999999999986</v>
      </c>
      <c r="EE27" s="49">
        <f t="shared" si="39"/>
        <v>100</v>
      </c>
      <c r="EF27" s="49">
        <f t="shared" si="40"/>
        <v>100</v>
      </c>
      <c r="EG27" s="49">
        <f t="shared" si="41"/>
        <v>100</v>
      </c>
      <c r="EH27" s="49">
        <f t="shared" si="42"/>
        <v>100</v>
      </c>
      <c r="EI27" s="49">
        <f t="shared" si="43"/>
        <v>99.999999999999986</v>
      </c>
      <c r="EJ27" s="49">
        <f t="shared" si="44"/>
        <v>100.00000000000001</v>
      </c>
      <c r="EK27" s="49">
        <f>+AO27+BC27+CE27+CS27+DJ27</f>
        <v>100</v>
      </c>
      <c r="EL27" s="49">
        <f>+AP27+BD27+CF27+CT27+DK27</f>
        <v>100</v>
      </c>
      <c r="EM27" s="26">
        <f t="shared" si="0"/>
        <v>100</v>
      </c>
    </row>
    <row r="28" spans="1:143">
      <c r="A28" s="46" t="str">
        <f>+DATA!A31</f>
        <v>Hawaii</v>
      </c>
      <c r="B28" s="47" t="e">
        <f>(DATA!AD31/DATA!B31)*100</f>
        <v>#DIV/0!</v>
      </c>
      <c r="C28" s="47">
        <f>(DATA!AE31/DATA!C31)*100</f>
        <v>77.868852459016395</v>
      </c>
      <c r="D28" s="47">
        <f>(DATA!AF31/DATA!D31)*100</f>
        <v>77.966101694915253</v>
      </c>
      <c r="E28" s="47">
        <f>(DATA!AG31/DATA!E31)*100</f>
        <v>68.627450980392155</v>
      </c>
      <c r="F28" s="47">
        <f>(DATA!AH31/DATA!F31)*100</f>
        <v>62.765957446808507</v>
      </c>
      <c r="G28" s="47">
        <f>(DATA!AI31/DATA!G31)*100</f>
        <v>65.714285714285708</v>
      </c>
      <c r="H28" s="47">
        <f>(DATA!AJ31/DATA!H31)*100</f>
        <v>66.666666666666657</v>
      </c>
      <c r="I28" s="47">
        <f>(DATA!AK31/DATA!I31)*100</f>
        <v>56.896551724137936</v>
      </c>
      <c r="J28" s="47">
        <f>(DATA!AL31/DATA!J31)*100</f>
        <v>59.82905982905983</v>
      </c>
      <c r="K28" s="47">
        <f>(DATA!AM31/DATA!K31)*100</f>
        <v>55.440414507772019</v>
      </c>
      <c r="L28" s="47">
        <f>(DATA!AN31/DATA!L31)*100</f>
        <v>50</v>
      </c>
      <c r="M28" s="47">
        <f>(DATA!AO31/DATA!M31)*100</f>
        <v>48.469387755102041</v>
      </c>
      <c r="N28" s="47">
        <f>(DATA!AP31/DATA!N31)*100</f>
        <v>48.717948717948715</v>
      </c>
      <c r="O28" s="47">
        <f>(DATA!AQ31/DATA!O31)*100</f>
        <v>50.505050505050505</v>
      </c>
      <c r="P28" s="23" t="e">
        <f>(DATA!AR31/DATA!B31)*100</f>
        <v>#DIV/0!</v>
      </c>
      <c r="Q28" s="24">
        <f>(DATA!AS31/DATA!C31)*100</f>
        <v>22.131147540983605</v>
      </c>
      <c r="R28" s="24">
        <f>(DATA!AT31/DATA!D31)*100</f>
        <v>22.033898305084744</v>
      </c>
      <c r="S28" s="24">
        <f>(DATA!AU31/DATA!E31)*100</f>
        <v>31.372549019607842</v>
      </c>
      <c r="T28" s="24">
        <f>(DATA!AV31/DATA!F31)*100</f>
        <v>37.234042553191486</v>
      </c>
      <c r="U28" s="24">
        <f>(DATA!AW31/DATA!G31)*100</f>
        <v>34.285714285714285</v>
      </c>
      <c r="V28" s="24">
        <f>(DATA!AX31/DATA!H31)*100</f>
        <v>33.333333333333329</v>
      </c>
      <c r="W28" s="24">
        <f>(DATA!AY31/DATA!I31)*100</f>
        <v>43.103448275862064</v>
      </c>
      <c r="X28" s="24">
        <f>(DATA!AZ31/DATA!J31)*100</f>
        <v>40.17094017094017</v>
      </c>
      <c r="Y28" s="24">
        <f>(DATA!BA31/DATA!K31)*100</f>
        <v>44.559585492227974</v>
      </c>
      <c r="Z28" s="24">
        <f>(DATA!BB31/DATA!L31)*100</f>
        <v>50</v>
      </c>
      <c r="AA28" s="24">
        <f>(DATA!BC31/DATA!M31)*100</f>
        <v>51.530612244897952</v>
      </c>
      <c r="AB28" s="24">
        <f>(DATA!BD31/DATA!N31)*100</f>
        <v>51.282051282051277</v>
      </c>
      <c r="AC28" s="24">
        <f>(DATA!BE31/DATA!O31)*100</f>
        <v>49.494949494949495</v>
      </c>
      <c r="AD28" s="23" t="e">
        <f>(DATA!BF31/DATA!P31)*100</f>
        <v>#DIV/0!</v>
      </c>
      <c r="AE28" s="24">
        <f>(DATA!BG31/DATA!Q31)*100</f>
        <v>93.442622950819683</v>
      </c>
      <c r="AF28" s="24">
        <f>(DATA!BH31/DATA!R31)*100</f>
        <v>91.949152542372886</v>
      </c>
      <c r="AG28" s="24">
        <f>(DATA!BI31/DATA!S31)*100</f>
        <v>54</v>
      </c>
      <c r="AH28" s="24">
        <f>(DATA!BJ31/DATA!T31)*100</f>
        <v>52.688172043010752</v>
      </c>
      <c r="AI28" s="24">
        <f>(DATA!BK31/DATA!U31)*100</f>
        <v>47.572815533980581</v>
      </c>
      <c r="AJ28" s="24">
        <f>(DATA!BL31/DATA!V31)*100</f>
        <v>50.943396226415096</v>
      </c>
      <c r="AK28" s="24">
        <f>(DATA!BM31/DATA!W31)*100</f>
        <v>50.434782608695649</v>
      </c>
      <c r="AL28" s="24">
        <f>(DATA!BN31/DATA!X31)*100</f>
        <v>53.913043478260867</v>
      </c>
      <c r="AM28" s="24">
        <f>(DATA!BO31/DATA!Y31)*100</f>
        <v>42.408376963350783</v>
      </c>
      <c r="AN28" s="24">
        <f>(DATA!BP31/DATA!Z31)*100</f>
        <v>44.692737430167597</v>
      </c>
      <c r="AO28" s="24">
        <f>(DATA!BQ31/DATA!AA31)*100</f>
        <v>40</v>
      </c>
      <c r="AP28" s="24">
        <f>(DATA!BR31/DATA!AB31)*100</f>
        <v>37.305699481865283</v>
      </c>
      <c r="AQ28" s="24">
        <f>(DATA!BS31/DATA!AC31)*100</f>
        <v>37.244897959183675</v>
      </c>
      <c r="AR28" s="23" t="e">
        <f>(DATA!BT31/DATA!P31)*100</f>
        <v>#DIV/0!</v>
      </c>
      <c r="AS28" s="47">
        <f>(DATA!BU31/DATA!Q31)*100</f>
        <v>1.2295081967213115</v>
      </c>
      <c r="AT28" s="47">
        <f>(DATA!BV31/DATA!R31)*100</f>
        <v>1.2711864406779663</v>
      </c>
      <c r="AU28" s="47">
        <f>(DATA!BW31/DATA!S31)*100</f>
        <v>0</v>
      </c>
      <c r="AV28" s="47">
        <f>(DATA!BX31/DATA!T31)*100</f>
        <v>3.225806451612903</v>
      </c>
      <c r="AW28" s="47">
        <f>(DATA!BY31/DATA!U31)*100</f>
        <v>2.912621359223301</v>
      </c>
      <c r="AX28" s="47">
        <f>(DATA!BZ31/DATA!V31)*100</f>
        <v>2.8301886792452833</v>
      </c>
      <c r="AY28" s="47">
        <f>(DATA!CA31/DATA!W31)*100</f>
        <v>3.4782608695652173</v>
      </c>
      <c r="AZ28" s="47">
        <f>(DATA!CB31/DATA!X31)*100</f>
        <v>1.7391304347826086</v>
      </c>
      <c r="BA28" s="47">
        <f>(DATA!CC31/DATA!Y31)*100</f>
        <v>1.5706806282722512</v>
      </c>
      <c r="BB28" s="47">
        <f>(DATA!CD31/DATA!Z31)*100</f>
        <v>1.1173184357541899</v>
      </c>
      <c r="BC28" s="47">
        <f>(DATA!CE31/DATA!AA31)*100</f>
        <v>1.0256410256410255</v>
      </c>
      <c r="BD28" s="47">
        <f>(DATA!CF31/DATA!AB31)*100</f>
        <v>1.0362694300518136</v>
      </c>
      <c r="BE28" s="47">
        <f>(DATA!CG31/DATA!AC31)*100</f>
        <v>1.5306122448979591</v>
      </c>
      <c r="BF28" s="28" t="str">
        <f>IF(DATA!CH31&gt;0,(DATA!CH31/DATA!BT31)*100,"NA")</f>
        <v>NA</v>
      </c>
      <c r="BG28" s="48" t="str">
        <f>IF(DATA!CI31&gt;0,(DATA!CI31/DATA!BU31)*100,"NA")</f>
        <v>NA</v>
      </c>
      <c r="BH28" s="48" t="str">
        <f>IF(DATA!CJ31&gt;0,(DATA!CJ31/DATA!BV31)*100,"NA")</f>
        <v>NA</v>
      </c>
      <c r="BI28" s="48" t="str">
        <f>IF(DATA!CK31&gt;0,(DATA!CK31/DATA!BW31)*100,"NA")</f>
        <v>NA</v>
      </c>
      <c r="BJ28" s="48" t="str">
        <f>IF(DATA!CL31&gt;0,(DATA!CL31/DATA!BX31)*100,"NA")</f>
        <v>NA</v>
      </c>
      <c r="BK28" s="48" t="str">
        <f>IF(DATA!CM31&gt;0,(DATA!CM31/DATA!BY31)*100,"NA")</f>
        <v>NA</v>
      </c>
      <c r="BL28" s="48" t="str">
        <f>IF(DATA!CN31&gt;0,(DATA!CN31/DATA!BZ31)*100,"NA")</f>
        <v>NA</v>
      </c>
      <c r="BM28" s="48" t="str">
        <f>IF(DATA!CO31&gt;0,(DATA!CO31/DATA!CA31)*100,"NA")</f>
        <v>NA</v>
      </c>
      <c r="BN28" s="48" t="str">
        <f>IF(DATA!CP31&gt;0,(DATA!CP31/DATA!CB31)*100,"NA")</f>
        <v>NA</v>
      </c>
      <c r="BO28" s="48" t="str">
        <f>IF(DATA!CQ31&gt;0,(DATA!CQ31/DATA!CC31)*100,"NA")</f>
        <v>NA</v>
      </c>
      <c r="BP28" s="48" t="str">
        <f>IF(DATA!CR31&gt;0,(DATA!CR31/DATA!CD31)*100,"NA")</f>
        <v>NA</v>
      </c>
      <c r="BQ28" s="48" t="str">
        <f>IF(DATA!CS31&gt;0,(DATA!CS31/DATA!CE31)*100,"NA")</f>
        <v>NA</v>
      </c>
      <c r="BR28" s="48" t="str">
        <f>IF(DATA!CT31&gt;0,(DATA!CT31/DATA!CF31)*100,"NA")</f>
        <v>NA</v>
      </c>
      <c r="BS28" s="48" t="str">
        <f>IF(DATA!CU31&gt;0,(DATA!CU31/DATA!CG31)*100,"NA")</f>
        <v>NA</v>
      </c>
      <c r="BT28" s="23" t="e">
        <f>(DATA!CV31/DATA!P31)*100</f>
        <v>#DIV/0!</v>
      </c>
      <c r="BU28" s="47">
        <f>(DATA!CW31/DATA!Q31)*100</f>
        <v>2.0491803278688523</v>
      </c>
      <c r="BV28" s="47">
        <f>(DATA!CX31/DATA!R31)*100</f>
        <v>2.1186440677966099</v>
      </c>
      <c r="BW28" s="47">
        <f>(DATA!CY31/DATA!S31)*100</f>
        <v>0</v>
      </c>
      <c r="BX28" s="47">
        <f>(DATA!CZ31/DATA!T31)*100</f>
        <v>3.225806451612903</v>
      </c>
      <c r="BY28" s="47">
        <f>(DATA!DA31/DATA!U31)*100</f>
        <v>1.9417475728155338</v>
      </c>
      <c r="BZ28" s="47">
        <f>(DATA!DB31/DATA!V31)*100</f>
        <v>3.7735849056603774</v>
      </c>
      <c r="CA28" s="47">
        <f>(DATA!DC31/DATA!W31)*100</f>
        <v>1.7391304347826086</v>
      </c>
      <c r="CB28" s="47">
        <f>(DATA!DD31/DATA!X31)*100</f>
        <v>0.86956521739130432</v>
      </c>
      <c r="CC28" s="47">
        <f>(DATA!DE31/DATA!Y31)*100</f>
        <v>1.0471204188481675</v>
      </c>
      <c r="CD28" s="47">
        <f>(DATA!DF31/DATA!Z31)*100</f>
        <v>0.55865921787709494</v>
      </c>
      <c r="CE28" s="47">
        <f>(DATA!DG31/DATA!AA31)*100</f>
        <v>0.51282051282051277</v>
      </c>
      <c r="CF28" s="47">
        <f>(DATA!DH31/DATA!AB31)*100</f>
        <v>2.0725388601036272</v>
      </c>
      <c r="CG28" s="47">
        <f>(DATA!DI31/DATA!AC31)*100</f>
        <v>2.0408163265306123</v>
      </c>
      <c r="CH28" s="23" t="e">
        <f>(DATA!DJ31/DATA!P31)*100</f>
        <v>#DIV/0!</v>
      </c>
      <c r="CI28" s="47">
        <f>(DATA!DK31/DATA!Q31)*100</f>
        <v>0</v>
      </c>
      <c r="CJ28" s="47">
        <f>(DATA!DL31/DATA!R31)*100</f>
        <v>0</v>
      </c>
      <c r="CK28" s="47">
        <f>(DATA!DM31/DATA!S31)*100</f>
        <v>0</v>
      </c>
      <c r="CL28" s="47">
        <f>(DATA!DN31/DATA!T31)*100</f>
        <v>0</v>
      </c>
      <c r="CM28" s="47">
        <f>(DATA!DO31/DATA!U31)*100</f>
        <v>0</v>
      </c>
      <c r="CN28" s="47">
        <f>(DATA!DP31/DATA!V31)*100</f>
        <v>0</v>
      </c>
      <c r="CO28" s="47">
        <f>(DATA!DQ31/DATA!W31)*100</f>
        <v>0</v>
      </c>
      <c r="CP28" s="47">
        <f>(DATA!DR31/DATA!X31)*100</f>
        <v>0.86956521739130432</v>
      </c>
      <c r="CQ28" s="47">
        <f>(DATA!DS31/DATA!Y31)*100</f>
        <v>0.52356020942408377</v>
      </c>
      <c r="CR28" s="47">
        <f>(DATA!DT31/DATA!Z31)*100</f>
        <v>1.6759776536312849</v>
      </c>
      <c r="CS28" s="47">
        <f>(DATA!DU31/DATA!AA31)*100</f>
        <v>3.0769230769230771</v>
      </c>
      <c r="CT28" s="47">
        <f>(DATA!DV31/DATA!AB31)*100</f>
        <v>3.6269430051813467</v>
      </c>
      <c r="CU28" s="47">
        <f>(DATA!DW31/DATA!AC31)*100</f>
        <v>3.0612244897959182</v>
      </c>
      <c r="CV28" s="191">
        <f>(DATA!DX31/DATA!AC31)*100</f>
        <v>46.428571428571431</v>
      </c>
      <c r="CW28" s="191">
        <f>(DATA!DY31/DATA!AC31)*100</f>
        <v>0</v>
      </c>
      <c r="CX28" s="188">
        <f>(DATA!DZ31/DATA!AC31)*100</f>
        <v>9.6938775510204085</v>
      </c>
      <c r="CY28" s="24" t="e">
        <f>(DATA!EA31/DATA!P31)*100</f>
        <v>#DIV/0!</v>
      </c>
      <c r="CZ28" s="47">
        <f>(DATA!EB31/DATA!Q31)*100</f>
        <v>3.278688524590164</v>
      </c>
      <c r="DA28" s="47">
        <f>(DATA!EC31/DATA!R31)*100</f>
        <v>4.6610169491525424</v>
      </c>
      <c r="DB28" s="47">
        <f>(DATA!ED31/DATA!S31)*100</f>
        <v>46</v>
      </c>
      <c r="DC28" s="47">
        <f>(DATA!EE31/DATA!T31)*100</f>
        <v>40.86021505376344</v>
      </c>
      <c r="DD28" s="47">
        <f>(DATA!EF31/DATA!U31)*100</f>
        <v>47.572815533980581</v>
      </c>
      <c r="DE28" s="47">
        <f>(DATA!EG31/DATA!V31)*100</f>
        <v>42.452830188679243</v>
      </c>
      <c r="DF28" s="47">
        <f>(DATA!EH31/DATA!W31)*100</f>
        <v>44.347826086956523</v>
      </c>
      <c r="DG28" s="47">
        <f>(DATA!EI31/DATA!X31)*100</f>
        <v>42.608695652173914</v>
      </c>
      <c r="DH28" s="47">
        <f>(DATA!EJ31/DATA!Y31)*100</f>
        <v>54.450261780104711</v>
      </c>
      <c r="DI28" s="47">
        <f>(DATA!EK31/DATA!Z31)*100</f>
        <v>51.955307262569825</v>
      </c>
      <c r="DJ28" s="47">
        <f>(DATA!EL31/DATA!AA31)*100</f>
        <v>55.384615384615387</v>
      </c>
      <c r="DK28" s="47">
        <f>(DATA!EM31/DATA!AB31)*100</f>
        <v>55.958549222797927</v>
      </c>
      <c r="DL28" s="30" t="e">
        <f t="shared" si="23"/>
        <v>#DIV/0!</v>
      </c>
      <c r="DM28" s="49">
        <f t="shared" si="24"/>
        <v>100</v>
      </c>
      <c r="DN28" s="49">
        <f t="shared" si="25"/>
        <v>100</v>
      </c>
      <c r="DO28" s="49">
        <f t="shared" si="26"/>
        <v>100</v>
      </c>
      <c r="DP28" s="49">
        <f t="shared" si="27"/>
        <v>100</v>
      </c>
      <c r="DQ28" s="49">
        <f t="shared" si="28"/>
        <v>100</v>
      </c>
      <c r="DR28" s="49">
        <f t="shared" si="29"/>
        <v>99.999999999999986</v>
      </c>
      <c r="DS28" s="49">
        <f t="shared" si="30"/>
        <v>100</v>
      </c>
      <c r="DT28" s="49">
        <f t="shared" si="31"/>
        <v>100</v>
      </c>
      <c r="DU28" s="49">
        <f t="shared" si="32"/>
        <v>100</v>
      </c>
      <c r="DV28" s="49">
        <f t="shared" si="33"/>
        <v>100</v>
      </c>
      <c r="DW28" s="49">
        <f>+AA28+M28</f>
        <v>100</v>
      </c>
      <c r="DX28" s="49">
        <f>+AB28+N28</f>
        <v>100</v>
      </c>
      <c r="DY28" s="49">
        <f>+AC28+O28</f>
        <v>100</v>
      </c>
      <c r="DZ28" s="30" t="e">
        <f t="shared" si="34"/>
        <v>#DIV/0!</v>
      </c>
      <c r="EA28" s="49">
        <f t="shared" si="35"/>
        <v>100.00000000000001</v>
      </c>
      <c r="EB28" s="49">
        <f t="shared" si="36"/>
        <v>100</v>
      </c>
      <c r="EC28" s="49">
        <f t="shared" si="37"/>
        <v>100</v>
      </c>
      <c r="ED28" s="49">
        <f t="shared" si="38"/>
        <v>100</v>
      </c>
      <c r="EE28" s="49">
        <f t="shared" si="39"/>
        <v>100</v>
      </c>
      <c r="EF28" s="49">
        <f t="shared" si="40"/>
        <v>100</v>
      </c>
      <c r="EG28" s="49">
        <f t="shared" si="41"/>
        <v>100</v>
      </c>
      <c r="EH28" s="49">
        <f t="shared" si="42"/>
        <v>100</v>
      </c>
      <c r="EI28" s="49">
        <f t="shared" si="43"/>
        <v>100</v>
      </c>
      <c r="EJ28" s="49">
        <f t="shared" si="44"/>
        <v>100</v>
      </c>
      <c r="EK28" s="49">
        <f>+AO28+BC28+CE28+CS28+DJ28</f>
        <v>100</v>
      </c>
      <c r="EL28" s="49">
        <f>+AP28+BD28+CF28+CT28+DK28</f>
        <v>100</v>
      </c>
      <c r="EM28" s="26">
        <f t="shared" si="0"/>
        <v>100</v>
      </c>
    </row>
    <row r="29" spans="1:143">
      <c r="A29" s="46" t="str">
        <f>+DATA!A32</f>
        <v>Idaho</v>
      </c>
      <c r="B29" s="47">
        <f>(DATA!AD32/DATA!B32)*100</f>
        <v>78.612716763005778</v>
      </c>
      <c r="C29" s="47">
        <f>(DATA!AE32/DATA!C32)*100</f>
        <v>76.96335078534031</v>
      </c>
      <c r="D29" s="47">
        <f>(DATA!AF32/DATA!D32)*100</f>
        <v>73.480662983425418</v>
      </c>
      <c r="E29" s="47">
        <f>(DATA!AG32/DATA!E32)*100</f>
        <v>72.631578947368425</v>
      </c>
      <c r="F29" s="47">
        <f>(DATA!AH32/DATA!F32)*100</f>
        <v>64.66876971608832</v>
      </c>
      <c r="G29" s="47">
        <f>(DATA!AI32/DATA!G32)*100</f>
        <v>62.382445141065837</v>
      </c>
      <c r="H29" s="47">
        <f>(DATA!AJ32/DATA!H32)*100</f>
        <v>59.365994236311238</v>
      </c>
      <c r="I29" s="47">
        <f>(DATA!AK32/DATA!I32)*100</f>
        <v>57.983193277310932</v>
      </c>
      <c r="J29" s="47">
        <f>(DATA!AL32/DATA!J32)*100</f>
        <v>55.477031802120138</v>
      </c>
      <c r="K29" s="47">
        <f>(DATA!AM32/DATA!K32)*100</f>
        <v>59.697732997481111</v>
      </c>
      <c r="L29" s="47">
        <f>(DATA!AN32/DATA!L32)*100</f>
        <v>59.624413145539904</v>
      </c>
      <c r="M29" s="47">
        <f>(DATA!AO32/DATA!M32)*100</f>
        <v>57.735849056603769</v>
      </c>
      <c r="N29" s="47">
        <f>(DATA!AP32/DATA!N32)*100</f>
        <v>53.523809523809533</v>
      </c>
      <c r="O29" s="47">
        <f>(DATA!AQ32/DATA!O32)*100</f>
        <v>49.82517482517482</v>
      </c>
      <c r="P29" s="23">
        <f>(DATA!AR32/DATA!B32)*100</f>
        <v>21.387283236994222</v>
      </c>
      <c r="Q29" s="24">
        <f>(DATA!AS32/DATA!C32)*100</f>
        <v>23.036649214659686</v>
      </c>
      <c r="R29" s="24">
        <f>(DATA!AT32/DATA!D32)*100</f>
        <v>26.519337016574585</v>
      </c>
      <c r="S29" s="24">
        <f>(DATA!AU32/DATA!E32)*100</f>
        <v>27.368421052631582</v>
      </c>
      <c r="T29" s="24">
        <f>(DATA!AV32/DATA!F32)*100</f>
        <v>35.331230283911673</v>
      </c>
      <c r="U29" s="24">
        <f>(DATA!AW32/DATA!G32)*100</f>
        <v>37.61755485893417</v>
      </c>
      <c r="V29" s="24">
        <f>(DATA!AX32/DATA!H32)*100</f>
        <v>40.634005763688762</v>
      </c>
      <c r="W29" s="24">
        <f>(DATA!AY32/DATA!I32)*100</f>
        <v>42.016806722689076</v>
      </c>
      <c r="X29" s="24">
        <f>(DATA!AZ32/DATA!J32)*100</f>
        <v>44.522968197879855</v>
      </c>
      <c r="Y29" s="24">
        <f>(DATA!BA32/DATA!K32)*100</f>
        <v>40.302267002518896</v>
      </c>
      <c r="Z29" s="24">
        <f>(DATA!BB32/DATA!L32)*100</f>
        <v>40.375586854460096</v>
      </c>
      <c r="AA29" s="24">
        <f>(DATA!BC32/DATA!M32)*100</f>
        <v>42.264150943396231</v>
      </c>
      <c r="AB29" s="24">
        <f>(DATA!BD32/DATA!N32)*100</f>
        <v>46.476190476190474</v>
      </c>
      <c r="AC29" s="24">
        <f>(DATA!BE32/DATA!O32)*100</f>
        <v>50.17482517482518</v>
      </c>
      <c r="AD29" s="23">
        <f>(DATA!BF32/DATA!P32)*100</f>
        <v>97.109826589595372</v>
      </c>
      <c r="AE29" s="24">
        <f>(DATA!BG32/DATA!Q32)*100</f>
        <v>97.905759162303667</v>
      </c>
      <c r="AF29" s="24">
        <f>(DATA!BH32/DATA!R32)*100</f>
        <v>97.790055248618785</v>
      </c>
      <c r="AG29" s="24">
        <f>(DATA!BI32/DATA!S32)*100</f>
        <v>95.78947368421052</v>
      </c>
      <c r="AH29" s="24">
        <f>(DATA!BJ32/DATA!T32)*100</f>
        <v>96.51898734177216</v>
      </c>
      <c r="AI29" s="24">
        <f>(DATA!BK32/DATA!U32)*100</f>
        <v>95.25316455696202</v>
      </c>
      <c r="AJ29" s="24">
        <f>(DATA!BL32/DATA!V32)*100</f>
        <v>94.444444444444443</v>
      </c>
      <c r="AK29" s="24">
        <f>(DATA!BM32/DATA!W32)*100</f>
        <v>92.73504273504274</v>
      </c>
      <c r="AL29" s="24">
        <f>(DATA!BN32/DATA!X32)*100</f>
        <v>90.780141843971634</v>
      </c>
      <c r="AM29" s="24">
        <f>(DATA!BO32/DATA!Y32)*100</f>
        <v>93.798449612403104</v>
      </c>
      <c r="AN29" s="24">
        <f>(DATA!BP32/DATA!Z32)*100</f>
        <v>93.525179856115102</v>
      </c>
      <c r="AO29" s="24">
        <f>(DATA!BQ32/DATA!AA32)*100</f>
        <v>94.241842610364685</v>
      </c>
      <c r="AP29" s="24">
        <f>(DATA!BR32/DATA!AB32)*100</f>
        <v>93.137254901960787</v>
      </c>
      <c r="AQ29" s="24">
        <f>(DATA!BS32/DATA!AC32)*100</f>
        <v>93.670886075949369</v>
      </c>
      <c r="AR29" s="23">
        <f>(DATA!BT32/DATA!P32)*100</f>
        <v>0</v>
      </c>
      <c r="AS29" s="47">
        <f>(DATA!BU32/DATA!Q32)*100</f>
        <v>0</v>
      </c>
      <c r="AT29" s="47">
        <f>(DATA!BV32/DATA!R32)*100</f>
        <v>0</v>
      </c>
      <c r="AU29" s="47">
        <f>(DATA!BW32/DATA!S32)*100</f>
        <v>1.0526315789473684</v>
      </c>
      <c r="AV29" s="47">
        <f>(DATA!BX32/DATA!T32)*100</f>
        <v>0.31645569620253167</v>
      </c>
      <c r="AW29" s="47">
        <f>(DATA!BY32/DATA!U32)*100</f>
        <v>0</v>
      </c>
      <c r="AX29" s="47">
        <f>(DATA!BZ32/DATA!V32)*100</f>
        <v>0.8771929824561403</v>
      </c>
      <c r="AY29" s="47">
        <f>(DATA!CA32/DATA!W32)*100</f>
        <v>1.2820512820512819</v>
      </c>
      <c r="AZ29" s="47">
        <f>(DATA!CB32/DATA!X32)*100</f>
        <v>1.773049645390071</v>
      </c>
      <c r="BA29" s="47">
        <f>(DATA!CC32/DATA!Y32)*100</f>
        <v>1.5503875968992249</v>
      </c>
      <c r="BB29" s="47">
        <f>(DATA!CD32/DATA!Z32)*100</f>
        <v>1.6786570743405276</v>
      </c>
      <c r="BC29" s="47">
        <f>(DATA!CE32/DATA!AA32)*100</f>
        <v>2.1113243761996161</v>
      </c>
      <c r="BD29" s="47">
        <f>(DATA!CF32/DATA!AB32)*100</f>
        <v>1.7647058823529411</v>
      </c>
      <c r="BE29" s="47">
        <f>(DATA!CG32/DATA!AC32)*100</f>
        <v>1.8083182640144666</v>
      </c>
      <c r="BF29" s="28" t="str">
        <f>IF(DATA!CH32&gt;0,(DATA!CH32/DATA!BT32)*100,"NA")</f>
        <v>NA</v>
      </c>
      <c r="BG29" s="48" t="str">
        <f>IF(DATA!CI32&gt;0,(DATA!CI32/DATA!BU32)*100,"NA")</f>
        <v>NA</v>
      </c>
      <c r="BH29" s="48" t="str">
        <f>IF(DATA!CJ32&gt;0,(DATA!CJ32/DATA!BV32)*100,"NA")</f>
        <v>NA</v>
      </c>
      <c r="BI29" s="48" t="str">
        <f>IF(DATA!CK32&gt;0,(DATA!CK32/DATA!BW32)*100,"NA")</f>
        <v>NA</v>
      </c>
      <c r="BJ29" s="48" t="str">
        <f>IF(DATA!CL32&gt;0,(DATA!CL32/DATA!BX32)*100,"NA")</f>
        <v>NA</v>
      </c>
      <c r="BK29" s="48" t="str">
        <f>IF(DATA!CM32&gt;0,(DATA!CM32/DATA!BY32)*100,"NA")</f>
        <v>NA</v>
      </c>
      <c r="BL29" s="48" t="str">
        <f>IF(DATA!CN32&gt;0,(DATA!CN32/DATA!BZ32)*100,"NA")</f>
        <v>NA</v>
      </c>
      <c r="BM29" s="48" t="str">
        <f>IF(DATA!CO32&gt;0,(DATA!CO32/DATA!CA32)*100,"NA")</f>
        <v>NA</v>
      </c>
      <c r="BN29" s="48" t="str">
        <f>IF(DATA!CP32&gt;0,(DATA!CP32/DATA!CB32)*100,"NA")</f>
        <v>NA</v>
      </c>
      <c r="BO29" s="48" t="str">
        <f>IF(DATA!CQ32&gt;0,(DATA!CQ32/DATA!CC32)*100,"NA")</f>
        <v>NA</v>
      </c>
      <c r="BP29" s="48" t="str">
        <f>IF(DATA!CR32&gt;0,(DATA!CR32/DATA!CD32)*100,"NA")</f>
        <v>NA</v>
      </c>
      <c r="BQ29" s="48" t="str">
        <f>IF(DATA!CS32&gt;0,(DATA!CS32/DATA!CE32)*100,"NA")</f>
        <v>NA</v>
      </c>
      <c r="BR29" s="48" t="str">
        <f>IF(DATA!CT32&gt;0,(DATA!CT32/DATA!CF32)*100,"NA")</f>
        <v>NA</v>
      </c>
      <c r="BS29" s="48" t="str">
        <f>IF(DATA!CU32&gt;0,(DATA!CU32/DATA!CG32)*100,"NA")</f>
        <v>NA</v>
      </c>
      <c r="BT29" s="23">
        <f>(DATA!CV32/DATA!P32)*100</f>
        <v>0.57803468208092479</v>
      </c>
      <c r="BU29" s="47">
        <f>(DATA!CW32/DATA!Q32)*100</f>
        <v>0.52356020942408377</v>
      </c>
      <c r="BV29" s="47">
        <f>(DATA!CX32/DATA!R32)*100</f>
        <v>0.55248618784530379</v>
      </c>
      <c r="BW29" s="47">
        <f>(DATA!CY32/DATA!S32)*100</f>
        <v>1.0526315789473684</v>
      </c>
      <c r="BX29" s="47">
        <f>(DATA!CZ32/DATA!T32)*100</f>
        <v>1.89873417721519</v>
      </c>
      <c r="BY29" s="47">
        <f>(DATA!DA32/DATA!U32)*100</f>
        <v>1.89873417721519</v>
      </c>
      <c r="BZ29" s="47">
        <f>(DATA!DB32/DATA!V32)*100</f>
        <v>2.3391812865497075</v>
      </c>
      <c r="CA29" s="47">
        <f>(DATA!DC32/DATA!W32)*100</f>
        <v>2.1367521367521367</v>
      </c>
      <c r="CB29" s="47">
        <f>(DATA!DD32/DATA!X32)*100</f>
        <v>3.5460992907801421</v>
      </c>
      <c r="CC29" s="47">
        <f>(DATA!DE32/DATA!Y32)*100</f>
        <v>2.0671834625323</v>
      </c>
      <c r="CD29" s="47">
        <f>(DATA!DF32/DATA!Z32)*100</f>
        <v>1.9184652278177456</v>
      </c>
      <c r="CE29" s="47">
        <f>(DATA!DG32/DATA!AA32)*100</f>
        <v>1.5355086372360844</v>
      </c>
      <c r="CF29" s="47">
        <f>(DATA!DH32/DATA!AB32)*100</f>
        <v>2.1568627450980391</v>
      </c>
      <c r="CG29" s="47">
        <f>(DATA!DI32/DATA!AC32)*100</f>
        <v>2.7124773960216997</v>
      </c>
      <c r="CH29" s="23">
        <f>(DATA!DJ32/DATA!P32)*100</f>
        <v>0</v>
      </c>
      <c r="CI29" s="47">
        <f>(DATA!DK32/DATA!Q32)*100</f>
        <v>0</v>
      </c>
      <c r="CJ29" s="47">
        <f>(DATA!DL32/DATA!R32)*100</f>
        <v>0</v>
      </c>
      <c r="CK29" s="47">
        <f>(DATA!DM32/DATA!S32)*100</f>
        <v>0</v>
      </c>
      <c r="CL29" s="47">
        <f>(DATA!DN32/DATA!T32)*100</f>
        <v>0</v>
      </c>
      <c r="CM29" s="47">
        <f>(DATA!DO32/DATA!U32)*100</f>
        <v>0</v>
      </c>
      <c r="CN29" s="47">
        <f>(DATA!DP32/DATA!V32)*100</f>
        <v>0</v>
      </c>
      <c r="CO29" s="47">
        <f>(DATA!DQ32/DATA!W32)*100</f>
        <v>0</v>
      </c>
      <c r="CP29" s="47">
        <f>(DATA!DR32/DATA!X32)*100</f>
        <v>0.3546099290780142</v>
      </c>
      <c r="CQ29" s="47">
        <f>(DATA!DS32/DATA!Y32)*100</f>
        <v>0.2583979328165375</v>
      </c>
      <c r="CR29" s="47">
        <f>(DATA!DT32/DATA!Z32)*100</f>
        <v>0.23980815347721821</v>
      </c>
      <c r="CS29" s="47">
        <f>(DATA!DU32/DATA!AA32)*100</f>
        <v>0.57581573896353166</v>
      </c>
      <c r="CT29" s="47">
        <f>(DATA!DV32/DATA!AB32)*100</f>
        <v>0.78431372549019607</v>
      </c>
      <c r="CU29" s="47">
        <f>(DATA!DW32/DATA!AC32)*100</f>
        <v>0.54249547920433994</v>
      </c>
      <c r="CV29" s="191">
        <f>(DATA!DX32/DATA!AC32)*100</f>
        <v>0.54249547920433994</v>
      </c>
      <c r="CW29" s="191">
        <f>(DATA!DY32/DATA!AC32)*100</f>
        <v>0.72332730560578662</v>
      </c>
      <c r="CX29" s="188">
        <f>(DATA!DZ32/DATA!AC32)*100</f>
        <v>0</v>
      </c>
      <c r="CY29" s="24">
        <f>(DATA!EA32/DATA!P32)*100</f>
        <v>2.3121387283236992</v>
      </c>
      <c r="CZ29" s="47">
        <f>(DATA!EB32/DATA!Q32)*100</f>
        <v>1.5706806282722512</v>
      </c>
      <c r="DA29" s="47">
        <f>(DATA!EC32/DATA!R32)*100</f>
        <v>1.6574585635359116</v>
      </c>
      <c r="DB29" s="47">
        <f>(DATA!ED32/DATA!S32)*100</f>
        <v>2.1052631578947367</v>
      </c>
      <c r="DC29" s="47">
        <f>(DATA!EE32/DATA!T32)*100</f>
        <v>1.2658227848101267</v>
      </c>
      <c r="DD29" s="47">
        <f>(DATA!EF32/DATA!U32)*100</f>
        <v>2.8481012658227849</v>
      </c>
      <c r="DE29" s="47">
        <f>(DATA!EG32/DATA!V32)*100</f>
        <v>2.3391812865497075</v>
      </c>
      <c r="DF29" s="47">
        <f>(DATA!EH32/DATA!W32)*100</f>
        <v>3.8461538461538463</v>
      </c>
      <c r="DG29" s="47">
        <f>(DATA!EI32/DATA!X32)*100</f>
        <v>3.5460992907801421</v>
      </c>
      <c r="DH29" s="47">
        <f>(DATA!EJ32/DATA!Y32)*100</f>
        <v>2.3255813953488373</v>
      </c>
      <c r="DI29" s="47">
        <f>(DATA!EK32/DATA!Z32)*100</f>
        <v>2.6378896882494005</v>
      </c>
      <c r="DJ29" s="47">
        <f>(DATA!EL32/DATA!AA32)*100</f>
        <v>1.5355086372360844</v>
      </c>
      <c r="DK29" s="47">
        <f>(DATA!EM32/DATA!AB32)*100</f>
        <v>2.1568627450980391</v>
      </c>
      <c r="DL29" s="30">
        <f t="shared" si="23"/>
        <v>100</v>
      </c>
      <c r="DM29" s="49">
        <f t="shared" si="24"/>
        <v>100</v>
      </c>
      <c r="DN29" s="49">
        <f t="shared" si="25"/>
        <v>100</v>
      </c>
      <c r="DO29" s="49">
        <f t="shared" si="26"/>
        <v>100</v>
      </c>
      <c r="DP29" s="49">
        <f t="shared" si="27"/>
        <v>100</v>
      </c>
      <c r="DQ29" s="49">
        <f t="shared" si="28"/>
        <v>100</v>
      </c>
      <c r="DR29" s="49">
        <f t="shared" si="29"/>
        <v>100</v>
      </c>
      <c r="DS29" s="49">
        <f t="shared" si="30"/>
        <v>100</v>
      </c>
      <c r="DT29" s="49">
        <f t="shared" si="31"/>
        <v>100</v>
      </c>
      <c r="DU29" s="49">
        <f t="shared" si="32"/>
        <v>100</v>
      </c>
      <c r="DV29" s="49">
        <f t="shared" si="33"/>
        <v>100</v>
      </c>
      <c r="DW29" s="49">
        <f>+AA29+M29</f>
        <v>100</v>
      </c>
      <c r="DX29" s="49">
        <f>+AB29+N29</f>
        <v>100</v>
      </c>
      <c r="DY29" s="49">
        <f>+AC29+O29</f>
        <v>100</v>
      </c>
      <c r="DZ29" s="30">
        <f t="shared" si="34"/>
        <v>100</v>
      </c>
      <c r="EA29" s="49">
        <f t="shared" si="35"/>
        <v>100.00000000000001</v>
      </c>
      <c r="EB29" s="49">
        <f t="shared" si="36"/>
        <v>100</v>
      </c>
      <c r="EC29" s="49">
        <f t="shared" si="37"/>
        <v>100</v>
      </c>
      <c r="ED29" s="49">
        <f t="shared" si="38"/>
        <v>100.00000000000001</v>
      </c>
      <c r="EE29" s="49">
        <f t="shared" si="39"/>
        <v>100</v>
      </c>
      <c r="EF29" s="49">
        <f t="shared" si="40"/>
        <v>99.999999999999986</v>
      </c>
      <c r="EG29" s="49">
        <f t="shared" si="41"/>
        <v>100</v>
      </c>
      <c r="EH29" s="49">
        <f t="shared" si="42"/>
        <v>100.00000000000001</v>
      </c>
      <c r="EI29" s="49">
        <f t="shared" si="43"/>
        <v>100</v>
      </c>
      <c r="EJ29" s="49">
        <f t="shared" si="44"/>
        <v>99.999999999999986</v>
      </c>
      <c r="EK29" s="49">
        <f>+AO29+BC29+CE29+CS29+DJ29</f>
        <v>100</v>
      </c>
      <c r="EL29" s="49">
        <f>+AP29+BD29+CF29+CT29+DK29</f>
        <v>100</v>
      </c>
      <c r="EM29" s="26">
        <f t="shared" si="0"/>
        <v>99.999999999999986</v>
      </c>
    </row>
    <row r="30" spans="1:143">
      <c r="A30" s="46" t="str">
        <f>+DATA!A33</f>
        <v>Montana</v>
      </c>
      <c r="B30" s="47">
        <f>(DATA!AD33/DATA!B33)*100</f>
        <v>70.621468926553675</v>
      </c>
      <c r="C30" s="47">
        <f>(DATA!AE33/DATA!C33)*100</f>
        <v>72.425249169435219</v>
      </c>
      <c r="D30" s="47">
        <f>(DATA!AF33/DATA!D33)*100</f>
        <v>71.480144404332137</v>
      </c>
      <c r="E30" s="47">
        <f>(DATA!AG33/DATA!E33)*100</f>
        <v>68.25938566552901</v>
      </c>
      <c r="F30" s="47">
        <f>(DATA!AH33/DATA!F33)*100</f>
        <v>62.566844919786092</v>
      </c>
      <c r="G30" s="47">
        <f>(DATA!AI33/DATA!G33)*100</f>
        <v>64.319248826291073</v>
      </c>
      <c r="H30" s="47">
        <f>(DATA!AJ33/DATA!H33)*100</f>
        <v>53.179190751445084</v>
      </c>
      <c r="I30" s="47">
        <f>(DATA!AK33/DATA!I33)*100</f>
        <v>59.922178988326849</v>
      </c>
      <c r="J30" s="47">
        <f>(DATA!AL33/DATA!J33)*100</f>
        <v>55.511811023622052</v>
      </c>
      <c r="K30" s="47">
        <f>(DATA!AM33/DATA!K33)*100</f>
        <v>39.615846338535412</v>
      </c>
      <c r="L30" s="47">
        <f>(DATA!AN33/DATA!L33)*100</f>
        <v>40.659340659340657</v>
      </c>
      <c r="M30" s="47">
        <f>(DATA!AO33/DATA!M33)*100</f>
        <v>38.933951332560838</v>
      </c>
      <c r="N30" s="47">
        <f>(DATA!AP33/DATA!N33)*100</f>
        <v>42.472266244057053</v>
      </c>
      <c r="O30" s="47">
        <f>(DATA!AQ33/DATA!O33)*100</f>
        <v>40.718562874251496</v>
      </c>
      <c r="P30" s="23">
        <f>(DATA!AR33/DATA!B33)*100</f>
        <v>29.378531073446329</v>
      </c>
      <c r="Q30" s="24">
        <f>(DATA!AS33/DATA!C33)*100</f>
        <v>27.574750830564781</v>
      </c>
      <c r="R30" s="24">
        <f>(DATA!AT33/DATA!D33)*100</f>
        <v>28.51985559566787</v>
      </c>
      <c r="S30" s="24">
        <f>(DATA!AU33/DATA!E33)*100</f>
        <v>31.74061433447099</v>
      </c>
      <c r="T30" s="24">
        <f>(DATA!AV33/DATA!F33)*100</f>
        <v>37.433155080213901</v>
      </c>
      <c r="U30" s="24">
        <f>(DATA!AW33/DATA!G33)*100</f>
        <v>35.68075117370892</v>
      </c>
      <c r="V30" s="24">
        <f>(DATA!AX33/DATA!H33)*100</f>
        <v>46.820809248554909</v>
      </c>
      <c r="W30" s="24">
        <f>(DATA!AY33/DATA!I33)*100</f>
        <v>40.077821011673151</v>
      </c>
      <c r="X30" s="24">
        <f>(DATA!AZ33/DATA!J33)*100</f>
        <v>44.488188976377948</v>
      </c>
      <c r="Y30" s="24">
        <f>(DATA!BA33/DATA!K33)*100</f>
        <v>60.384153661464588</v>
      </c>
      <c r="Z30" s="24">
        <f>(DATA!BB33/DATA!L33)*100</f>
        <v>59.340659340659343</v>
      </c>
      <c r="AA30" s="24">
        <f>(DATA!BC33/DATA!M33)*100</f>
        <v>61.066048667439162</v>
      </c>
      <c r="AB30" s="24">
        <f>(DATA!BD33/DATA!N33)*100</f>
        <v>57.527733755942947</v>
      </c>
      <c r="AC30" s="24">
        <f>(DATA!BE33/DATA!O33)*100</f>
        <v>59.281437125748504</v>
      </c>
      <c r="AD30" s="23">
        <f>(DATA!BF33/DATA!P33)*100</f>
        <v>97.457627118644069</v>
      </c>
      <c r="AE30" s="24">
        <f>(DATA!BG33/DATA!Q33)*100</f>
        <v>97.627118644067806</v>
      </c>
      <c r="AF30" s="24">
        <f>(DATA!BH33/DATA!R33)*100</f>
        <v>96.875</v>
      </c>
      <c r="AG30" s="24">
        <f>(DATA!BI33/DATA!S33)*100</f>
        <v>95.925925925925924</v>
      </c>
      <c r="AH30" s="24">
        <f>(DATA!BJ33/DATA!T33)*100</f>
        <v>98.369565217391312</v>
      </c>
      <c r="AI30" s="24">
        <f>(DATA!BK33/DATA!U33)*100</f>
        <v>97.142857142857139</v>
      </c>
      <c r="AJ30" s="24">
        <f>(DATA!BL33/DATA!V33)*100</f>
        <v>97.264437689969611</v>
      </c>
      <c r="AK30" s="24">
        <f>(DATA!BM33/DATA!W33)*100</f>
        <v>98.347107438016536</v>
      </c>
      <c r="AL30" s="24">
        <f>(DATA!BN33/DATA!X33)*100</f>
        <v>96.825396825396822</v>
      </c>
      <c r="AM30" s="24">
        <f>(DATA!BO33/DATA!Y33)*100</f>
        <v>94.303030303030297</v>
      </c>
      <c r="AN30" s="24">
        <f>(DATA!BP33/DATA!Z33)*100</f>
        <v>92.857142857142861</v>
      </c>
      <c r="AO30" s="24">
        <f>(DATA!BQ33/DATA!AA33)*100</f>
        <v>93.058823529411754</v>
      </c>
      <c r="AP30" s="24">
        <f>(DATA!BR33/DATA!AB33)*100</f>
        <v>92.532467532467535</v>
      </c>
      <c r="AQ30" s="24">
        <f>(DATA!BS33/DATA!AC33)*100</f>
        <v>90.992366412213741</v>
      </c>
      <c r="AR30" s="23">
        <f>(DATA!BT33/DATA!P33)*100</f>
        <v>0</v>
      </c>
      <c r="AS30" s="47">
        <f>(DATA!BU33/DATA!Q33)*100</f>
        <v>0</v>
      </c>
      <c r="AT30" s="47">
        <f>(DATA!BV33/DATA!R33)*100</f>
        <v>0</v>
      </c>
      <c r="AU30" s="47">
        <f>(DATA!BW33/DATA!S33)*100</f>
        <v>0.37037037037037041</v>
      </c>
      <c r="AV30" s="47">
        <f>(DATA!BX33/DATA!T33)*100</f>
        <v>0</v>
      </c>
      <c r="AW30" s="47">
        <f>(DATA!BY33/DATA!U33)*100</f>
        <v>0.47619047619047622</v>
      </c>
      <c r="AX30" s="47">
        <f>(DATA!BZ33/DATA!V33)*100</f>
        <v>0.60790273556231</v>
      </c>
      <c r="AY30" s="47">
        <f>(DATA!CA33/DATA!W33)*100</f>
        <v>0.41322314049586778</v>
      </c>
      <c r="AZ30" s="47">
        <f>(DATA!CB33/DATA!X33)*100</f>
        <v>0.3968253968253968</v>
      </c>
      <c r="BA30" s="47">
        <f>(DATA!CC33/DATA!Y33)*100</f>
        <v>0.72727272727272729</v>
      </c>
      <c r="BB30" s="47">
        <f>(DATA!CD33/DATA!Z33)*100</f>
        <v>0.5580357142857143</v>
      </c>
      <c r="BC30" s="47">
        <f>(DATA!CE33/DATA!AA33)*100</f>
        <v>0.23529411764705879</v>
      </c>
      <c r="BD30" s="47">
        <f>(DATA!CF33/DATA!AB33)*100</f>
        <v>0</v>
      </c>
      <c r="BE30" s="47">
        <f>(DATA!CG33/DATA!AC33)*100</f>
        <v>0</v>
      </c>
      <c r="BF30" s="28" t="str">
        <f>IF(DATA!CH33&gt;0,(DATA!CH33/DATA!BT33)*100,"NA")</f>
        <v>NA</v>
      </c>
      <c r="BG30" s="48" t="str">
        <f>IF(DATA!CI33&gt;0,(DATA!CI33/DATA!BU33)*100,"NA")</f>
        <v>NA</v>
      </c>
      <c r="BH30" s="48" t="str">
        <f>IF(DATA!CJ33&gt;0,(DATA!CJ33/DATA!BV33)*100,"NA")</f>
        <v>NA</v>
      </c>
      <c r="BI30" s="48" t="str">
        <f>IF(DATA!CK33&gt;0,(DATA!CK33/DATA!BW33)*100,"NA")</f>
        <v>NA</v>
      </c>
      <c r="BJ30" s="48" t="str">
        <f>IF(DATA!CL33&gt;0,(DATA!CL33/DATA!BX33)*100,"NA")</f>
        <v>NA</v>
      </c>
      <c r="BK30" s="48" t="str">
        <f>IF(DATA!CM33&gt;0,(DATA!CM33/DATA!BY33)*100,"NA")</f>
        <v>NA</v>
      </c>
      <c r="BL30" s="48" t="str">
        <f>IF(DATA!CN33&gt;0,(DATA!CN33/DATA!BZ33)*100,"NA")</f>
        <v>NA</v>
      </c>
      <c r="BM30" s="48" t="str">
        <f>IF(DATA!CO33&gt;0,(DATA!CO33/DATA!CA33)*100,"NA")</f>
        <v>NA</v>
      </c>
      <c r="BN30" s="48" t="str">
        <f>IF(DATA!CP33&gt;0,(DATA!CP33/DATA!CB33)*100,"NA")</f>
        <v>NA</v>
      </c>
      <c r="BO30" s="48" t="str">
        <f>IF(DATA!CQ33&gt;0,(DATA!CQ33/DATA!CC33)*100,"NA")</f>
        <v>NA</v>
      </c>
      <c r="BP30" s="48" t="str">
        <f>IF(DATA!CR33&gt;0,(DATA!CR33/DATA!CD33)*100,"NA")</f>
        <v>NA</v>
      </c>
      <c r="BQ30" s="48" t="str">
        <f>IF(DATA!CS33&gt;0,(DATA!CS33/DATA!CE33)*100,"NA")</f>
        <v>NA</v>
      </c>
      <c r="BR30" s="48" t="str">
        <f>IF(DATA!CT33&gt;0,(DATA!CT33/DATA!CF33)*100,"NA")</f>
        <v>NA</v>
      </c>
      <c r="BS30" s="48" t="str">
        <f>IF(DATA!CU33&gt;0,(DATA!CU33/DATA!CG33)*100,"NA")</f>
        <v>NA</v>
      </c>
      <c r="BT30" s="23">
        <f>(DATA!CV33/DATA!P33)*100</f>
        <v>0.56497175141242939</v>
      </c>
      <c r="BU30" s="47">
        <f>(DATA!CW33/DATA!Q33)*100</f>
        <v>0.67796610169491522</v>
      </c>
      <c r="BV30" s="47">
        <f>(DATA!CX33/DATA!R33)*100</f>
        <v>0.78125</v>
      </c>
      <c r="BW30" s="47">
        <f>(DATA!CY33/DATA!S33)*100</f>
        <v>0.37037037037037041</v>
      </c>
      <c r="BX30" s="47">
        <f>(DATA!CZ33/DATA!T33)*100</f>
        <v>0</v>
      </c>
      <c r="BY30" s="47">
        <f>(DATA!DA33/DATA!U33)*100</f>
        <v>0</v>
      </c>
      <c r="BZ30" s="47">
        <f>(DATA!DB33/DATA!V33)*100</f>
        <v>0.303951367781155</v>
      </c>
      <c r="CA30" s="47">
        <f>(DATA!DC33/DATA!W33)*100</f>
        <v>0</v>
      </c>
      <c r="CB30" s="47">
        <f>(DATA!DD33/DATA!X33)*100</f>
        <v>0.3968253968253968</v>
      </c>
      <c r="CC30" s="47">
        <f>(DATA!DE33/DATA!Y33)*100</f>
        <v>0.96969696969696972</v>
      </c>
      <c r="CD30" s="47">
        <f>(DATA!DF33/DATA!Z33)*100</f>
        <v>1.4508928571428572</v>
      </c>
      <c r="CE30" s="47">
        <f>(DATA!DG33/DATA!AA33)*100</f>
        <v>1.6470588235294119</v>
      </c>
      <c r="CF30" s="47">
        <f>(DATA!DH33/DATA!AB33)*100</f>
        <v>2.4350649350649354</v>
      </c>
      <c r="CG30" s="47">
        <f>(DATA!DI33/DATA!AC33)*100</f>
        <v>1.9847328244274809</v>
      </c>
      <c r="CH30" s="23">
        <f>(DATA!DJ33/DATA!P33)*100</f>
        <v>0</v>
      </c>
      <c r="CI30" s="47">
        <f>(DATA!DK33/DATA!Q33)*100</f>
        <v>0</v>
      </c>
      <c r="CJ30" s="47">
        <f>(DATA!DL33/DATA!R33)*100</f>
        <v>0</v>
      </c>
      <c r="CK30" s="47">
        <f>(DATA!DM33/DATA!S33)*100</f>
        <v>0</v>
      </c>
      <c r="CL30" s="47">
        <f>(DATA!DN33/DATA!T33)*100</f>
        <v>0</v>
      </c>
      <c r="CM30" s="47">
        <f>(DATA!DO33/DATA!U33)*100</f>
        <v>0</v>
      </c>
      <c r="CN30" s="47">
        <f>(DATA!DP33/DATA!V33)*100</f>
        <v>0</v>
      </c>
      <c r="CO30" s="47">
        <f>(DATA!DQ33/DATA!W33)*100</f>
        <v>0</v>
      </c>
      <c r="CP30" s="47">
        <f>(DATA!DR33/DATA!X33)*100</f>
        <v>0.3968253968253968</v>
      </c>
      <c r="CQ30" s="47">
        <f>(DATA!DS33/DATA!Y33)*100</f>
        <v>0.84848484848484862</v>
      </c>
      <c r="CR30" s="47">
        <f>(DATA!DT33/DATA!Z33)*100</f>
        <v>1.1160714285714286</v>
      </c>
      <c r="CS30" s="47">
        <f>(DATA!DU33/DATA!AA33)*100</f>
        <v>1.5294117647058825</v>
      </c>
      <c r="CT30" s="47">
        <f>(DATA!DV33/DATA!AB33)*100</f>
        <v>1.4610389610389609</v>
      </c>
      <c r="CU30" s="47">
        <f>(DATA!DW33/DATA!AC33)*100</f>
        <v>0.91603053435114512</v>
      </c>
      <c r="CV30" s="191">
        <f>(DATA!DX33/DATA!AC33)*100</f>
        <v>0.61068702290076338</v>
      </c>
      <c r="CW30" s="191">
        <f>(DATA!DY33/DATA!AC33)*100</f>
        <v>5.1908396946564883</v>
      </c>
      <c r="CX30" s="188">
        <f>(DATA!DZ33/DATA!AC33)*100</f>
        <v>0.30534351145038169</v>
      </c>
      <c r="CY30" s="24">
        <f>(DATA!EA33/DATA!P33)*100</f>
        <v>1.977401129943503</v>
      </c>
      <c r="CZ30" s="47">
        <f>(DATA!EB33/DATA!Q33)*100</f>
        <v>1.6949152542372881</v>
      </c>
      <c r="DA30" s="47">
        <f>(DATA!EC33/DATA!R33)*100</f>
        <v>2.34375</v>
      </c>
      <c r="DB30" s="47">
        <f>(DATA!ED33/DATA!S33)*100</f>
        <v>3.3333333333333335</v>
      </c>
      <c r="DC30" s="47">
        <f>(DATA!EE33/DATA!T33)*100</f>
        <v>1.6304347826086956</v>
      </c>
      <c r="DD30" s="47">
        <f>(DATA!EF33/DATA!U33)*100</f>
        <v>2.3809523809523809</v>
      </c>
      <c r="DE30" s="47">
        <f>(DATA!EG33/DATA!V33)*100</f>
        <v>1.8237082066869299</v>
      </c>
      <c r="DF30" s="47">
        <f>(DATA!EH33/DATA!W33)*100</f>
        <v>1.2396694214876034</v>
      </c>
      <c r="DG30" s="47">
        <f>(DATA!EI33/DATA!X33)*100</f>
        <v>1.984126984126984</v>
      </c>
      <c r="DH30" s="47">
        <f>(DATA!EJ33/DATA!Y33)*100</f>
        <v>3.1515151515151518</v>
      </c>
      <c r="DI30" s="47">
        <f>(DATA!EK33/DATA!Z33)*100</f>
        <v>4.0178571428571432</v>
      </c>
      <c r="DJ30" s="47">
        <f>(DATA!EL33/DATA!AA33)*100</f>
        <v>3.5294117647058822</v>
      </c>
      <c r="DK30" s="47">
        <f>(DATA!EM33/DATA!AB33)*100</f>
        <v>3.5714285714285712</v>
      </c>
      <c r="DL30" s="30">
        <f t="shared" si="23"/>
        <v>100</v>
      </c>
      <c r="DM30" s="49">
        <f t="shared" si="24"/>
        <v>100</v>
      </c>
      <c r="DN30" s="49">
        <f t="shared" si="25"/>
        <v>100</v>
      </c>
      <c r="DO30" s="49">
        <f t="shared" si="26"/>
        <v>100</v>
      </c>
      <c r="DP30" s="49">
        <f t="shared" si="27"/>
        <v>100</v>
      </c>
      <c r="DQ30" s="49">
        <f t="shared" si="28"/>
        <v>100</v>
      </c>
      <c r="DR30" s="49">
        <f t="shared" si="29"/>
        <v>100</v>
      </c>
      <c r="DS30" s="49">
        <f t="shared" si="30"/>
        <v>100</v>
      </c>
      <c r="DT30" s="49">
        <f t="shared" si="31"/>
        <v>100</v>
      </c>
      <c r="DU30" s="49">
        <f t="shared" si="32"/>
        <v>100</v>
      </c>
      <c r="DV30" s="49">
        <f t="shared" si="33"/>
        <v>100</v>
      </c>
      <c r="DW30" s="49">
        <f>+AA30+M30</f>
        <v>100</v>
      </c>
      <c r="DX30" s="49">
        <f>+AB30+N30</f>
        <v>100</v>
      </c>
      <c r="DY30" s="49">
        <f>+AC30+O30</f>
        <v>100</v>
      </c>
      <c r="DZ30" s="30">
        <f t="shared" si="34"/>
        <v>100</v>
      </c>
      <c r="EA30" s="49">
        <f t="shared" si="35"/>
        <v>100.00000000000001</v>
      </c>
      <c r="EB30" s="49">
        <f t="shared" si="36"/>
        <v>100</v>
      </c>
      <c r="EC30" s="49">
        <f t="shared" si="37"/>
        <v>99.999999999999986</v>
      </c>
      <c r="ED30" s="49">
        <f t="shared" si="38"/>
        <v>100.00000000000001</v>
      </c>
      <c r="EE30" s="49">
        <f t="shared" si="39"/>
        <v>100</v>
      </c>
      <c r="EF30" s="49">
        <f t="shared" si="40"/>
        <v>100</v>
      </c>
      <c r="EG30" s="49">
        <f t="shared" si="41"/>
        <v>100.00000000000001</v>
      </c>
      <c r="EH30" s="49">
        <f t="shared" si="42"/>
        <v>99.999999999999986</v>
      </c>
      <c r="EI30" s="49">
        <f t="shared" si="43"/>
        <v>100</v>
      </c>
      <c r="EJ30" s="49">
        <f t="shared" si="44"/>
        <v>100</v>
      </c>
      <c r="EK30" s="49">
        <f>+AO30+BC30+CE30+CS30+DJ30</f>
        <v>99.999999999999986</v>
      </c>
      <c r="EL30" s="49">
        <f>+AP30+BD30+CF30+CT30+DK30</f>
        <v>100</v>
      </c>
      <c r="EM30" s="26">
        <f t="shared" si="0"/>
        <v>100.00000000000001</v>
      </c>
    </row>
    <row r="31" spans="1:143">
      <c r="A31" s="46" t="str">
        <f>+DATA!A34</f>
        <v>Nevada</v>
      </c>
      <c r="B31" s="47">
        <f>(DATA!AD34/DATA!B34)*100</f>
        <v>65.363128491620117</v>
      </c>
      <c r="C31" s="47">
        <f>(DATA!AE34/DATA!C34)*100</f>
        <v>62.456140350877199</v>
      </c>
      <c r="D31" s="47">
        <f>(DATA!AF34/DATA!D34)*100</f>
        <v>59.589041095890416</v>
      </c>
      <c r="E31" s="47">
        <f>(DATA!AG34/DATA!E34)*100</f>
        <v>54.573170731707322</v>
      </c>
      <c r="F31" s="47">
        <f>(DATA!AH34/DATA!F34)*100</f>
        <v>49.193548387096776</v>
      </c>
      <c r="G31" s="47">
        <f>(DATA!AI34/DATA!G34)*100</f>
        <v>50.480769230769226</v>
      </c>
      <c r="H31" s="47">
        <f>(DATA!AJ34/DATA!H34)*100</f>
        <v>52.647975077881611</v>
      </c>
      <c r="I31" s="47">
        <f>(DATA!AK34/DATA!I34)*100</f>
        <v>60.106382978723403</v>
      </c>
      <c r="J31" s="47">
        <f>(DATA!AL34/DATA!J34)*100</f>
        <v>57.894736842105267</v>
      </c>
      <c r="K31" s="47">
        <f>(DATA!AM34/DATA!K34)*100</f>
        <v>60.924369747899156</v>
      </c>
      <c r="L31" s="47">
        <f>(DATA!AN34/DATA!L34)*100</f>
        <v>58.07692307692308</v>
      </c>
      <c r="M31" s="47">
        <f>(DATA!AO34/DATA!M34)*100</f>
        <v>51.863354037267086</v>
      </c>
      <c r="N31" s="47">
        <f>(DATA!AP34/DATA!N34)*100</f>
        <v>50.985915492957744</v>
      </c>
      <c r="O31" s="47">
        <f>(DATA!AQ34/DATA!O34)*100</f>
        <v>45.111492281303597</v>
      </c>
      <c r="P31" s="23">
        <f>(DATA!AR34/DATA!B34)*100</f>
        <v>34.63687150837989</v>
      </c>
      <c r="Q31" s="24">
        <f>(DATA!AS34/DATA!C34)*100</f>
        <v>37.543859649122808</v>
      </c>
      <c r="R31" s="24">
        <f>(DATA!AT34/DATA!D34)*100</f>
        <v>40.410958904109592</v>
      </c>
      <c r="S31" s="24">
        <f>(DATA!AU34/DATA!E34)*100</f>
        <v>45.426829268292686</v>
      </c>
      <c r="T31" s="24">
        <f>(DATA!AV34/DATA!F34)*100</f>
        <v>50.806451612903224</v>
      </c>
      <c r="U31" s="24">
        <f>(DATA!AW34/DATA!G34)*100</f>
        <v>49.519230769230774</v>
      </c>
      <c r="V31" s="24">
        <f>(DATA!AX34/DATA!H34)*100</f>
        <v>47.352024922118382</v>
      </c>
      <c r="W31" s="24">
        <f>(DATA!AY34/DATA!I34)*100</f>
        <v>39.893617021276597</v>
      </c>
      <c r="X31" s="24">
        <f>(DATA!AZ34/DATA!J34)*100</f>
        <v>42.105263157894733</v>
      </c>
      <c r="Y31" s="24">
        <f>(DATA!BA34/DATA!K34)*100</f>
        <v>39.075630252100844</v>
      </c>
      <c r="Z31" s="24">
        <f>(DATA!BB34/DATA!L34)*100</f>
        <v>41.923076923076927</v>
      </c>
      <c r="AA31" s="24">
        <f>(DATA!BC34/DATA!M34)*100</f>
        <v>48.136645962732921</v>
      </c>
      <c r="AB31" s="24">
        <f>(DATA!BD34/DATA!N34)*100</f>
        <v>49.014084507042256</v>
      </c>
      <c r="AC31" s="24">
        <f>(DATA!BE34/DATA!O34)*100</f>
        <v>54.888507718696403</v>
      </c>
      <c r="AD31" s="23">
        <f>(DATA!BF34/DATA!P34)*100</f>
        <v>94.413407821229043</v>
      </c>
      <c r="AE31" s="24">
        <f>(DATA!BG34/DATA!Q34)*100</f>
        <v>92.280701754385959</v>
      </c>
      <c r="AF31" s="24">
        <f>(DATA!BH34/DATA!R34)*100</f>
        <v>92.334494773519154</v>
      </c>
      <c r="AG31" s="24">
        <f>(DATA!BI34/DATA!S34)*100</f>
        <v>89.263803680981596</v>
      </c>
      <c r="AH31" s="24">
        <f>(DATA!BJ34/DATA!T34)*100</f>
        <v>85.020242914979761</v>
      </c>
      <c r="AI31" s="24">
        <f>(DATA!BK34/DATA!U34)*100</f>
        <v>83.535108958837768</v>
      </c>
      <c r="AJ31" s="24">
        <f>(DATA!BL34/DATA!V34)*100</f>
        <v>88.785046728971963</v>
      </c>
      <c r="AK31" s="24">
        <f>(DATA!BM34/DATA!W34)*100</f>
        <v>67.021276595744681</v>
      </c>
      <c r="AL31" s="24">
        <f>(DATA!BN34/DATA!X34)*100</f>
        <v>87.89473684210526</v>
      </c>
      <c r="AM31" s="24">
        <f>(DATA!BO34/DATA!Y34)*100</f>
        <v>80.672268907563023</v>
      </c>
      <c r="AN31" s="24">
        <f>(DATA!BP34/DATA!Z34)*100</f>
        <v>79.230769230769226</v>
      </c>
      <c r="AO31" s="24">
        <f>(DATA!BQ34/DATA!AA34)*100</f>
        <v>79.750778816199372</v>
      </c>
      <c r="AP31" s="24">
        <f>(DATA!BR34/DATA!AB34)*100</f>
        <v>72.07977207977207</v>
      </c>
      <c r="AQ31" s="24">
        <f>(DATA!BS34/DATA!AC34)*100</f>
        <v>69.75524475524476</v>
      </c>
      <c r="AR31" s="23">
        <f>(DATA!BT34/DATA!P34)*100</f>
        <v>1.6759776536312849</v>
      </c>
      <c r="AS31" s="47">
        <f>(DATA!BU34/DATA!Q34)*100</f>
        <v>2.807017543859649</v>
      </c>
      <c r="AT31" s="47">
        <f>(DATA!BV34/DATA!R34)*100</f>
        <v>2.7874564459930316</v>
      </c>
      <c r="AU31" s="47">
        <f>(DATA!BW34/DATA!S34)*100</f>
        <v>4.9079754601226995</v>
      </c>
      <c r="AV31" s="47">
        <f>(DATA!BX34/DATA!T34)*100</f>
        <v>6.6801619433198383</v>
      </c>
      <c r="AW31" s="47">
        <f>(DATA!BY34/DATA!U34)*100</f>
        <v>7.021791767554479</v>
      </c>
      <c r="AX31" s="47">
        <f>(DATA!BZ34/DATA!V34)*100</f>
        <v>4.6728971962616823</v>
      </c>
      <c r="AY31" s="47">
        <f>(DATA!CA34/DATA!W34)*100</f>
        <v>6.3829787234042552</v>
      </c>
      <c r="AZ31" s="47">
        <f>(DATA!CB34/DATA!X34)*100</f>
        <v>5.2631578947368416</v>
      </c>
      <c r="BA31" s="47">
        <f>(DATA!CC34/DATA!Y34)*100</f>
        <v>4.6218487394957988</v>
      </c>
      <c r="BB31" s="47">
        <f>(DATA!CD34/DATA!Z34)*100</f>
        <v>4.6153846153846159</v>
      </c>
      <c r="BC31" s="47">
        <f>(DATA!CE34/DATA!AA34)*100</f>
        <v>4.9844236760124607</v>
      </c>
      <c r="BD31" s="47">
        <f>(DATA!CF34/DATA!AB34)*100</f>
        <v>9.4017094017094021</v>
      </c>
      <c r="BE31" s="47">
        <f>(DATA!CG34/DATA!AC34)*100</f>
        <v>10.13986013986014</v>
      </c>
      <c r="BF31" s="28" t="str">
        <f>IF(DATA!CH34&gt;0,(DATA!CH34/DATA!BT34)*100,"NA")</f>
        <v>NA</v>
      </c>
      <c r="BG31" s="48" t="str">
        <f>IF(DATA!CI34&gt;0,(DATA!CI34/DATA!BU34)*100,"NA")</f>
        <v>NA</v>
      </c>
      <c r="BH31" s="48" t="str">
        <f>IF(DATA!CJ34&gt;0,(DATA!CJ34/DATA!BV34)*100,"NA")</f>
        <v>NA</v>
      </c>
      <c r="BI31" s="48" t="str">
        <f>IF(DATA!CK34&gt;0,(DATA!CK34/DATA!BW34)*100,"NA")</f>
        <v>NA</v>
      </c>
      <c r="BJ31" s="48" t="str">
        <f>IF(DATA!CL34&gt;0,(DATA!CL34/DATA!BX34)*100,"NA")</f>
        <v>NA</v>
      </c>
      <c r="BK31" s="48" t="str">
        <f>IF(DATA!CM34&gt;0,(DATA!CM34/DATA!BY34)*100,"NA")</f>
        <v>NA</v>
      </c>
      <c r="BL31" s="48" t="str">
        <f>IF(DATA!CN34&gt;0,(DATA!CN34/DATA!BZ34)*100,"NA")</f>
        <v>NA</v>
      </c>
      <c r="BM31" s="48" t="str">
        <f>IF(DATA!CO34&gt;0,(DATA!CO34/DATA!CA34)*100,"NA")</f>
        <v>NA</v>
      </c>
      <c r="BN31" s="48" t="str">
        <f>IF(DATA!CP34&gt;0,(DATA!CP34/DATA!CB34)*100,"NA")</f>
        <v>NA</v>
      </c>
      <c r="BO31" s="48" t="str">
        <f>IF(DATA!CQ34&gt;0,(DATA!CQ34/DATA!CC34)*100,"NA")</f>
        <v>NA</v>
      </c>
      <c r="BP31" s="48" t="str">
        <f>IF(DATA!CR34&gt;0,(DATA!CR34/DATA!CD34)*100,"NA")</f>
        <v>NA</v>
      </c>
      <c r="BQ31" s="48" t="str">
        <f>IF(DATA!CS34&gt;0,(DATA!CS34/DATA!CE34)*100,"NA")</f>
        <v>NA</v>
      </c>
      <c r="BR31" s="48" t="str">
        <f>IF(DATA!CT34&gt;0,(DATA!CT34/DATA!CF34)*100,"NA")</f>
        <v>NA</v>
      </c>
      <c r="BS31" s="48" t="str">
        <f>IF(DATA!CU34&gt;0,(DATA!CU34/DATA!CG34)*100,"NA")</f>
        <v>NA</v>
      </c>
      <c r="BT31" s="23">
        <f>(DATA!CV34/DATA!P34)*100</f>
        <v>2.2346368715083798</v>
      </c>
      <c r="BU31" s="47">
        <f>(DATA!CW34/DATA!Q34)*100</f>
        <v>2.4561403508771931</v>
      </c>
      <c r="BV31" s="47">
        <f>(DATA!CX34/DATA!R34)*100</f>
        <v>2.7874564459930316</v>
      </c>
      <c r="BW31" s="47">
        <f>(DATA!CY34/DATA!S34)*100</f>
        <v>3.9877300613496933</v>
      </c>
      <c r="BX31" s="47">
        <f>(DATA!CZ34/DATA!T34)*100</f>
        <v>5.0607287449392713</v>
      </c>
      <c r="BY31" s="47">
        <f>(DATA!DA34/DATA!U34)*100</f>
        <v>5.5690072639225177</v>
      </c>
      <c r="BZ31" s="47">
        <f>(DATA!DB34/DATA!V34)*100</f>
        <v>4.361370716510903</v>
      </c>
      <c r="CA31" s="47">
        <f>(DATA!DC34/DATA!W34)*100</f>
        <v>3.7234042553191489</v>
      </c>
      <c r="CB31" s="47">
        <f>(DATA!DD34/DATA!X34)*100</f>
        <v>3.6842105263157889</v>
      </c>
      <c r="CC31" s="47">
        <f>(DATA!DE34/DATA!Y34)*100</f>
        <v>7.1428571428571423</v>
      </c>
      <c r="CD31" s="47">
        <f>(DATA!DF34/DATA!Z34)*100</f>
        <v>7.3076923076923084</v>
      </c>
      <c r="CE31" s="47">
        <f>(DATA!DG34/DATA!AA34)*100</f>
        <v>6.8535825545171329</v>
      </c>
      <c r="CF31" s="47">
        <f>(DATA!DH34/DATA!AB34)*100</f>
        <v>7.9772079772079767</v>
      </c>
      <c r="CG31" s="47">
        <f>(DATA!DI34/DATA!AC34)*100</f>
        <v>10.314685314685315</v>
      </c>
      <c r="CH31" s="23">
        <f>(DATA!DJ34/DATA!P34)*100</f>
        <v>0</v>
      </c>
      <c r="CI31" s="47">
        <f>(DATA!DK34/DATA!Q34)*100</f>
        <v>0</v>
      </c>
      <c r="CJ31" s="47">
        <f>(DATA!DL34/DATA!R34)*100</f>
        <v>0</v>
      </c>
      <c r="CK31" s="47">
        <f>(DATA!DM34/DATA!S34)*100</f>
        <v>0</v>
      </c>
      <c r="CL31" s="47">
        <f>(DATA!DN34/DATA!T34)*100</f>
        <v>0</v>
      </c>
      <c r="CM31" s="47">
        <f>(DATA!DO34/DATA!U34)*100</f>
        <v>0</v>
      </c>
      <c r="CN31" s="47">
        <f>(DATA!DP34/DATA!V34)*100</f>
        <v>0</v>
      </c>
      <c r="CO31" s="47">
        <f>(DATA!DQ34/DATA!W34)*100</f>
        <v>0</v>
      </c>
      <c r="CP31" s="47">
        <f>(DATA!DR34/DATA!X34)*100</f>
        <v>0</v>
      </c>
      <c r="CQ31" s="47">
        <f>(DATA!DS34/DATA!Y34)*100</f>
        <v>0.84033613445378152</v>
      </c>
      <c r="CR31" s="47">
        <f>(DATA!DT34/DATA!Z34)*100</f>
        <v>1.153846153846154</v>
      </c>
      <c r="CS31" s="47">
        <f>(DATA!DU34/DATA!AA34)*100</f>
        <v>2.1806853582554515</v>
      </c>
      <c r="CT31" s="47">
        <f>(DATA!DV34/DATA!AB34)*100</f>
        <v>2.8490028490028489</v>
      </c>
      <c r="CU31" s="47">
        <f>(DATA!DW34/DATA!AC34)*100</f>
        <v>2.4475524475524475</v>
      </c>
      <c r="CV31" s="191">
        <f>(DATA!DX34/DATA!AC34)*100</f>
        <v>6.2937062937062942</v>
      </c>
      <c r="CW31" s="191">
        <f>(DATA!DY34/DATA!AC34)*100</f>
        <v>0.17482517482517482</v>
      </c>
      <c r="CX31" s="188">
        <f>(DATA!DZ34/DATA!AC34)*100</f>
        <v>0.87412587412587417</v>
      </c>
      <c r="CY31" s="24">
        <f>(DATA!EA34/DATA!P34)*100</f>
        <v>1.6759776536312849</v>
      </c>
      <c r="CZ31" s="47">
        <f>(DATA!EB34/DATA!Q34)*100</f>
        <v>2.4561403508771931</v>
      </c>
      <c r="DA31" s="47">
        <f>(DATA!EC34/DATA!R34)*100</f>
        <v>2.0905923344947737</v>
      </c>
      <c r="DB31" s="47">
        <f>(DATA!ED34/DATA!S34)*100</f>
        <v>1.8404907975460123</v>
      </c>
      <c r="DC31" s="47">
        <f>(DATA!EE34/DATA!T34)*100</f>
        <v>3.2388663967611335</v>
      </c>
      <c r="DD31" s="47">
        <f>(DATA!EF34/DATA!U34)*100</f>
        <v>3.87409200968523</v>
      </c>
      <c r="DE31" s="47">
        <f>(DATA!EG34/DATA!V34)*100</f>
        <v>2.1806853582554515</v>
      </c>
      <c r="DF31" s="47">
        <f>(DATA!EH34/DATA!W34)*100</f>
        <v>22.872340425531913</v>
      </c>
      <c r="DG31" s="47">
        <f>(DATA!EI34/DATA!X34)*100</f>
        <v>3.1578947368421053</v>
      </c>
      <c r="DH31" s="47">
        <f>(DATA!EJ34/DATA!Y34)*100</f>
        <v>6.7226890756302522</v>
      </c>
      <c r="DI31" s="47">
        <f>(DATA!EK34/DATA!Z34)*100</f>
        <v>7.6923076923076925</v>
      </c>
      <c r="DJ31" s="47">
        <f>(DATA!EL34/DATA!AA34)*100</f>
        <v>6.2305295950155761</v>
      </c>
      <c r="DK31" s="47">
        <f>(DATA!EM34/DATA!AB34)*100</f>
        <v>7.6923076923076925</v>
      </c>
      <c r="DL31" s="30">
        <f t="shared" si="23"/>
        <v>100</v>
      </c>
      <c r="DM31" s="49">
        <f t="shared" si="24"/>
        <v>100</v>
      </c>
      <c r="DN31" s="49">
        <f t="shared" si="25"/>
        <v>100</v>
      </c>
      <c r="DO31" s="49">
        <f t="shared" si="26"/>
        <v>100</v>
      </c>
      <c r="DP31" s="49">
        <f t="shared" si="27"/>
        <v>100</v>
      </c>
      <c r="DQ31" s="49">
        <f t="shared" si="28"/>
        <v>100</v>
      </c>
      <c r="DR31" s="49">
        <f t="shared" si="29"/>
        <v>100</v>
      </c>
      <c r="DS31" s="49">
        <f t="shared" si="30"/>
        <v>100</v>
      </c>
      <c r="DT31" s="49">
        <f t="shared" si="31"/>
        <v>100</v>
      </c>
      <c r="DU31" s="49">
        <f t="shared" si="32"/>
        <v>100</v>
      </c>
      <c r="DV31" s="49">
        <f t="shared" si="33"/>
        <v>100</v>
      </c>
      <c r="DW31" s="49">
        <f>+AA31+M31</f>
        <v>100</v>
      </c>
      <c r="DX31" s="49">
        <f>+AB31+N31</f>
        <v>100</v>
      </c>
      <c r="DY31" s="49">
        <f>+AC31+O31</f>
        <v>100</v>
      </c>
      <c r="DZ31" s="30">
        <f t="shared" si="34"/>
        <v>99.999999999999986</v>
      </c>
      <c r="EA31" s="49">
        <f t="shared" si="35"/>
        <v>99.999999999999986</v>
      </c>
      <c r="EB31" s="49">
        <f t="shared" si="36"/>
        <v>99.999999999999986</v>
      </c>
      <c r="EC31" s="49">
        <f t="shared" si="37"/>
        <v>100</v>
      </c>
      <c r="ED31" s="49">
        <f t="shared" si="38"/>
        <v>100.00000000000001</v>
      </c>
      <c r="EE31" s="49">
        <f t="shared" si="39"/>
        <v>99.999999999999986</v>
      </c>
      <c r="EF31" s="49">
        <f t="shared" si="40"/>
        <v>100</v>
      </c>
      <c r="EG31" s="49">
        <f t="shared" si="41"/>
        <v>100</v>
      </c>
      <c r="EH31" s="49">
        <f t="shared" si="42"/>
        <v>100</v>
      </c>
      <c r="EI31" s="49">
        <f t="shared" si="43"/>
        <v>100</v>
      </c>
      <c r="EJ31" s="49">
        <f t="shared" si="44"/>
        <v>100</v>
      </c>
      <c r="EK31" s="49">
        <f>+AO31+BC31+CE31+CS31+DJ31</f>
        <v>99.999999999999986</v>
      </c>
      <c r="EL31" s="49">
        <f>+AP31+BD31+CF31+CT31+DK31</f>
        <v>99.999999999999986</v>
      </c>
      <c r="EM31" s="26">
        <f t="shared" si="0"/>
        <v>100.00000000000003</v>
      </c>
    </row>
    <row r="32" spans="1:143">
      <c r="A32" s="46" t="str">
        <f>+DATA!A35</f>
        <v>New Mexico</v>
      </c>
      <c r="B32" s="47">
        <f>(DATA!AD35/DATA!B35)*100</f>
        <v>72.125435540069688</v>
      </c>
      <c r="C32" s="47">
        <f>(DATA!AE35/DATA!C35)*100</f>
        <v>62.538699690402474</v>
      </c>
      <c r="D32" s="47">
        <f>(DATA!AF35/DATA!D35)*100</f>
        <v>66.826923076923066</v>
      </c>
      <c r="E32" s="47">
        <f>(DATA!AG35/DATA!E35)*100</f>
        <v>63.636363636363633</v>
      </c>
      <c r="F32" s="47">
        <f>(DATA!AH35/DATA!F35)*100</f>
        <v>56.084656084656082</v>
      </c>
      <c r="G32" s="47">
        <f>(DATA!AI35/DATA!G35)*100</f>
        <v>54.501216545012163</v>
      </c>
      <c r="H32" s="47">
        <f>(DATA!AJ35/DATA!H35)*100</f>
        <v>47.023809523809526</v>
      </c>
      <c r="I32" s="47">
        <f>(DATA!AK35/DATA!I35)*100</f>
        <v>56.010928961748633</v>
      </c>
      <c r="J32" s="47">
        <f>(DATA!AL35/DATA!J35)*100</f>
        <v>53.264094955489618</v>
      </c>
      <c r="K32" s="47">
        <f>(DATA!AM35/DATA!K35)*100</f>
        <v>56.738768718802</v>
      </c>
      <c r="L32" s="47">
        <f>(DATA!AN35/DATA!L35)*100</f>
        <v>41.761658031088082</v>
      </c>
      <c r="M32" s="47">
        <f>(DATA!AO35/DATA!M35)*100</f>
        <v>42.300556586270872</v>
      </c>
      <c r="N32" s="47">
        <f>(DATA!AP35/DATA!N35)*100</f>
        <v>43.831494483450349</v>
      </c>
      <c r="O32" s="47">
        <f>(DATA!AQ35/DATA!O35)*100</f>
        <v>52.928870292887034</v>
      </c>
      <c r="P32" s="23">
        <f>(DATA!AR35/DATA!B35)*100</f>
        <v>27.874564459930312</v>
      </c>
      <c r="Q32" s="24">
        <f>(DATA!AS35/DATA!C35)*100</f>
        <v>37.461300309597526</v>
      </c>
      <c r="R32" s="24">
        <f>(DATA!AT35/DATA!D35)*100</f>
        <v>33.17307692307692</v>
      </c>
      <c r="S32" s="24">
        <f>(DATA!AU35/DATA!E35)*100</f>
        <v>36.363636363636367</v>
      </c>
      <c r="T32" s="24">
        <f>(DATA!AV35/DATA!F35)*100</f>
        <v>43.915343915343911</v>
      </c>
      <c r="U32" s="24">
        <f>(DATA!AW35/DATA!G35)*100</f>
        <v>45.498783454987837</v>
      </c>
      <c r="V32" s="24">
        <f>(DATA!AX35/DATA!H35)*100</f>
        <v>52.976190476190474</v>
      </c>
      <c r="W32" s="24">
        <f>(DATA!AY35/DATA!I35)*100</f>
        <v>43.989071038251367</v>
      </c>
      <c r="X32" s="24">
        <f>(DATA!AZ35/DATA!J35)*100</f>
        <v>46.735905044510382</v>
      </c>
      <c r="Y32" s="24">
        <f>(DATA!BA35/DATA!K35)*100</f>
        <v>43.261231281198</v>
      </c>
      <c r="Z32" s="24">
        <f>(DATA!BB35/DATA!L35)*100</f>
        <v>58.238341968911925</v>
      </c>
      <c r="AA32" s="24">
        <f>(DATA!BC35/DATA!M35)*100</f>
        <v>57.699443413729121</v>
      </c>
      <c r="AB32" s="24">
        <f>(DATA!BD35/DATA!N35)*100</f>
        <v>56.168505516549651</v>
      </c>
      <c r="AC32" s="24">
        <f>(DATA!BE35/DATA!O35)*100</f>
        <v>47.071129707112966</v>
      </c>
      <c r="AD32" s="23">
        <f>(DATA!BF35/DATA!P35)*100</f>
        <v>69.337979094076658</v>
      </c>
      <c r="AE32" s="24">
        <f>(DATA!BG35/DATA!Q35)*100</f>
        <v>64.285714285714292</v>
      </c>
      <c r="AF32" s="24">
        <f>(DATA!BH35/DATA!R35)*100</f>
        <v>65.979381443298962</v>
      </c>
      <c r="AG32" s="24">
        <f>(DATA!BI35/DATA!S35)*100</f>
        <v>65.798045602605853</v>
      </c>
      <c r="AH32" s="24">
        <f>(DATA!BJ35/DATA!T35)*100</f>
        <v>73.235685752330227</v>
      </c>
      <c r="AI32" s="24">
        <f>(DATA!BK35/DATA!U35)*100</f>
        <v>69.164619164619168</v>
      </c>
      <c r="AJ32" s="24">
        <f>(DATA!BL35/DATA!V35)*100</f>
        <v>71.604938271604937</v>
      </c>
      <c r="AK32" s="24">
        <f>(DATA!BM35/DATA!W35)*100</f>
        <v>65.79710144927536</v>
      </c>
      <c r="AL32" s="24">
        <f>(DATA!BN35/DATA!X35)*100</f>
        <v>64.043209876543202</v>
      </c>
      <c r="AM32" s="24">
        <f>(DATA!BO35/DATA!Y35)*100</f>
        <v>62.827225130890049</v>
      </c>
      <c r="AN32" s="24">
        <f>(DATA!BP35/DATA!Z35)*100</f>
        <v>62.5</v>
      </c>
      <c r="AO32" s="24">
        <f>(DATA!BQ35/DATA!AA35)*100</f>
        <v>60.623229461756381</v>
      </c>
      <c r="AP32" s="24">
        <f>(DATA!BR35/DATA!AB35)*100</f>
        <v>58.418891170431209</v>
      </c>
      <c r="AQ32" s="24">
        <f>(DATA!BS35/DATA!AC35)*100</f>
        <v>53.433476394849791</v>
      </c>
      <c r="AR32" s="23">
        <f>(DATA!BT35/DATA!P35)*100</f>
        <v>2.4390243902439024</v>
      </c>
      <c r="AS32" s="47">
        <f>(DATA!BU35/DATA!Q35)*100</f>
        <v>2.4844720496894408</v>
      </c>
      <c r="AT32" s="47">
        <f>(DATA!BV35/DATA!R35)*100</f>
        <v>3.0927835051546393</v>
      </c>
      <c r="AU32" s="47">
        <f>(DATA!BW35/DATA!S35)*100</f>
        <v>2.9315960912052117</v>
      </c>
      <c r="AV32" s="47">
        <f>(DATA!BX35/DATA!T35)*100</f>
        <v>1.5978695073235687</v>
      </c>
      <c r="AW32" s="47">
        <f>(DATA!BY35/DATA!U35)*100</f>
        <v>1.4742014742014742</v>
      </c>
      <c r="AX32" s="47">
        <f>(DATA!BZ35/DATA!V35)*100</f>
        <v>1.728395061728395</v>
      </c>
      <c r="AY32" s="47">
        <f>(DATA!CA35/DATA!W35)*100</f>
        <v>2.0289855072463765</v>
      </c>
      <c r="AZ32" s="47">
        <f>(DATA!CB35/DATA!X35)*100</f>
        <v>2.0061728395061729</v>
      </c>
      <c r="BA32" s="47">
        <f>(DATA!CC35/DATA!Y35)*100</f>
        <v>3.3158813263525309</v>
      </c>
      <c r="BB32" s="47">
        <f>(DATA!CD35/DATA!Z35)*100</f>
        <v>3.0720338983050848</v>
      </c>
      <c r="BC32" s="47">
        <f>(DATA!CE35/DATA!AA35)*100</f>
        <v>2.5495750708215295</v>
      </c>
      <c r="BD32" s="47">
        <f>(DATA!CF35/DATA!AB35)*100</f>
        <v>2.5667351129363447</v>
      </c>
      <c r="BE32" s="47">
        <f>(DATA!CG35/DATA!AC35)*100</f>
        <v>4.0772532188841204</v>
      </c>
      <c r="BF32" s="28" t="str">
        <f>IF(DATA!CH35&gt;0,(DATA!CH35/DATA!BT35)*100,"NA")</f>
        <v>NA</v>
      </c>
      <c r="BG32" s="48" t="str">
        <f>IF(DATA!CI35&gt;0,(DATA!CI35/DATA!BU35)*100,"NA")</f>
        <v>NA</v>
      </c>
      <c r="BH32" s="48" t="str">
        <f>IF(DATA!CJ35&gt;0,(DATA!CJ35/DATA!BV35)*100,"NA")</f>
        <v>NA</v>
      </c>
      <c r="BI32" s="48" t="str">
        <f>IF(DATA!CK35&gt;0,(DATA!CK35/DATA!BW35)*100,"NA")</f>
        <v>NA</v>
      </c>
      <c r="BJ32" s="48" t="str">
        <f>IF(DATA!CL35&gt;0,(DATA!CL35/DATA!BX35)*100,"NA")</f>
        <v>NA</v>
      </c>
      <c r="BK32" s="48" t="str">
        <f>IF(DATA!CM35&gt;0,(DATA!CM35/DATA!BY35)*100,"NA")</f>
        <v>NA</v>
      </c>
      <c r="BL32" s="48" t="str">
        <f>IF(DATA!CN35&gt;0,(DATA!CN35/DATA!BZ35)*100,"NA")</f>
        <v>NA</v>
      </c>
      <c r="BM32" s="48" t="str">
        <f>IF(DATA!CO35&gt;0,(DATA!CO35/DATA!CA35)*100,"NA")</f>
        <v>NA</v>
      </c>
      <c r="BN32" s="48" t="str">
        <f>IF(DATA!CP35&gt;0,(DATA!CP35/DATA!CB35)*100,"NA")</f>
        <v>NA</v>
      </c>
      <c r="BO32" s="48" t="str">
        <f>IF(DATA!CQ35&gt;0,(DATA!CQ35/DATA!CC35)*100,"NA")</f>
        <v>NA</v>
      </c>
      <c r="BP32" s="48" t="str">
        <f>IF(DATA!CR35&gt;0,(DATA!CR35/DATA!CD35)*100,"NA")</f>
        <v>NA</v>
      </c>
      <c r="BQ32" s="48" t="str">
        <f>IF(DATA!CS35&gt;0,(DATA!CS35/DATA!CE35)*100,"NA")</f>
        <v>NA</v>
      </c>
      <c r="BR32" s="48" t="str">
        <f>IF(DATA!CT35&gt;0,(DATA!CT35/DATA!CF35)*100,"NA")</f>
        <v>NA</v>
      </c>
      <c r="BS32" s="48" t="str">
        <f>IF(DATA!CU35&gt;0,(DATA!CU35/DATA!CG35)*100,"NA")</f>
        <v>NA</v>
      </c>
      <c r="BT32" s="23">
        <f>(DATA!CV35/DATA!P35)*100</f>
        <v>26.480836236933797</v>
      </c>
      <c r="BU32" s="47">
        <f>(DATA!CW35/DATA!Q35)*100</f>
        <v>32.298136645962735</v>
      </c>
      <c r="BV32" s="47">
        <f>(DATA!CX35/DATA!R35)*100</f>
        <v>28.522336769759448</v>
      </c>
      <c r="BW32" s="47">
        <f>(DATA!CY35/DATA!S35)*100</f>
        <v>28.990228013029316</v>
      </c>
      <c r="BX32" s="47">
        <f>(DATA!CZ35/DATA!T35)*100</f>
        <v>21.970705725699069</v>
      </c>
      <c r="BY32" s="47">
        <f>(DATA!DA35/DATA!U35)*100</f>
        <v>26.044226044226043</v>
      </c>
      <c r="BZ32" s="47">
        <f>(DATA!DB35/DATA!V35)*100</f>
        <v>23.703703703703706</v>
      </c>
      <c r="CA32" s="47">
        <f>(DATA!DC35/DATA!W35)*100</f>
        <v>29.565217391304348</v>
      </c>
      <c r="CB32" s="47">
        <f>(DATA!DD35/DATA!X35)*100</f>
        <v>29.629629629629626</v>
      </c>
      <c r="CC32" s="47">
        <f>(DATA!DE35/DATA!Y35)*100</f>
        <v>28.62129144851658</v>
      </c>
      <c r="CD32" s="47">
        <f>(DATA!DF35/DATA!Z35)*100</f>
        <v>29.343220338983052</v>
      </c>
      <c r="CE32" s="47">
        <f>(DATA!DG35/DATA!AA35)*100</f>
        <v>31.916902738432483</v>
      </c>
      <c r="CF32" s="47">
        <f>(DATA!DH35/DATA!AB35)*100</f>
        <v>33.7782340862423</v>
      </c>
      <c r="CG32" s="47">
        <f>(DATA!DI35/DATA!AC35)*100</f>
        <v>33.476394849785407</v>
      </c>
      <c r="CH32" s="23">
        <f>(DATA!DJ35/DATA!P35)*100</f>
        <v>0</v>
      </c>
      <c r="CI32" s="47">
        <f>(DATA!DK35/DATA!Q35)*100</f>
        <v>0</v>
      </c>
      <c r="CJ32" s="47">
        <f>(DATA!DL35/DATA!R35)*100</f>
        <v>0</v>
      </c>
      <c r="CK32" s="47">
        <f>(DATA!DM35/DATA!S35)*100</f>
        <v>0</v>
      </c>
      <c r="CL32" s="47">
        <f>(DATA!DN35/DATA!T35)*100</f>
        <v>0</v>
      </c>
      <c r="CM32" s="47">
        <f>(DATA!DO35/DATA!U35)*100</f>
        <v>0</v>
      </c>
      <c r="CN32" s="47">
        <f>(DATA!DP35/DATA!V35)*100</f>
        <v>0</v>
      </c>
      <c r="CO32" s="47">
        <f>(DATA!DQ35/DATA!W35)*100</f>
        <v>0</v>
      </c>
      <c r="CP32" s="47">
        <f>(DATA!DR35/DATA!X35)*100</f>
        <v>0.46296296296296291</v>
      </c>
      <c r="CQ32" s="47">
        <f>(DATA!DS35/DATA!Y35)*100</f>
        <v>1.7452006980802792</v>
      </c>
      <c r="CR32" s="47">
        <f>(DATA!DT35/DATA!Z35)*100</f>
        <v>1.0593220338983049</v>
      </c>
      <c r="CS32" s="47">
        <f>(DATA!DU35/DATA!AA35)*100</f>
        <v>1.1331444759206799</v>
      </c>
      <c r="CT32" s="47">
        <f>(DATA!DV35/DATA!AB35)*100</f>
        <v>0.71868583162217659</v>
      </c>
      <c r="CU32" s="47">
        <f>(DATA!DW35/DATA!AC35)*100</f>
        <v>0.21459227467811159</v>
      </c>
      <c r="CV32" s="191">
        <f>(DATA!DX35/DATA!AC35)*100</f>
        <v>1.7167381974248928</v>
      </c>
      <c r="CW32" s="191">
        <f>(DATA!DY35/DATA!AC35)*100</f>
        <v>7.0815450643776829</v>
      </c>
      <c r="CX32" s="188">
        <f>(DATA!DZ35/DATA!AC35)*100</f>
        <v>0</v>
      </c>
      <c r="CY32" s="24">
        <f>(DATA!EA35/DATA!P35)*100</f>
        <v>1.7421602787456445</v>
      </c>
      <c r="CZ32" s="47">
        <f>(DATA!EB35/DATA!Q35)*100</f>
        <v>0.93167701863354035</v>
      </c>
      <c r="DA32" s="47">
        <f>(DATA!EC35/DATA!R35)*100</f>
        <v>2.4054982817869419</v>
      </c>
      <c r="DB32" s="47">
        <f>(DATA!ED35/DATA!S35)*100</f>
        <v>2.2801302931596092</v>
      </c>
      <c r="DC32" s="47">
        <f>(DATA!EE35/DATA!T35)*100</f>
        <v>3.1957390146471374</v>
      </c>
      <c r="DD32" s="47">
        <f>(DATA!EF35/DATA!U35)*100</f>
        <v>3.3169533169533167</v>
      </c>
      <c r="DE32" s="47">
        <f>(DATA!EG35/DATA!V35)*100</f>
        <v>2.9629629629629632</v>
      </c>
      <c r="DF32" s="47">
        <f>(DATA!EH35/DATA!W35)*100</f>
        <v>2.6086956521739131</v>
      </c>
      <c r="DG32" s="47">
        <f>(DATA!EI35/DATA!X35)*100</f>
        <v>3.8580246913580245</v>
      </c>
      <c r="DH32" s="47">
        <f>(DATA!EJ35/DATA!Y35)*100</f>
        <v>3.4904013961605584</v>
      </c>
      <c r="DI32" s="47">
        <f>(DATA!EK35/DATA!Z35)*100</f>
        <v>4.0254237288135588</v>
      </c>
      <c r="DJ32" s="47">
        <f>(DATA!EL35/DATA!AA35)*100</f>
        <v>3.7771482530689329</v>
      </c>
      <c r="DK32" s="47">
        <f>(DATA!EM35/DATA!AB35)*100</f>
        <v>4.517453798767967</v>
      </c>
      <c r="DL32" s="30">
        <f t="shared" si="23"/>
        <v>100</v>
      </c>
      <c r="DM32" s="49">
        <f t="shared" si="24"/>
        <v>100</v>
      </c>
      <c r="DN32" s="49">
        <f t="shared" si="25"/>
        <v>99.999999999999986</v>
      </c>
      <c r="DO32" s="49">
        <f t="shared" si="26"/>
        <v>100</v>
      </c>
      <c r="DP32" s="49">
        <f t="shared" si="27"/>
        <v>100</v>
      </c>
      <c r="DQ32" s="49">
        <f t="shared" si="28"/>
        <v>100</v>
      </c>
      <c r="DR32" s="49">
        <f t="shared" si="29"/>
        <v>100</v>
      </c>
      <c r="DS32" s="49">
        <f t="shared" si="30"/>
        <v>100</v>
      </c>
      <c r="DT32" s="49">
        <f t="shared" si="31"/>
        <v>100</v>
      </c>
      <c r="DU32" s="49">
        <f t="shared" si="32"/>
        <v>100</v>
      </c>
      <c r="DV32" s="49">
        <f t="shared" si="33"/>
        <v>100</v>
      </c>
      <c r="DW32" s="49">
        <f>+AA32+M32</f>
        <v>100</v>
      </c>
      <c r="DX32" s="49">
        <f>+AB32+N32</f>
        <v>100</v>
      </c>
      <c r="DY32" s="49">
        <f>+AC32+O32</f>
        <v>100</v>
      </c>
      <c r="DZ32" s="30">
        <f t="shared" si="34"/>
        <v>100</v>
      </c>
      <c r="EA32" s="49">
        <f t="shared" si="35"/>
        <v>100</v>
      </c>
      <c r="EB32" s="49">
        <f t="shared" si="36"/>
        <v>100</v>
      </c>
      <c r="EC32" s="49">
        <f t="shared" si="37"/>
        <v>99.999999999999986</v>
      </c>
      <c r="ED32" s="49">
        <f t="shared" si="38"/>
        <v>100</v>
      </c>
      <c r="EE32" s="49">
        <f t="shared" si="39"/>
        <v>100</v>
      </c>
      <c r="EF32" s="49">
        <f t="shared" si="40"/>
        <v>100</v>
      </c>
      <c r="EG32" s="49">
        <f t="shared" si="41"/>
        <v>99.999999999999986</v>
      </c>
      <c r="EH32" s="49">
        <f t="shared" si="42"/>
        <v>100</v>
      </c>
      <c r="EI32" s="49">
        <f t="shared" si="43"/>
        <v>100</v>
      </c>
      <c r="EJ32" s="49">
        <f t="shared" si="44"/>
        <v>100.00000000000001</v>
      </c>
      <c r="EK32" s="49">
        <f>+AO32+BC32+CE32+CS32+DJ32</f>
        <v>100</v>
      </c>
      <c r="EL32" s="49">
        <f>+AP32+BD32+CF32+CT32+DK32</f>
        <v>100</v>
      </c>
      <c r="EM32" s="26">
        <f t="shared" si="0"/>
        <v>100</v>
      </c>
    </row>
    <row r="33" spans="1:143">
      <c r="A33" s="46" t="str">
        <f>+DATA!A36</f>
        <v>Oregon</v>
      </c>
      <c r="B33" s="47">
        <f>(DATA!AD36/DATA!B36)*100</f>
        <v>74.01315789473685</v>
      </c>
      <c r="C33" s="47">
        <f>(DATA!AE36/DATA!C36)*100</f>
        <v>67.322239031770053</v>
      </c>
      <c r="D33" s="47">
        <f>(DATA!AF36/DATA!D36)*100</f>
        <v>67.986230636833042</v>
      </c>
      <c r="E33" s="47">
        <f>(DATA!AG36/DATA!E36)*100</f>
        <v>66.145833333333343</v>
      </c>
      <c r="F33" s="47">
        <f>(DATA!AH36/DATA!F36)*100</f>
        <v>61.06666666666667</v>
      </c>
      <c r="G33" s="47">
        <f>(DATA!AI36/DATA!G36)*100</f>
        <v>60.722347629796836</v>
      </c>
      <c r="H33" s="47">
        <f>(DATA!AJ36/DATA!H36)*100</f>
        <v>61.893764434180142</v>
      </c>
      <c r="I33" s="47">
        <f>(DATA!AK36/DATA!I36)*100</f>
        <v>61.504424778761056</v>
      </c>
      <c r="J33" s="47">
        <f>(DATA!AL36/DATA!J36)*100</f>
        <v>60.508083140877602</v>
      </c>
      <c r="K33" s="47">
        <f>(DATA!AM36/DATA!K36)*100</f>
        <v>56.340057636887607</v>
      </c>
      <c r="L33" s="47">
        <f>(DATA!AN36/DATA!L36)*100</f>
        <v>55.665722379603402</v>
      </c>
      <c r="M33" s="47">
        <f>(DATA!AO36/DATA!M36)*100</f>
        <v>52.229299363057322</v>
      </c>
      <c r="N33" s="47">
        <f>(DATA!AP36/DATA!N36)*100</f>
        <v>44.687915006640104</v>
      </c>
      <c r="O33" s="47">
        <f>(DATA!AQ36/DATA!O36)*100</f>
        <v>43.053735255570118</v>
      </c>
      <c r="P33" s="23">
        <f>(DATA!AR36/DATA!B36)*100</f>
        <v>25.986842105263158</v>
      </c>
      <c r="Q33" s="24">
        <f>(DATA!AS36/DATA!C36)*100</f>
        <v>32.677760968229954</v>
      </c>
      <c r="R33" s="24">
        <f>(DATA!AT36/DATA!D36)*100</f>
        <v>32.013769363166958</v>
      </c>
      <c r="S33" s="24">
        <f>(DATA!AU36/DATA!E36)*100</f>
        <v>33.854166666666671</v>
      </c>
      <c r="T33" s="24">
        <f>(DATA!AV36/DATA!F36)*100</f>
        <v>38.93333333333333</v>
      </c>
      <c r="U33" s="24">
        <f>(DATA!AW36/DATA!G36)*100</f>
        <v>39.277652370203157</v>
      </c>
      <c r="V33" s="24">
        <f>(DATA!AX36/DATA!H36)*100</f>
        <v>38.106235565819865</v>
      </c>
      <c r="W33" s="24">
        <f>(DATA!AY36/DATA!I36)*100</f>
        <v>38.495575221238937</v>
      </c>
      <c r="X33" s="24">
        <f>(DATA!AZ36/DATA!J36)*100</f>
        <v>39.491916859122398</v>
      </c>
      <c r="Y33" s="24">
        <f>(DATA!BA36/DATA!K36)*100</f>
        <v>43.659942363112393</v>
      </c>
      <c r="Z33" s="24">
        <f>(DATA!BB36/DATA!L36)*100</f>
        <v>44.334277620396598</v>
      </c>
      <c r="AA33" s="24">
        <f>(DATA!BC36/DATA!M36)*100</f>
        <v>47.770700636942678</v>
      </c>
      <c r="AB33" s="24">
        <f>(DATA!BD36/DATA!N36)*100</f>
        <v>55.312084993359889</v>
      </c>
      <c r="AC33" s="24">
        <f>(DATA!BE36/DATA!O36)*100</f>
        <v>56.94626474442989</v>
      </c>
      <c r="AD33" s="23">
        <f>(DATA!BF36/DATA!P36)*100</f>
        <v>96.381578947368425</v>
      </c>
      <c r="AE33" s="24">
        <f>(DATA!BG36/DATA!Q36)*100</f>
        <v>96.456086286594768</v>
      </c>
      <c r="AF33" s="24">
        <f>(DATA!BH36/DATA!R36)*100</f>
        <v>96.140350877192986</v>
      </c>
      <c r="AG33" s="24">
        <f>(DATA!BI36/DATA!S36)*100</f>
        <v>93.321616871704748</v>
      </c>
      <c r="AH33" s="24">
        <f>(DATA!BJ36/DATA!T36)*100</f>
        <v>92.351274787535402</v>
      </c>
      <c r="AI33" s="24">
        <f>(DATA!BK36/DATA!U36)*100</f>
        <v>90.714285714285708</v>
      </c>
      <c r="AJ33" s="24">
        <f>(DATA!BL36/DATA!V36)*100</f>
        <v>91.442542787286058</v>
      </c>
      <c r="AK33" s="24">
        <f>(DATA!BM36/DATA!W36)*100</f>
        <v>91.037735849056602</v>
      </c>
      <c r="AL33" s="24">
        <f>(DATA!BN36/DATA!X36)*100</f>
        <v>90.31476997578693</v>
      </c>
      <c r="AM33" s="24">
        <f>(DATA!BO36/DATA!Y36)*100</f>
        <v>85.930408472012104</v>
      </c>
      <c r="AN33" s="24">
        <f>(DATA!BP36/DATA!Z36)*100</f>
        <v>88.029197080291965</v>
      </c>
      <c r="AO33" s="24">
        <f>(DATA!BQ36/DATA!AA36)*100</f>
        <v>86.101694915254228</v>
      </c>
      <c r="AP33" s="24">
        <f>(DATA!BR36/DATA!AB36)*100</f>
        <v>85.245901639344254</v>
      </c>
      <c r="AQ33" s="24">
        <f>(DATA!BS36/DATA!AC36)*100</f>
        <v>83.900069396252604</v>
      </c>
      <c r="AR33" s="23">
        <f>(DATA!BT36/DATA!P36)*100</f>
        <v>1.4802631578947367</v>
      </c>
      <c r="AS33" s="47">
        <f>(DATA!BU36/DATA!Q36)*100</f>
        <v>1.6949152542372881</v>
      </c>
      <c r="AT33" s="47">
        <f>(DATA!BV36/DATA!R36)*100</f>
        <v>1.2280701754385965</v>
      </c>
      <c r="AU33" s="47">
        <f>(DATA!BW36/DATA!S36)*100</f>
        <v>1.5817223198594026</v>
      </c>
      <c r="AV33" s="47">
        <f>(DATA!BX36/DATA!T36)*100</f>
        <v>2.2662889518413598</v>
      </c>
      <c r="AW33" s="47">
        <f>(DATA!BY36/DATA!U36)*100</f>
        <v>1.9047619047619049</v>
      </c>
      <c r="AX33" s="47">
        <f>(DATA!BZ36/DATA!V36)*100</f>
        <v>2.2004889975550124</v>
      </c>
      <c r="AY33" s="47">
        <f>(DATA!CA36/DATA!W36)*100</f>
        <v>2.358490566037736</v>
      </c>
      <c r="AZ33" s="47">
        <f>(DATA!CB36/DATA!X36)*100</f>
        <v>1.2106537530266344</v>
      </c>
      <c r="BA33" s="47">
        <f>(DATA!CC36/DATA!Y36)*100</f>
        <v>3.1770045385779122</v>
      </c>
      <c r="BB33" s="47">
        <f>(DATA!CD36/DATA!Z36)*100</f>
        <v>2.4817518248175183</v>
      </c>
      <c r="BC33" s="47">
        <f>(DATA!CE36/DATA!AA36)*100</f>
        <v>4.2372881355932197</v>
      </c>
      <c r="BD33" s="47">
        <f>(DATA!CF36/DATA!AB36)*100</f>
        <v>3.3499643620812543</v>
      </c>
      <c r="BE33" s="47">
        <f>(DATA!CG36/DATA!AC36)*100</f>
        <v>3.1228313671061763</v>
      </c>
      <c r="BF33" s="28" t="str">
        <f>IF(DATA!CH36&gt;0,(DATA!CH36/DATA!BT36)*100,"NA")</f>
        <v>NA</v>
      </c>
      <c r="BG33" s="48" t="str">
        <f>IF(DATA!CI36&gt;0,(DATA!CI36/DATA!BU36)*100,"NA")</f>
        <v>NA</v>
      </c>
      <c r="BH33" s="48" t="str">
        <f>IF(DATA!CJ36&gt;0,(DATA!CJ36/DATA!BV36)*100,"NA")</f>
        <v>NA</v>
      </c>
      <c r="BI33" s="48" t="str">
        <f>IF(DATA!CK36&gt;0,(DATA!CK36/DATA!BW36)*100,"NA")</f>
        <v>NA</v>
      </c>
      <c r="BJ33" s="48" t="str">
        <f>IF(DATA!CL36&gt;0,(DATA!CL36/DATA!BX36)*100,"NA")</f>
        <v>NA</v>
      </c>
      <c r="BK33" s="48" t="str">
        <f>IF(DATA!CM36&gt;0,(DATA!CM36/DATA!BY36)*100,"NA")</f>
        <v>NA</v>
      </c>
      <c r="BL33" s="48" t="str">
        <f>IF(DATA!CN36&gt;0,(DATA!CN36/DATA!BZ36)*100,"NA")</f>
        <v>NA</v>
      </c>
      <c r="BM33" s="48" t="str">
        <f>IF(DATA!CO36&gt;0,(DATA!CO36/DATA!CA36)*100,"NA")</f>
        <v>NA</v>
      </c>
      <c r="BN33" s="48" t="str">
        <f>IF(DATA!CP36&gt;0,(DATA!CP36/DATA!CB36)*100,"NA")</f>
        <v>NA</v>
      </c>
      <c r="BO33" s="48" t="str">
        <f>IF(DATA!CQ36&gt;0,(DATA!CQ36/DATA!CC36)*100,"NA")</f>
        <v>NA</v>
      </c>
      <c r="BP33" s="48" t="str">
        <f>IF(DATA!CR36&gt;0,(DATA!CR36/DATA!CD36)*100,"NA")</f>
        <v>NA</v>
      </c>
      <c r="BQ33" s="48" t="str">
        <f>IF(DATA!CS36&gt;0,(DATA!CS36/DATA!CE36)*100,"NA")</f>
        <v>NA</v>
      </c>
      <c r="BR33" s="48" t="str">
        <f>IF(DATA!CT36&gt;0,(DATA!CT36/DATA!CF36)*100,"NA")</f>
        <v>NA</v>
      </c>
      <c r="BS33" s="48" t="str">
        <f>IF(DATA!CU36&gt;0,(DATA!CU36/DATA!CG36)*100,"NA")</f>
        <v>NA</v>
      </c>
      <c r="BT33" s="23">
        <f>(DATA!CV36/DATA!P36)*100</f>
        <v>0.49342105263157893</v>
      </c>
      <c r="BU33" s="47">
        <f>(DATA!CW36/DATA!Q36)*100</f>
        <v>0.6163328197226503</v>
      </c>
      <c r="BV33" s="47">
        <f>(DATA!CX36/DATA!R36)*100</f>
        <v>0.52631578947368418</v>
      </c>
      <c r="BW33" s="47">
        <f>(DATA!CY36/DATA!S36)*100</f>
        <v>1.5817223198594026</v>
      </c>
      <c r="BX33" s="47">
        <f>(DATA!CZ36/DATA!T36)*100</f>
        <v>1.9830028328611897</v>
      </c>
      <c r="BY33" s="47">
        <f>(DATA!DA36/DATA!U36)*100</f>
        <v>2.1428571428571428</v>
      </c>
      <c r="BZ33" s="47">
        <f>(DATA!DB36/DATA!V36)*100</f>
        <v>1.9559902200488997</v>
      </c>
      <c r="CA33" s="47">
        <f>(DATA!DC36/DATA!W36)*100</f>
        <v>1.6509433962264151</v>
      </c>
      <c r="CB33" s="47">
        <f>(DATA!DD36/DATA!X36)*100</f>
        <v>2.9055690072639226</v>
      </c>
      <c r="CC33" s="47">
        <f>(DATA!DE36/DATA!Y36)*100</f>
        <v>3.7821482602118004</v>
      </c>
      <c r="CD33" s="47">
        <f>(DATA!DF36/DATA!Z36)*100</f>
        <v>3.6496350364963499</v>
      </c>
      <c r="CE33" s="47">
        <f>(DATA!DG36/DATA!AA36)*100</f>
        <v>4.2372881355932197</v>
      </c>
      <c r="CF33" s="47">
        <f>(DATA!DH36/DATA!AB36)*100</f>
        <v>3.9201710620099783</v>
      </c>
      <c r="CG33" s="47">
        <f>(DATA!DI36/DATA!AC36)*100</f>
        <v>4.1637751561415683</v>
      </c>
      <c r="CH33" s="23">
        <f>(DATA!DJ36/DATA!P36)*100</f>
        <v>0</v>
      </c>
      <c r="CI33" s="47">
        <f>(DATA!DK36/DATA!Q36)*100</f>
        <v>0</v>
      </c>
      <c r="CJ33" s="47">
        <f>(DATA!DL36/DATA!R36)*100</f>
        <v>0</v>
      </c>
      <c r="CK33" s="47">
        <f>(DATA!DM36/DATA!S36)*100</f>
        <v>0</v>
      </c>
      <c r="CL33" s="47">
        <f>(DATA!DN36/DATA!T36)*100</f>
        <v>0</v>
      </c>
      <c r="CM33" s="47">
        <f>(DATA!DO36/DATA!U36)*100</f>
        <v>0</v>
      </c>
      <c r="CN33" s="47">
        <f>(DATA!DP36/DATA!V36)*100</f>
        <v>0</v>
      </c>
      <c r="CO33" s="47">
        <f>(DATA!DQ36/DATA!W36)*100</f>
        <v>0</v>
      </c>
      <c r="CP33" s="47">
        <f>(DATA!DR36/DATA!X36)*100</f>
        <v>1.2106537530266344</v>
      </c>
      <c r="CQ33" s="47">
        <f>(DATA!DS36/DATA!Y36)*100</f>
        <v>1.2102874432677762</v>
      </c>
      <c r="CR33" s="47">
        <f>(DATA!DT36/DATA!Z36)*100</f>
        <v>1.6058394160583942</v>
      </c>
      <c r="CS33" s="47">
        <f>(DATA!DU36/DATA!AA36)*100</f>
        <v>1.6949152542372881</v>
      </c>
      <c r="CT33" s="47">
        <f>(DATA!DV36/DATA!AB36)*100</f>
        <v>1.4967925873129011</v>
      </c>
      <c r="CU33" s="47">
        <f>(DATA!DW36/DATA!AC36)*100</f>
        <v>1.5961138098542678</v>
      </c>
      <c r="CV33" s="191">
        <f>(DATA!DX36/DATA!AC36)*100</f>
        <v>6.1762664816099928</v>
      </c>
      <c r="CW33" s="191">
        <f>(DATA!DY36/DATA!AC36)*100</f>
        <v>0.69396252602359465</v>
      </c>
      <c r="CX33" s="188">
        <f>(DATA!DZ36/DATA!AC36)*100</f>
        <v>0.34698126301179733</v>
      </c>
      <c r="CY33" s="24">
        <f>(DATA!EA36/DATA!P36)*100</f>
        <v>1.6447368421052631</v>
      </c>
      <c r="CZ33" s="47">
        <f>(DATA!EB36/DATA!Q36)*100</f>
        <v>1.2326656394453006</v>
      </c>
      <c r="DA33" s="47">
        <f>(DATA!EC36/DATA!R36)*100</f>
        <v>2.1052631578947367</v>
      </c>
      <c r="DB33" s="47">
        <f>(DATA!ED36/DATA!S36)*100</f>
        <v>3.5149384885764503</v>
      </c>
      <c r="DC33" s="47">
        <f>(DATA!EE36/DATA!T36)*100</f>
        <v>3.3994334277620402</v>
      </c>
      <c r="DD33" s="47">
        <f>(DATA!EF36/DATA!U36)*100</f>
        <v>5.2380952380952381</v>
      </c>
      <c r="DE33" s="47">
        <f>(DATA!EG36/DATA!V36)*100</f>
        <v>4.4009779951100247</v>
      </c>
      <c r="DF33" s="47">
        <f>(DATA!EH36/DATA!W36)*100</f>
        <v>4.9528301886792452</v>
      </c>
      <c r="DG33" s="47">
        <f>(DATA!EI36/DATA!X36)*100</f>
        <v>4.3583535108958831</v>
      </c>
      <c r="DH33" s="47">
        <f>(DATA!EJ36/DATA!Y36)*100</f>
        <v>5.9001512859304084</v>
      </c>
      <c r="DI33" s="47">
        <f>(DATA!EK36/DATA!Z36)*100</f>
        <v>4.2335766423357661</v>
      </c>
      <c r="DJ33" s="47">
        <f>(DATA!EL36/DATA!AA36)*100</f>
        <v>3.7288135593220342</v>
      </c>
      <c r="DK33" s="47">
        <f>(DATA!EM36/DATA!AB36)*100</f>
        <v>5.9871703492516044</v>
      </c>
      <c r="DL33" s="30">
        <f t="shared" si="23"/>
        <v>100</v>
      </c>
      <c r="DM33" s="49">
        <f t="shared" si="24"/>
        <v>100</v>
      </c>
      <c r="DN33" s="49">
        <f t="shared" si="25"/>
        <v>100</v>
      </c>
      <c r="DO33" s="49">
        <f t="shared" si="26"/>
        <v>100.00000000000001</v>
      </c>
      <c r="DP33" s="49">
        <f t="shared" si="27"/>
        <v>100</v>
      </c>
      <c r="DQ33" s="49">
        <f t="shared" si="28"/>
        <v>100</v>
      </c>
      <c r="DR33" s="49">
        <f t="shared" si="29"/>
        <v>100</v>
      </c>
      <c r="DS33" s="49">
        <f t="shared" si="30"/>
        <v>100</v>
      </c>
      <c r="DT33" s="49">
        <f t="shared" si="31"/>
        <v>100</v>
      </c>
      <c r="DU33" s="49">
        <f t="shared" si="32"/>
        <v>100</v>
      </c>
      <c r="DV33" s="49">
        <f t="shared" si="33"/>
        <v>100</v>
      </c>
      <c r="DW33" s="49">
        <f>+AA33+M33</f>
        <v>100</v>
      </c>
      <c r="DX33" s="49">
        <f>+AB33+N33</f>
        <v>100</v>
      </c>
      <c r="DY33" s="49">
        <f>+AC33+O33</f>
        <v>100</v>
      </c>
      <c r="DZ33" s="30">
        <f t="shared" si="34"/>
        <v>100</v>
      </c>
      <c r="EA33" s="49">
        <f t="shared" si="35"/>
        <v>100</v>
      </c>
      <c r="EB33" s="49">
        <f t="shared" si="36"/>
        <v>100.00000000000001</v>
      </c>
      <c r="EC33" s="49">
        <f t="shared" si="37"/>
        <v>100.00000000000001</v>
      </c>
      <c r="ED33" s="49">
        <f t="shared" si="38"/>
        <v>99.999999999999986</v>
      </c>
      <c r="EE33" s="49">
        <f t="shared" si="39"/>
        <v>99.999999999999986</v>
      </c>
      <c r="EF33" s="49">
        <f t="shared" si="40"/>
        <v>100</v>
      </c>
      <c r="EG33" s="49">
        <f t="shared" si="41"/>
        <v>99.999999999999986</v>
      </c>
      <c r="EH33" s="49">
        <f t="shared" si="42"/>
        <v>100</v>
      </c>
      <c r="EI33" s="49">
        <f t="shared" si="43"/>
        <v>100</v>
      </c>
      <c r="EJ33" s="49">
        <f t="shared" si="44"/>
        <v>99.999999999999986</v>
      </c>
      <c r="EK33" s="49">
        <f>+AO33+BC33+CE33+CS33+DJ33</f>
        <v>99.999999999999986</v>
      </c>
      <c r="EL33" s="49">
        <f>+AP33+BD33+CF33+CT33+DK33</f>
        <v>99.999999999999986</v>
      </c>
      <c r="EM33" s="26">
        <f t="shared" si="0"/>
        <v>100</v>
      </c>
    </row>
    <row r="34" spans="1:143">
      <c r="A34" s="10" t="str">
        <f>+DATA!A37</f>
        <v>Utah</v>
      </c>
      <c r="B34" s="32">
        <f>(DATA!AD37/DATA!B37)*100</f>
        <v>85.34482758620689</v>
      </c>
      <c r="C34" s="32">
        <f>(DATA!AE37/DATA!C37)*100</f>
        <v>83.297180043383946</v>
      </c>
      <c r="D34" s="32">
        <f>(DATA!AF37/DATA!D37)*100</f>
        <v>79.911699779249446</v>
      </c>
      <c r="E34" s="32">
        <f>(DATA!AG37/DATA!E37)*100</f>
        <v>76.091081593927896</v>
      </c>
      <c r="F34" s="32">
        <f>(DATA!AH37/DATA!F37)*100</f>
        <v>69.838056680161941</v>
      </c>
      <c r="G34" s="32">
        <f>(DATA!AI37/DATA!G37)*100</f>
        <v>70.544090056285185</v>
      </c>
      <c r="H34" s="32">
        <f>(DATA!AJ37/DATA!H37)*100</f>
        <v>66.473988439306353</v>
      </c>
      <c r="I34" s="32">
        <f>(DATA!AK37/DATA!I37)*100</f>
        <v>63.219895287958117</v>
      </c>
      <c r="J34" s="32">
        <f>(DATA!AL37/DATA!J37)*100</f>
        <v>61.584633853541412</v>
      </c>
      <c r="K34" s="32">
        <f>(DATA!AM37/DATA!K37)*100</f>
        <v>59.833795013850413</v>
      </c>
      <c r="L34" s="32">
        <f>(DATA!AN37/DATA!L37)*100</f>
        <v>56.824034334763951</v>
      </c>
      <c r="M34" s="32">
        <f>(DATA!AO37/DATA!M37)*100</f>
        <v>56.328645447816427</v>
      </c>
      <c r="N34" s="32">
        <f>(DATA!AP37/DATA!N37)*100</f>
        <v>50.696496411988178</v>
      </c>
      <c r="O34" s="32">
        <f>(DATA!AQ37/DATA!O37)*100</f>
        <v>50.395010395010395</v>
      </c>
      <c r="P34" s="33">
        <f>(DATA!AR37/DATA!B37)*100</f>
        <v>14.655172413793101</v>
      </c>
      <c r="Q34" s="34">
        <f>(DATA!AS37/DATA!C37)*100</f>
        <v>16.702819956616054</v>
      </c>
      <c r="R34" s="34">
        <f>(DATA!AT37/DATA!D37)*100</f>
        <v>20.088300220750551</v>
      </c>
      <c r="S34" s="34">
        <f>(DATA!AU37/DATA!E37)*100</f>
        <v>23.908918406072104</v>
      </c>
      <c r="T34" s="34">
        <f>(DATA!AV37/DATA!F37)*100</f>
        <v>30.161943319838059</v>
      </c>
      <c r="U34" s="34">
        <f>(DATA!AW37/DATA!G37)*100</f>
        <v>29.455909943714818</v>
      </c>
      <c r="V34" s="34">
        <f>(DATA!AX37/DATA!H37)*100</f>
        <v>33.52601156069364</v>
      </c>
      <c r="W34" s="34">
        <f>(DATA!AY37/DATA!I37)*100</f>
        <v>36.780104712041883</v>
      </c>
      <c r="X34" s="34">
        <f>(DATA!AZ37/DATA!J37)*100</f>
        <v>38.415366146458588</v>
      </c>
      <c r="Y34" s="34">
        <f>(DATA!BA37/DATA!K37)*100</f>
        <v>40.166204986149587</v>
      </c>
      <c r="Z34" s="34">
        <f>(DATA!BB37/DATA!L37)*100</f>
        <v>43.175965665236049</v>
      </c>
      <c r="AA34" s="34">
        <f>(DATA!BC37/DATA!M37)*100</f>
        <v>43.671354552183566</v>
      </c>
      <c r="AB34" s="34">
        <f>(DATA!BD37/DATA!N37)*100</f>
        <v>49.303503588011822</v>
      </c>
      <c r="AC34" s="34">
        <f>(DATA!BE37/DATA!O37)*100</f>
        <v>49.604989604989605</v>
      </c>
      <c r="AD34" s="33">
        <f>(DATA!BF37/DATA!P37)*100</f>
        <v>96.120689655172413</v>
      </c>
      <c r="AE34" s="34">
        <f>(DATA!BG37/DATA!Q37)*100</f>
        <v>96.681415929203538</v>
      </c>
      <c r="AF34" s="34">
        <f>(DATA!BH37/DATA!R37)*100</f>
        <v>97.098214285714292</v>
      </c>
      <c r="AG34" s="34">
        <f>(DATA!BI37/DATA!S37)*100</f>
        <v>96.339113680154142</v>
      </c>
      <c r="AH34" s="34">
        <f>(DATA!BJ37/DATA!T37)*100</f>
        <v>96.516393442622956</v>
      </c>
      <c r="AI34" s="34">
        <f>(DATA!BK37/DATA!U37)*100</f>
        <v>96.353166986564304</v>
      </c>
      <c r="AJ34" s="34">
        <f>(DATA!BL37/DATA!V37)*100</f>
        <v>96</v>
      </c>
      <c r="AK34" s="34">
        <f>(DATA!BM37/DATA!W37)*100</f>
        <v>94.605809128630696</v>
      </c>
      <c r="AL34" s="34">
        <f>(DATA!BN37/DATA!X37)*100</f>
        <v>94.041450777202073</v>
      </c>
      <c r="AM34" s="34">
        <f>(DATA!BO37/DATA!Y37)*100</f>
        <v>91.489361702127653</v>
      </c>
      <c r="AN34" s="34">
        <f>(DATA!BP37/DATA!Z37)*100</f>
        <v>91.561938958707358</v>
      </c>
      <c r="AO34" s="34">
        <f>(DATA!BQ37/DATA!AA37)*100</f>
        <v>91.609458428680398</v>
      </c>
      <c r="AP34" s="34">
        <f>(DATA!BR37/DATA!AB37)*100</f>
        <v>88.761568973115914</v>
      </c>
      <c r="AQ34" s="34">
        <f>(DATA!BS37/DATA!AC37)*100</f>
        <v>88.181818181818187</v>
      </c>
      <c r="AR34" s="33">
        <f>(DATA!BT37/DATA!P37)*100</f>
        <v>0.86206896551724133</v>
      </c>
      <c r="AS34" s="32">
        <f>(DATA!BU37/DATA!Q37)*100</f>
        <v>0.88495575221238942</v>
      </c>
      <c r="AT34" s="32">
        <f>(DATA!BV37/DATA!R37)*100</f>
        <v>0.89285714285714279</v>
      </c>
      <c r="AU34" s="32">
        <f>(DATA!BW37/DATA!S37)*100</f>
        <v>0.96339113680154131</v>
      </c>
      <c r="AV34" s="32">
        <f>(DATA!BX37/DATA!T37)*100</f>
        <v>1.2295081967213115</v>
      </c>
      <c r="AW34" s="32">
        <f>(DATA!BY37/DATA!U37)*100</f>
        <v>1.3435700575815739</v>
      </c>
      <c r="AX34" s="32">
        <f>(DATA!BZ37/DATA!V37)*100</f>
        <v>1.2</v>
      </c>
      <c r="AY34" s="32">
        <f>(DATA!CA37/DATA!W37)*100</f>
        <v>0.69156293222683263</v>
      </c>
      <c r="AZ34" s="32">
        <f>(DATA!CB37/DATA!X37)*100</f>
        <v>0.90673575129533668</v>
      </c>
      <c r="BA34" s="32">
        <f>(DATA!CC37/DATA!Y37)*100</f>
        <v>0.67698259187620891</v>
      </c>
      <c r="BB34" s="32">
        <f>(DATA!CD37/DATA!Z37)*100</f>
        <v>0.62836624775583483</v>
      </c>
      <c r="BC34" s="32">
        <f>(DATA!CE37/DATA!AA37)*100</f>
        <v>0.99160945842868031</v>
      </c>
      <c r="BD34" s="32">
        <f>(DATA!CF37/DATA!AB37)*100</f>
        <v>1.1018069634200089</v>
      </c>
      <c r="BE34" s="32">
        <f>(DATA!CG37/DATA!AC37)*100</f>
        <v>1.1688311688311688</v>
      </c>
      <c r="BF34" s="5" t="str">
        <f>IF(DATA!CH37&gt;0,(DATA!CH37/DATA!BT37)*100,"NA")</f>
        <v>NA</v>
      </c>
      <c r="BG34" s="36" t="str">
        <f>IF(DATA!CI37&gt;0,(DATA!CI37/DATA!BU37)*100,"NA")</f>
        <v>NA</v>
      </c>
      <c r="BH34" s="36" t="str">
        <f>IF(DATA!CJ37&gt;0,(DATA!CJ37/DATA!BV37)*100,"NA")</f>
        <v>NA</v>
      </c>
      <c r="BI34" s="36" t="str">
        <f>IF(DATA!CK37&gt;0,(DATA!CK37/DATA!BW37)*100,"NA")</f>
        <v>NA</v>
      </c>
      <c r="BJ34" s="36" t="str">
        <f>IF(DATA!CL37&gt;0,(DATA!CL37/DATA!BX37)*100,"NA")</f>
        <v>NA</v>
      </c>
      <c r="BK34" s="36" t="str">
        <f>IF(DATA!CM37&gt;0,(DATA!CM37/DATA!BY37)*100,"NA")</f>
        <v>NA</v>
      </c>
      <c r="BL34" s="36" t="str">
        <f>IF(DATA!CN37&gt;0,(DATA!CN37/DATA!BZ37)*100,"NA")</f>
        <v>NA</v>
      </c>
      <c r="BM34" s="36" t="str">
        <f>IF(DATA!CO37&gt;0,(DATA!CO37/DATA!CA37)*100,"NA")</f>
        <v>NA</v>
      </c>
      <c r="BN34" s="36" t="str">
        <f>IF(DATA!CP37&gt;0,(DATA!CP37/DATA!CB37)*100,"NA")</f>
        <v>NA</v>
      </c>
      <c r="BO34" s="36" t="str">
        <f>IF(DATA!CQ37&gt;0,(DATA!CQ37/DATA!CC37)*100,"NA")</f>
        <v>NA</v>
      </c>
      <c r="BP34" s="36" t="str">
        <f>IF(DATA!CR37&gt;0,(DATA!CR37/DATA!CD37)*100,"NA")</f>
        <v>NA</v>
      </c>
      <c r="BQ34" s="36" t="str">
        <f>IF(DATA!CS37&gt;0,(DATA!CS37/DATA!CE37)*100,"NA")</f>
        <v>NA</v>
      </c>
      <c r="BR34" s="36" t="str">
        <f>IF(DATA!CT37&gt;0,(DATA!CT37/DATA!CF37)*100,"NA")</f>
        <v>NA</v>
      </c>
      <c r="BS34" s="36" t="str">
        <f>IF(DATA!CU37&gt;0,(DATA!CU37/DATA!CG37)*100,"NA")</f>
        <v>NA</v>
      </c>
      <c r="BT34" s="33">
        <f>(DATA!CV37/DATA!P37)*100</f>
        <v>2.1551724137931036</v>
      </c>
      <c r="BU34" s="32">
        <f>(DATA!CW37/DATA!Q37)*100</f>
        <v>1.5486725663716814</v>
      </c>
      <c r="BV34" s="32">
        <f>(DATA!CX37/DATA!R37)*100</f>
        <v>1.5625</v>
      </c>
      <c r="BW34" s="32">
        <f>(DATA!CY37/DATA!S37)*100</f>
        <v>1.5414258188824663</v>
      </c>
      <c r="BX34" s="32">
        <f>(DATA!CZ37/DATA!T37)*100</f>
        <v>1.2295081967213115</v>
      </c>
      <c r="BY34" s="32">
        <f>(DATA!DA37/DATA!U37)*100</f>
        <v>1.9193857965451053</v>
      </c>
      <c r="BZ34" s="32">
        <f>(DATA!DB37/DATA!V37)*100</f>
        <v>1.6</v>
      </c>
      <c r="CA34" s="32">
        <f>(DATA!DC37/DATA!W37)*100</f>
        <v>2.0746887966804977</v>
      </c>
      <c r="CB34" s="32">
        <f>(DATA!DD37/DATA!X37)*100</f>
        <v>2.3316062176165802</v>
      </c>
      <c r="CC34" s="32">
        <f>(DATA!DE37/DATA!Y37)*100</f>
        <v>3.5783365570599615</v>
      </c>
      <c r="CD34" s="32">
        <f>(DATA!DF37/DATA!Z37)*100</f>
        <v>3.859964093357271</v>
      </c>
      <c r="CE34" s="32">
        <f>(DATA!DG37/DATA!AA37)*100</f>
        <v>3.2036613272311212</v>
      </c>
      <c r="CF34" s="32">
        <f>(DATA!DH37/DATA!AB37)*100</f>
        <v>4.7157338034376375</v>
      </c>
      <c r="CG34" s="32">
        <f>(DATA!DI37/DATA!AC37)*100</f>
        <v>5.1515151515151514</v>
      </c>
      <c r="CH34" s="33">
        <f>(DATA!DJ37/DATA!P37)*100</f>
        <v>0</v>
      </c>
      <c r="CI34" s="32">
        <f>(DATA!DK37/DATA!Q37)*100</f>
        <v>0</v>
      </c>
      <c r="CJ34" s="32">
        <f>(DATA!DL37/DATA!R37)*100</f>
        <v>0</v>
      </c>
      <c r="CK34" s="32">
        <f>(DATA!DM37/DATA!S37)*100</f>
        <v>0</v>
      </c>
      <c r="CL34" s="32">
        <f>(DATA!DN37/DATA!T37)*100</f>
        <v>0</v>
      </c>
      <c r="CM34" s="32">
        <f>(DATA!DO37/DATA!U37)*100</f>
        <v>0</v>
      </c>
      <c r="CN34" s="32">
        <f>(DATA!DP37/DATA!V37)*100</f>
        <v>0</v>
      </c>
      <c r="CO34" s="32">
        <f>(DATA!DQ37/DATA!W37)*100</f>
        <v>0.13831258644536654</v>
      </c>
      <c r="CP34" s="32">
        <f>(DATA!DR37/DATA!X37)*100</f>
        <v>0.5181347150259068</v>
      </c>
      <c r="CQ34" s="32">
        <f>(DATA!DS37/DATA!Y37)*100</f>
        <v>0.96711798839458418</v>
      </c>
      <c r="CR34" s="32">
        <f>(DATA!DT37/DATA!Z37)*100</f>
        <v>1.3464991023339317</v>
      </c>
      <c r="CS34" s="32">
        <f>(DATA!DU37/DATA!AA37)*100</f>
        <v>1.6018306636155606</v>
      </c>
      <c r="CT34" s="32">
        <f>(DATA!DV37/DATA!AB37)*100</f>
        <v>1.3221683561040107</v>
      </c>
      <c r="CU34" s="32">
        <f>(DATA!DW37/DATA!AC37)*100</f>
        <v>1.5584415584415585</v>
      </c>
      <c r="CV34" s="191">
        <f>(DATA!DX37/DATA!AC37)*100</f>
        <v>2.8571428571428572</v>
      </c>
      <c r="CW34" s="191">
        <f>(DATA!DY37/DATA!AC37)*100</f>
        <v>0.60606060606060608</v>
      </c>
      <c r="CX34" s="188">
        <f>(DATA!DZ37/DATA!AC37)*100</f>
        <v>0.47619047619047622</v>
      </c>
      <c r="CY34" s="34">
        <f>(DATA!EA37/DATA!P37)*100</f>
        <v>0.86206896551724133</v>
      </c>
      <c r="CZ34" s="32">
        <f>(DATA!EB37/DATA!Q37)*100</f>
        <v>0.88495575221238942</v>
      </c>
      <c r="DA34" s="32">
        <f>(DATA!EC37/DATA!R37)*100</f>
        <v>0.4464285714285714</v>
      </c>
      <c r="DB34" s="32">
        <f>(DATA!ED37/DATA!S37)*100</f>
        <v>1.1560693641618496</v>
      </c>
      <c r="DC34" s="32">
        <f>(DATA!EE37/DATA!T37)*100</f>
        <v>1.0245901639344261</v>
      </c>
      <c r="DD34" s="32">
        <f>(DATA!EF37/DATA!U37)*100</f>
        <v>0.38387715930902111</v>
      </c>
      <c r="DE34" s="32">
        <f>(DATA!EG37/DATA!V37)*100</f>
        <v>1.2</v>
      </c>
      <c r="DF34" s="32">
        <f>(DATA!EH37/DATA!W37)*100</f>
        <v>2.4896265560165975</v>
      </c>
      <c r="DG34" s="32">
        <f>(DATA!EI37/DATA!X37)*100</f>
        <v>2.2020725388601035</v>
      </c>
      <c r="DH34" s="32">
        <f>(DATA!EJ37/DATA!Y37)*100</f>
        <v>3.2882011605415857</v>
      </c>
      <c r="DI34" s="32">
        <f>(DATA!EK37/DATA!Z37)*100</f>
        <v>2.6032315978456015</v>
      </c>
      <c r="DJ34" s="32">
        <f>(DATA!EL37/DATA!AA37)*100</f>
        <v>2.5934401220442411</v>
      </c>
      <c r="DK34" s="32">
        <f>(DATA!EM37/DATA!AB37)*100</f>
        <v>4.0987219039224332</v>
      </c>
      <c r="DL34" s="37">
        <f t="shared" si="23"/>
        <v>99.999999999999986</v>
      </c>
      <c r="DM34" s="38">
        <f t="shared" si="24"/>
        <v>100</v>
      </c>
      <c r="DN34" s="38">
        <f t="shared" si="25"/>
        <v>100</v>
      </c>
      <c r="DO34" s="38">
        <f t="shared" si="26"/>
        <v>100</v>
      </c>
      <c r="DP34" s="38">
        <f t="shared" si="27"/>
        <v>100</v>
      </c>
      <c r="DQ34" s="38">
        <f t="shared" si="28"/>
        <v>100</v>
      </c>
      <c r="DR34" s="38">
        <f t="shared" si="29"/>
        <v>100</v>
      </c>
      <c r="DS34" s="38">
        <f t="shared" si="30"/>
        <v>100</v>
      </c>
      <c r="DT34" s="38">
        <f t="shared" si="31"/>
        <v>100</v>
      </c>
      <c r="DU34" s="38">
        <f t="shared" si="32"/>
        <v>100</v>
      </c>
      <c r="DV34" s="38">
        <f t="shared" si="33"/>
        <v>100</v>
      </c>
      <c r="DW34" s="38">
        <f>+AA34+M34</f>
        <v>100</v>
      </c>
      <c r="DX34" s="38">
        <f>+AB34+N34</f>
        <v>100</v>
      </c>
      <c r="DY34" s="38">
        <f>+AC34+O34</f>
        <v>100</v>
      </c>
      <c r="DZ34" s="37">
        <f t="shared" si="34"/>
        <v>100</v>
      </c>
      <c r="EA34" s="38">
        <f t="shared" si="35"/>
        <v>100</v>
      </c>
      <c r="EB34" s="38">
        <f t="shared" si="36"/>
        <v>100</v>
      </c>
      <c r="EC34" s="38">
        <f t="shared" si="37"/>
        <v>100.00000000000001</v>
      </c>
      <c r="ED34" s="38">
        <f t="shared" si="38"/>
        <v>100</v>
      </c>
      <c r="EE34" s="38">
        <f t="shared" si="39"/>
        <v>100</v>
      </c>
      <c r="EF34" s="38">
        <f t="shared" si="40"/>
        <v>100</v>
      </c>
      <c r="EG34" s="38">
        <f t="shared" si="41"/>
        <v>100</v>
      </c>
      <c r="EH34" s="38">
        <f t="shared" si="42"/>
        <v>100.00000000000001</v>
      </c>
      <c r="EI34" s="38">
        <f t="shared" si="43"/>
        <v>100</v>
      </c>
      <c r="EJ34" s="38">
        <f t="shared" si="44"/>
        <v>100.00000000000001</v>
      </c>
      <c r="EK34" s="38">
        <f>+AO34+BC34+CE34+CS34+DJ34</f>
        <v>100</v>
      </c>
      <c r="EL34" s="38">
        <f>+AP34+BD34+CF34+CT34+DK34</f>
        <v>100.00000000000001</v>
      </c>
      <c r="EM34" s="26">
        <f t="shared" si="0"/>
        <v>100.00000000000003</v>
      </c>
    </row>
    <row r="35" spans="1:143">
      <c r="A35" s="46" t="str">
        <f>+DATA!A38</f>
        <v>Washington</v>
      </c>
      <c r="B35" s="47">
        <f>(DATA!AD38/DATA!B38)*100</f>
        <v>59.499136442141619</v>
      </c>
      <c r="C35" s="47">
        <f>(DATA!AE38/DATA!C38)*100</f>
        <v>55.727820844099917</v>
      </c>
      <c r="D35" s="47">
        <f>(DATA!AF38/DATA!D38)*100</f>
        <v>52.611367127496159</v>
      </c>
      <c r="E35" s="47">
        <f>(DATA!AG38/DATA!E38)*100</f>
        <v>48.9504617968094</v>
      </c>
      <c r="F35" s="47">
        <f>(DATA!AH38/DATA!F38)*100</f>
        <v>46.499102333931781</v>
      </c>
      <c r="G35" s="47">
        <f>(DATA!AI38/DATA!G38)*100</f>
        <v>52.570990023023789</v>
      </c>
      <c r="H35" s="47">
        <f>(DATA!AJ38/DATA!H38)*100</f>
        <v>51.028179741051026</v>
      </c>
      <c r="I35" s="47">
        <f>(DATA!AK38/DATA!I38)*100</f>
        <v>50.390015600624025</v>
      </c>
      <c r="J35" s="47">
        <f>(DATA!AL38/DATA!J38)*100</f>
        <v>51.634534786253141</v>
      </c>
      <c r="K35" s="47">
        <f>(DATA!AM38/DATA!K38)*100</f>
        <v>47.571606475716067</v>
      </c>
      <c r="L35" s="47">
        <f>(DATA!AN38/DATA!L38)*100</f>
        <v>46.562287270251872</v>
      </c>
      <c r="M35" s="47">
        <f>(DATA!AO38/DATA!M38)*100</f>
        <v>45.185185185185183</v>
      </c>
      <c r="N35" s="47">
        <f>(DATA!AP38/DATA!N38)*100</f>
        <v>44.329896907216494</v>
      </c>
      <c r="O35" s="47">
        <f>(DATA!AQ38/DATA!O38)*100</f>
        <v>39.455157636975819</v>
      </c>
      <c r="P35" s="23">
        <f>(DATA!AR38/DATA!B38)*100</f>
        <v>40.500863557858374</v>
      </c>
      <c r="Q35" s="24">
        <f>(DATA!AS38/DATA!C38)*100</f>
        <v>44.272179155900091</v>
      </c>
      <c r="R35" s="24">
        <f>(DATA!AT38/DATA!D38)*100</f>
        <v>47.388632872503841</v>
      </c>
      <c r="S35" s="24">
        <f>(DATA!AU38/DATA!E38)*100</f>
        <v>51.049538203190593</v>
      </c>
      <c r="T35" s="24">
        <f>(DATA!AV38/DATA!F38)*100</f>
        <v>53.500897666068226</v>
      </c>
      <c r="U35" s="24">
        <f>(DATA!AW38/DATA!G38)*100</f>
        <v>47.429009976976211</v>
      </c>
      <c r="V35" s="24">
        <f>(DATA!AX38/DATA!H38)*100</f>
        <v>48.971820258948974</v>
      </c>
      <c r="W35" s="24">
        <f>(DATA!AY38/DATA!I38)*100</f>
        <v>49.609984399375975</v>
      </c>
      <c r="X35" s="24">
        <f>(DATA!AZ38/DATA!J38)*100</f>
        <v>48.365465213746859</v>
      </c>
      <c r="Y35" s="24">
        <f>(DATA!BA38/DATA!K38)*100</f>
        <v>52.428393524283933</v>
      </c>
      <c r="Z35" s="24">
        <f>(DATA!BB38/DATA!L38)*100</f>
        <v>53.437712729748135</v>
      </c>
      <c r="AA35" s="24">
        <f>(DATA!BC38/DATA!M38)*100</f>
        <v>54.814814814814817</v>
      </c>
      <c r="AB35" s="24">
        <f>(DATA!BD38/DATA!N38)*100</f>
        <v>55.670103092783506</v>
      </c>
      <c r="AC35" s="24">
        <f>(DATA!BE38/DATA!O38)*100</f>
        <v>60.544842363024173</v>
      </c>
      <c r="AD35" s="23">
        <f>(DATA!BF38/DATA!P38)*100</f>
        <v>91.278065630397236</v>
      </c>
      <c r="AE35" s="24">
        <f>(DATA!BG38/DATA!Q38)*100</f>
        <v>91.36442141623489</v>
      </c>
      <c r="AF35" s="24">
        <f>(DATA!BH38/DATA!R38)*100</f>
        <v>90.16266460108443</v>
      </c>
      <c r="AG35" s="24">
        <f>(DATA!BI38/DATA!S38)*100</f>
        <v>90.27538726333907</v>
      </c>
      <c r="AH35" s="24">
        <f>(DATA!BJ38/DATA!T38)*100</f>
        <v>87.970838396111787</v>
      </c>
      <c r="AI35" s="24">
        <f>(DATA!BK38/DATA!U38)*100</f>
        <v>89.333333333333329</v>
      </c>
      <c r="AJ35" s="24">
        <f>(DATA!BL38/DATA!V38)*100</f>
        <v>88.225934765314236</v>
      </c>
      <c r="AK35" s="24">
        <f>(DATA!BM38/DATA!W38)*100</f>
        <v>85.130718954248366</v>
      </c>
      <c r="AL35" s="24">
        <f>(DATA!BN38/DATA!X38)*100</f>
        <v>85.951134380453752</v>
      </c>
      <c r="AM35" s="24">
        <f>(DATA!BO38/DATA!Y38)*100</f>
        <v>82.27494766224703</v>
      </c>
      <c r="AN35" s="24">
        <f>(DATA!BP38/DATA!Z38)*100</f>
        <v>83.421650264950799</v>
      </c>
      <c r="AO35" s="24">
        <f>(DATA!BQ38/DATA!AA38)*100</f>
        <v>80.97527472527473</v>
      </c>
      <c r="AP35" s="24">
        <f>(DATA!BR38/DATA!AB38)*100</f>
        <v>80.028129395218002</v>
      </c>
      <c r="AQ35" s="24">
        <f>(DATA!BS38/DATA!AC38)*100</f>
        <v>74.862858986769936</v>
      </c>
      <c r="AR35" s="23">
        <f>(DATA!BT38/DATA!P38)*100</f>
        <v>2.9360967184801381</v>
      </c>
      <c r="AS35" s="47">
        <f>(DATA!BU38/DATA!Q38)*100</f>
        <v>2.849740932642487</v>
      </c>
      <c r="AT35" s="47">
        <f>(DATA!BV38/DATA!R38)*100</f>
        <v>3.0209140201394269</v>
      </c>
      <c r="AU35" s="47">
        <f>(DATA!BW38/DATA!S38)*100</f>
        <v>2.9259896729776247</v>
      </c>
      <c r="AV35" s="47">
        <f>(DATA!BX38/DATA!T38)*100</f>
        <v>3.4629404617253954</v>
      </c>
      <c r="AW35" s="47">
        <f>(DATA!BY38/DATA!U38)*100</f>
        <v>3.1372549019607843</v>
      </c>
      <c r="AX35" s="47">
        <f>(DATA!BZ38/DATA!V38)*100</f>
        <v>3.1026252983293556</v>
      </c>
      <c r="AY35" s="47">
        <f>(DATA!CA38/DATA!W38)*100</f>
        <v>3.7581699346405228</v>
      </c>
      <c r="AZ35" s="47">
        <f>(DATA!CB38/DATA!X38)*100</f>
        <v>3.7521815008726005</v>
      </c>
      <c r="BA35" s="47">
        <f>(DATA!CC38/DATA!Y38)*100</f>
        <v>3.6985345429169576</v>
      </c>
      <c r="BB35" s="47">
        <f>(DATA!CD38/DATA!Z38)*100</f>
        <v>3.6336109008327027</v>
      </c>
      <c r="BC35" s="47">
        <f>(DATA!CE38/DATA!AA38)*100</f>
        <v>4.052197802197802</v>
      </c>
      <c r="BD35" s="47">
        <f>(DATA!CF38/DATA!AB38)*100</f>
        <v>4.0787623066104075</v>
      </c>
      <c r="BE35" s="47">
        <f>(DATA!CG38/DATA!AC38)*100</f>
        <v>5.8728622136172959</v>
      </c>
      <c r="BF35" s="28" t="str">
        <f>IF(DATA!CH38&gt;0,(DATA!CH38/DATA!BT38)*100,"NA")</f>
        <v>NA</v>
      </c>
      <c r="BG35" s="48" t="str">
        <f>IF(DATA!CI38&gt;0,(DATA!CI38/DATA!BU38)*100,"NA")</f>
        <v>NA</v>
      </c>
      <c r="BH35" s="48" t="str">
        <f>IF(DATA!CJ38&gt;0,(DATA!CJ38/DATA!BV38)*100,"NA")</f>
        <v>NA</v>
      </c>
      <c r="BI35" s="48" t="str">
        <f>IF(DATA!CK38&gt;0,(DATA!CK38/DATA!BW38)*100,"NA")</f>
        <v>NA</v>
      </c>
      <c r="BJ35" s="48" t="str">
        <f>IF(DATA!CL38&gt;0,(DATA!CL38/DATA!BX38)*100,"NA")</f>
        <v>NA</v>
      </c>
      <c r="BK35" s="48" t="str">
        <f>IF(DATA!CM38&gt;0,(DATA!CM38/DATA!BY38)*100,"NA")</f>
        <v>NA</v>
      </c>
      <c r="BL35" s="48" t="str">
        <f>IF(DATA!CN38&gt;0,(DATA!CN38/DATA!BZ38)*100,"NA")</f>
        <v>NA</v>
      </c>
      <c r="BM35" s="48" t="str">
        <f>IF(DATA!CO38&gt;0,(DATA!CO38/DATA!CA38)*100,"NA")</f>
        <v>NA</v>
      </c>
      <c r="BN35" s="48" t="str">
        <f>IF(DATA!CP38&gt;0,(DATA!CP38/DATA!CB38)*100,"NA")</f>
        <v>NA</v>
      </c>
      <c r="BO35" s="48" t="str">
        <f>IF(DATA!CQ38&gt;0,(DATA!CQ38/DATA!CC38)*100,"NA")</f>
        <v>NA</v>
      </c>
      <c r="BP35" s="48" t="str">
        <f>IF(DATA!CR38&gt;0,(DATA!CR38/DATA!CD38)*100,"NA")</f>
        <v>NA</v>
      </c>
      <c r="BQ35" s="48" t="str">
        <f>IF(DATA!CS38&gt;0,(DATA!CS38/DATA!CE38)*100,"NA")</f>
        <v>NA</v>
      </c>
      <c r="BR35" s="48" t="str">
        <f>IF(DATA!CT38&gt;0,(DATA!CT38/DATA!CF38)*100,"NA")</f>
        <v>NA</v>
      </c>
      <c r="BS35" s="48" t="str">
        <f>IF(DATA!CU38&gt;0,(DATA!CU38/DATA!CG38)*100,"NA")</f>
        <v>NA</v>
      </c>
      <c r="BT35" s="23">
        <f>(DATA!CV38/DATA!P38)*100</f>
        <v>1.9861830742659756</v>
      </c>
      <c r="BU35" s="47">
        <f>(DATA!CW38/DATA!Q38)*100</f>
        <v>2.0725388601036272</v>
      </c>
      <c r="BV35" s="47">
        <f>(DATA!CX38/DATA!R38)*100</f>
        <v>1.6266460108443066</v>
      </c>
      <c r="BW35" s="47">
        <f>(DATA!CY38/DATA!S38)*100</f>
        <v>1.7211703958691909</v>
      </c>
      <c r="BX35" s="47">
        <f>(DATA!CZ38/DATA!T38)*100</f>
        <v>2.5516403402187122</v>
      </c>
      <c r="BY35" s="47">
        <f>(DATA!DA38/DATA!U38)*100</f>
        <v>2.666666666666667</v>
      </c>
      <c r="BZ35" s="47">
        <f>(DATA!DB38/DATA!V38)*100</f>
        <v>3.5003977724741446</v>
      </c>
      <c r="CA35" s="47">
        <f>(DATA!DC38/DATA!W38)*100</f>
        <v>3.594771241830065</v>
      </c>
      <c r="CB35" s="47">
        <f>(DATA!DD38/DATA!X38)*100</f>
        <v>4.3630017452006982</v>
      </c>
      <c r="CC35" s="47">
        <f>(DATA!DE38/DATA!Y38)*100</f>
        <v>5.0942079553384509</v>
      </c>
      <c r="CD35" s="47">
        <f>(DATA!DF38/DATA!Z38)*100</f>
        <v>4.996214988644966</v>
      </c>
      <c r="CE35" s="47">
        <f>(DATA!DG38/DATA!AA38)*100</f>
        <v>4.8076923076923084</v>
      </c>
      <c r="CF35" s="47">
        <f>(DATA!DH38/DATA!AB38)*100</f>
        <v>5.4149085794655418</v>
      </c>
      <c r="CG35" s="47">
        <f>(DATA!DI38/DATA!AC38)*100</f>
        <v>5.9373991610196839</v>
      </c>
      <c r="CH35" s="23">
        <f>(DATA!DJ38/DATA!P38)*100</f>
        <v>0</v>
      </c>
      <c r="CI35" s="47">
        <f>(DATA!DK38/DATA!Q38)*100</f>
        <v>0</v>
      </c>
      <c r="CJ35" s="47">
        <f>(DATA!DL38/DATA!R38)*100</f>
        <v>0</v>
      </c>
      <c r="CK35" s="47">
        <f>(DATA!DM38/DATA!S38)*100</f>
        <v>0</v>
      </c>
      <c r="CL35" s="47">
        <f>(DATA!DN38/DATA!T38)*100</f>
        <v>0</v>
      </c>
      <c r="CM35" s="47">
        <f>(DATA!DO38/DATA!U38)*100</f>
        <v>0</v>
      </c>
      <c r="CN35" s="47">
        <f>(DATA!DP38/DATA!V38)*100</f>
        <v>0</v>
      </c>
      <c r="CO35" s="47">
        <f>(DATA!DQ38/DATA!W38)*100</f>
        <v>0.40849673202614384</v>
      </c>
      <c r="CP35" s="47">
        <f>(DATA!DR38/DATA!X38)*100</f>
        <v>1.2216404886561953</v>
      </c>
      <c r="CQ35" s="47">
        <f>(DATA!DS38/DATA!Y38)*100</f>
        <v>1.8143754361479414</v>
      </c>
      <c r="CR35" s="47">
        <f>(DATA!DT38/DATA!Z38)*100</f>
        <v>1.9682059046177141</v>
      </c>
      <c r="CS35" s="47">
        <f>(DATA!DU38/DATA!AA38)*100</f>
        <v>1.9917582417582416</v>
      </c>
      <c r="CT35" s="47">
        <f>(DATA!DV38/DATA!AB38)*100</f>
        <v>2.109704641350211</v>
      </c>
      <c r="CU35" s="47">
        <f>(DATA!DW38/DATA!AC38)*100</f>
        <v>2.6782833171990967</v>
      </c>
      <c r="CV35" s="191">
        <f>(DATA!DX38/DATA!AC38)*100</f>
        <v>7.9703130041949013</v>
      </c>
      <c r="CW35" s="191">
        <f>(DATA!DY38/DATA!AC38)*100</f>
        <v>1.871571474669248</v>
      </c>
      <c r="CX35" s="188">
        <f>(DATA!DZ38/DATA!AC38)*100</f>
        <v>0.8067118425298484</v>
      </c>
      <c r="CY35" s="24">
        <f>(DATA!EA38/DATA!P38)*100</f>
        <v>3.7996545768566494</v>
      </c>
      <c r="CZ35" s="47">
        <f>(DATA!EB38/DATA!Q38)*100</f>
        <v>3.7132987910189987</v>
      </c>
      <c r="DA35" s="47">
        <f>(DATA!EC38/DATA!R38)*100</f>
        <v>5.1897753679318352</v>
      </c>
      <c r="DB35" s="47">
        <f>(DATA!ED38/DATA!S38)*100</f>
        <v>5.0774526678141134</v>
      </c>
      <c r="DC35" s="47">
        <f>(DATA!EE38/DATA!T38)*100</f>
        <v>6.0145808019441072</v>
      </c>
      <c r="DD35" s="47">
        <f>(DATA!EF38/DATA!U38)*100</f>
        <v>4.8627450980392162</v>
      </c>
      <c r="DE35" s="47">
        <f>(DATA!EG38/DATA!V38)*100</f>
        <v>5.1710421638822588</v>
      </c>
      <c r="DF35" s="47">
        <f>(DATA!EH38/DATA!W38)*100</f>
        <v>7.1078431372549016</v>
      </c>
      <c r="DG35" s="47">
        <f>(DATA!EI38/DATA!X38)*100</f>
        <v>4.7120418848167542</v>
      </c>
      <c r="DH35" s="47">
        <f>(DATA!EJ38/DATA!Y38)*100</f>
        <v>7.1179344033496159</v>
      </c>
      <c r="DI35" s="47">
        <f>(DATA!EK38/DATA!Z38)*100</f>
        <v>5.9803179409538227</v>
      </c>
      <c r="DJ35" s="47">
        <f>(DATA!EL38/DATA!AA38)*100</f>
        <v>8.1730769230769234</v>
      </c>
      <c r="DK35" s="47">
        <f>(DATA!EM38/DATA!AB38)*100</f>
        <v>8.3684950773558366</v>
      </c>
      <c r="DL35" s="30">
        <f t="shared" si="23"/>
        <v>100</v>
      </c>
      <c r="DM35" s="49">
        <f t="shared" si="24"/>
        <v>100</v>
      </c>
      <c r="DN35" s="49">
        <f t="shared" si="25"/>
        <v>100</v>
      </c>
      <c r="DO35" s="49">
        <f t="shared" si="26"/>
        <v>100</v>
      </c>
      <c r="DP35" s="49">
        <f t="shared" si="27"/>
        <v>100</v>
      </c>
      <c r="DQ35" s="49">
        <f t="shared" si="28"/>
        <v>100</v>
      </c>
      <c r="DR35" s="49">
        <f t="shared" si="29"/>
        <v>100</v>
      </c>
      <c r="DS35" s="49">
        <f t="shared" si="30"/>
        <v>100</v>
      </c>
      <c r="DT35" s="49">
        <f t="shared" si="31"/>
        <v>100</v>
      </c>
      <c r="DU35" s="49">
        <f t="shared" si="32"/>
        <v>100</v>
      </c>
      <c r="DV35" s="49">
        <f t="shared" si="33"/>
        <v>100</v>
      </c>
      <c r="DW35" s="49">
        <f>+AA35+M35</f>
        <v>100</v>
      </c>
      <c r="DX35" s="49">
        <f>+AB35+N35</f>
        <v>100</v>
      </c>
      <c r="DY35" s="49">
        <f>+AC35+O35</f>
        <v>100</v>
      </c>
      <c r="DZ35" s="30">
        <f t="shared" si="34"/>
        <v>100.00000000000001</v>
      </c>
      <c r="EA35" s="49">
        <f t="shared" si="35"/>
        <v>100.00000000000001</v>
      </c>
      <c r="EB35" s="49">
        <f t="shared" si="36"/>
        <v>100</v>
      </c>
      <c r="EC35" s="49">
        <f t="shared" si="37"/>
        <v>100</v>
      </c>
      <c r="ED35" s="49">
        <f t="shared" si="38"/>
        <v>100</v>
      </c>
      <c r="EE35" s="49">
        <f t="shared" si="39"/>
        <v>100</v>
      </c>
      <c r="EF35" s="49">
        <f t="shared" si="40"/>
        <v>100</v>
      </c>
      <c r="EG35" s="49">
        <f t="shared" si="41"/>
        <v>99.999999999999986</v>
      </c>
      <c r="EH35" s="49">
        <f t="shared" si="42"/>
        <v>100</v>
      </c>
      <c r="EI35" s="49">
        <f t="shared" si="43"/>
        <v>100</v>
      </c>
      <c r="EJ35" s="49">
        <f t="shared" si="44"/>
        <v>100.00000000000001</v>
      </c>
      <c r="EK35" s="49">
        <f>+AO35+BC35+CE35+CS35+DJ35</f>
        <v>100</v>
      </c>
      <c r="EL35" s="49">
        <f>+AP35+BD35+CF35+CT35+DK35</f>
        <v>99.999999999999986</v>
      </c>
      <c r="EM35" s="26">
        <f t="shared" si="0"/>
        <v>100.00000000000003</v>
      </c>
    </row>
    <row r="36" spans="1:143">
      <c r="A36" s="14" t="str">
        <f>+DATA!A39</f>
        <v>Wyoming</v>
      </c>
      <c r="B36" s="39">
        <f>(DATA!AD39/DATA!B39)*100</f>
        <v>86.4</v>
      </c>
      <c r="C36" s="39">
        <f>(DATA!AE39/DATA!C39)*100</f>
        <v>82.394366197183103</v>
      </c>
      <c r="D36" s="39">
        <f>(DATA!AF39/DATA!D39)*100</f>
        <v>78.620689655172413</v>
      </c>
      <c r="E36" s="39">
        <f>(DATA!AG39/DATA!E39)*100</f>
        <v>72.972972972972968</v>
      </c>
      <c r="F36" s="39">
        <f>(DATA!AH39/DATA!F39)*100</f>
        <v>65.306122448979593</v>
      </c>
      <c r="G36" s="39">
        <f>(DATA!AI39/DATA!G39)*100</f>
        <v>68.421052631578945</v>
      </c>
      <c r="H36" s="39">
        <f>(DATA!AJ39/DATA!H39)*100</f>
        <v>64</v>
      </c>
      <c r="I36" s="39">
        <f>(DATA!AK39/DATA!I39)*100</f>
        <v>61.261261261261254</v>
      </c>
      <c r="J36" s="39">
        <f>(DATA!AL39/DATA!J39)*100</f>
        <v>61.403508771929829</v>
      </c>
      <c r="K36" s="39">
        <f>(DATA!AM39/DATA!K39)*100</f>
        <v>54.621848739495796</v>
      </c>
      <c r="L36" s="39">
        <f>(DATA!AN39/DATA!L39)*100</f>
        <v>59.322033898305079</v>
      </c>
      <c r="M36" s="39">
        <f>(DATA!AO39/DATA!M39)*100</f>
        <v>55.000000000000007</v>
      </c>
      <c r="N36" s="39">
        <f>(DATA!AP39/DATA!N39)*100</f>
        <v>61.016949152542374</v>
      </c>
      <c r="O36" s="39">
        <f>(DATA!AQ39/DATA!O39)*100</f>
        <v>51.832460732984295</v>
      </c>
      <c r="P36" s="40">
        <f>(DATA!AR39/DATA!B39)*100</f>
        <v>13.600000000000001</v>
      </c>
      <c r="Q36" s="39">
        <f>(DATA!AS39/DATA!C39)*100</f>
        <v>17.6056338028169</v>
      </c>
      <c r="R36" s="39">
        <f>(DATA!AT39/DATA!D39)*100</f>
        <v>21.379310344827587</v>
      </c>
      <c r="S36" s="39">
        <f>(DATA!AU39/DATA!E39)*100</f>
        <v>27.027027027027028</v>
      </c>
      <c r="T36" s="39">
        <f>(DATA!AV39/DATA!F39)*100</f>
        <v>34.693877551020407</v>
      </c>
      <c r="U36" s="39">
        <f>(DATA!AW39/DATA!G39)*100</f>
        <v>31.578947368421051</v>
      </c>
      <c r="V36" s="39">
        <f>(DATA!AX39/DATA!H39)*100</f>
        <v>36</v>
      </c>
      <c r="W36" s="39">
        <f>(DATA!AY39/DATA!I39)*100</f>
        <v>38.738738738738739</v>
      </c>
      <c r="X36" s="39">
        <f>(DATA!AZ39/DATA!J39)*100</f>
        <v>38.596491228070171</v>
      </c>
      <c r="Y36" s="39">
        <f>(DATA!BA39/DATA!K39)*100</f>
        <v>45.378151260504204</v>
      </c>
      <c r="Z36" s="39">
        <f>(DATA!BB39/DATA!L39)*100</f>
        <v>40.677966101694921</v>
      </c>
      <c r="AA36" s="39">
        <f>(DATA!BC39/DATA!M39)*100</f>
        <v>45</v>
      </c>
      <c r="AB36" s="39">
        <f>(DATA!BD39/DATA!N39)*100</f>
        <v>38.983050847457626</v>
      </c>
      <c r="AC36" s="39">
        <f>(DATA!BE39/DATA!O39)*100</f>
        <v>48.167539267015705</v>
      </c>
      <c r="AD36" s="40">
        <f>(DATA!BF39/DATA!P39)*100</f>
        <v>96</v>
      </c>
      <c r="AE36" s="39">
        <f>(DATA!BG39/DATA!Q39)*100</f>
        <v>95</v>
      </c>
      <c r="AF36" s="39">
        <f>(DATA!BH39/DATA!R39)*100</f>
        <v>95.104895104895107</v>
      </c>
      <c r="AG36" s="39">
        <f>(DATA!BI39/DATA!S39)*100</f>
        <v>95.205479452054803</v>
      </c>
      <c r="AH36" s="39">
        <f>(DATA!BJ39/DATA!T39)*100</f>
        <v>97.9381443298969</v>
      </c>
      <c r="AI36" s="39">
        <f>(DATA!BK39/DATA!U39)*100</f>
        <v>96.774193548387103</v>
      </c>
      <c r="AJ36" s="39">
        <f>(DATA!BL39/DATA!V39)*100</f>
        <v>96.875</v>
      </c>
      <c r="AK36" s="39">
        <f>(DATA!BM39/DATA!W39)*100</f>
        <v>96.15384615384616</v>
      </c>
      <c r="AL36" s="39">
        <f>(DATA!BN39/DATA!X39)*100</f>
        <v>95.370370370370367</v>
      </c>
      <c r="AM36" s="39">
        <f>(DATA!BO39/DATA!Y39)*100</f>
        <v>92.523364485981304</v>
      </c>
      <c r="AN36" s="39">
        <f>(DATA!BP39/DATA!Z39)*100</f>
        <v>95</v>
      </c>
      <c r="AO36" s="39">
        <f>(DATA!BQ39/DATA!AA39)*100</f>
        <v>94.871794871794862</v>
      </c>
      <c r="AP36" s="39">
        <f>(DATA!BR39/DATA!AB39)*100</f>
        <v>94.680851063829792</v>
      </c>
      <c r="AQ36" s="39">
        <f>(DATA!BS39/DATA!AC39)*100</f>
        <v>92.814371257485035</v>
      </c>
      <c r="AR36" s="40">
        <f>(DATA!BT39/DATA!P39)*100</f>
        <v>0</v>
      </c>
      <c r="AS36" s="39">
        <f>(DATA!BU39/DATA!Q39)*100</f>
        <v>0.7142857142857143</v>
      </c>
      <c r="AT36" s="39">
        <f>(DATA!BV39/DATA!R39)*100</f>
        <v>0.69930069930069927</v>
      </c>
      <c r="AU36" s="39">
        <f>(DATA!BW39/DATA!S39)*100</f>
        <v>0.68493150684931503</v>
      </c>
      <c r="AV36" s="39">
        <f>(DATA!BX39/DATA!T39)*100</f>
        <v>1.0309278350515463</v>
      </c>
      <c r="AW36" s="39">
        <f>(DATA!BY39/DATA!U39)*100</f>
        <v>2.1505376344086025</v>
      </c>
      <c r="AX36" s="39">
        <f>(DATA!BZ39/DATA!V39)*100</f>
        <v>1.0416666666666665</v>
      </c>
      <c r="AY36" s="39">
        <f>(DATA!CA39/DATA!W39)*100</f>
        <v>1.9230769230769231</v>
      </c>
      <c r="AZ36" s="39">
        <f>(DATA!CB39/DATA!X39)*100</f>
        <v>2.7777777777777777</v>
      </c>
      <c r="BA36" s="39">
        <f>(DATA!CC39/DATA!Y39)*100</f>
        <v>0.93457943925233633</v>
      </c>
      <c r="BB36" s="39">
        <f>(DATA!CD39/DATA!Z39)*100</f>
        <v>2</v>
      </c>
      <c r="BC36" s="39">
        <f>(DATA!CE39/DATA!AA39)*100</f>
        <v>1.2820512820512819</v>
      </c>
      <c r="BD36" s="39">
        <f>(DATA!CF39/DATA!AB39)*100</f>
        <v>2.1276595744680851</v>
      </c>
      <c r="BE36" s="39">
        <f>(DATA!CG39/DATA!AC39)*100</f>
        <v>0.5988023952095809</v>
      </c>
      <c r="BF36" s="41" t="str">
        <f>IF(DATA!CH39&gt;0,(DATA!CH39/DATA!BT39)*100,"NA")</f>
        <v>NA</v>
      </c>
      <c r="BG36" s="42" t="str">
        <f>IF(DATA!CI39&gt;0,(DATA!CI39/DATA!BU39)*100,"NA")</f>
        <v>NA</v>
      </c>
      <c r="BH36" s="42" t="str">
        <f>IF(DATA!CJ39&gt;0,(DATA!CJ39/DATA!BV39)*100,"NA")</f>
        <v>NA</v>
      </c>
      <c r="BI36" s="42" t="str">
        <f>IF(DATA!CK39&gt;0,(DATA!CK39/DATA!BW39)*100,"NA")</f>
        <v>NA</v>
      </c>
      <c r="BJ36" s="42" t="str">
        <f>IF(DATA!CL39&gt;0,(DATA!CL39/DATA!BX39)*100,"NA")</f>
        <v>NA</v>
      </c>
      <c r="BK36" s="42" t="str">
        <f>IF(DATA!CM39&gt;0,(DATA!CM39/DATA!BY39)*100,"NA")</f>
        <v>NA</v>
      </c>
      <c r="BL36" s="42" t="str">
        <f>IF(DATA!CN39&gt;0,(DATA!CN39/DATA!BZ39)*100,"NA")</f>
        <v>NA</v>
      </c>
      <c r="BM36" s="42" t="str">
        <f>IF(DATA!CO39&gt;0,(DATA!CO39/DATA!CA39)*100,"NA")</f>
        <v>NA</v>
      </c>
      <c r="BN36" s="42" t="str">
        <f>IF(DATA!CP39&gt;0,(DATA!CP39/DATA!CB39)*100,"NA")</f>
        <v>NA</v>
      </c>
      <c r="BO36" s="42" t="str">
        <f>IF(DATA!CQ39&gt;0,(DATA!CQ39/DATA!CC39)*100,"NA")</f>
        <v>NA</v>
      </c>
      <c r="BP36" s="42" t="str">
        <f>IF(DATA!CR39&gt;0,(DATA!CR39/DATA!CD39)*100,"NA")</f>
        <v>NA</v>
      </c>
      <c r="BQ36" s="42" t="str">
        <f>IF(DATA!CS39&gt;0,(DATA!CS39/DATA!CE39)*100,"NA")</f>
        <v>NA</v>
      </c>
      <c r="BR36" s="42" t="str">
        <f>IF(DATA!CT39&gt;0,(DATA!CT39/DATA!CF39)*100,"NA")</f>
        <v>NA</v>
      </c>
      <c r="BS36" s="42" t="str">
        <f>IF(DATA!CU39&gt;0,(DATA!CU39/DATA!CG39)*100,"NA")</f>
        <v>NA</v>
      </c>
      <c r="BT36" s="40">
        <f>(DATA!CV39/DATA!P39)*100</f>
        <v>0.8</v>
      </c>
      <c r="BU36" s="39">
        <f>(DATA!CW39/DATA!Q39)*100</f>
        <v>0.7142857142857143</v>
      </c>
      <c r="BV36" s="39">
        <f>(DATA!CX39/DATA!R39)*100</f>
        <v>0.69930069930069927</v>
      </c>
      <c r="BW36" s="39">
        <f>(DATA!CY39/DATA!S39)*100</f>
        <v>0.68493150684931503</v>
      </c>
      <c r="BX36" s="39">
        <f>(DATA!CZ39/DATA!T39)*100</f>
        <v>0</v>
      </c>
      <c r="BY36" s="39">
        <f>(DATA!DA39/DATA!U39)*100</f>
        <v>0</v>
      </c>
      <c r="BZ36" s="39">
        <f>(DATA!DB39/DATA!V39)*100</f>
        <v>2.083333333333333</v>
      </c>
      <c r="CA36" s="39">
        <f>(DATA!DC39/DATA!W39)*100</f>
        <v>1.9230769230769231</v>
      </c>
      <c r="CB36" s="39">
        <f>(DATA!DD39/DATA!X39)*100</f>
        <v>1.8518518518518516</v>
      </c>
      <c r="CC36" s="39">
        <f>(DATA!DE39/DATA!Y39)*100</f>
        <v>4.6728971962616823</v>
      </c>
      <c r="CD36" s="39">
        <f>(DATA!DF39/DATA!Z39)*100</f>
        <v>3</v>
      </c>
      <c r="CE36" s="39">
        <f>(DATA!DG39/DATA!AA39)*100</f>
        <v>2.5641025641025639</v>
      </c>
      <c r="CF36" s="39">
        <f>(DATA!DH39/DATA!AB39)*100</f>
        <v>1.0638297872340425</v>
      </c>
      <c r="CG36" s="39">
        <f>(DATA!DI39/DATA!AC39)*100</f>
        <v>1.7964071856287425</v>
      </c>
      <c r="CH36" s="40">
        <f>(DATA!DJ39/DATA!P39)*100</f>
        <v>0</v>
      </c>
      <c r="CI36" s="39">
        <f>(DATA!DK39/DATA!Q39)*100</f>
        <v>0</v>
      </c>
      <c r="CJ36" s="39">
        <f>(DATA!DL39/DATA!R39)*100</f>
        <v>0</v>
      </c>
      <c r="CK36" s="39">
        <f>(DATA!DM39/DATA!S39)*100</f>
        <v>0</v>
      </c>
      <c r="CL36" s="39">
        <f>(DATA!DN39/DATA!T39)*100</f>
        <v>0</v>
      </c>
      <c r="CM36" s="39">
        <f>(DATA!DO39/DATA!U39)*100</f>
        <v>0</v>
      </c>
      <c r="CN36" s="39">
        <f>(DATA!DP39/DATA!V39)*100</f>
        <v>0</v>
      </c>
      <c r="CO36" s="39">
        <f>(DATA!DQ39/DATA!W39)*100</f>
        <v>0</v>
      </c>
      <c r="CP36" s="39">
        <f>(DATA!DR39/DATA!X39)*100</f>
        <v>0</v>
      </c>
      <c r="CQ36" s="39">
        <f>(DATA!DS39/DATA!Y39)*100</f>
        <v>0</v>
      </c>
      <c r="CR36" s="39">
        <f>(DATA!DT39/DATA!Z39)*100</f>
        <v>0</v>
      </c>
      <c r="CS36" s="39">
        <f>(DATA!DU39/DATA!AA39)*100</f>
        <v>1.2820512820512819</v>
      </c>
      <c r="CT36" s="39">
        <f>(DATA!DV39/DATA!AB39)*100</f>
        <v>2.1276595744680851</v>
      </c>
      <c r="CU36" s="39">
        <f>(DATA!DW39/DATA!AC39)*100</f>
        <v>1.1976047904191618</v>
      </c>
      <c r="CV36" s="191">
        <f>(DATA!DX39/DATA!AC39)*100</f>
        <v>1.7964071856287425</v>
      </c>
      <c r="CW36" s="191">
        <f>(DATA!DY39/DATA!AC39)*100</f>
        <v>1.1976047904191618</v>
      </c>
      <c r="CX36" s="188">
        <f>(DATA!DZ39/DATA!AC39)*100</f>
        <v>0.5988023952095809</v>
      </c>
      <c r="CY36" s="39">
        <f>(DATA!EA39/DATA!P39)*100</f>
        <v>3.2</v>
      </c>
      <c r="CZ36" s="39">
        <f>(DATA!EB39/DATA!Q39)*100</f>
        <v>3.5714285714285712</v>
      </c>
      <c r="DA36" s="39">
        <f>(DATA!EC39/DATA!R39)*100</f>
        <v>3.4965034965034967</v>
      </c>
      <c r="DB36" s="39">
        <f>(DATA!ED39/DATA!S39)*100</f>
        <v>3.4246575342465753</v>
      </c>
      <c r="DC36" s="39">
        <f>(DATA!EE39/DATA!T39)*100</f>
        <v>1.0309278350515463</v>
      </c>
      <c r="DD36" s="39">
        <f>(DATA!EF39/DATA!U39)*100</f>
        <v>1.0752688172043012</v>
      </c>
      <c r="DE36" s="39">
        <f>(DATA!EG39/DATA!V39)*100</f>
        <v>0</v>
      </c>
      <c r="DF36" s="39">
        <f>(DATA!EH39/DATA!W39)*100</f>
        <v>0</v>
      </c>
      <c r="DG36" s="39">
        <f>(DATA!EI39/DATA!X39)*100</f>
        <v>0</v>
      </c>
      <c r="DH36" s="39">
        <f>(DATA!EJ39/DATA!Y39)*100</f>
        <v>1.8691588785046727</v>
      </c>
      <c r="DI36" s="39">
        <f>(DATA!EK39/DATA!Z39)*100</f>
        <v>0</v>
      </c>
      <c r="DJ36" s="39">
        <f>(DATA!EL39/DATA!AA39)*100</f>
        <v>0</v>
      </c>
      <c r="DK36" s="39">
        <f>(DATA!EM39/DATA!AB39)*100</f>
        <v>0</v>
      </c>
      <c r="DL36" s="43">
        <f t="shared" si="23"/>
        <v>100</v>
      </c>
      <c r="DM36" s="44">
        <f t="shared" si="24"/>
        <v>100</v>
      </c>
      <c r="DN36" s="44">
        <f t="shared" si="25"/>
        <v>100</v>
      </c>
      <c r="DO36" s="44">
        <f t="shared" si="26"/>
        <v>100</v>
      </c>
      <c r="DP36" s="44">
        <f t="shared" si="27"/>
        <v>100</v>
      </c>
      <c r="DQ36" s="44">
        <f t="shared" si="28"/>
        <v>100</v>
      </c>
      <c r="DR36" s="44">
        <f t="shared" si="29"/>
        <v>100</v>
      </c>
      <c r="DS36" s="44">
        <f t="shared" si="30"/>
        <v>100</v>
      </c>
      <c r="DT36" s="44">
        <f t="shared" si="31"/>
        <v>100</v>
      </c>
      <c r="DU36" s="44">
        <f t="shared" si="32"/>
        <v>100</v>
      </c>
      <c r="DV36" s="44">
        <f t="shared" si="33"/>
        <v>100</v>
      </c>
      <c r="DW36" s="44">
        <f>+AA36+M36</f>
        <v>100</v>
      </c>
      <c r="DX36" s="44">
        <f>+AB36+N36</f>
        <v>100</v>
      </c>
      <c r="DY36" s="44">
        <f>+AC36+O36</f>
        <v>100</v>
      </c>
      <c r="DZ36" s="43">
        <f t="shared" si="34"/>
        <v>100</v>
      </c>
      <c r="EA36" s="44">
        <f t="shared" si="35"/>
        <v>99.999999999999986</v>
      </c>
      <c r="EB36" s="44">
        <f t="shared" si="36"/>
        <v>99.999999999999986</v>
      </c>
      <c r="EC36" s="44">
        <f t="shared" si="37"/>
        <v>100</v>
      </c>
      <c r="ED36" s="44">
        <f t="shared" si="38"/>
        <v>99.999999999999986</v>
      </c>
      <c r="EE36" s="44">
        <f t="shared" si="39"/>
        <v>100.00000000000001</v>
      </c>
      <c r="EF36" s="44">
        <f t="shared" si="40"/>
        <v>100</v>
      </c>
      <c r="EG36" s="44">
        <f t="shared" si="41"/>
        <v>100</v>
      </c>
      <c r="EH36" s="44">
        <f t="shared" si="42"/>
        <v>99.999999999999986</v>
      </c>
      <c r="EI36" s="44">
        <f t="shared" si="43"/>
        <v>100</v>
      </c>
      <c r="EJ36" s="44">
        <f t="shared" si="44"/>
        <v>100</v>
      </c>
      <c r="EK36" s="44">
        <f>+AO36+BC36+CE36+CS36+DJ36</f>
        <v>100</v>
      </c>
      <c r="EL36" s="44">
        <f>+AP36+BD36+CF36+CT36+DK36</f>
        <v>100</v>
      </c>
      <c r="EM36" s="26">
        <f t="shared" si="0"/>
        <v>99.999999999999986</v>
      </c>
    </row>
    <row r="37" spans="1:143">
      <c r="A37" s="50" t="str">
        <f>+DATA!A40</f>
        <v>Midwest</v>
      </c>
      <c r="B37" s="51">
        <f>(DATA!AD40/DATA!B40)*100</f>
        <v>63.522264503638425</v>
      </c>
      <c r="C37" s="51">
        <f>(DATA!AE40/DATA!C40)*100</f>
        <v>62.60002540327703</v>
      </c>
      <c r="D37" s="51">
        <f>(DATA!AF40/DATA!D40)*100</f>
        <v>59.575677211593103</v>
      </c>
      <c r="E37" s="51">
        <f>(DATA!AG40/DATA!E40)*100</f>
        <v>58.851645321404497</v>
      </c>
      <c r="F37" s="51">
        <f>(DATA!AH40/DATA!F40)*100</f>
        <v>54.207158094335149</v>
      </c>
      <c r="G37" s="51">
        <f>(DATA!AI40/DATA!G40)*100</f>
        <v>52.971533211253544</v>
      </c>
      <c r="H37" s="51">
        <f>(DATA!AJ40/DATA!H40)*100</f>
        <v>50.610997963340118</v>
      </c>
      <c r="I37" s="51">
        <f>(DATA!AK40/DATA!I40)*100</f>
        <v>49.35119688949267</v>
      </c>
      <c r="J37" s="51">
        <f>(DATA!AL40/DATA!J40)*100</f>
        <v>48.44644123906361</v>
      </c>
      <c r="K37" s="51">
        <f>(DATA!AM40/DATA!K40)*100</f>
        <v>46.567878003841784</v>
      </c>
      <c r="L37" s="51">
        <f>(DATA!AN40/DATA!L40)*100</f>
        <v>45.708356913789849</v>
      </c>
      <c r="M37" s="51">
        <f>(DATA!AO40/DATA!M40)*100</f>
        <v>44.755598972466444</v>
      </c>
      <c r="N37" s="51">
        <f>(DATA!AP40/DATA!N40)*100</f>
        <v>44.243226799327154</v>
      </c>
      <c r="O37" s="51">
        <f>(DATA!AQ40/DATA!O40)*100</f>
        <v>43.695910402172068</v>
      </c>
      <c r="P37" s="52">
        <f>(DATA!AR40/DATA!B40)*100</f>
        <v>36.477735496361575</v>
      </c>
      <c r="Q37" s="51">
        <f>(DATA!AS40/DATA!C40)*100</f>
        <v>37.399974596722977</v>
      </c>
      <c r="R37" s="51">
        <f>(DATA!AT40/DATA!D40)*100</f>
        <v>40.424322788406897</v>
      </c>
      <c r="S37" s="51">
        <f>(DATA!AU40/DATA!E40)*100</f>
        <v>41.148354678595503</v>
      </c>
      <c r="T37" s="51">
        <f>(DATA!AV40/DATA!F40)*100</f>
        <v>45.792841905664851</v>
      </c>
      <c r="U37" s="51">
        <f>(DATA!AW40/DATA!G40)*100</f>
        <v>47.028466788746464</v>
      </c>
      <c r="V37" s="51">
        <f>(DATA!AX40/DATA!H40)*100</f>
        <v>49.389002036659882</v>
      </c>
      <c r="W37" s="51">
        <f>(DATA!AY40/DATA!I40)*100</f>
        <v>50.648803110507338</v>
      </c>
      <c r="X37" s="51">
        <f>(DATA!AZ40/DATA!J40)*100</f>
        <v>51.55355876093639</v>
      </c>
      <c r="Y37" s="51">
        <f>(DATA!BA40/DATA!K40)*100</f>
        <v>53.432121996158223</v>
      </c>
      <c r="Z37" s="51">
        <f>(DATA!BB40/DATA!L40)*100</f>
        <v>54.291643086210151</v>
      </c>
      <c r="AA37" s="51">
        <f>(DATA!BC40/DATA!M40)*100</f>
        <v>55.244401027533563</v>
      </c>
      <c r="AB37" s="51">
        <f>(DATA!BD40/DATA!N40)*100</f>
        <v>55.756773200672846</v>
      </c>
      <c r="AC37" s="51">
        <f>(DATA!BE40/DATA!O40)*100</f>
        <v>56.304089597827932</v>
      </c>
      <c r="AD37" s="52">
        <f>(DATA!BF40/DATA!P40)*100</f>
        <v>90.566793510915275</v>
      </c>
      <c r="AE37" s="51">
        <f>(DATA!BG40/DATA!Q40)*100</f>
        <v>89.805794333014973</v>
      </c>
      <c r="AF37" s="51">
        <f>(DATA!BH40/DATA!R40)*100</f>
        <v>89.075096806957404</v>
      </c>
      <c r="AG37" s="51">
        <f>(DATA!BI40/DATA!S40)*100</f>
        <v>88.779284833538838</v>
      </c>
      <c r="AH37" s="51">
        <f>(DATA!BJ40/DATA!T40)*100</f>
        <v>87.117995335207226</v>
      </c>
      <c r="AI37" s="51">
        <f>(DATA!BK40/DATA!U40)*100</f>
        <v>87.478290100285733</v>
      </c>
      <c r="AJ37" s="51">
        <f>(DATA!BL40/DATA!V40)*100</f>
        <v>87.311162670791447</v>
      </c>
      <c r="AK37" s="51">
        <f>(DATA!BM40/DATA!W40)*100</f>
        <v>87.16351184248073</v>
      </c>
      <c r="AL37" s="51">
        <f>(DATA!BN40/DATA!X40)*100</f>
        <v>86.119782911483597</v>
      </c>
      <c r="AM37" s="51">
        <f>(DATA!BO40/DATA!Y40)*100</f>
        <v>85.911558109833976</v>
      </c>
      <c r="AN37" s="51">
        <f>(DATA!BP40/DATA!Z40)*100</f>
        <v>85.590811309157957</v>
      </c>
      <c r="AO37" s="51">
        <f>(DATA!BQ40/DATA!AA40)*100</f>
        <v>84.716703458425314</v>
      </c>
      <c r="AP37" s="51">
        <f>(DATA!BR40/DATA!AB40)*100</f>
        <v>84.403569477326528</v>
      </c>
      <c r="AQ37" s="51">
        <f>(DATA!BS40/DATA!AC40)*100</f>
        <v>84.184166896932851</v>
      </c>
      <c r="AR37" s="52">
        <f>(DATA!BT40/DATA!P40)*100</f>
        <v>6.6760130849856463</v>
      </c>
      <c r="AS37" s="51">
        <f>(DATA!BU40/DATA!Q40)*100</f>
        <v>7.1505889843998718</v>
      </c>
      <c r="AT37" s="51">
        <f>(DATA!BV40/DATA!R40)*100</f>
        <v>7.5223766901542559</v>
      </c>
      <c r="AU37" s="51">
        <f>(DATA!BW40/DATA!S40)*100</f>
        <v>7.3366214549938347</v>
      </c>
      <c r="AV37" s="51">
        <f>(DATA!BX40/DATA!T40)*100</f>
        <v>8.2291728963578734</v>
      </c>
      <c r="AW37" s="51">
        <f>(DATA!BY40/DATA!U40)*100</f>
        <v>7.4738080564737519</v>
      </c>
      <c r="AX37" s="51">
        <f>(DATA!BZ40/DATA!V40)*100</f>
        <v>7.6875483372003091</v>
      </c>
      <c r="AY37" s="51">
        <f>(DATA!CA40/DATA!W40)*100</f>
        <v>7.4003614572434122</v>
      </c>
      <c r="AZ37" s="51">
        <f>(DATA!CB40/DATA!X40)*100</f>
        <v>7.473224148696028</v>
      </c>
      <c r="BA37" s="51">
        <f>(DATA!CC40/DATA!Y40)*100</f>
        <v>7.8344508301404856</v>
      </c>
      <c r="BB37" s="51">
        <f>(DATA!CD40/DATA!Z40)*100</f>
        <v>7.8365089121081741</v>
      </c>
      <c r="BC37" s="51">
        <f>(DATA!CE40/DATA!AA40)*100</f>
        <v>7.8550404709345099</v>
      </c>
      <c r="BD37" s="51">
        <f>(DATA!CF40/DATA!AB40)*100</f>
        <v>7.8783463849936259</v>
      </c>
      <c r="BE37" s="51">
        <f>(DATA!CG40/DATA!AC40)*100</f>
        <v>7.9027355623100304</v>
      </c>
      <c r="BF37" s="53">
        <f>IF(DATA!CH40&gt;0,(DATA!CH40/DATA!BT40)*100,"NA")</f>
        <v>7.5</v>
      </c>
      <c r="BG37" s="54">
        <f>IF(DATA!CI40&gt;0,(DATA!CI40/DATA!BU40)*100,"NA")</f>
        <v>11.843276936776491</v>
      </c>
      <c r="BH37" s="54">
        <f>IF(DATA!CJ40&gt;0,(DATA!CJ40/DATA!BV40)*100,"NA")</f>
        <v>11.983122362869199</v>
      </c>
      <c r="BI37" s="54">
        <f>IF(DATA!CK40&gt;0,(DATA!CK40/DATA!BW40)*100,"NA")</f>
        <v>11.008403361344538</v>
      </c>
      <c r="BJ37" s="54">
        <f>IF(DATA!CL40&gt;0,(DATA!CL40/DATA!BX40)*100,"NA")</f>
        <v>16.061046511627907</v>
      </c>
      <c r="BK37" s="54">
        <f>IF(DATA!CM40&gt;0,(DATA!CM40/DATA!BY40)*100,"NA")</f>
        <v>6.0719640179910046</v>
      </c>
      <c r="BL37" s="54">
        <f>IF(DATA!CN40&gt;0,(DATA!CN40/DATA!BZ40)*100,"NA")</f>
        <v>6.8410462776659964</v>
      </c>
      <c r="BM37" s="54">
        <f>IF(DATA!CO40&gt;0,(DATA!CO40/DATA!CA40)*100,"NA")</f>
        <v>7.2622107969151664</v>
      </c>
      <c r="BN37" s="54">
        <f>IF(DATA!CP40&gt;0,(DATA!CP40/DATA!CB40)*100,"NA")</f>
        <v>9.8329048843187667</v>
      </c>
      <c r="BO37" s="54">
        <f>IF(DATA!CQ40&gt;0,(DATA!CQ40/DATA!CC40)*100,"NA")</f>
        <v>6.9791136016301571</v>
      </c>
      <c r="BP37" s="54">
        <f>IF(DATA!CR40&gt;0,(DATA!CR40/DATA!CD40)*100,"NA")</f>
        <v>4.0686274509803919</v>
      </c>
      <c r="BQ37" s="54">
        <f>IF(DATA!CS40&gt;0,(DATA!CS40/DATA!CE40)*100,"NA")</f>
        <v>5.995316159250585</v>
      </c>
      <c r="BR37" s="54">
        <f>IF(DATA!CT40&gt;0,(DATA!CT40/DATA!CF40)*100,"NA")</f>
        <v>5.5016181229773462</v>
      </c>
      <c r="BS37" s="54">
        <f>IF(DATA!CU40&gt;0,(DATA!CU40/DATA!CG40)*100,"NA")</f>
        <v>5.5069930069930075</v>
      </c>
      <c r="BT37" s="52">
        <f>(DATA!CV40/DATA!P40)*100</f>
        <v>0.98804993657787576</v>
      </c>
      <c r="BU37" s="51">
        <f>(DATA!CW40/DATA!Q40)*100</f>
        <v>1.0442534224769182</v>
      </c>
      <c r="BV37" s="51">
        <f>(DATA!CX40/DATA!R40)*100</f>
        <v>1.3711673966863454</v>
      </c>
      <c r="BW37" s="51">
        <f>(DATA!CY40/DATA!S40)*100</f>
        <v>1.3625154130702837</v>
      </c>
      <c r="BX37" s="51">
        <f>(DATA!CZ40/DATA!T40)*100</f>
        <v>1.7044435141438909</v>
      </c>
      <c r="BY37" s="51">
        <f>(DATA!DA40/DATA!U40)*100</f>
        <v>1.9608941677404896</v>
      </c>
      <c r="BZ37" s="51">
        <f>(DATA!DB40/DATA!V40)*100</f>
        <v>2.0005155968032997</v>
      </c>
      <c r="CA37" s="51">
        <f>(DATA!DC40/DATA!W40)*100</f>
        <v>2.0831351659849711</v>
      </c>
      <c r="CB37" s="51">
        <f>(DATA!DD40/DATA!X40)*100</f>
        <v>2.3293789923634791</v>
      </c>
      <c r="CC37" s="51">
        <f>(DATA!DE40/DATA!Y40)*100</f>
        <v>2.4185823754789273</v>
      </c>
      <c r="CD37" s="51">
        <f>(DATA!DF40/DATA!Z40)*100</f>
        <v>2.4738783036263063</v>
      </c>
      <c r="CE37" s="51">
        <f>(DATA!DG40/DATA!AA40)*100</f>
        <v>2.6931567328918322</v>
      </c>
      <c r="CF37" s="51">
        <f>(DATA!DH40/DATA!AB40)*100</f>
        <v>3.0267710799490075</v>
      </c>
      <c r="CG37" s="51">
        <f>(DATA!DI40/DATA!AC40)*100</f>
        <v>3.0222437137330758</v>
      </c>
      <c r="CH37" s="52">
        <f>(DATA!DJ40/DATA!P40)*100</f>
        <v>0</v>
      </c>
      <c r="CI37" s="51">
        <f>(DATA!DK40/DATA!Q40)*100</f>
        <v>0</v>
      </c>
      <c r="CJ37" s="51">
        <f>(DATA!DL40/DATA!R40)*100</f>
        <v>0</v>
      </c>
      <c r="CK37" s="51">
        <f>(DATA!DM40/DATA!S40)*100</f>
        <v>0</v>
      </c>
      <c r="CL37" s="51">
        <f>(DATA!DN40/DATA!T40)*100</f>
        <v>0</v>
      </c>
      <c r="CM37" s="51">
        <f>(DATA!DO40/DATA!U40)*100</f>
        <v>0</v>
      </c>
      <c r="CN37" s="51">
        <f>(DATA!DP40/DATA!V40)*100</f>
        <v>0</v>
      </c>
      <c r="CO37" s="51">
        <f>(DATA!DQ40/DATA!W40)*100</f>
        <v>0.11414439265671074</v>
      </c>
      <c r="CP37" s="51">
        <f>(DATA!DR40/DATA!X40)*100</f>
        <v>0.58114403727006392</v>
      </c>
      <c r="CQ37" s="51">
        <f>(DATA!DS40/DATA!Y40)*100</f>
        <v>0.71040868454661565</v>
      </c>
      <c r="CR37" s="51">
        <f>(DATA!DT40/DATA!Z40)*100</f>
        <v>0.87584511370620777</v>
      </c>
      <c r="CS37" s="51">
        <f>(DATA!DU40/DATA!AA40)*100</f>
        <v>0.97498160412067703</v>
      </c>
      <c r="CT37" s="51">
        <f>(DATA!DV40/DATA!AB40)*100</f>
        <v>1.110908759788745</v>
      </c>
      <c r="CU37" s="51">
        <f>(DATA!DW40/DATA!AC40)*100</f>
        <v>1.1294556507322464</v>
      </c>
      <c r="CV37" s="195">
        <f>(DATA!DX40/DATA!AC40)*100</f>
        <v>3.2122133185962971</v>
      </c>
      <c r="CW37" s="195">
        <f>(DATA!DY40/DATA!AC40)*100</f>
        <v>0.51809892235424149</v>
      </c>
      <c r="CX37" s="196">
        <f>(DATA!DZ40/DATA!AC40)*100</f>
        <v>3.1085935341254492E-2</v>
      </c>
      <c r="CY37" s="51">
        <f>(DATA!EA40/DATA!P40)*100</f>
        <v>1.7691434675211966</v>
      </c>
      <c r="CZ37" s="51">
        <f>(DATA!EB40/DATA!Q40)*100</f>
        <v>1.9993632601082458</v>
      </c>
      <c r="DA37" s="51">
        <f>(DATA!EC40/DATA!R40)*100</f>
        <v>2.0313591062019931</v>
      </c>
      <c r="DB37" s="51">
        <f>(DATA!ED40/DATA!S40)*100</f>
        <v>2.5215782983970407</v>
      </c>
      <c r="DC37" s="51">
        <f>(DATA!EE40/DATA!T40)*100</f>
        <v>2.9483882542910114</v>
      </c>
      <c r="DD37" s="51">
        <f>(DATA!EF40/DATA!U40)*100</f>
        <v>3.0870076755000282</v>
      </c>
      <c r="DE37" s="51">
        <f>(DATA!EG40/DATA!V40)*100</f>
        <v>3.0007733952049498</v>
      </c>
      <c r="DF37" s="51">
        <f>(DATA!EH40/DATA!W40)*100</f>
        <v>3.2388471416341673</v>
      </c>
      <c r="DG37" s="51">
        <f>(DATA!EI40/DATA!X40)*100</f>
        <v>3.4964699101868306</v>
      </c>
      <c r="DH37" s="51">
        <f>(DATA!EJ40/DATA!Y40)*100</f>
        <v>3.125</v>
      </c>
      <c r="DI37" s="51">
        <f>(DATA!EK40/DATA!Z40)*100</f>
        <v>3.2229563614013523</v>
      </c>
      <c r="DJ37" s="51">
        <f>(DATA!EL40/DATA!AA40)*100</f>
        <v>3.7601177336276672</v>
      </c>
      <c r="DK37" s="51">
        <f>(DATA!EM40/DATA!AB40)*100</f>
        <v>3.5804042979420871</v>
      </c>
      <c r="DL37" s="55">
        <f t="shared" si="23"/>
        <v>100</v>
      </c>
      <c r="DM37" s="56">
        <f t="shared" si="24"/>
        <v>100</v>
      </c>
      <c r="DN37" s="56">
        <f t="shared" si="25"/>
        <v>100</v>
      </c>
      <c r="DO37" s="56">
        <f t="shared" si="26"/>
        <v>100</v>
      </c>
      <c r="DP37" s="56">
        <f t="shared" si="27"/>
        <v>100</v>
      </c>
      <c r="DQ37" s="56">
        <f t="shared" si="28"/>
        <v>100</v>
      </c>
      <c r="DR37" s="56">
        <f t="shared" si="29"/>
        <v>100</v>
      </c>
      <c r="DS37" s="56">
        <f t="shared" si="30"/>
        <v>100</v>
      </c>
      <c r="DT37" s="56">
        <f t="shared" si="31"/>
        <v>100</v>
      </c>
      <c r="DU37" s="56">
        <f t="shared" si="32"/>
        <v>100</v>
      </c>
      <c r="DV37" s="56">
        <f t="shared" si="33"/>
        <v>100</v>
      </c>
      <c r="DW37" s="56">
        <f>+AA37+M37</f>
        <v>100</v>
      </c>
      <c r="DX37" s="56">
        <f>+AB37+N37</f>
        <v>100</v>
      </c>
      <c r="DY37" s="56">
        <f>+AC37+O37</f>
        <v>100</v>
      </c>
      <c r="DZ37" s="55">
        <f t="shared" si="34"/>
        <v>100</v>
      </c>
      <c r="EA37" s="56">
        <f t="shared" si="35"/>
        <v>100</v>
      </c>
      <c r="EB37" s="56">
        <f t="shared" si="36"/>
        <v>100</v>
      </c>
      <c r="EC37" s="56">
        <f t="shared" si="37"/>
        <v>100</v>
      </c>
      <c r="ED37" s="56">
        <f t="shared" si="38"/>
        <v>100</v>
      </c>
      <c r="EE37" s="56">
        <f t="shared" si="39"/>
        <v>100.00000000000001</v>
      </c>
      <c r="EF37" s="56">
        <f t="shared" si="40"/>
        <v>100</v>
      </c>
      <c r="EG37" s="56">
        <f t="shared" si="41"/>
        <v>99.999999999999986</v>
      </c>
      <c r="EH37" s="56">
        <f t="shared" si="42"/>
        <v>100</v>
      </c>
      <c r="EI37" s="56">
        <f t="shared" si="43"/>
        <v>100.00000000000001</v>
      </c>
      <c r="EJ37" s="56">
        <f t="shared" si="44"/>
        <v>100</v>
      </c>
      <c r="EK37" s="56">
        <f>+AO37+BC37+CE37+CS37+DJ37</f>
        <v>100</v>
      </c>
      <c r="EL37" s="56">
        <f>+AP37+BD37+CF37+CT37+DK37</f>
        <v>99.999999999999986</v>
      </c>
      <c r="EM37" s="198">
        <f t="shared" si="0"/>
        <v>99.999999999999986</v>
      </c>
    </row>
    <row r="38" spans="1:143">
      <c r="A38" s="10"/>
      <c r="B38" s="32"/>
      <c r="C38" s="32"/>
      <c r="D38" s="32"/>
      <c r="E38" s="32"/>
      <c r="F38" s="32"/>
      <c r="G38" s="32"/>
      <c r="H38" s="32"/>
      <c r="I38" s="32"/>
      <c r="J38" s="32"/>
      <c r="K38" s="32"/>
      <c r="L38" s="32"/>
      <c r="M38" s="32"/>
      <c r="N38" s="32"/>
      <c r="O38" s="32"/>
      <c r="P38" s="33"/>
      <c r="Q38" s="34"/>
      <c r="R38" s="34"/>
      <c r="S38" s="34"/>
      <c r="T38" s="34"/>
      <c r="U38" s="34"/>
      <c r="V38" s="34"/>
      <c r="W38" s="34"/>
      <c r="X38" s="34"/>
      <c r="Y38" s="34"/>
      <c r="Z38" s="34"/>
      <c r="AA38" s="34"/>
      <c r="AB38" s="34"/>
      <c r="AC38" s="34"/>
      <c r="AD38" s="33"/>
      <c r="AE38" s="34"/>
      <c r="AF38" s="34"/>
      <c r="AG38" s="34"/>
      <c r="AH38" s="34"/>
      <c r="AI38" s="34"/>
      <c r="AJ38" s="34"/>
      <c r="AK38" s="34"/>
      <c r="AL38" s="34"/>
      <c r="AM38" s="34"/>
      <c r="AN38" s="34"/>
      <c r="AO38" s="34"/>
      <c r="AP38" s="34"/>
      <c r="AQ38" s="34"/>
      <c r="AR38" s="33"/>
      <c r="AS38" s="32"/>
      <c r="AT38" s="32"/>
      <c r="AU38" s="32"/>
      <c r="AV38" s="32"/>
      <c r="AW38" s="32"/>
      <c r="AX38" s="32"/>
      <c r="AY38" s="32"/>
      <c r="AZ38" s="32"/>
      <c r="BA38" s="32"/>
      <c r="BB38" s="32"/>
      <c r="BC38" s="32"/>
      <c r="BD38" s="32"/>
      <c r="BE38" s="32"/>
      <c r="BF38" s="5">
        <f>IF(DATA!CH41&gt;0,(DATA!CH41/DATA!BT41)*100,"NA")</f>
        <v>24.887146136189749</v>
      </c>
      <c r="BG38" s="36">
        <f>IF(DATA!CI41&gt;0,(DATA!CI41/DATA!BU41)*100,"NA")</f>
        <v>35.582770106981727</v>
      </c>
      <c r="BH38" s="36">
        <f>IF(DATA!CJ41&gt;0,(DATA!CJ41/DATA!BV41)*100,"NA")</f>
        <v>36.334080886226459</v>
      </c>
      <c r="BI38" s="36">
        <f>IF(DATA!CK41&gt;0,(DATA!CK41/DATA!BW41)*100,"NA")</f>
        <v>32.169951221332042</v>
      </c>
      <c r="BJ38" s="36">
        <f>IF(DATA!CL41&gt;0,(DATA!CL41/DATA!BX41)*100,"NA")</f>
        <v>45.506298449612409</v>
      </c>
      <c r="BK38" s="36">
        <f>IF(DATA!CM41&gt;0,(DATA!CM41/DATA!BY41)*100,"NA")</f>
        <v>19.014834687919198</v>
      </c>
      <c r="BL38" s="36">
        <f>IF(DATA!CN41&gt;0,(DATA!CN41/DATA!BZ41)*100,"NA")</f>
        <v>18.722863496770092</v>
      </c>
      <c r="BM38" s="36">
        <f>IF(DATA!CO41&gt;0,(DATA!CO41/DATA!CA41)*100,"NA")</f>
        <v>22.816060433075521</v>
      </c>
      <c r="BN38" s="36">
        <f>IF(DATA!CP41&gt;0,(DATA!CP41/DATA!CB41)*100,"NA")</f>
        <v>30.770493125868665</v>
      </c>
      <c r="BO38" s="36">
        <f>IF(DATA!CQ41&gt;0,(DATA!CQ41/DATA!CC41)*100,"NA")</f>
        <v>24.195694304572971</v>
      </c>
      <c r="BP38" s="36">
        <f>IF(DATA!CR41&gt;0,(DATA!CR41/DATA!CD41)*100,"NA")</f>
        <v>15.68454229782896</v>
      </c>
      <c r="BQ38" s="36">
        <f>IF(DATA!CS41&gt;0,(DATA!CS41/DATA!CE41)*100,"NA")</f>
        <v>22.921035606606203</v>
      </c>
      <c r="BR38" s="36">
        <f>IF(DATA!CT41&gt;0,(DATA!CT41/DATA!CF41)*100,"NA")</f>
        <v>23.767248280388657</v>
      </c>
      <c r="BS38" s="36">
        <f>IF(DATA!CU41&gt;0,(DATA!CU41/DATA!CG41)*100,"NA")</f>
        <v>25.575382855131135</v>
      </c>
      <c r="BT38" s="33"/>
      <c r="BU38" s="32"/>
      <c r="BV38" s="32"/>
      <c r="BW38" s="32"/>
      <c r="BX38" s="32"/>
      <c r="BY38" s="32"/>
      <c r="BZ38" s="32"/>
      <c r="CA38" s="32"/>
      <c r="CB38" s="32"/>
      <c r="CC38" s="32"/>
      <c r="CD38" s="32"/>
      <c r="CE38" s="32"/>
      <c r="CF38" s="32"/>
      <c r="CG38" s="32"/>
      <c r="CH38" s="33"/>
      <c r="CI38" s="32"/>
      <c r="CJ38" s="32"/>
      <c r="CK38" s="32"/>
      <c r="CL38" s="32"/>
      <c r="CM38" s="32"/>
      <c r="CN38" s="32"/>
      <c r="CO38" s="32"/>
      <c r="CP38" s="32"/>
      <c r="CQ38" s="32"/>
      <c r="CR38" s="32"/>
      <c r="CS38" s="32"/>
      <c r="CT38" s="32"/>
      <c r="CU38" s="32"/>
      <c r="CV38" s="191"/>
      <c r="CW38" s="191">
        <f>(DATA!DY41/DATA!AC41)*100</f>
        <v>89.952037899761166</v>
      </c>
      <c r="CX38" s="188">
        <f>(DATA!DZ41/DATA!AC41)*100</f>
        <v>25.293976030320902</v>
      </c>
      <c r="CY38" s="34"/>
      <c r="CZ38" s="32"/>
      <c r="DA38" s="32"/>
      <c r="DB38" s="32"/>
      <c r="DC38" s="32"/>
      <c r="DD38" s="32"/>
      <c r="DE38" s="32"/>
      <c r="DF38" s="32"/>
      <c r="DG38" s="32"/>
      <c r="DH38" s="32"/>
      <c r="DI38" s="32"/>
      <c r="DJ38" s="32"/>
      <c r="DK38" s="32"/>
      <c r="DL38" s="37"/>
      <c r="DM38" s="38"/>
      <c r="DN38" s="38"/>
      <c r="DO38" s="38"/>
      <c r="DP38" s="38"/>
      <c r="DQ38" s="38"/>
      <c r="DR38" s="38"/>
      <c r="DS38" s="38"/>
      <c r="DT38" s="38"/>
      <c r="DU38" s="38"/>
      <c r="DV38" s="38"/>
      <c r="DW38" s="38"/>
      <c r="DX38" s="38"/>
      <c r="DY38" s="38"/>
      <c r="DZ38" s="37"/>
      <c r="EA38" s="38"/>
      <c r="EB38" s="38"/>
      <c r="EC38" s="38"/>
      <c r="ED38" s="38"/>
      <c r="EE38" s="38"/>
      <c r="EF38" s="38"/>
      <c r="EG38" s="38"/>
      <c r="EH38" s="38"/>
      <c r="EI38" s="38"/>
      <c r="EJ38" s="38"/>
      <c r="EK38" s="38"/>
      <c r="EL38" s="38"/>
      <c r="EM38" s="26"/>
    </row>
    <row r="39" spans="1:143">
      <c r="A39" s="46" t="str">
        <f>+DATA!A42</f>
        <v>Illinois</v>
      </c>
      <c r="B39" s="47">
        <f>(DATA!AD42/DATA!B42)*100</f>
        <v>61.748844375963017</v>
      </c>
      <c r="C39" s="47">
        <f>(DATA!AE42/DATA!C42)*100</f>
        <v>58.828282828282831</v>
      </c>
      <c r="D39" s="47">
        <f>(DATA!AF42/DATA!D42)*100</f>
        <v>55.778301886792448</v>
      </c>
      <c r="E39" s="47">
        <f>(DATA!AG42/DATA!E42)*100</f>
        <v>54.062038404726728</v>
      </c>
      <c r="F39" s="47">
        <f>(DATA!AH42/DATA!F42)*100</f>
        <v>49.000689179875948</v>
      </c>
      <c r="G39" s="47">
        <f>(DATA!AI42/DATA!G42)*100</f>
        <v>46.703108985309186</v>
      </c>
      <c r="H39" s="47">
        <f>(DATA!AJ42/DATA!H42)*100</f>
        <v>45.795561112847764</v>
      </c>
      <c r="I39" s="47">
        <f>(DATA!AK42/DATA!I42)*100</f>
        <v>43.966795137859471</v>
      </c>
      <c r="J39" s="47">
        <f>(DATA!AL42/DATA!J42)*100</f>
        <v>43.707432632514063</v>
      </c>
      <c r="K39" s="47">
        <f>(DATA!AM42/DATA!K42)*100</f>
        <v>43.45254100564668</v>
      </c>
      <c r="L39" s="47">
        <f>(DATA!AN42/DATA!L42)*100</f>
        <v>43.070362473347544</v>
      </c>
      <c r="M39" s="47">
        <f>(DATA!AO42/DATA!M42)*100</f>
        <v>41.760544930573751</v>
      </c>
      <c r="N39" s="47">
        <f>(DATA!AP42/DATA!N42)*100</f>
        <v>41.55263157894737</v>
      </c>
      <c r="O39" s="47">
        <f>(DATA!AQ42/DATA!O42)*100</f>
        <v>40.944683000757763</v>
      </c>
      <c r="P39" s="23">
        <f>(DATA!AR42/DATA!B42)*100</f>
        <v>38.251155624036983</v>
      </c>
      <c r="Q39" s="24">
        <f>(DATA!AS42/DATA!C42)*100</f>
        <v>41.171717171717169</v>
      </c>
      <c r="R39" s="24">
        <f>(DATA!AT42/DATA!D42)*100</f>
        <v>44.221698113207545</v>
      </c>
      <c r="S39" s="24">
        <f>(DATA!AU42/DATA!E42)*100</f>
        <v>45.937961595273265</v>
      </c>
      <c r="T39" s="24">
        <f>(DATA!AV42/DATA!F42)*100</f>
        <v>50.999310820124052</v>
      </c>
      <c r="U39" s="24">
        <f>(DATA!AW42/DATA!G42)*100</f>
        <v>53.296891014690807</v>
      </c>
      <c r="V39" s="24">
        <f>(DATA!AX42/DATA!H42)*100</f>
        <v>54.204438887152243</v>
      </c>
      <c r="W39" s="24">
        <f>(DATA!AY42/DATA!I42)*100</f>
        <v>56.033204862140529</v>
      </c>
      <c r="X39" s="24">
        <f>(DATA!AZ42/DATA!J42)*100</f>
        <v>56.292567367485937</v>
      </c>
      <c r="Y39" s="24">
        <f>(DATA!BA42/DATA!K42)*100</f>
        <v>56.54745899435332</v>
      </c>
      <c r="Z39" s="24">
        <f>(DATA!BB42/DATA!L42)*100</f>
        <v>56.929637526652456</v>
      </c>
      <c r="AA39" s="24">
        <f>(DATA!BC42/DATA!M42)*100</f>
        <v>58.239455069426249</v>
      </c>
      <c r="AB39" s="24">
        <f>(DATA!BD42/DATA!N42)*100</f>
        <v>58.447368421052637</v>
      </c>
      <c r="AC39" s="24">
        <f>(DATA!BE42/DATA!O42)*100</f>
        <v>59.055316999242237</v>
      </c>
      <c r="AD39" s="23">
        <f>(DATA!BF42/DATA!P42)*100</f>
        <v>82.781201848998464</v>
      </c>
      <c r="AE39" s="24">
        <f>(DATA!BG42/DATA!Q42)*100</f>
        <v>82.322006472491907</v>
      </c>
      <c r="AF39" s="24">
        <f>(DATA!BH42/DATA!R42)*100</f>
        <v>81.520882584712368</v>
      </c>
      <c r="AG39" s="24">
        <f>(DATA!BI42/DATA!S42)*100</f>
        <v>80.41466123657905</v>
      </c>
      <c r="AH39" s="24">
        <f>(DATA!BJ42/DATA!T42)*100</f>
        <v>77.324576564120292</v>
      </c>
      <c r="AI39" s="24">
        <f>(DATA!BK42/DATA!U42)*100</f>
        <v>79.330572808833679</v>
      </c>
      <c r="AJ39" s="24">
        <f>(DATA!BL42/DATA!V42)*100</f>
        <v>78.738910012674268</v>
      </c>
      <c r="AK39" s="24">
        <f>(DATA!BM42/DATA!W42)*100</f>
        <v>78.642835504392608</v>
      </c>
      <c r="AL39" s="24">
        <f>(DATA!BN42/DATA!X42)*100</f>
        <v>75.948223961468997</v>
      </c>
      <c r="AM39" s="24">
        <f>(DATA!BO42/DATA!Y42)*100</f>
        <v>75.563496426608026</v>
      </c>
      <c r="AN39" s="24">
        <f>(DATA!BP42/DATA!Z42)*100</f>
        <v>74.816824966078698</v>
      </c>
      <c r="AO39" s="24">
        <f>(DATA!BQ42/DATA!AA42)*100</f>
        <v>74.03017241379311</v>
      </c>
      <c r="AP39" s="24">
        <f>(DATA!BR42/DATA!AB42)*100</f>
        <v>73.076923076923066</v>
      </c>
      <c r="AQ39" s="24">
        <f>(DATA!BS42/DATA!AC42)*100</f>
        <v>72.223660367589957</v>
      </c>
      <c r="AR39" s="23">
        <f>(DATA!BT42/DATA!P42)*100</f>
        <v>12.288135593220339</v>
      </c>
      <c r="AS39" s="47">
        <f>(DATA!BU42/DATA!Q42)*100</f>
        <v>12.944983818770226</v>
      </c>
      <c r="AT39" s="47">
        <f>(DATA!BV42/DATA!R42)*100</f>
        <v>13.356973995271867</v>
      </c>
      <c r="AU39" s="47">
        <f>(DATA!BW42/DATA!S42)*100</f>
        <v>13.217326915957054</v>
      </c>
      <c r="AV39" s="47">
        <f>(DATA!BX42/DATA!T42)*100</f>
        <v>14.586933978568958</v>
      </c>
      <c r="AW39" s="47">
        <f>(DATA!BY42/DATA!U42)*100</f>
        <v>12.04278812974465</v>
      </c>
      <c r="AX39" s="47">
        <f>(DATA!BZ42/DATA!V42)*100</f>
        <v>12.262357414448669</v>
      </c>
      <c r="AY39" s="47">
        <f>(DATA!CA42/DATA!W42)*100</f>
        <v>11.72372008482278</v>
      </c>
      <c r="AZ39" s="47">
        <f>(DATA!CB42/DATA!X42)*100</f>
        <v>13.094521372667067</v>
      </c>
      <c r="BA39" s="47">
        <f>(DATA!CC42/DATA!Y42)*100</f>
        <v>13.084112149532709</v>
      </c>
      <c r="BB39" s="47">
        <f>(DATA!CD42/DATA!Z42)*100</f>
        <v>13.405698778833109</v>
      </c>
      <c r="BC39" s="47">
        <f>(DATA!CE42/DATA!AA42)*100</f>
        <v>13.20043103448276</v>
      </c>
      <c r="BD39" s="47">
        <f>(DATA!CF42/DATA!AB42)*100</f>
        <v>13.286713286713287</v>
      </c>
      <c r="BE39" s="47">
        <f>(DATA!CG42/DATA!AC42)*100</f>
        <v>13.901113124514625</v>
      </c>
      <c r="BF39" s="28">
        <f>IF(DATA!CH42&gt;0,(DATA!CH42/DATA!BT42)*100,"NA")</f>
        <v>21.9435736677116</v>
      </c>
      <c r="BG39" s="48">
        <f>IF(DATA!CI42&gt;0,(DATA!CI42/DATA!BU42)*100,"NA")</f>
        <v>25</v>
      </c>
      <c r="BH39" s="48">
        <f>IF(DATA!CJ42&gt;0,(DATA!CJ42/DATA!BV42)*100,"NA")</f>
        <v>24.483775811209441</v>
      </c>
      <c r="BI39" s="48">
        <f>IF(DATA!CK42&gt;0,(DATA!CK42/DATA!BW42)*100,"NA")</f>
        <v>25.490196078431371</v>
      </c>
      <c r="BJ39" s="48">
        <f>IF(DATA!CL42&gt;0,(DATA!CL42/DATA!BX42)*100,"NA")</f>
        <v>28.672985781990523</v>
      </c>
      <c r="BK39" s="48">
        <f>IF(DATA!CM42&gt;0,(DATA!CM42/DATA!BY42)*100,"NA")</f>
        <v>3.4383954154727796</v>
      </c>
      <c r="BL39" s="48">
        <f>IF(DATA!CN42&gt;0,(DATA!CN42/DATA!BZ42)*100,"NA")</f>
        <v>2.842377260981912</v>
      </c>
      <c r="BM39" s="48">
        <f>IF(DATA!CO42&gt;0,(DATA!CO42/DATA!CA42)*100,"NA")</f>
        <v>3.6175710594315245</v>
      </c>
      <c r="BN39" s="48">
        <f>IF(DATA!CP42&gt;0,(DATA!CP42/DATA!CB42)*100,"NA")</f>
        <v>13.793103448275861</v>
      </c>
      <c r="BO39" s="48">
        <f>IF(DATA!CQ42&gt;0,(DATA!CQ42/DATA!CC42)*100,"NA")</f>
        <v>10.92436974789916</v>
      </c>
      <c r="BP39" s="48" t="str">
        <f>IF(DATA!CR42&gt;0,(DATA!CR42/DATA!CD42)*100,"NA")</f>
        <v>NA</v>
      </c>
      <c r="BQ39" s="48">
        <f>IF(DATA!CS42&gt;0,(DATA!CS42/DATA!CE42)*100,"NA")</f>
        <v>8.3673469387755102</v>
      </c>
      <c r="BR39" s="48">
        <f>IF(DATA!CT42&gt;0,(DATA!CT42/DATA!CF42)*100,"NA")</f>
        <v>8.7044534412955468</v>
      </c>
      <c r="BS39" s="48">
        <f>IF(DATA!CU42&gt;0,(DATA!CU42/DATA!CG42)*100,"NA")</f>
        <v>5.9590316573556796</v>
      </c>
      <c r="BT39" s="23">
        <f>(DATA!CV42/DATA!P42)*100</f>
        <v>2.3112480739599381</v>
      </c>
      <c r="BU39" s="47">
        <f>(DATA!CW42/DATA!Q42)*100</f>
        <v>2.3462783171521036</v>
      </c>
      <c r="BV39" s="47">
        <f>(DATA!CX42/DATA!R42)*100</f>
        <v>2.8368794326241136</v>
      </c>
      <c r="BW39" s="47">
        <f>(DATA!CY42/DATA!S42)*100</f>
        <v>3.2210292484265088</v>
      </c>
      <c r="BX39" s="47">
        <f>(DATA!CZ42/DATA!T42)*100</f>
        <v>4.0442447286553751</v>
      </c>
      <c r="BY39" s="47">
        <f>(DATA!DA42/DATA!U42)*100</f>
        <v>4.1407867494824018</v>
      </c>
      <c r="BZ39" s="47">
        <f>(DATA!DB42/DATA!V42)*100</f>
        <v>4.6577946768060841</v>
      </c>
      <c r="CA39" s="47">
        <f>(DATA!DC42/DATA!W42)*100</f>
        <v>4.8470160557406849</v>
      </c>
      <c r="CB39" s="47">
        <f>(DATA!DD42/DATA!X42)*100</f>
        <v>5.5087296809151116</v>
      </c>
      <c r="CC39" s="47">
        <f>(DATA!DE42/DATA!Y42)*100</f>
        <v>5.4150632215503025</v>
      </c>
      <c r="CD39" s="47">
        <f>(DATA!DF42/DATA!Z42)*100</f>
        <v>5.8073270013568514</v>
      </c>
      <c r="CE39" s="47">
        <f>(DATA!DG42/DATA!AA42)*100</f>
        <v>6.25</v>
      </c>
      <c r="CF39" s="47">
        <f>(DATA!DH42/DATA!AB42)*100</f>
        <v>6.8047337278106506</v>
      </c>
      <c r="CG39" s="47">
        <f>(DATA!DI42/DATA!AC42)*100</f>
        <v>6.8081801708516698</v>
      </c>
      <c r="CH39" s="23">
        <f>(DATA!DJ42/DATA!P42)*100</f>
        <v>0</v>
      </c>
      <c r="CI39" s="47">
        <f>(DATA!DK42/DATA!Q42)*100</f>
        <v>0</v>
      </c>
      <c r="CJ39" s="47">
        <f>(DATA!DL42/DATA!R42)*100</f>
        <v>0</v>
      </c>
      <c r="CK39" s="47">
        <f>(DATA!DM42/DATA!S42)*100</f>
        <v>0</v>
      </c>
      <c r="CL39" s="47">
        <f>(DATA!DN42/DATA!T42)*100</f>
        <v>0</v>
      </c>
      <c r="CM39" s="47">
        <f>(DATA!DO42/DATA!U42)*100</f>
        <v>0</v>
      </c>
      <c r="CN39" s="47">
        <f>(DATA!DP42/DATA!V42)*100</f>
        <v>0</v>
      </c>
      <c r="CO39" s="47">
        <f>(DATA!DQ42/DATA!W42)*100</f>
        <v>9.0881551045137843E-2</v>
      </c>
      <c r="CP39" s="47">
        <f>(DATA!DR42/DATA!X42)*100</f>
        <v>0.78266104756170995</v>
      </c>
      <c r="CQ39" s="47">
        <f>(DATA!DS42/DATA!Y42)*100</f>
        <v>1.0720175920835624</v>
      </c>
      <c r="CR39" s="47">
        <f>(DATA!DT42/DATA!Z42)*100</f>
        <v>1.1126187245590231</v>
      </c>
      <c r="CS39" s="47">
        <f>(DATA!DU42/DATA!AA42)*100</f>
        <v>1.2122844827586208</v>
      </c>
      <c r="CT39" s="47">
        <f>(DATA!DV42/DATA!AB42)*100</f>
        <v>1.2103281334050566</v>
      </c>
      <c r="CU39" s="47">
        <f>(DATA!DW42/DATA!AC42)*100</f>
        <v>1.3461040641988091</v>
      </c>
      <c r="CV39" s="191">
        <f>(DATA!DX42/DATA!AC42)*100</f>
        <v>5.5656225731296924</v>
      </c>
      <c r="CW39" s="191">
        <f>(DATA!DY42/DATA!AC42)*100</f>
        <v>0.12943308309603935</v>
      </c>
      <c r="CX39" s="188">
        <f>(DATA!DZ42/DATA!AC42)*100</f>
        <v>2.5886616619207874E-2</v>
      </c>
      <c r="CY39" s="24">
        <f>(DATA!EA42/DATA!P42)*100</f>
        <v>2.6194144838212634</v>
      </c>
      <c r="CZ39" s="47">
        <f>(DATA!EB42/DATA!Q42)*100</f>
        <v>2.3867313915857604</v>
      </c>
      <c r="DA39" s="47">
        <f>(DATA!EC42/DATA!R42)*100</f>
        <v>2.2852639873916467</v>
      </c>
      <c r="DB39" s="47">
        <f>(DATA!ED42/DATA!S42)*100</f>
        <v>3.1469825990373934</v>
      </c>
      <c r="DC39" s="47">
        <f>(DATA!EE42/DATA!T42)*100</f>
        <v>4.0442447286553751</v>
      </c>
      <c r="DD39" s="47">
        <f>(DATA!EF42/DATA!U42)*100</f>
        <v>4.4858523119392686</v>
      </c>
      <c r="DE39" s="47">
        <f>(DATA!EG42/DATA!V42)*100</f>
        <v>4.3409378960709759</v>
      </c>
      <c r="DF39" s="47">
        <f>(DATA!EH42/DATA!W42)*100</f>
        <v>4.6955468039987878</v>
      </c>
      <c r="DG39" s="47">
        <f>(DATA!EI42/DATA!X42)*100</f>
        <v>4.6658639373871162</v>
      </c>
      <c r="DH39" s="47">
        <f>(DATA!EJ42/DATA!Y42)*100</f>
        <v>4.8653106102253982</v>
      </c>
      <c r="DI39" s="47">
        <f>(DATA!EK42/DATA!Z42)*100</f>
        <v>4.8575305291723199</v>
      </c>
      <c r="DJ39" s="47">
        <f>(DATA!EL42/DATA!AA42)*100</f>
        <v>5.3071120689655169</v>
      </c>
      <c r="DK39" s="47">
        <f>(DATA!EM42/DATA!AB42)*100</f>
        <v>5.6213017751479288</v>
      </c>
      <c r="DL39" s="30">
        <f t="shared" ref="DL39:DL51" si="45">+P39+B39</f>
        <v>100</v>
      </c>
      <c r="DM39" s="49">
        <f t="shared" ref="DM39:DM51" si="46">+Q39+C39</f>
        <v>100</v>
      </c>
      <c r="DN39" s="49">
        <f t="shared" ref="DN39:DN51" si="47">+R39+D39</f>
        <v>100</v>
      </c>
      <c r="DO39" s="49">
        <f t="shared" ref="DO39:DO51" si="48">+S39+E39</f>
        <v>100</v>
      </c>
      <c r="DP39" s="49">
        <f t="shared" ref="DP39:DP51" si="49">+T39+F39</f>
        <v>100</v>
      </c>
      <c r="DQ39" s="49">
        <f t="shared" ref="DQ39:DQ51" si="50">+U39+G39</f>
        <v>100</v>
      </c>
      <c r="DR39" s="49">
        <f t="shared" ref="DR39:DR51" si="51">+V39+H39</f>
        <v>100</v>
      </c>
      <c r="DS39" s="49">
        <f t="shared" ref="DS39:DS51" si="52">+W39+I39</f>
        <v>100</v>
      </c>
      <c r="DT39" s="49">
        <f t="shared" ref="DT39:DT51" si="53">+X39+J39</f>
        <v>100</v>
      </c>
      <c r="DU39" s="49">
        <f t="shared" ref="DU39:DU51" si="54">+Y39+K39</f>
        <v>100</v>
      </c>
      <c r="DV39" s="49">
        <f t="shared" ref="DV39:DV51" si="55">+Z39+L39</f>
        <v>100</v>
      </c>
      <c r="DW39" s="49">
        <f>+AA39+M39</f>
        <v>100</v>
      </c>
      <c r="DX39" s="49">
        <f>+AB39+N39</f>
        <v>100</v>
      </c>
      <c r="DY39" s="49">
        <f>+AC39+O39</f>
        <v>100</v>
      </c>
      <c r="DZ39" s="30">
        <f t="shared" ref="DZ39:DZ51" si="56">+AD39+AR39+BT39+CH39+CY39</f>
        <v>100</v>
      </c>
      <c r="EA39" s="49">
        <f t="shared" ref="EA39:EA51" si="57">+AE39+AS39+BU39+CI39+CZ39</f>
        <v>99.999999999999986</v>
      </c>
      <c r="EB39" s="49">
        <f t="shared" ref="EB39:EB51" si="58">+AF39+AT39+BV39+CJ39+DA39</f>
        <v>100</v>
      </c>
      <c r="EC39" s="49">
        <f t="shared" ref="EC39:EC51" si="59">+AG39+AU39+BW39+CK39+DB39</f>
        <v>100</v>
      </c>
      <c r="ED39" s="49">
        <f t="shared" ref="ED39:ED51" si="60">+AH39+AV39+BX39+CL39+DC39</f>
        <v>100</v>
      </c>
      <c r="EE39" s="49">
        <f t="shared" ref="EE39:EE51" si="61">+AI39+AW39+BY39+CM39+DD39</f>
        <v>100</v>
      </c>
      <c r="EF39" s="49">
        <f t="shared" ref="EF39:EF51" si="62">+AJ39+AX39+BZ39+CN39+DE39</f>
        <v>100</v>
      </c>
      <c r="EG39" s="49">
        <f t="shared" ref="EG39:EG51" si="63">+AK39+AY39+CA39+CO39+DF39</f>
        <v>100</v>
      </c>
      <c r="EH39" s="49">
        <f t="shared" ref="EH39:EH51" si="64">+AL39+AZ39+CB39+CP39+DG39</f>
        <v>100</v>
      </c>
      <c r="EI39" s="49">
        <f t="shared" ref="EI39:EI51" si="65">+AM39+BA39+CC39+CQ39+DH39</f>
        <v>100</v>
      </c>
      <c r="EJ39" s="49">
        <f t="shared" ref="EJ39:EJ51" si="66">+AN39+BB39+CD39+CR39+DI39</f>
        <v>100.00000000000001</v>
      </c>
      <c r="EK39" s="49">
        <f>+AO39+BC39+CE39+CS39+DJ39</f>
        <v>100.00000000000001</v>
      </c>
      <c r="EL39" s="49">
        <f>+AP39+BD39+CF39+CT39+DK39</f>
        <v>99.999999999999986</v>
      </c>
      <c r="EM39" s="26">
        <f t="shared" si="0"/>
        <v>100</v>
      </c>
    </row>
    <row r="40" spans="1:143">
      <c r="A40" s="46" t="str">
        <f>+DATA!A43</f>
        <v>Indiana</v>
      </c>
      <c r="B40" s="47">
        <f>(DATA!AD43/DATA!B43)*100</f>
        <v>78.776041666666657</v>
      </c>
      <c r="C40" s="47">
        <f>(DATA!AE43/DATA!C43)*100</f>
        <v>74.624829467939975</v>
      </c>
      <c r="D40" s="47">
        <f>(DATA!AF43/DATA!D43)*100</f>
        <v>72.014388489208642</v>
      </c>
      <c r="E40" s="47">
        <f>(DATA!AG43/DATA!E43)*100</f>
        <v>72.721134368669809</v>
      </c>
      <c r="F40" s="47">
        <f>(DATA!AH43/DATA!F43)*100</f>
        <v>65.569076592698636</v>
      </c>
      <c r="G40" s="47">
        <f>(DATA!AI43/DATA!G43)*100</f>
        <v>61.902017291066279</v>
      </c>
      <c r="H40" s="47">
        <f>(DATA!AJ43/DATA!H43)*100</f>
        <v>60.637087599544934</v>
      </c>
      <c r="I40" s="47">
        <f>(DATA!AK43/DATA!I43)*100</f>
        <v>60.548086866597728</v>
      </c>
      <c r="J40" s="47">
        <f>(DATA!AL43/DATA!J43)*100</f>
        <v>59.19674039580908</v>
      </c>
      <c r="K40" s="47">
        <f>(DATA!AM43/DATA!K43)*100</f>
        <v>48.163433759801897</v>
      </c>
      <c r="L40" s="47">
        <f>(DATA!AN43/DATA!L43)*100</f>
        <v>47.681041497152151</v>
      </c>
      <c r="M40" s="47">
        <f>(DATA!AO43/DATA!M43)*100</f>
        <v>46.380885453267744</v>
      </c>
      <c r="N40" s="47">
        <f>(DATA!AP43/DATA!N43)*100</f>
        <v>44.839389152185362</v>
      </c>
      <c r="O40" s="47">
        <f>(DATA!AQ43/DATA!O43)*100</f>
        <v>44.438775510204081</v>
      </c>
      <c r="P40" s="23">
        <f>(DATA!AR43/DATA!B43)*100</f>
        <v>21.223958333333336</v>
      </c>
      <c r="Q40" s="24">
        <f>(DATA!AS43/DATA!C43)*100</f>
        <v>25.375170532060025</v>
      </c>
      <c r="R40" s="24">
        <f>(DATA!AT43/DATA!D43)*100</f>
        <v>27.985611510791369</v>
      </c>
      <c r="S40" s="24">
        <f>(DATA!AU43/DATA!E43)*100</f>
        <v>27.278865631330184</v>
      </c>
      <c r="T40" s="24">
        <f>(DATA!AV43/DATA!F43)*100</f>
        <v>34.430923407301364</v>
      </c>
      <c r="U40" s="24">
        <f>(DATA!AW43/DATA!G43)*100</f>
        <v>38.097982708933721</v>
      </c>
      <c r="V40" s="24">
        <f>(DATA!AX43/DATA!H43)*100</f>
        <v>39.362912400455066</v>
      </c>
      <c r="W40" s="24">
        <f>(DATA!AY43/DATA!I43)*100</f>
        <v>39.451913133402279</v>
      </c>
      <c r="X40" s="24">
        <f>(DATA!AZ43/DATA!J43)*100</f>
        <v>40.80325960419092</v>
      </c>
      <c r="Y40" s="24">
        <f>(DATA!BA43/DATA!K43)*100</f>
        <v>51.836566240198103</v>
      </c>
      <c r="Z40" s="24">
        <f>(DATA!BB43/DATA!L43)*100</f>
        <v>52.318958502847849</v>
      </c>
      <c r="AA40" s="24">
        <f>(DATA!BC43/DATA!M43)*100</f>
        <v>53.619114546732263</v>
      </c>
      <c r="AB40" s="24">
        <f>(DATA!BD43/DATA!N43)*100</f>
        <v>55.160610847814638</v>
      </c>
      <c r="AC40" s="24">
        <f>(DATA!BE43/DATA!O43)*100</f>
        <v>55.561224489795912</v>
      </c>
      <c r="AD40" s="23">
        <f>(DATA!BF43/DATA!P43)*100</f>
        <v>96.09375</v>
      </c>
      <c r="AE40" s="24">
        <f>(DATA!BG43/DATA!Q43)*100</f>
        <v>95.017064846416375</v>
      </c>
      <c r="AF40" s="24">
        <f>(DATA!BH43/DATA!R43)*100</f>
        <v>93.884892086330936</v>
      </c>
      <c r="AG40" s="24">
        <f>(DATA!BI43/DATA!S43)*100</f>
        <v>94.009530292716136</v>
      </c>
      <c r="AH40" s="24">
        <f>(DATA!BJ43/DATA!T43)*100</f>
        <v>93.290043290043286</v>
      </c>
      <c r="AI40" s="24">
        <f>(DATA!BK43/DATA!U43)*100</f>
        <v>92.298784018529247</v>
      </c>
      <c r="AJ40" s="24">
        <f>(DATA!BL43/DATA!V43)*100</f>
        <v>91.666666666666657</v>
      </c>
      <c r="AK40" s="24">
        <f>(DATA!BM43/DATA!W43)*100</f>
        <v>90.503373118837573</v>
      </c>
      <c r="AL40" s="24">
        <f>(DATA!BN43/DATA!X43)*100</f>
        <v>89.562682215743436</v>
      </c>
      <c r="AM40" s="24">
        <f>(DATA!BO43/DATA!Y43)*100</f>
        <v>87.167774086378742</v>
      </c>
      <c r="AN40" s="24">
        <f>(DATA!BP43/DATA!Z43)*100</f>
        <v>85.982836125868417</v>
      </c>
      <c r="AO40" s="24">
        <f>(DATA!BQ43/DATA!AA43)*100</f>
        <v>84.740374425997871</v>
      </c>
      <c r="AP40" s="24">
        <f>(DATA!BR43/DATA!AB43)*100</f>
        <v>85.86723768736617</v>
      </c>
      <c r="AQ40" s="24">
        <f>(DATA!BS43/DATA!AC43)*100</f>
        <v>86.337809917355372</v>
      </c>
      <c r="AR40" s="23">
        <f>(DATA!BT43/DATA!P43)*100</f>
        <v>2.083333333333333</v>
      </c>
      <c r="AS40" s="47">
        <f>(DATA!BU43/DATA!Q43)*100</f>
        <v>2.8668941979522184</v>
      </c>
      <c r="AT40" s="47">
        <f>(DATA!BV43/DATA!R43)*100</f>
        <v>3.4532374100719423</v>
      </c>
      <c r="AU40" s="47">
        <f>(DATA!BW43/DATA!S43)*100</f>
        <v>3.0633083730428861</v>
      </c>
      <c r="AV40" s="47">
        <f>(DATA!BX43/DATA!T43)*100</f>
        <v>3.6796536796536801</v>
      </c>
      <c r="AW40" s="47">
        <f>(DATA!BY43/DATA!U43)*100</f>
        <v>3.937463810075275</v>
      </c>
      <c r="AX40" s="47">
        <f>(DATA!BZ43/DATA!V43)*100</f>
        <v>4.0525114155251138</v>
      </c>
      <c r="AY40" s="47">
        <f>(DATA!CA43/DATA!W43)*100</f>
        <v>4.7742605085625325</v>
      </c>
      <c r="AZ40" s="47">
        <f>(DATA!CB43/DATA!X43)*100</f>
        <v>5.0145772594752183</v>
      </c>
      <c r="BA40" s="47">
        <f>(DATA!CC43/DATA!Y43)*100</f>
        <v>6.4368770764119603</v>
      </c>
      <c r="BB40" s="47">
        <f>(DATA!CD43/DATA!Z43)*100</f>
        <v>7.0290151205557834</v>
      </c>
      <c r="BC40" s="47">
        <f>(DATA!CE43/DATA!AA43)*100</f>
        <v>7.4885199576121515</v>
      </c>
      <c r="BD40" s="47">
        <f>(DATA!CF43/DATA!AB43)*100</f>
        <v>7.2805139186295502</v>
      </c>
      <c r="BE40" s="47">
        <f>(DATA!CG43/DATA!AC43)*100</f>
        <v>6.740702479338843</v>
      </c>
      <c r="BF40" s="28" t="str">
        <f>IF(DATA!CH43&gt;0,(DATA!CH43/DATA!BT43)*100,"NA")</f>
        <v>NA</v>
      </c>
      <c r="BG40" s="48" t="str">
        <f>IF(DATA!CI43&gt;0,(DATA!CI43/DATA!BU43)*100,"NA")</f>
        <v>NA</v>
      </c>
      <c r="BH40" s="48" t="str">
        <f>IF(DATA!CJ43&gt;0,(DATA!CJ43/DATA!BV43)*100,"NA")</f>
        <v>NA</v>
      </c>
      <c r="BI40" s="48" t="str">
        <f>IF(DATA!CK43&gt;0,(DATA!CK43/DATA!BW43)*100,"NA")</f>
        <v>NA</v>
      </c>
      <c r="BJ40" s="48" t="str">
        <f>IF(DATA!CL43&gt;0,(DATA!CL43/DATA!BX43)*100,"NA")</f>
        <v>NA</v>
      </c>
      <c r="BK40" s="48" t="str">
        <f>IF(DATA!CM43&gt;0,(DATA!CM43/DATA!BY43)*100,"NA")</f>
        <v>NA</v>
      </c>
      <c r="BL40" s="48" t="str">
        <f>IF(DATA!CN43&gt;0,(DATA!CN43/DATA!BZ43)*100,"NA")</f>
        <v>NA</v>
      </c>
      <c r="BM40" s="48" t="str">
        <f>IF(DATA!CO43&gt;0,(DATA!CO43/DATA!CA43)*100,"NA")</f>
        <v>NA</v>
      </c>
      <c r="BN40" s="48" t="str">
        <f>IF(DATA!CP43&gt;0,(DATA!CP43/DATA!CB43)*100,"NA")</f>
        <v>NA</v>
      </c>
      <c r="BO40" s="48" t="str">
        <f>IF(DATA!CQ43&gt;0,(DATA!CQ43/DATA!CC43)*100,"NA")</f>
        <v>NA</v>
      </c>
      <c r="BP40" s="48" t="str">
        <f>IF(DATA!CR43&gt;0,(DATA!CR43/DATA!CD43)*100,"NA")</f>
        <v>NA</v>
      </c>
      <c r="BQ40" s="48" t="str">
        <f>IF(DATA!CS43&gt;0,(DATA!CS43/DATA!CE43)*100,"NA")</f>
        <v>NA</v>
      </c>
      <c r="BR40" s="48" t="str">
        <f>IF(DATA!CT43&gt;0,(DATA!CT43/DATA!CF43)*100,"NA")</f>
        <v>NA</v>
      </c>
      <c r="BS40" s="48" t="str">
        <f>IF(DATA!CU43&gt;0,(DATA!CU43/DATA!CG43)*100,"NA")</f>
        <v>NA</v>
      </c>
      <c r="BT40" s="23">
        <f>(DATA!CV43/DATA!P43)*100</f>
        <v>0.26041666666666663</v>
      </c>
      <c r="BU40" s="47">
        <f>(DATA!CW43/DATA!Q43)*100</f>
        <v>0.61433447098976102</v>
      </c>
      <c r="BV40" s="47">
        <f>(DATA!CX43/DATA!R43)*100</f>
        <v>1.1510791366906474</v>
      </c>
      <c r="BW40" s="47">
        <f>(DATA!CY43/DATA!S43)*100</f>
        <v>0.88495575221238942</v>
      </c>
      <c r="BX40" s="47">
        <f>(DATA!CZ43/DATA!T43)*100</f>
        <v>1.4430014430014431</v>
      </c>
      <c r="BY40" s="47">
        <f>(DATA!DA43/DATA!U43)*100</f>
        <v>1.5634047481181239</v>
      </c>
      <c r="BZ40" s="47">
        <f>(DATA!DB43/DATA!V43)*100</f>
        <v>1.5410958904109588</v>
      </c>
      <c r="CA40" s="47">
        <f>(DATA!DC43/DATA!W43)*100</f>
        <v>1.3492475350285418</v>
      </c>
      <c r="CB40" s="47">
        <f>(DATA!DD43/DATA!X43)*100</f>
        <v>1.5160349854227406</v>
      </c>
      <c r="CC40" s="47">
        <f>(DATA!DE43/DATA!Y43)*100</f>
        <v>2.0348837209302326</v>
      </c>
      <c r="CD40" s="47">
        <f>(DATA!DF43/DATA!Z43)*100</f>
        <v>2.0433183489987741</v>
      </c>
      <c r="CE40" s="47">
        <f>(DATA!DG43/DATA!AA43)*100</f>
        <v>2.6845637583892619</v>
      </c>
      <c r="CF40" s="47">
        <f>(DATA!DH43/DATA!AB43)*100</f>
        <v>2.7837259100642395</v>
      </c>
      <c r="CG40" s="47">
        <f>(DATA!DI43/DATA!AC43)*100</f>
        <v>2.7117768595041323</v>
      </c>
      <c r="CH40" s="23">
        <f>(DATA!DJ43/DATA!P43)*100</f>
        <v>0</v>
      </c>
      <c r="CI40" s="47">
        <f>(DATA!DK43/DATA!Q43)*100</f>
        <v>0</v>
      </c>
      <c r="CJ40" s="47">
        <f>(DATA!DL43/DATA!R43)*100</f>
        <v>0</v>
      </c>
      <c r="CK40" s="47">
        <f>(DATA!DM43/DATA!S43)*100</f>
        <v>0</v>
      </c>
      <c r="CL40" s="47">
        <f>(DATA!DN43/DATA!T43)*100</f>
        <v>0</v>
      </c>
      <c r="CM40" s="47">
        <f>(DATA!DO43/DATA!U43)*100</f>
        <v>0</v>
      </c>
      <c r="CN40" s="47">
        <f>(DATA!DP43/DATA!V43)*100</f>
        <v>0</v>
      </c>
      <c r="CO40" s="47">
        <f>(DATA!DQ43/DATA!W43)*100</f>
        <v>0.15568240788790866</v>
      </c>
      <c r="CP40" s="47">
        <f>(DATA!DR43/DATA!X43)*100</f>
        <v>0.64139941690962099</v>
      </c>
      <c r="CQ40" s="47">
        <f>(DATA!DS43/DATA!Y43)*100</f>
        <v>0.62292358803986714</v>
      </c>
      <c r="CR40" s="47">
        <f>(DATA!DT43/DATA!Z43)*100</f>
        <v>0.77646097261953417</v>
      </c>
      <c r="CS40" s="47">
        <f>(DATA!DU43/DATA!AA43)*100</f>
        <v>0.84775697633345115</v>
      </c>
      <c r="CT40" s="47">
        <f>(DATA!DV43/DATA!AB43)*100</f>
        <v>0.77623126338329762</v>
      </c>
      <c r="CU40" s="47">
        <f>(DATA!DW43/DATA!AC43)*100</f>
        <v>0.92975206611570249</v>
      </c>
      <c r="CV40" s="191">
        <f>(DATA!DX43/DATA!AC43)*100</f>
        <v>3.0475206611570247</v>
      </c>
      <c r="CW40" s="191">
        <f>(DATA!DY43/DATA!AC43)*100</f>
        <v>0.20661157024793389</v>
      </c>
      <c r="CX40" s="188">
        <f>(DATA!DZ43/DATA!AC43)*100</f>
        <v>2.5826446280991736E-2</v>
      </c>
      <c r="CY40" s="24">
        <f>(DATA!EA43/DATA!P43)*100</f>
        <v>1.5625</v>
      </c>
      <c r="CZ40" s="47">
        <f>(DATA!EB43/DATA!Q43)*100</f>
        <v>1.5017064846416381</v>
      </c>
      <c r="DA40" s="47">
        <f>(DATA!EC43/DATA!R43)*100</f>
        <v>1.5107913669064748</v>
      </c>
      <c r="DB40" s="47">
        <f>(DATA!ED43/DATA!S43)*100</f>
        <v>2.0422055820285911</v>
      </c>
      <c r="DC40" s="47">
        <f>(DATA!EE43/DATA!T43)*100</f>
        <v>1.5873015873015872</v>
      </c>
      <c r="DD40" s="47">
        <f>(DATA!EF43/DATA!U43)*100</f>
        <v>2.2003474232773592</v>
      </c>
      <c r="DE40" s="47">
        <f>(DATA!EG43/DATA!V43)*100</f>
        <v>2.7397260273972601</v>
      </c>
      <c r="DF40" s="47">
        <f>(DATA!EH43/DATA!W43)*100</f>
        <v>3.2174364296834455</v>
      </c>
      <c r="DG40" s="47">
        <f>(DATA!EI43/DATA!X43)*100</f>
        <v>3.2653061224489797</v>
      </c>
      <c r="DH40" s="47">
        <f>(DATA!EJ43/DATA!Y43)*100</f>
        <v>3.7375415282392028</v>
      </c>
      <c r="DI40" s="47">
        <f>(DATA!EK43/DATA!Z43)*100</f>
        <v>4.1683694319574993</v>
      </c>
      <c r="DJ40" s="47">
        <f>(DATA!EL43/DATA!AA43)*100</f>
        <v>4.2387848816672555</v>
      </c>
      <c r="DK40" s="47">
        <f>(DATA!EM43/DATA!AB43)*100</f>
        <v>3.2922912205567449</v>
      </c>
      <c r="DL40" s="30">
        <f t="shared" si="45"/>
        <v>100</v>
      </c>
      <c r="DM40" s="49">
        <f t="shared" si="46"/>
        <v>100</v>
      </c>
      <c r="DN40" s="49">
        <f t="shared" si="47"/>
        <v>100.00000000000001</v>
      </c>
      <c r="DO40" s="49">
        <f t="shared" si="48"/>
        <v>100</v>
      </c>
      <c r="DP40" s="49">
        <f t="shared" si="49"/>
        <v>100</v>
      </c>
      <c r="DQ40" s="49">
        <f t="shared" si="50"/>
        <v>100</v>
      </c>
      <c r="DR40" s="49">
        <f t="shared" si="51"/>
        <v>100</v>
      </c>
      <c r="DS40" s="49">
        <f t="shared" si="52"/>
        <v>100</v>
      </c>
      <c r="DT40" s="49">
        <f t="shared" si="53"/>
        <v>100</v>
      </c>
      <c r="DU40" s="49">
        <f t="shared" si="54"/>
        <v>100</v>
      </c>
      <c r="DV40" s="49">
        <f t="shared" si="55"/>
        <v>100</v>
      </c>
      <c r="DW40" s="49">
        <f>+AA40+M40</f>
        <v>100</v>
      </c>
      <c r="DX40" s="49">
        <f>+AB40+N40</f>
        <v>100</v>
      </c>
      <c r="DY40" s="49">
        <f>+AC40+O40</f>
        <v>100</v>
      </c>
      <c r="DZ40" s="30">
        <f t="shared" si="56"/>
        <v>100</v>
      </c>
      <c r="EA40" s="49">
        <f t="shared" si="57"/>
        <v>100</v>
      </c>
      <c r="EB40" s="49">
        <f t="shared" si="58"/>
        <v>99.999999999999986</v>
      </c>
      <c r="EC40" s="49">
        <f t="shared" si="59"/>
        <v>100</v>
      </c>
      <c r="ED40" s="49">
        <f t="shared" si="60"/>
        <v>100</v>
      </c>
      <c r="EE40" s="49">
        <f t="shared" si="61"/>
        <v>100</v>
      </c>
      <c r="EF40" s="49">
        <f t="shared" si="62"/>
        <v>99.999999999999986</v>
      </c>
      <c r="EG40" s="49">
        <f t="shared" si="63"/>
        <v>100</v>
      </c>
      <c r="EH40" s="49">
        <f t="shared" si="64"/>
        <v>99.999999999999986</v>
      </c>
      <c r="EI40" s="49">
        <f t="shared" si="65"/>
        <v>100.00000000000001</v>
      </c>
      <c r="EJ40" s="49">
        <f t="shared" si="66"/>
        <v>100</v>
      </c>
      <c r="EK40" s="49">
        <f>+AO40+BC40+CE40+CS40+DJ40</f>
        <v>100</v>
      </c>
      <c r="EL40" s="49">
        <f>+AP40+BD40+CF40+CT40+DK40</f>
        <v>100</v>
      </c>
      <c r="EM40" s="26">
        <f t="shared" si="0"/>
        <v>99.999999999999972</v>
      </c>
    </row>
    <row r="41" spans="1:143">
      <c r="A41" s="46" t="str">
        <f>+DATA!A44</f>
        <v>Iowa</v>
      </c>
      <c r="B41" s="47">
        <f>(DATA!AD44/DATA!B44)*100</f>
        <v>72.791519434628967</v>
      </c>
      <c r="C41" s="47">
        <f>(DATA!AE44/DATA!C44)*100</f>
        <v>76.692708333333343</v>
      </c>
      <c r="D41" s="47">
        <f>(DATA!AF44/DATA!D44)*100</f>
        <v>75.032175032175033</v>
      </c>
      <c r="E41" s="47">
        <f>(DATA!AG44/DATA!E44)*100</f>
        <v>75.272161741835149</v>
      </c>
      <c r="F41" s="47">
        <f>(DATA!AH44/DATA!F44)*100</f>
        <v>72.761194029850756</v>
      </c>
      <c r="G41" s="47">
        <f>(DATA!AI44/DATA!G44)*100</f>
        <v>68.965517241379317</v>
      </c>
      <c r="H41" s="47">
        <f>(DATA!AJ44/DATA!H44)*100</f>
        <v>64.0625</v>
      </c>
      <c r="I41" s="47">
        <f>(DATA!AK44/DATA!I44)*100</f>
        <v>63.817097415506964</v>
      </c>
      <c r="J41" s="47">
        <f>(DATA!AL44/DATA!J44)*100</f>
        <v>60.294117647058819</v>
      </c>
      <c r="K41" s="47">
        <f>(DATA!AM44/DATA!K44)*100</f>
        <v>54.635761589403977</v>
      </c>
      <c r="L41" s="47">
        <f>(DATA!AN44/DATA!L44)*100</f>
        <v>48.829953198127924</v>
      </c>
      <c r="M41" s="47">
        <f>(DATA!AO44/DATA!M44)*100</f>
        <v>50.493096646942803</v>
      </c>
      <c r="N41" s="47">
        <f>(DATA!AP44/DATA!N44)*100</f>
        <v>52.866242038216562</v>
      </c>
      <c r="O41" s="47">
        <f>(DATA!AQ44/DATA!O44)*100</f>
        <v>49.72677595628415</v>
      </c>
      <c r="P41" s="23">
        <f>(DATA!AR44/DATA!B44)*100</f>
        <v>27.208480565371023</v>
      </c>
      <c r="Q41" s="24">
        <f>(DATA!AS44/DATA!C44)*100</f>
        <v>23.307291666666664</v>
      </c>
      <c r="R41" s="24">
        <f>(DATA!AT44/DATA!D44)*100</f>
        <v>24.967824967824967</v>
      </c>
      <c r="S41" s="24">
        <f>(DATA!AU44/DATA!E44)*100</f>
        <v>24.727838258164851</v>
      </c>
      <c r="T41" s="24">
        <f>(DATA!AV44/DATA!F44)*100</f>
        <v>27.238805970149254</v>
      </c>
      <c r="U41" s="24">
        <f>(DATA!AW44/DATA!G44)*100</f>
        <v>31.03448275862069</v>
      </c>
      <c r="V41" s="24">
        <f>(DATA!AX44/DATA!H44)*100</f>
        <v>35.9375</v>
      </c>
      <c r="W41" s="24">
        <f>(DATA!AY44/DATA!I44)*100</f>
        <v>36.182902584493043</v>
      </c>
      <c r="X41" s="24">
        <f>(DATA!AZ44/DATA!J44)*100</f>
        <v>39.705882352941174</v>
      </c>
      <c r="Y41" s="24">
        <f>(DATA!BA44/DATA!K44)*100</f>
        <v>45.364238410596023</v>
      </c>
      <c r="Z41" s="24">
        <f>(DATA!BB44/DATA!L44)*100</f>
        <v>51.170046801872068</v>
      </c>
      <c r="AA41" s="24">
        <f>(DATA!BC44/DATA!M44)*100</f>
        <v>49.506903353057197</v>
      </c>
      <c r="AB41" s="24">
        <f>(DATA!BD44/DATA!N44)*100</f>
        <v>47.133757961783438</v>
      </c>
      <c r="AC41" s="24">
        <f>(DATA!BE44/DATA!O44)*100</f>
        <v>50.27322404371585</v>
      </c>
      <c r="AD41" s="23">
        <f>(DATA!BF44/DATA!P44)*100</f>
        <v>93.992932862190813</v>
      </c>
      <c r="AE41" s="24">
        <f>(DATA!BG44/DATA!Q44)*100</f>
        <v>93.455497382198942</v>
      </c>
      <c r="AF41" s="24">
        <f>(DATA!BH44/DATA!R44)*100</f>
        <v>92.783505154639172</v>
      </c>
      <c r="AG41" s="24">
        <f>(DATA!BI44/DATA!S44)*100</f>
        <v>92.043681747269886</v>
      </c>
      <c r="AH41" s="24">
        <f>(DATA!BJ44/DATA!T44)*100</f>
        <v>91.369606003752352</v>
      </c>
      <c r="AI41" s="24">
        <f>(DATA!BK44/DATA!U44)*100</f>
        <v>92</v>
      </c>
      <c r="AJ41" s="24">
        <f>(DATA!BL44/DATA!V44)*100</f>
        <v>90.410958904109577</v>
      </c>
      <c r="AK41" s="24">
        <f>(DATA!BM44/DATA!W44)*100</f>
        <v>90.219560878243513</v>
      </c>
      <c r="AL41" s="24">
        <f>(DATA!BN44/DATA!X44)*100</f>
        <v>92.64705882352942</v>
      </c>
      <c r="AM41" s="24">
        <f>(DATA!BO44/DATA!Y44)*100</f>
        <v>91.542288557213936</v>
      </c>
      <c r="AN41" s="24">
        <f>(DATA!BP44/DATA!Z44)*100</f>
        <v>91.862284820031306</v>
      </c>
      <c r="AO41" s="24">
        <f>(DATA!BQ44/DATA!AA44)*100</f>
        <v>89.860834990059644</v>
      </c>
      <c r="AP41" s="24">
        <f>(DATA!BR44/DATA!AB44)*100</f>
        <v>91.2</v>
      </c>
      <c r="AQ41" s="24">
        <f>(DATA!BS44/DATA!AC44)*100</f>
        <v>91.87214611872146</v>
      </c>
      <c r="AR41" s="23">
        <f>(DATA!BT44/DATA!P44)*100</f>
        <v>3.0624263839811543</v>
      </c>
      <c r="AS41" s="47">
        <f>(DATA!BU44/DATA!Q44)*100</f>
        <v>3.7958115183246073</v>
      </c>
      <c r="AT41" s="47">
        <f>(DATA!BV44/DATA!R44)*100</f>
        <v>3.608247422680412</v>
      </c>
      <c r="AU41" s="47">
        <f>(DATA!BW44/DATA!S44)*100</f>
        <v>3.74414976599064</v>
      </c>
      <c r="AV41" s="47">
        <f>(DATA!BX44/DATA!T44)*100</f>
        <v>3.3771106941838651</v>
      </c>
      <c r="AW41" s="47">
        <f>(DATA!BY44/DATA!U44)*100</f>
        <v>2.9565217391304346</v>
      </c>
      <c r="AX41" s="47">
        <f>(DATA!BZ44/DATA!V44)*100</f>
        <v>4.3052837573385521</v>
      </c>
      <c r="AY41" s="47">
        <f>(DATA!CA44/DATA!W44)*100</f>
        <v>3.992015968063872</v>
      </c>
      <c r="AZ41" s="47">
        <f>(DATA!CB44/DATA!X44)*100</f>
        <v>3.6764705882352944</v>
      </c>
      <c r="BA41" s="47">
        <f>(DATA!CC44/DATA!Y44)*100</f>
        <v>4.6434494195688218</v>
      </c>
      <c r="BB41" s="47">
        <f>(DATA!CD44/DATA!Z44)*100</f>
        <v>4.3818466353677623</v>
      </c>
      <c r="BC41" s="47">
        <f>(DATA!CE44/DATA!AA44)*100</f>
        <v>4.7713717693836974</v>
      </c>
      <c r="BD41" s="47">
        <f>(DATA!CF44/DATA!AB44)*100</f>
        <v>3.84</v>
      </c>
      <c r="BE41" s="47">
        <f>(DATA!CG44/DATA!AC44)*100</f>
        <v>3.7442922374429219</v>
      </c>
      <c r="BF41" s="28" t="str">
        <f>IF(DATA!CH44&gt;0,(DATA!CH44/DATA!BT44)*100,"NA")</f>
        <v>NA</v>
      </c>
      <c r="BG41" s="48" t="str">
        <f>IF(DATA!CI44&gt;0,(DATA!CI44/DATA!BU44)*100,"NA")</f>
        <v>NA</v>
      </c>
      <c r="BH41" s="48" t="str">
        <f>IF(DATA!CJ44&gt;0,(DATA!CJ44/DATA!BV44)*100,"NA")</f>
        <v>NA</v>
      </c>
      <c r="BI41" s="48" t="str">
        <f>IF(DATA!CK44&gt;0,(DATA!CK44/DATA!BW44)*100,"NA")</f>
        <v>NA</v>
      </c>
      <c r="BJ41" s="48" t="str">
        <f>IF(DATA!CL44&gt;0,(DATA!CL44/DATA!BX44)*100,"NA")</f>
        <v>NA</v>
      </c>
      <c r="BK41" s="48" t="str">
        <f>IF(DATA!CM44&gt;0,(DATA!CM44/DATA!BY44)*100,"NA")</f>
        <v>NA</v>
      </c>
      <c r="BL41" s="48" t="str">
        <f>IF(DATA!CN44&gt;0,(DATA!CN44/DATA!BZ44)*100,"NA")</f>
        <v>NA</v>
      </c>
      <c r="BM41" s="48" t="str">
        <f>IF(DATA!CO44&gt;0,(DATA!CO44/DATA!CA44)*100,"NA")</f>
        <v>NA</v>
      </c>
      <c r="BN41" s="48" t="str">
        <f>IF(DATA!CP44&gt;0,(DATA!CP44/DATA!CB44)*100,"NA")</f>
        <v>NA</v>
      </c>
      <c r="BO41" s="48" t="str">
        <f>IF(DATA!CQ44&gt;0,(DATA!CQ44/DATA!CC44)*100,"NA")</f>
        <v>NA</v>
      </c>
      <c r="BP41" s="48" t="str">
        <f>IF(DATA!CR44&gt;0,(DATA!CR44/DATA!CD44)*100,"NA")</f>
        <v>NA</v>
      </c>
      <c r="BQ41" s="48" t="str">
        <f>IF(DATA!CS44&gt;0,(DATA!CS44/DATA!CE44)*100,"NA")</f>
        <v>NA</v>
      </c>
      <c r="BR41" s="48" t="str">
        <f>IF(DATA!CT44&gt;0,(DATA!CT44/DATA!CF44)*100,"NA")</f>
        <v>NA</v>
      </c>
      <c r="BS41" s="48" t="str">
        <f>IF(DATA!CU44&gt;0,(DATA!CU44/DATA!CG44)*100,"NA")</f>
        <v>NA</v>
      </c>
      <c r="BT41" s="23">
        <f>(DATA!CV44/DATA!P44)*100</f>
        <v>0.35335689045936397</v>
      </c>
      <c r="BU41" s="47">
        <f>(DATA!CW44/DATA!Q44)*100</f>
        <v>0.78534031413612559</v>
      </c>
      <c r="BV41" s="47">
        <f>(DATA!CX44/DATA!R44)*100</f>
        <v>0.77319587628865982</v>
      </c>
      <c r="BW41" s="47">
        <f>(DATA!CY44/DATA!S44)*100</f>
        <v>1.0920436817472698</v>
      </c>
      <c r="BX41" s="47">
        <f>(DATA!CZ44/DATA!T44)*100</f>
        <v>1.3133208255159476</v>
      </c>
      <c r="BY41" s="47">
        <f>(DATA!DA44/DATA!U44)*100</f>
        <v>0.86956521739130432</v>
      </c>
      <c r="BZ41" s="47">
        <f>(DATA!DB44/DATA!V44)*100</f>
        <v>1.1741682974559686</v>
      </c>
      <c r="CA41" s="47">
        <f>(DATA!DC44/DATA!W44)*100</f>
        <v>1.1976047904191618</v>
      </c>
      <c r="CB41" s="47">
        <f>(DATA!DD44/DATA!X44)*100</f>
        <v>0.98039215686274506</v>
      </c>
      <c r="CC41" s="47">
        <f>(DATA!DE44/DATA!Y44)*100</f>
        <v>1.3266998341625207</v>
      </c>
      <c r="CD41" s="47">
        <f>(DATA!DF44/DATA!Z44)*100</f>
        <v>1.4084507042253522</v>
      </c>
      <c r="CE41" s="47">
        <f>(DATA!DG44/DATA!AA44)*100</f>
        <v>1.7892644135188867</v>
      </c>
      <c r="CF41" s="47">
        <f>(DATA!DH44/DATA!AB44)*100</f>
        <v>2.08</v>
      </c>
      <c r="CG41" s="47">
        <f>(DATA!DI44/DATA!AC44)*100</f>
        <v>1.9178082191780823</v>
      </c>
      <c r="CH41" s="23">
        <f>(DATA!DJ44/DATA!P44)*100</f>
        <v>0</v>
      </c>
      <c r="CI41" s="47">
        <f>(DATA!DK44/DATA!Q44)*100</f>
        <v>0</v>
      </c>
      <c r="CJ41" s="47">
        <f>(DATA!DL44/DATA!R44)*100</f>
        <v>0</v>
      </c>
      <c r="CK41" s="47">
        <f>(DATA!DM44/DATA!S44)*100</f>
        <v>0</v>
      </c>
      <c r="CL41" s="47">
        <f>(DATA!DN44/DATA!T44)*100</f>
        <v>0</v>
      </c>
      <c r="CM41" s="47">
        <f>(DATA!DO44/DATA!U44)*100</f>
        <v>0</v>
      </c>
      <c r="CN41" s="47">
        <f>(DATA!DP44/DATA!V44)*100</f>
        <v>0</v>
      </c>
      <c r="CO41" s="47">
        <f>(DATA!DQ44/DATA!W44)*100</f>
        <v>0.19960079840319359</v>
      </c>
      <c r="CP41" s="47">
        <f>(DATA!DR44/DATA!X44)*100</f>
        <v>0.49019607843137253</v>
      </c>
      <c r="CQ41" s="47">
        <f>(DATA!DS44/DATA!Y44)*100</f>
        <v>0.33167495854063017</v>
      </c>
      <c r="CR41" s="47">
        <f>(DATA!DT44/DATA!Z44)*100</f>
        <v>0.46948356807511737</v>
      </c>
      <c r="CS41" s="47">
        <f>(DATA!DU44/DATA!AA44)*100</f>
        <v>0</v>
      </c>
      <c r="CT41" s="47">
        <f>(DATA!DV44/DATA!AB44)*100</f>
        <v>0.48</v>
      </c>
      <c r="CU41" s="47">
        <f>(DATA!DW44/DATA!AC44)*100</f>
        <v>0.54794520547945202</v>
      </c>
      <c r="CV41" s="191">
        <f>(DATA!DX44/DATA!AC44)*100</f>
        <v>1.5525114155251141</v>
      </c>
      <c r="CW41" s="191">
        <f>(DATA!DY44/DATA!AC44)*100</f>
        <v>0.27397260273972601</v>
      </c>
      <c r="CX41" s="188">
        <f>(DATA!DZ44/DATA!AC44)*100</f>
        <v>9.1324200913242004E-2</v>
      </c>
      <c r="CY41" s="24">
        <f>(DATA!EA44/DATA!P44)*100</f>
        <v>2.5912838633686692</v>
      </c>
      <c r="CZ41" s="47">
        <f>(DATA!EB44/DATA!Q44)*100</f>
        <v>1.963350785340314</v>
      </c>
      <c r="DA41" s="47">
        <f>(DATA!EC44/DATA!R44)*100</f>
        <v>2.8350515463917527</v>
      </c>
      <c r="DB41" s="47">
        <f>(DATA!ED44/DATA!S44)*100</f>
        <v>3.1201248049921997</v>
      </c>
      <c r="DC41" s="47">
        <f>(DATA!EE44/DATA!T44)*100</f>
        <v>3.9399624765478425</v>
      </c>
      <c r="DD41" s="47">
        <f>(DATA!EF44/DATA!U44)*100</f>
        <v>4.1739130434782616</v>
      </c>
      <c r="DE41" s="47">
        <f>(DATA!EG44/DATA!V44)*100</f>
        <v>4.10958904109589</v>
      </c>
      <c r="DF41" s="47">
        <f>(DATA!EH44/DATA!W44)*100</f>
        <v>4.39121756487026</v>
      </c>
      <c r="DG41" s="47">
        <f>(DATA!EI44/DATA!X44)*100</f>
        <v>2.2058823529411766</v>
      </c>
      <c r="DH41" s="47">
        <f>(DATA!EJ44/DATA!Y44)*100</f>
        <v>2.1558872305140961</v>
      </c>
      <c r="DI41" s="47">
        <f>(DATA!EK44/DATA!Z44)*100</f>
        <v>1.8779342723004695</v>
      </c>
      <c r="DJ41" s="47">
        <f>(DATA!EL44/DATA!AA44)*100</f>
        <v>3.5785288270377733</v>
      </c>
      <c r="DK41" s="47">
        <f>(DATA!EM44/DATA!AB44)*100</f>
        <v>2.4</v>
      </c>
      <c r="DL41" s="30">
        <f t="shared" si="45"/>
        <v>99.999999999999986</v>
      </c>
      <c r="DM41" s="49">
        <f t="shared" si="46"/>
        <v>100</v>
      </c>
      <c r="DN41" s="49">
        <f t="shared" si="47"/>
        <v>100</v>
      </c>
      <c r="DO41" s="49">
        <f t="shared" si="48"/>
        <v>100</v>
      </c>
      <c r="DP41" s="49">
        <f t="shared" si="49"/>
        <v>100.00000000000001</v>
      </c>
      <c r="DQ41" s="49">
        <f t="shared" si="50"/>
        <v>100</v>
      </c>
      <c r="DR41" s="49">
        <f t="shared" si="51"/>
        <v>100</v>
      </c>
      <c r="DS41" s="49">
        <f t="shared" si="52"/>
        <v>100</v>
      </c>
      <c r="DT41" s="49">
        <f t="shared" si="53"/>
        <v>100</v>
      </c>
      <c r="DU41" s="49">
        <f t="shared" si="54"/>
        <v>100</v>
      </c>
      <c r="DV41" s="49">
        <f t="shared" si="55"/>
        <v>100</v>
      </c>
      <c r="DW41" s="49">
        <f>+AA41+M41</f>
        <v>100</v>
      </c>
      <c r="DX41" s="49">
        <f>+AB41+N41</f>
        <v>100</v>
      </c>
      <c r="DY41" s="49">
        <f>+AC41+O41</f>
        <v>100</v>
      </c>
      <c r="DZ41" s="30">
        <f t="shared" si="56"/>
        <v>100</v>
      </c>
      <c r="EA41" s="49">
        <f t="shared" si="57"/>
        <v>99.999999999999986</v>
      </c>
      <c r="EB41" s="49">
        <f t="shared" si="58"/>
        <v>99.999999999999986</v>
      </c>
      <c r="EC41" s="49">
        <f t="shared" si="59"/>
        <v>100</v>
      </c>
      <c r="ED41" s="49">
        <f t="shared" si="60"/>
        <v>100.00000000000001</v>
      </c>
      <c r="EE41" s="49">
        <f t="shared" si="61"/>
        <v>100</v>
      </c>
      <c r="EF41" s="49">
        <f t="shared" si="62"/>
        <v>99.999999999999986</v>
      </c>
      <c r="EG41" s="49">
        <f t="shared" si="63"/>
        <v>100</v>
      </c>
      <c r="EH41" s="49">
        <f t="shared" si="64"/>
        <v>100</v>
      </c>
      <c r="EI41" s="49">
        <f t="shared" si="65"/>
        <v>100.00000000000001</v>
      </c>
      <c r="EJ41" s="49">
        <f t="shared" si="66"/>
        <v>100.00000000000001</v>
      </c>
      <c r="EK41" s="49">
        <f>+AO41+BC41+CE41+CS41+DJ41</f>
        <v>100</v>
      </c>
      <c r="EL41" s="49">
        <f>+AP41+BD41+CF41+CT41+DK41</f>
        <v>100.00000000000001</v>
      </c>
      <c r="EM41" s="26">
        <f t="shared" si="0"/>
        <v>100.00000000000001</v>
      </c>
    </row>
    <row r="42" spans="1:143">
      <c r="A42" s="46" t="str">
        <f>+DATA!A45</f>
        <v>Kansas</v>
      </c>
      <c r="B42" s="47">
        <f>(DATA!AD45/DATA!B45)*100</f>
        <v>63.439849624060152</v>
      </c>
      <c r="C42" s="47">
        <f>(DATA!AE45/DATA!C45)*100</f>
        <v>68.088235294117652</v>
      </c>
      <c r="D42" s="47">
        <f>(DATA!AF45/DATA!D45)*100</f>
        <v>65.168539325842701</v>
      </c>
      <c r="E42" s="47">
        <f>(DATA!AG45/DATA!E45)*100</f>
        <v>62.190812720848058</v>
      </c>
      <c r="F42" s="47">
        <f>(DATA!AH45/DATA!F45)*100</f>
        <v>56.528417818740394</v>
      </c>
      <c r="G42" s="47">
        <f>(DATA!AI45/DATA!G45)*100</f>
        <v>52.682926829268297</v>
      </c>
      <c r="H42" s="47">
        <f>(DATA!AJ45/DATA!H45)*100</f>
        <v>52.886836027713628</v>
      </c>
      <c r="I42" s="47">
        <f>(DATA!AK45/DATA!I45)*100</f>
        <v>50.855188141391103</v>
      </c>
      <c r="J42" s="47">
        <f>(DATA!AL45/DATA!J45)*100</f>
        <v>51.524710830704521</v>
      </c>
      <c r="K42" s="47">
        <f>(DATA!AM45/DATA!K45)*100</f>
        <v>49.808135072908669</v>
      </c>
      <c r="L42" s="47">
        <f>(DATA!AN45/DATA!L45)*100</f>
        <v>48.554913294797686</v>
      </c>
      <c r="M42" s="47">
        <f>(DATA!AO45/DATA!M45)*100</f>
        <v>48.175182481751825</v>
      </c>
      <c r="N42" s="47">
        <f>(DATA!AP45/DATA!N45)*100</f>
        <v>43.920765027322403</v>
      </c>
      <c r="O42" s="47">
        <f>(DATA!AQ45/DATA!O45)*100</f>
        <v>43.478260869565219</v>
      </c>
      <c r="P42" s="23">
        <f>(DATA!AR45/DATA!B45)*100</f>
        <v>36.560150375939848</v>
      </c>
      <c r="Q42" s="24">
        <f>(DATA!AS45/DATA!C45)*100</f>
        <v>31.911764705882351</v>
      </c>
      <c r="R42" s="24">
        <f>(DATA!AT45/DATA!D45)*100</f>
        <v>34.831460674157306</v>
      </c>
      <c r="S42" s="24">
        <f>(DATA!AU45/DATA!E45)*100</f>
        <v>37.809187279151942</v>
      </c>
      <c r="T42" s="24">
        <f>(DATA!AV45/DATA!F45)*100</f>
        <v>43.471582181259599</v>
      </c>
      <c r="U42" s="24">
        <f>(DATA!AW45/DATA!G45)*100</f>
        <v>47.317073170731703</v>
      </c>
      <c r="V42" s="24">
        <f>(DATA!AX45/DATA!H45)*100</f>
        <v>47.113163972286372</v>
      </c>
      <c r="W42" s="24">
        <f>(DATA!AY45/DATA!I45)*100</f>
        <v>49.144811858608897</v>
      </c>
      <c r="X42" s="24">
        <f>(DATA!AZ45/DATA!J45)*100</f>
        <v>48.475289169295479</v>
      </c>
      <c r="Y42" s="24">
        <f>(DATA!BA45/DATA!K45)*100</f>
        <v>50.191864927091324</v>
      </c>
      <c r="Z42" s="24">
        <f>(DATA!BB45/DATA!L45)*100</f>
        <v>51.445086705202314</v>
      </c>
      <c r="AA42" s="24">
        <f>(DATA!BC45/DATA!M45)*100</f>
        <v>51.824817518248182</v>
      </c>
      <c r="AB42" s="24">
        <f>(DATA!BD45/DATA!N45)*100</f>
        <v>56.079234972677597</v>
      </c>
      <c r="AC42" s="24">
        <f>(DATA!BE45/DATA!O45)*100</f>
        <v>56.521739130434781</v>
      </c>
      <c r="AD42" s="23">
        <f>(DATA!BF45/DATA!P45)*100</f>
        <v>94.642857142857139</v>
      </c>
      <c r="AE42" s="24">
        <f>(DATA!BG45/DATA!Q45)*100</f>
        <v>91.458026509572903</v>
      </c>
      <c r="AF42" s="24">
        <f>(DATA!BH45/DATA!R45)*100</f>
        <v>91.573033707865164</v>
      </c>
      <c r="AG42" s="24">
        <f>(DATA!BI45/DATA!S45)*100</f>
        <v>89.856801909307876</v>
      </c>
      <c r="AH42" s="24">
        <f>(DATA!BJ45/DATA!T45)*100</f>
        <v>87.037037037037038</v>
      </c>
      <c r="AI42" s="24">
        <f>(DATA!BK45/DATA!U45)*100</f>
        <v>85.626535626535627</v>
      </c>
      <c r="AJ42" s="24">
        <f>(DATA!BL45/DATA!V45)*100</f>
        <v>89.699074074074076</v>
      </c>
      <c r="AK42" s="24">
        <f>(DATA!BM45/DATA!W45)*100</f>
        <v>88.329519450800916</v>
      </c>
      <c r="AL42" s="24">
        <f>(DATA!BN45/DATA!X45)*100</f>
        <v>88.034188034188034</v>
      </c>
      <c r="AM42" s="24">
        <f>(DATA!BO45/DATA!Y45)*100</f>
        <v>87.937743190661479</v>
      </c>
      <c r="AN42" s="24">
        <f>(DATA!BP45/DATA!Z45)*100</f>
        <v>87.756598240469202</v>
      </c>
      <c r="AO42" s="24">
        <f>(DATA!BQ45/DATA!AA45)*100</f>
        <v>83.592017738359203</v>
      </c>
      <c r="AP42" s="24">
        <f>(DATA!BR45/DATA!AB45)*100</f>
        <v>86.325385694249647</v>
      </c>
      <c r="AQ42" s="24">
        <f>(DATA!BS45/DATA!AC45)*100</f>
        <v>86.342438374417057</v>
      </c>
      <c r="AR42" s="23">
        <f>(DATA!BT45/DATA!P45)*100</f>
        <v>2.9135338345864659</v>
      </c>
      <c r="AS42" s="47">
        <f>(DATA!BU45/DATA!Q45)*100</f>
        <v>2.5036818851251841</v>
      </c>
      <c r="AT42" s="47">
        <f>(DATA!BV45/DATA!R45)*100</f>
        <v>3.9325842696629212</v>
      </c>
      <c r="AU42" s="47">
        <f>(DATA!BW45/DATA!S45)*100</f>
        <v>3.9379474940334127</v>
      </c>
      <c r="AV42" s="47">
        <f>(DATA!BX45/DATA!T45)*100</f>
        <v>5.0925925925925926</v>
      </c>
      <c r="AW42" s="47">
        <f>(DATA!BY45/DATA!U45)*100</f>
        <v>5.2825552825552826</v>
      </c>
      <c r="AX42" s="47">
        <f>(DATA!BZ45/DATA!V45)*100</f>
        <v>6.25</v>
      </c>
      <c r="AY42" s="47">
        <f>(DATA!CA45/DATA!W45)*100</f>
        <v>5.720823798627003</v>
      </c>
      <c r="AZ42" s="47">
        <f>(DATA!CB45/DATA!X45)*100</f>
        <v>4.3803418803418799</v>
      </c>
      <c r="BA42" s="47">
        <f>(DATA!CC45/DATA!Y45)*100</f>
        <v>3.968871595330739</v>
      </c>
      <c r="BB42" s="47">
        <f>(DATA!CD45/DATA!Z45)*100</f>
        <v>4.4721407624633436</v>
      </c>
      <c r="BC42" s="47">
        <f>(DATA!CE45/DATA!AA45)*100</f>
        <v>4.2867701404286773</v>
      </c>
      <c r="BD42" s="47">
        <f>(DATA!CF45/DATA!AB45)*100</f>
        <v>4.2776998597475453</v>
      </c>
      <c r="BE42" s="47">
        <f>(DATA!CG45/DATA!AC45)*100</f>
        <v>4.4636908727514992</v>
      </c>
      <c r="BF42" s="28" t="str">
        <f>IF(DATA!CH45&gt;0,(DATA!CH45/DATA!BT45)*100,"NA")</f>
        <v>NA</v>
      </c>
      <c r="BG42" s="48" t="str">
        <f>IF(DATA!CI45&gt;0,(DATA!CI45/DATA!BU45)*100,"NA")</f>
        <v>NA</v>
      </c>
      <c r="BH42" s="48" t="str">
        <f>IF(DATA!CJ45&gt;0,(DATA!CJ45/DATA!BV45)*100,"NA")</f>
        <v>NA</v>
      </c>
      <c r="BI42" s="48" t="str">
        <f>IF(DATA!CK45&gt;0,(DATA!CK45/DATA!BW45)*100,"NA")</f>
        <v>NA</v>
      </c>
      <c r="BJ42" s="48" t="str">
        <f>IF(DATA!CL45&gt;0,(DATA!CL45/DATA!BX45)*100,"NA")</f>
        <v>NA</v>
      </c>
      <c r="BK42" s="48" t="str">
        <f>IF(DATA!CM45&gt;0,(DATA!CM45/DATA!BY45)*100,"NA")</f>
        <v>NA</v>
      </c>
      <c r="BL42" s="48" t="str">
        <f>IF(DATA!CN45&gt;0,(DATA!CN45/DATA!BZ45)*100,"NA")</f>
        <v>NA</v>
      </c>
      <c r="BM42" s="48" t="str">
        <f>IF(DATA!CO45&gt;0,(DATA!CO45/DATA!CA45)*100,"NA")</f>
        <v>NA</v>
      </c>
      <c r="BN42" s="48" t="str">
        <f>IF(DATA!CP45&gt;0,(DATA!CP45/DATA!CB45)*100,"NA")</f>
        <v>NA</v>
      </c>
      <c r="BO42" s="48" t="str">
        <f>IF(DATA!CQ45&gt;0,(DATA!CQ45/DATA!CC45)*100,"NA")</f>
        <v>NA</v>
      </c>
      <c r="BP42" s="48" t="str">
        <f>IF(DATA!CR45&gt;0,(DATA!CR45/DATA!CD45)*100,"NA")</f>
        <v>NA</v>
      </c>
      <c r="BQ42" s="48" t="str">
        <f>IF(DATA!CS45&gt;0,(DATA!CS45/DATA!CE45)*100,"NA")</f>
        <v>NA</v>
      </c>
      <c r="BR42" s="48" t="str">
        <f>IF(DATA!CT45&gt;0,(DATA!CT45/DATA!CF45)*100,"NA")</f>
        <v>NA</v>
      </c>
      <c r="BS42" s="48" t="str">
        <f>IF(DATA!CU45&gt;0,(DATA!CU45/DATA!CG45)*100,"NA")</f>
        <v>NA</v>
      </c>
      <c r="BT42" s="23">
        <f>(DATA!CV45/DATA!P45)*100</f>
        <v>0.93984962406015038</v>
      </c>
      <c r="BU42" s="47">
        <f>(DATA!CW45/DATA!Q45)*100</f>
        <v>0.73637702503681879</v>
      </c>
      <c r="BV42" s="47">
        <f>(DATA!CX45/DATA!R45)*100</f>
        <v>1.544943820224719</v>
      </c>
      <c r="BW42" s="47">
        <f>(DATA!CY45/DATA!S45)*100</f>
        <v>1.5513126491646778</v>
      </c>
      <c r="BX42" s="47">
        <f>(DATA!CZ45/DATA!T45)*100</f>
        <v>1.5432098765432098</v>
      </c>
      <c r="BY42" s="47">
        <f>(DATA!DA45/DATA!U45)*100</f>
        <v>1.8427518427518428</v>
      </c>
      <c r="BZ42" s="47">
        <f>(DATA!DB45/DATA!V45)*100</f>
        <v>1.8518518518518516</v>
      </c>
      <c r="CA42" s="47">
        <f>(DATA!DC45/DATA!W45)*100</f>
        <v>2.6315789473684208</v>
      </c>
      <c r="CB42" s="47">
        <f>(DATA!DD45/DATA!X45)*100</f>
        <v>2.5641025641025639</v>
      </c>
      <c r="CC42" s="47">
        <f>(DATA!DE45/DATA!Y45)*100</f>
        <v>3.2684824902723739</v>
      </c>
      <c r="CD42" s="47">
        <f>(DATA!DF45/DATA!Z45)*100</f>
        <v>2.9325513196480939</v>
      </c>
      <c r="CE42" s="47">
        <f>(DATA!DG45/DATA!AA45)*100</f>
        <v>2.8824833702882482</v>
      </c>
      <c r="CF42" s="47">
        <f>(DATA!DH45/DATA!AB45)*100</f>
        <v>3.0154277699859748</v>
      </c>
      <c r="CG42" s="47">
        <f>(DATA!DI45/DATA!AC45)*100</f>
        <v>3.1312458361092603</v>
      </c>
      <c r="CH42" s="23">
        <f>(DATA!DJ45/DATA!P45)*100</f>
        <v>0</v>
      </c>
      <c r="CI42" s="47">
        <f>(DATA!DK45/DATA!Q45)*100</f>
        <v>0</v>
      </c>
      <c r="CJ42" s="47">
        <f>(DATA!DL45/DATA!R45)*100</f>
        <v>0</v>
      </c>
      <c r="CK42" s="47">
        <f>(DATA!DM45/DATA!S45)*100</f>
        <v>0</v>
      </c>
      <c r="CL42" s="47">
        <f>(DATA!DN45/DATA!T45)*100</f>
        <v>0</v>
      </c>
      <c r="CM42" s="47">
        <f>(DATA!DO45/DATA!U45)*100</f>
        <v>0</v>
      </c>
      <c r="CN42" s="47">
        <f>(DATA!DP45/DATA!V45)*100</f>
        <v>0</v>
      </c>
      <c r="CO42" s="47">
        <f>(DATA!DQ45/DATA!W45)*100</f>
        <v>0.11441647597254005</v>
      </c>
      <c r="CP42" s="47">
        <f>(DATA!DR45/DATA!X45)*100</f>
        <v>0.85470085470085477</v>
      </c>
      <c r="CQ42" s="47">
        <f>(DATA!DS45/DATA!Y45)*100</f>
        <v>1.4007782101167316</v>
      </c>
      <c r="CR42" s="47">
        <f>(DATA!DT45/DATA!Z45)*100</f>
        <v>1.6862170087976538</v>
      </c>
      <c r="CS42" s="47">
        <f>(DATA!DU45/DATA!AA45)*100</f>
        <v>1.4781966001478197</v>
      </c>
      <c r="CT42" s="47">
        <f>(DATA!DV45/DATA!AB45)*100</f>
        <v>1.8232819074333801</v>
      </c>
      <c r="CU42" s="47">
        <f>(DATA!DW45/DATA!AC45)*100</f>
        <v>1.7988007994670221</v>
      </c>
      <c r="CV42" s="191">
        <f>(DATA!DX45/DATA!AC45)*100</f>
        <v>2.7981345769487009</v>
      </c>
      <c r="CW42" s="191">
        <f>(DATA!DY45/DATA!AC45)*100</f>
        <v>1.4656895403064623</v>
      </c>
      <c r="CX42" s="188">
        <f>(DATA!DZ45/DATA!AC45)*100</f>
        <v>0</v>
      </c>
      <c r="CY42" s="24">
        <f>(DATA!EA45/DATA!P45)*100</f>
        <v>1.5037593984962405</v>
      </c>
      <c r="CZ42" s="47">
        <f>(DATA!EB45/DATA!Q45)*100</f>
        <v>5.3019145802650955</v>
      </c>
      <c r="DA42" s="47">
        <f>(DATA!EC45/DATA!R45)*100</f>
        <v>2.9494382022471908</v>
      </c>
      <c r="DB42" s="47">
        <f>(DATA!ED45/DATA!S45)*100</f>
        <v>4.6539379474940334</v>
      </c>
      <c r="DC42" s="47">
        <f>(DATA!EE45/DATA!T45)*100</f>
        <v>6.3271604938271606</v>
      </c>
      <c r="DD42" s="47">
        <f>(DATA!EF45/DATA!U45)*100</f>
        <v>7.2481572481572485</v>
      </c>
      <c r="DE42" s="47">
        <f>(DATA!EG45/DATA!V45)*100</f>
        <v>2.199074074074074</v>
      </c>
      <c r="DF42" s="47">
        <f>(DATA!EH45/DATA!W45)*100</f>
        <v>3.2036613272311212</v>
      </c>
      <c r="DG42" s="47">
        <f>(DATA!EI45/DATA!X45)*100</f>
        <v>4.1666666666666661</v>
      </c>
      <c r="DH42" s="47">
        <f>(DATA!EJ45/DATA!Y45)*100</f>
        <v>3.4241245136186773</v>
      </c>
      <c r="DI42" s="47">
        <f>(DATA!EK45/DATA!Z45)*100</f>
        <v>3.1524926686217007</v>
      </c>
      <c r="DJ42" s="47">
        <f>(DATA!EL45/DATA!AA45)*100</f>
        <v>7.7605321507760534</v>
      </c>
      <c r="DK42" s="47">
        <f>(DATA!EM45/DATA!AB45)*100</f>
        <v>4.5582047685834501</v>
      </c>
      <c r="DL42" s="30">
        <f t="shared" si="45"/>
        <v>100</v>
      </c>
      <c r="DM42" s="49">
        <f t="shared" si="46"/>
        <v>100</v>
      </c>
      <c r="DN42" s="49">
        <f t="shared" si="47"/>
        <v>100</v>
      </c>
      <c r="DO42" s="49">
        <f t="shared" si="48"/>
        <v>100</v>
      </c>
      <c r="DP42" s="49">
        <f t="shared" si="49"/>
        <v>100</v>
      </c>
      <c r="DQ42" s="49">
        <f t="shared" si="50"/>
        <v>100</v>
      </c>
      <c r="DR42" s="49">
        <f t="shared" si="51"/>
        <v>100</v>
      </c>
      <c r="DS42" s="49">
        <f t="shared" si="52"/>
        <v>100</v>
      </c>
      <c r="DT42" s="49">
        <f t="shared" si="53"/>
        <v>100</v>
      </c>
      <c r="DU42" s="49">
        <f t="shared" si="54"/>
        <v>100</v>
      </c>
      <c r="DV42" s="49">
        <f t="shared" si="55"/>
        <v>100</v>
      </c>
      <c r="DW42" s="49">
        <f>+AA42+M42</f>
        <v>100</v>
      </c>
      <c r="DX42" s="49">
        <f>+AB42+N42</f>
        <v>100</v>
      </c>
      <c r="DY42" s="49">
        <f>+AC42+O42</f>
        <v>100</v>
      </c>
      <c r="DZ42" s="30">
        <f t="shared" si="56"/>
        <v>99.999999999999986</v>
      </c>
      <c r="EA42" s="49">
        <f t="shared" si="57"/>
        <v>100</v>
      </c>
      <c r="EB42" s="49">
        <f t="shared" si="58"/>
        <v>100</v>
      </c>
      <c r="EC42" s="49">
        <f t="shared" si="59"/>
        <v>99.999999999999986</v>
      </c>
      <c r="ED42" s="49">
        <f t="shared" si="60"/>
        <v>100.00000000000001</v>
      </c>
      <c r="EE42" s="49">
        <f t="shared" si="61"/>
        <v>100</v>
      </c>
      <c r="EF42" s="49">
        <f t="shared" si="62"/>
        <v>100</v>
      </c>
      <c r="EG42" s="49">
        <f t="shared" si="63"/>
        <v>100.00000000000001</v>
      </c>
      <c r="EH42" s="49">
        <f t="shared" si="64"/>
        <v>100</v>
      </c>
      <c r="EI42" s="49">
        <f t="shared" si="65"/>
        <v>100</v>
      </c>
      <c r="EJ42" s="49">
        <f t="shared" si="66"/>
        <v>100</v>
      </c>
      <c r="EK42" s="49">
        <f>+AO42+BC42+CE42+CS42+DJ42</f>
        <v>100</v>
      </c>
      <c r="EL42" s="49">
        <f>+AP42+BD42+CF42+CT42+DK42</f>
        <v>100</v>
      </c>
      <c r="EM42" s="26">
        <f t="shared" si="0"/>
        <v>99.999999999999986</v>
      </c>
    </row>
    <row r="43" spans="1:143">
      <c r="A43" s="46" t="str">
        <f>+DATA!A46</f>
        <v>Michigan</v>
      </c>
      <c r="B43" s="47">
        <f>(DATA!AD46/DATA!B46)*100</f>
        <v>60.280373831775705</v>
      </c>
      <c r="C43" s="47">
        <f>(DATA!AE46/DATA!C46)*100</f>
        <v>57.933579335793361</v>
      </c>
      <c r="D43" s="47">
        <f>(DATA!AF46/DATA!D46)*100</f>
        <v>58.0064308681672</v>
      </c>
      <c r="E43" s="47">
        <f>(DATA!AG46/DATA!E46)*100</f>
        <v>56.415929203539825</v>
      </c>
      <c r="F43" s="47">
        <f>(DATA!AH46/DATA!F46)*100</f>
        <v>53.262919652961152</v>
      </c>
      <c r="G43" s="47">
        <f>(DATA!AI46/DATA!G46)*100</f>
        <v>50.144425187752738</v>
      </c>
      <c r="H43" s="47">
        <f>(DATA!AJ46/DATA!H46)*100</f>
        <v>47.879464285714285</v>
      </c>
      <c r="I43" s="47">
        <f>(DATA!AK46/DATA!I46)*100</f>
        <v>48.87943262411347</v>
      </c>
      <c r="J43" s="47">
        <f>(DATA!AL46/DATA!J46)*100</f>
        <v>48.7011133314302</v>
      </c>
      <c r="K43" s="47">
        <f>(DATA!AM46/DATA!K46)*100</f>
        <v>46.632957940703285</v>
      </c>
      <c r="L43" s="47">
        <f>(DATA!AN46/DATA!L46)*100</f>
        <v>46.129612961296132</v>
      </c>
      <c r="M43" s="47">
        <f>(DATA!AO46/DATA!M46)*100</f>
        <v>45.196121639488766</v>
      </c>
      <c r="N43" s="47">
        <f>(DATA!AP46/DATA!N46)*100</f>
        <v>43.734249713631158</v>
      </c>
      <c r="O43" s="47">
        <f>(DATA!AQ46/DATA!O46)*100</f>
        <v>43.311000648368278</v>
      </c>
      <c r="P43" s="23">
        <f>(DATA!AR46/DATA!B46)*100</f>
        <v>39.719626168224295</v>
      </c>
      <c r="Q43" s="24">
        <f>(DATA!AS46/DATA!C46)*100</f>
        <v>42.066420664206646</v>
      </c>
      <c r="R43" s="24">
        <f>(DATA!AT46/DATA!D46)*100</f>
        <v>41.9935691318328</v>
      </c>
      <c r="S43" s="24">
        <f>(DATA!AU46/DATA!E46)*100</f>
        <v>43.584070796460175</v>
      </c>
      <c r="T43" s="24">
        <f>(DATA!AV46/DATA!F46)*100</f>
        <v>46.737080347038848</v>
      </c>
      <c r="U43" s="24">
        <f>(DATA!AW46/DATA!G46)*100</f>
        <v>49.855574812247255</v>
      </c>
      <c r="V43" s="24">
        <f>(DATA!AX46/DATA!H46)*100</f>
        <v>52.120535714285708</v>
      </c>
      <c r="W43" s="24">
        <f>(DATA!AY46/DATA!I46)*100</f>
        <v>51.12056737588653</v>
      </c>
      <c r="X43" s="24">
        <f>(DATA!AZ46/DATA!J46)*100</f>
        <v>51.2988866685698</v>
      </c>
      <c r="Y43" s="24">
        <f>(DATA!BA46/DATA!K46)*100</f>
        <v>53.367042059296708</v>
      </c>
      <c r="Z43" s="24">
        <f>(DATA!BB46/DATA!L46)*100</f>
        <v>53.870387038703868</v>
      </c>
      <c r="AA43" s="24">
        <f>(DATA!BC46/DATA!M46)*100</f>
        <v>54.803878360511234</v>
      </c>
      <c r="AB43" s="24">
        <f>(DATA!BD46/DATA!N46)*100</f>
        <v>56.265750286368842</v>
      </c>
      <c r="AC43" s="24">
        <f>(DATA!BE46/DATA!O46)*100</f>
        <v>56.688999351631729</v>
      </c>
      <c r="AD43" s="23">
        <f>(DATA!BF46/DATA!P46)*100</f>
        <v>89.127725856697822</v>
      </c>
      <c r="AE43" s="24">
        <f>(DATA!BG46/DATA!Q46)*100</f>
        <v>87.969230769230762</v>
      </c>
      <c r="AF43" s="24">
        <f>(DATA!BH46/DATA!R46)*100</f>
        <v>87.242268041237111</v>
      </c>
      <c r="AG43" s="24">
        <f>(DATA!BI46/DATA!S46)*100</f>
        <v>87.36141906873614</v>
      </c>
      <c r="AH43" s="24">
        <f>(DATA!BJ46/DATA!T46)*100</f>
        <v>86.423966628744779</v>
      </c>
      <c r="AI43" s="24">
        <f>(DATA!BK46/DATA!U46)*100</f>
        <v>86.220930232558132</v>
      </c>
      <c r="AJ43" s="24">
        <f>(DATA!BL46/DATA!V46)*100</f>
        <v>85.444287729196049</v>
      </c>
      <c r="AK43" s="24">
        <f>(DATA!BM46/DATA!W46)*100</f>
        <v>87.021582733812949</v>
      </c>
      <c r="AL43" s="24">
        <f>(DATA!BN46/DATA!X46)*100</f>
        <v>85.652299681805033</v>
      </c>
      <c r="AM43" s="24">
        <f>(DATA!BO46/DATA!Y46)*100</f>
        <v>85.467693025425703</v>
      </c>
      <c r="AN43" s="24">
        <f>(DATA!BP46/DATA!Z46)*100</f>
        <v>84.77272727272728</v>
      </c>
      <c r="AO43" s="24">
        <f>(DATA!BQ46/DATA!AA46)*100</f>
        <v>83.82287494437027</v>
      </c>
      <c r="AP43" s="24">
        <f>(DATA!BR46/DATA!AB46)*100</f>
        <v>81.708728872424174</v>
      </c>
      <c r="AQ43" s="24">
        <f>(DATA!BS46/DATA!AC46)*100</f>
        <v>82.083333333333329</v>
      </c>
      <c r="AR43" s="23">
        <f>(DATA!BT46/DATA!P46)*100</f>
        <v>8.3800623052959509</v>
      </c>
      <c r="AS43" s="47">
        <f>(DATA!BU46/DATA!Q46)*100</f>
        <v>9.1692307692307704</v>
      </c>
      <c r="AT43" s="47">
        <f>(DATA!BV46/DATA!R46)*100</f>
        <v>9.6327319587628875</v>
      </c>
      <c r="AU43" s="47">
        <f>(DATA!BW46/DATA!S46)*100</f>
        <v>9.2492872980677863</v>
      </c>
      <c r="AV43" s="47">
        <f>(DATA!BX46/DATA!T46)*100</f>
        <v>9.9734546833522941</v>
      </c>
      <c r="AW43" s="47">
        <f>(DATA!BY46/DATA!U46)*100</f>
        <v>9.4186046511627897</v>
      </c>
      <c r="AX43" s="47">
        <f>(DATA!BZ46/DATA!V46)*100</f>
        <v>9.5627644569816646</v>
      </c>
      <c r="AY43" s="47">
        <f>(DATA!CA46/DATA!W46)*100</f>
        <v>8.3741007194244599</v>
      </c>
      <c r="AZ43" s="47">
        <f>(DATA!CB46/DATA!X46)*100</f>
        <v>8.4466300260341338</v>
      </c>
      <c r="BA43" s="47">
        <f>(DATA!CC46/DATA!Y46)*100</f>
        <v>8.630744110100304</v>
      </c>
      <c r="BB43" s="47">
        <f>(DATA!CD46/DATA!Z46)*100</f>
        <v>8.75</v>
      </c>
      <c r="BC43" s="47">
        <f>(DATA!CE46/DATA!AA46)*100</f>
        <v>8.9007565643079651</v>
      </c>
      <c r="BD43" s="47">
        <f>(DATA!CF46/DATA!AB46)*100</f>
        <v>9.6550127344292669</v>
      </c>
      <c r="BE43" s="47">
        <f>(DATA!CG46/DATA!AC46)*100</f>
        <v>9.4956140350877192</v>
      </c>
      <c r="BF43" s="28" t="str">
        <f>IF(DATA!CH46&gt;0,(DATA!CH46/DATA!BT46)*100,"NA")</f>
        <v>NA</v>
      </c>
      <c r="BG43" s="48" t="str">
        <f>IF(DATA!CI46&gt;0,(DATA!CI46/DATA!BU46)*100,"NA")</f>
        <v>NA</v>
      </c>
      <c r="BH43" s="48" t="str">
        <f>IF(DATA!CJ46&gt;0,(DATA!CJ46/DATA!BV46)*100,"NA")</f>
        <v>NA</v>
      </c>
      <c r="BI43" s="48" t="str">
        <f>IF(DATA!CK46&gt;0,(DATA!CK46/DATA!BW46)*100,"NA")</f>
        <v>NA</v>
      </c>
      <c r="BJ43" s="48" t="str">
        <f>IF(DATA!CL46&gt;0,(DATA!CL46/DATA!BX46)*100,"NA")</f>
        <v>NA</v>
      </c>
      <c r="BK43" s="48" t="str">
        <f>IF(DATA!CM46&gt;0,(DATA!CM46/DATA!BY46)*100,"NA")</f>
        <v>NA</v>
      </c>
      <c r="BL43" s="48" t="str">
        <f>IF(DATA!CN46&gt;0,(DATA!CN46/DATA!BZ46)*100,"NA")</f>
        <v>NA</v>
      </c>
      <c r="BM43" s="48" t="str">
        <f>IF(DATA!CO46&gt;0,(DATA!CO46/DATA!CA46)*100,"NA")</f>
        <v>NA</v>
      </c>
      <c r="BN43" s="48" t="str">
        <f>IF(DATA!CP46&gt;0,(DATA!CP46/DATA!CB46)*100,"NA")</f>
        <v>NA</v>
      </c>
      <c r="BO43" s="48" t="str">
        <f>IF(DATA!CQ46&gt;0,(DATA!CQ46/DATA!CC46)*100,"NA")</f>
        <v>NA</v>
      </c>
      <c r="BP43" s="48" t="str">
        <f>IF(DATA!CR46&gt;0,(DATA!CR46/DATA!CD46)*100,"NA")</f>
        <v>NA</v>
      </c>
      <c r="BQ43" s="48" t="str">
        <f>IF(DATA!CS46&gt;0,(DATA!CS46/DATA!CE46)*100,"NA")</f>
        <v>NA</v>
      </c>
      <c r="BR43" s="48" t="str">
        <f>IF(DATA!CT46&gt;0,(DATA!CT46/DATA!CF46)*100,"NA")</f>
        <v>NA</v>
      </c>
      <c r="BS43" s="48" t="str">
        <f>IF(DATA!CU46&gt;0,(DATA!CU46/DATA!CG46)*100,"NA")</f>
        <v>NA</v>
      </c>
      <c r="BT43" s="23">
        <f>(DATA!CV46/DATA!P46)*100</f>
        <v>0.84112149532710279</v>
      </c>
      <c r="BU43" s="47">
        <f>(DATA!CW46/DATA!Q46)*100</f>
        <v>0.98461538461538467</v>
      </c>
      <c r="BV43" s="47">
        <f>(DATA!CX46/DATA!R46)*100</f>
        <v>1.0631443298969072</v>
      </c>
      <c r="BW43" s="47">
        <f>(DATA!CY46/DATA!S46)*100</f>
        <v>1.0136205258156479</v>
      </c>
      <c r="BX43" s="47">
        <f>(DATA!CZ46/DATA!T46)*100</f>
        <v>1.4410314751611679</v>
      </c>
      <c r="BY43" s="47">
        <f>(DATA!DA46/DATA!U46)*100</f>
        <v>1.6279069767441861</v>
      </c>
      <c r="BZ43" s="47">
        <f>(DATA!DB46/DATA!V46)*100</f>
        <v>1.8335684062059237</v>
      </c>
      <c r="CA43" s="47">
        <f>(DATA!DC46/DATA!W46)*100</f>
        <v>1.6402877697841725</v>
      </c>
      <c r="CB43" s="47">
        <f>(DATA!DD46/DATA!X46)*100</f>
        <v>1.9091698004049755</v>
      </c>
      <c r="CC43" s="47">
        <f>(DATA!DE46/DATA!Y46)*100</f>
        <v>2.099370188943317</v>
      </c>
      <c r="CD43" s="47">
        <f>(DATA!DF46/DATA!Z46)*100</f>
        <v>2.0454545454545454</v>
      </c>
      <c r="CE43" s="47">
        <f>(DATA!DG46/DATA!AA46)*100</f>
        <v>2.4032042723631508</v>
      </c>
      <c r="CF43" s="47">
        <f>(DATA!DH46/DATA!AB46)*100</f>
        <v>2.8478814540402868</v>
      </c>
      <c r="CG43" s="47">
        <f>(DATA!DI46/DATA!AC46)*100</f>
        <v>2.763157894736842</v>
      </c>
      <c r="CH43" s="23">
        <f>(DATA!DJ46/DATA!P46)*100</f>
        <v>0</v>
      </c>
      <c r="CI43" s="47">
        <f>(DATA!DK46/DATA!Q46)*100</f>
        <v>0</v>
      </c>
      <c r="CJ43" s="47">
        <f>(DATA!DL46/DATA!R46)*100</f>
        <v>0</v>
      </c>
      <c r="CK43" s="47">
        <f>(DATA!DM46/DATA!S46)*100</f>
        <v>0</v>
      </c>
      <c r="CL43" s="47">
        <f>(DATA!DN46/DATA!T46)*100</f>
        <v>0</v>
      </c>
      <c r="CM43" s="47">
        <f>(DATA!DO46/DATA!U46)*100</f>
        <v>0</v>
      </c>
      <c r="CN43" s="47">
        <f>(DATA!DP46/DATA!V46)*100</f>
        <v>0</v>
      </c>
      <c r="CO43" s="47">
        <f>(DATA!DQ46/DATA!W46)*100</f>
        <v>2.8776978417266185E-2</v>
      </c>
      <c r="CP43" s="47">
        <f>(DATA!DR46/DATA!X46)*100</f>
        <v>0.80995082441423194</v>
      </c>
      <c r="CQ43" s="47">
        <f>(DATA!DS46/DATA!Y46)*100</f>
        <v>0.65313739211569866</v>
      </c>
      <c r="CR43" s="47">
        <f>(DATA!DT46/DATA!Z46)*100</f>
        <v>0.84090909090909094</v>
      </c>
      <c r="CS43" s="47">
        <f>(DATA!DU46/DATA!AA46)*100</f>
        <v>0.97908322207387632</v>
      </c>
      <c r="CT43" s="47">
        <f>(DATA!DV46/DATA!AB46)*100</f>
        <v>1.4123639731419311</v>
      </c>
      <c r="CU43" s="47">
        <f>(DATA!DW46/DATA!AC46)*100</f>
        <v>1.2938596491228072</v>
      </c>
      <c r="CV43" s="191">
        <f>(DATA!DX46/DATA!AC46)*100</f>
        <v>3.7719298245614032</v>
      </c>
      <c r="CW43" s="191">
        <f>(DATA!DY46/DATA!AC46)*100</f>
        <v>0.5921052631578948</v>
      </c>
      <c r="CX43" s="188">
        <f>(DATA!DZ46/DATA!AC46)*100</f>
        <v>0</v>
      </c>
      <c r="CY43" s="24">
        <f>(DATA!EA46/DATA!P46)*100</f>
        <v>1.6510903426791277</v>
      </c>
      <c r="CZ43" s="47">
        <f>(DATA!EB46/DATA!Q46)*100</f>
        <v>1.8769230769230771</v>
      </c>
      <c r="DA43" s="47">
        <f>(DATA!EC46/DATA!R46)*100</f>
        <v>2.0618556701030926</v>
      </c>
      <c r="DB43" s="47">
        <f>(DATA!ED46/DATA!S46)*100</f>
        <v>2.3756731073804245</v>
      </c>
      <c r="DC43" s="47">
        <f>(DATA!EE46/DATA!T46)*100</f>
        <v>2.1615472127417523</v>
      </c>
      <c r="DD43" s="47">
        <f>(DATA!EF46/DATA!U46)*100</f>
        <v>2.7325581395348837</v>
      </c>
      <c r="DE43" s="47">
        <f>(DATA!EG46/DATA!V46)*100</f>
        <v>3.159379407616361</v>
      </c>
      <c r="DF43" s="47">
        <f>(DATA!EH46/DATA!W46)*100</f>
        <v>2.935251798561151</v>
      </c>
      <c r="DG43" s="47">
        <f>(DATA!EI46/DATA!X46)*100</f>
        <v>3.1819496673416254</v>
      </c>
      <c r="DH43" s="47">
        <f>(DATA!EJ46/DATA!Y46)*100</f>
        <v>3.1490552834149756</v>
      </c>
      <c r="DI43" s="47">
        <f>(DATA!EK46/DATA!Z46)*100</f>
        <v>3.5909090909090913</v>
      </c>
      <c r="DJ43" s="47">
        <f>(DATA!EL46/DATA!AA46)*100</f>
        <v>3.894080996884735</v>
      </c>
      <c r="DK43" s="47">
        <f>(DATA!EM46/DATA!AB46)*100</f>
        <v>4.3760129659643443</v>
      </c>
      <c r="DL43" s="30">
        <f t="shared" si="45"/>
        <v>100</v>
      </c>
      <c r="DM43" s="49">
        <f t="shared" si="46"/>
        <v>100</v>
      </c>
      <c r="DN43" s="49">
        <f t="shared" si="47"/>
        <v>100</v>
      </c>
      <c r="DO43" s="49">
        <f t="shared" si="48"/>
        <v>100</v>
      </c>
      <c r="DP43" s="49">
        <f t="shared" si="49"/>
        <v>100</v>
      </c>
      <c r="DQ43" s="49">
        <f t="shared" si="50"/>
        <v>100</v>
      </c>
      <c r="DR43" s="49">
        <f t="shared" si="51"/>
        <v>100</v>
      </c>
      <c r="DS43" s="49">
        <f t="shared" si="52"/>
        <v>100</v>
      </c>
      <c r="DT43" s="49">
        <f t="shared" si="53"/>
        <v>100</v>
      </c>
      <c r="DU43" s="49">
        <f t="shared" si="54"/>
        <v>100</v>
      </c>
      <c r="DV43" s="49">
        <f t="shared" si="55"/>
        <v>100</v>
      </c>
      <c r="DW43" s="49">
        <f>+AA43+M43</f>
        <v>100</v>
      </c>
      <c r="DX43" s="49">
        <f>+AB43+N43</f>
        <v>100</v>
      </c>
      <c r="DY43" s="49">
        <f>+AC43+O43</f>
        <v>100</v>
      </c>
      <c r="DZ43" s="30">
        <f t="shared" si="56"/>
        <v>100</v>
      </c>
      <c r="EA43" s="49">
        <f t="shared" si="57"/>
        <v>99.999999999999986</v>
      </c>
      <c r="EB43" s="49">
        <f t="shared" si="58"/>
        <v>100</v>
      </c>
      <c r="EC43" s="49">
        <f t="shared" si="59"/>
        <v>100</v>
      </c>
      <c r="ED43" s="49">
        <f t="shared" si="60"/>
        <v>99.999999999999986</v>
      </c>
      <c r="EE43" s="49">
        <f t="shared" si="61"/>
        <v>100</v>
      </c>
      <c r="EF43" s="49">
        <f t="shared" si="62"/>
        <v>100</v>
      </c>
      <c r="EG43" s="49">
        <f t="shared" si="63"/>
        <v>100</v>
      </c>
      <c r="EH43" s="49">
        <f t="shared" si="64"/>
        <v>100</v>
      </c>
      <c r="EI43" s="49">
        <f t="shared" si="65"/>
        <v>100</v>
      </c>
      <c r="EJ43" s="49">
        <f t="shared" si="66"/>
        <v>100.00000000000001</v>
      </c>
      <c r="EK43" s="49">
        <f>+AO43+BC43+CE43+CS43+DJ43</f>
        <v>100.00000000000001</v>
      </c>
      <c r="EL43" s="49">
        <f>+AP43+BD43+CF43+CT43+DK43</f>
        <v>100.00000000000001</v>
      </c>
      <c r="EM43" s="26">
        <f t="shared" si="0"/>
        <v>99.999999999999972</v>
      </c>
    </row>
    <row r="44" spans="1:143">
      <c r="A44" s="46" t="str">
        <f>+DATA!A47</f>
        <v>Minnesota</v>
      </c>
      <c r="B44" s="47">
        <f>(DATA!AD47/DATA!B47)*100</f>
        <v>44.168096054888508</v>
      </c>
      <c r="C44" s="47">
        <f>(DATA!AE47/DATA!C47)*100</f>
        <v>41.694915254237287</v>
      </c>
      <c r="D44" s="47">
        <f>(DATA!AF47/DATA!D47)*100</f>
        <v>39.784117193523514</v>
      </c>
      <c r="E44" s="47">
        <f>(DATA!AG47/DATA!E47)*100</f>
        <v>39.202407825432658</v>
      </c>
      <c r="F44" s="47">
        <f>(DATA!AH47/DATA!F47)*100</f>
        <v>47.438752783964368</v>
      </c>
      <c r="G44" s="47">
        <f>(DATA!AI47/DATA!G47)*100</f>
        <v>48.975609756097562</v>
      </c>
      <c r="H44" s="47">
        <f>(DATA!AJ47/DATA!H47)*100</f>
        <v>41.607663473552684</v>
      </c>
      <c r="I44" s="47">
        <f>(DATA!AK47/DATA!I47)*100</f>
        <v>43.884892086330936</v>
      </c>
      <c r="J44" s="47">
        <f>(DATA!AL47/DATA!J47)*100</f>
        <v>43.623693379790943</v>
      </c>
      <c r="K44" s="47">
        <f>(DATA!AM47/DATA!K47)*100</f>
        <v>47.475728155339809</v>
      </c>
      <c r="L44" s="47">
        <f>(DATA!AN47/DATA!L47)*100</f>
        <v>47.55178907721281</v>
      </c>
      <c r="M44" s="47">
        <f>(DATA!AO47/DATA!M47)*100</f>
        <v>46.234676007005255</v>
      </c>
      <c r="N44" s="47">
        <f>(DATA!AP47/DATA!N47)*100</f>
        <v>46.522411128284389</v>
      </c>
      <c r="O44" s="47">
        <f>(DATA!AQ47/DATA!O47)*100</f>
        <v>45.092250922509223</v>
      </c>
      <c r="P44" s="23">
        <f>(DATA!AR47/DATA!B47)*100</f>
        <v>55.831903945111492</v>
      </c>
      <c r="Q44" s="24">
        <f>(DATA!AS47/DATA!C47)*100</f>
        <v>58.305084745762713</v>
      </c>
      <c r="R44" s="24">
        <f>(DATA!AT47/DATA!D47)*100</f>
        <v>60.215882806476486</v>
      </c>
      <c r="S44" s="24">
        <f>(DATA!AU47/DATA!E47)*100</f>
        <v>60.797592174567342</v>
      </c>
      <c r="T44" s="24">
        <f>(DATA!AV47/DATA!F47)*100</f>
        <v>52.561247216035632</v>
      </c>
      <c r="U44" s="24">
        <f>(DATA!AW47/DATA!G47)*100</f>
        <v>51.024390243902438</v>
      </c>
      <c r="V44" s="24">
        <f>(DATA!AX47/DATA!H47)*100</f>
        <v>58.392336526447309</v>
      </c>
      <c r="W44" s="24">
        <f>(DATA!AY47/DATA!I47)*100</f>
        <v>56.115107913669057</v>
      </c>
      <c r="X44" s="24">
        <f>(DATA!AZ47/DATA!J47)*100</f>
        <v>56.376306620209057</v>
      </c>
      <c r="Y44" s="24">
        <f>(DATA!BA47/DATA!K47)*100</f>
        <v>52.524271844660198</v>
      </c>
      <c r="Z44" s="24">
        <f>(DATA!BB47/DATA!L47)*100</f>
        <v>52.448210922787197</v>
      </c>
      <c r="AA44" s="24">
        <f>(DATA!BC47/DATA!M47)*100</f>
        <v>53.765323992994752</v>
      </c>
      <c r="AB44" s="24">
        <f>(DATA!BD47/DATA!N47)*100</f>
        <v>53.477588871715611</v>
      </c>
      <c r="AC44" s="24">
        <f>(DATA!BE47/DATA!O47)*100</f>
        <v>54.907749077490777</v>
      </c>
      <c r="AD44" s="23">
        <f>(DATA!BF47/DATA!P47)*100</f>
        <v>93.310463121783883</v>
      </c>
      <c r="AE44" s="24">
        <f>(DATA!BG47/DATA!Q47)*100</f>
        <v>93.910806174957116</v>
      </c>
      <c r="AF44" s="24">
        <f>(DATA!BH47/DATA!R47)*100</f>
        <v>93.221690590111635</v>
      </c>
      <c r="AG44" s="24">
        <f>(DATA!BI47/DATA!S47)*100</f>
        <v>92.30177059276366</v>
      </c>
      <c r="AH44" s="24">
        <f>(DATA!BJ47/DATA!T47)*100</f>
        <v>92.517006802721085</v>
      </c>
      <c r="AI44" s="24">
        <f>(DATA!BK47/DATA!U47)*100</f>
        <v>91.822660098522164</v>
      </c>
      <c r="AJ44" s="24">
        <f>(DATA!BL47/DATA!V47)*100</f>
        <v>90.975504941985392</v>
      </c>
      <c r="AK44" s="24">
        <f>(DATA!BM47/DATA!W47)*100</f>
        <v>88.485288775880861</v>
      </c>
      <c r="AL44" s="24">
        <f>(DATA!BN47/DATA!X47)*100</f>
        <v>88.039631988676575</v>
      </c>
      <c r="AM44" s="24">
        <f>(DATA!BO47/DATA!Y47)*100</f>
        <v>90.499510284035253</v>
      </c>
      <c r="AN44" s="24">
        <f>(DATA!BP47/DATA!Z47)*100</f>
        <v>90.229885057471265</v>
      </c>
      <c r="AO44" s="24">
        <f>(DATA!BQ47/DATA!AA47)*100</f>
        <v>90.008841732979661</v>
      </c>
      <c r="AP44" s="24">
        <f>(DATA!BR47/DATA!AB47)*100</f>
        <v>89.321901792673415</v>
      </c>
      <c r="AQ44" s="24">
        <f>(DATA!BS47/DATA!AC47)*100</f>
        <v>87.946428571428569</v>
      </c>
      <c r="AR44" s="23">
        <f>(DATA!BT47/DATA!P47)*100</f>
        <v>3.6020583190394513</v>
      </c>
      <c r="AS44" s="47">
        <f>(DATA!BU47/DATA!Q47)*100</f>
        <v>3.7735849056603774</v>
      </c>
      <c r="AT44" s="47">
        <f>(DATA!BV47/DATA!R47)*100</f>
        <v>3.5885167464114831</v>
      </c>
      <c r="AU44" s="47">
        <f>(DATA!BW47/DATA!S47)*100</f>
        <v>3.3102386451116246</v>
      </c>
      <c r="AV44" s="47">
        <f>(DATA!BX47/DATA!T47)*100</f>
        <v>3.1746031746031744</v>
      </c>
      <c r="AW44" s="47">
        <f>(DATA!BY47/DATA!U47)*100</f>
        <v>3.645320197044335</v>
      </c>
      <c r="AX44" s="47">
        <f>(DATA!BZ47/DATA!V47)*100</f>
        <v>3.6957455951869362</v>
      </c>
      <c r="AY44" s="47">
        <f>(DATA!CA47/DATA!W47)*100</f>
        <v>3.8503450780966215</v>
      </c>
      <c r="AZ44" s="47">
        <f>(DATA!CB47/DATA!X47)*100</f>
        <v>3.3616418966737434</v>
      </c>
      <c r="BA44" s="47">
        <f>(DATA!CC47/DATA!Y47)*100</f>
        <v>2.8403525954946129</v>
      </c>
      <c r="BB44" s="47">
        <f>(DATA!CD47/DATA!Z47)*100</f>
        <v>2.8735632183908044</v>
      </c>
      <c r="BC44" s="47">
        <f>(DATA!CE47/DATA!AA47)*100</f>
        <v>3.3598585322723249</v>
      </c>
      <c r="BD44" s="47">
        <f>(DATA!CF47/DATA!AB47)*100</f>
        <v>3.4294621979734998</v>
      </c>
      <c r="BE44" s="47">
        <f>(DATA!CG47/DATA!AC47)*100</f>
        <v>4.1666666666666661</v>
      </c>
      <c r="BF44" s="28" t="str">
        <f>IF(DATA!CH47&gt;0,(DATA!CH47/DATA!BT47)*100,"NA")</f>
        <v>NA</v>
      </c>
      <c r="BG44" s="48" t="str">
        <f>IF(DATA!CI47&gt;0,(DATA!CI47/DATA!BU47)*100,"NA")</f>
        <v>NA</v>
      </c>
      <c r="BH44" s="48" t="str">
        <f>IF(DATA!CJ47&gt;0,(DATA!CJ47/DATA!BV47)*100,"NA")</f>
        <v>NA</v>
      </c>
      <c r="BI44" s="48" t="str">
        <f>IF(DATA!CK47&gt;0,(DATA!CK47/DATA!BW47)*100,"NA")</f>
        <v>NA</v>
      </c>
      <c r="BJ44" s="48" t="str">
        <f>IF(DATA!CL47&gt;0,(DATA!CL47/DATA!BX47)*100,"NA")</f>
        <v>NA</v>
      </c>
      <c r="BK44" s="48" t="str">
        <f>IF(DATA!CM47&gt;0,(DATA!CM47/DATA!BY47)*100,"NA")</f>
        <v>NA</v>
      </c>
      <c r="BL44" s="48" t="str">
        <f>IF(DATA!CN47&gt;0,(DATA!CN47/DATA!BZ47)*100,"NA")</f>
        <v>NA</v>
      </c>
      <c r="BM44" s="48" t="str">
        <f>IF(DATA!CO47&gt;0,(DATA!CO47/DATA!CA47)*100,"NA")</f>
        <v>NA</v>
      </c>
      <c r="BN44" s="48" t="str">
        <f>IF(DATA!CP47&gt;0,(DATA!CP47/DATA!CB47)*100,"NA")</f>
        <v>NA</v>
      </c>
      <c r="BO44" s="48" t="str">
        <f>IF(DATA!CQ47&gt;0,(DATA!CQ47/DATA!CC47)*100,"NA")</f>
        <v>NA</v>
      </c>
      <c r="BP44" s="48" t="str">
        <f>IF(DATA!CR47&gt;0,(DATA!CR47/DATA!CD47)*100,"NA")</f>
        <v>NA</v>
      </c>
      <c r="BQ44" s="48" t="str">
        <f>IF(DATA!CS47&gt;0,(DATA!CS47/DATA!CE47)*100,"NA")</f>
        <v>NA</v>
      </c>
      <c r="BR44" s="48" t="str">
        <f>IF(DATA!CT47&gt;0,(DATA!CT47/DATA!CF47)*100,"NA")</f>
        <v>NA</v>
      </c>
      <c r="BS44" s="48" t="str">
        <f>IF(DATA!CU47&gt;0,(DATA!CU47/DATA!CG47)*100,"NA")</f>
        <v>NA</v>
      </c>
      <c r="BT44" s="23">
        <f>(DATA!CV47/DATA!P47)*100</f>
        <v>0.77186963979416812</v>
      </c>
      <c r="BU44" s="47">
        <f>(DATA!CW47/DATA!Q47)*100</f>
        <v>0.77186963979416812</v>
      </c>
      <c r="BV44" s="47">
        <f>(DATA!CX47/DATA!R47)*100</f>
        <v>1.1961722488038278</v>
      </c>
      <c r="BW44" s="47">
        <f>(DATA!CY47/DATA!S47)*100</f>
        <v>1.6166281755196306</v>
      </c>
      <c r="BX44" s="47">
        <f>(DATA!CZ47/DATA!T47)*100</f>
        <v>1.1337868480725624</v>
      </c>
      <c r="BY44" s="47">
        <f>(DATA!DA47/DATA!U47)*100</f>
        <v>1.1822660098522169</v>
      </c>
      <c r="BZ44" s="47">
        <f>(DATA!DB47/DATA!V47)*100</f>
        <v>1.633003867640739</v>
      </c>
      <c r="CA44" s="47">
        <f>(DATA!DC47/DATA!W47)*100</f>
        <v>1.8162005085361426</v>
      </c>
      <c r="CB44" s="47">
        <f>(DATA!DD47/DATA!X47)*100</f>
        <v>1.8046709129511678</v>
      </c>
      <c r="CC44" s="47">
        <f>(DATA!DE47/DATA!Y47)*100</f>
        <v>2.1547502448579823</v>
      </c>
      <c r="CD44" s="47">
        <f>(DATA!DF47/DATA!Z47)*100</f>
        <v>1.7241379310344827</v>
      </c>
      <c r="CE44" s="47">
        <f>(DATA!DG47/DATA!AA47)*100</f>
        <v>1.5915119363395225</v>
      </c>
      <c r="CF44" s="47">
        <f>(DATA!DH47/DATA!AB47)*100</f>
        <v>1.6367887763055338</v>
      </c>
      <c r="CG44" s="47">
        <f>(DATA!DI47/DATA!AC47)*100</f>
        <v>1.8601190476190477</v>
      </c>
      <c r="CH44" s="23">
        <f>(DATA!DJ47/DATA!P47)*100</f>
        <v>0</v>
      </c>
      <c r="CI44" s="47">
        <f>(DATA!DK47/DATA!Q47)*100</f>
        <v>0</v>
      </c>
      <c r="CJ44" s="47">
        <f>(DATA!DL47/DATA!R47)*100</f>
        <v>0</v>
      </c>
      <c r="CK44" s="47">
        <f>(DATA!DM47/DATA!S47)*100</f>
        <v>0</v>
      </c>
      <c r="CL44" s="47">
        <f>(DATA!DN47/DATA!T47)*100</f>
        <v>0</v>
      </c>
      <c r="CM44" s="47">
        <f>(DATA!DO47/DATA!U47)*100</f>
        <v>0</v>
      </c>
      <c r="CN44" s="47">
        <f>(DATA!DP47/DATA!V47)*100</f>
        <v>0</v>
      </c>
      <c r="CO44" s="47">
        <f>(DATA!DQ47/DATA!W47)*100</f>
        <v>0.50853614239011991</v>
      </c>
      <c r="CP44" s="47">
        <f>(DATA!DR47/DATA!X47)*100</f>
        <v>0.70771408351026177</v>
      </c>
      <c r="CQ44" s="47">
        <f>(DATA!DS47/DATA!Y47)*100</f>
        <v>0.78354554358472084</v>
      </c>
      <c r="CR44" s="47">
        <f>(DATA!DT47/DATA!Z47)*100</f>
        <v>0.76628352490421447</v>
      </c>
      <c r="CS44" s="47">
        <f>(DATA!DU47/DATA!AA47)*100</f>
        <v>0.79575596816976124</v>
      </c>
      <c r="CT44" s="47">
        <f>(DATA!DV47/DATA!AB47)*100</f>
        <v>1.2470771628994544</v>
      </c>
      <c r="CU44" s="47">
        <f>(DATA!DW47/DATA!AC47)*100</f>
        <v>1.4136904761904763</v>
      </c>
      <c r="CV44" s="191">
        <f>(DATA!DX47/DATA!AC47)*100</f>
        <v>4.0922619047619051</v>
      </c>
      <c r="CW44" s="191">
        <f>(DATA!DY47/DATA!AC47)*100</f>
        <v>0.4464285714285714</v>
      </c>
      <c r="CX44" s="188">
        <f>(DATA!DZ47/DATA!AC47)*100</f>
        <v>7.4404761904761904E-2</v>
      </c>
      <c r="CY44" s="24">
        <f>(DATA!EA47/DATA!P47)*100</f>
        <v>2.3156089193825045</v>
      </c>
      <c r="CZ44" s="47">
        <f>(DATA!EB47/DATA!Q47)*100</f>
        <v>1.5437392795883362</v>
      </c>
      <c r="DA44" s="47">
        <f>(DATA!EC47/DATA!R47)*100</f>
        <v>1.9936204146730463</v>
      </c>
      <c r="DB44" s="47">
        <f>(DATA!ED47/DATA!S47)*100</f>
        <v>2.7713625866050808</v>
      </c>
      <c r="DC44" s="47">
        <f>(DATA!EE47/DATA!T47)*100</f>
        <v>3.1746031746031744</v>
      </c>
      <c r="DD44" s="47">
        <f>(DATA!EF47/DATA!U47)*100</f>
        <v>3.3497536945812803</v>
      </c>
      <c r="DE44" s="47">
        <f>(DATA!EG47/DATA!V47)*100</f>
        <v>3.6957455951869362</v>
      </c>
      <c r="DF44" s="47">
        <f>(DATA!EH47/DATA!W47)*100</f>
        <v>5.3396294950962586</v>
      </c>
      <c r="DG44" s="47">
        <f>(DATA!EI47/DATA!X47)*100</f>
        <v>6.0863411181882521</v>
      </c>
      <c r="DH44" s="47">
        <f>(DATA!EJ47/DATA!Y47)*100</f>
        <v>3.7218413320274242</v>
      </c>
      <c r="DI44" s="47">
        <f>(DATA!EK47/DATA!Z47)*100</f>
        <v>4.4061302681992336</v>
      </c>
      <c r="DJ44" s="47">
        <f>(DATA!EL47/DATA!AA47)*100</f>
        <v>4.2440318302387263</v>
      </c>
      <c r="DK44" s="47">
        <f>(DATA!EM47/DATA!AB47)*100</f>
        <v>4.3647700701480909</v>
      </c>
      <c r="DL44" s="30">
        <f t="shared" si="45"/>
        <v>100</v>
      </c>
      <c r="DM44" s="49">
        <f t="shared" si="46"/>
        <v>100</v>
      </c>
      <c r="DN44" s="49">
        <f t="shared" si="47"/>
        <v>100</v>
      </c>
      <c r="DO44" s="49">
        <f t="shared" si="48"/>
        <v>100</v>
      </c>
      <c r="DP44" s="49">
        <f t="shared" si="49"/>
        <v>100</v>
      </c>
      <c r="DQ44" s="49">
        <f t="shared" si="50"/>
        <v>100</v>
      </c>
      <c r="DR44" s="49">
        <f t="shared" si="51"/>
        <v>100</v>
      </c>
      <c r="DS44" s="49">
        <f t="shared" si="52"/>
        <v>100</v>
      </c>
      <c r="DT44" s="49">
        <f t="shared" si="53"/>
        <v>100</v>
      </c>
      <c r="DU44" s="49">
        <f t="shared" si="54"/>
        <v>100</v>
      </c>
      <c r="DV44" s="49">
        <f t="shared" si="55"/>
        <v>100</v>
      </c>
      <c r="DW44" s="49">
        <f>+AA44+M44</f>
        <v>100</v>
      </c>
      <c r="DX44" s="49">
        <f>+AB44+N44</f>
        <v>100</v>
      </c>
      <c r="DY44" s="49">
        <f>+AC44+O44</f>
        <v>100</v>
      </c>
      <c r="DZ44" s="30">
        <f t="shared" si="56"/>
        <v>100</v>
      </c>
      <c r="EA44" s="49">
        <f t="shared" si="57"/>
        <v>99.999999999999986</v>
      </c>
      <c r="EB44" s="49">
        <f t="shared" si="58"/>
        <v>100</v>
      </c>
      <c r="EC44" s="49">
        <f t="shared" si="59"/>
        <v>100</v>
      </c>
      <c r="ED44" s="49">
        <f t="shared" si="60"/>
        <v>100</v>
      </c>
      <c r="EE44" s="49">
        <f t="shared" si="61"/>
        <v>100</v>
      </c>
      <c r="EF44" s="49">
        <f t="shared" si="62"/>
        <v>100</v>
      </c>
      <c r="EG44" s="49">
        <f t="shared" si="63"/>
        <v>100</v>
      </c>
      <c r="EH44" s="49">
        <f t="shared" si="64"/>
        <v>100.00000000000001</v>
      </c>
      <c r="EI44" s="49">
        <f t="shared" si="65"/>
        <v>99.999999999999986</v>
      </c>
      <c r="EJ44" s="49">
        <f t="shared" si="66"/>
        <v>99.999999999999986</v>
      </c>
      <c r="EK44" s="49">
        <f>+AO44+BC44+CE44+CS44+DJ44</f>
        <v>100</v>
      </c>
      <c r="EL44" s="49">
        <f>+AP44+BD44+CF44+CT44+DK44</f>
        <v>100.00000000000001</v>
      </c>
      <c r="EM44" s="26">
        <f t="shared" si="0"/>
        <v>100.00000000000001</v>
      </c>
    </row>
    <row r="45" spans="1:143" ht="12.75" customHeight="1">
      <c r="A45" s="46" t="str">
        <f>+DATA!A48</f>
        <v>Missouri</v>
      </c>
      <c r="B45" s="47">
        <f>(DATA!AD48/DATA!B48)*100</f>
        <v>65.183537263626263</v>
      </c>
      <c r="C45" s="47">
        <f>(DATA!AE48/DATA!C48)*100</f>
        <v>60.975609756097562</v>
      </c>
      <c r="D45" s="47">
        <f>(DATA!AF48/DATA!D48)*100</f>
        <v>60.093896713615024</v>
      </c>
      <c r="E45" s="47">
        <f>(DATA!AG48/DATA!E48)*100</f>
        <v>58.239861949956861</v>
      </c>
      <c r="F45" s="47">
        <f>(DATA!AH48/DATA!F48)*100</f>
        <v>52.675693101225022</v>
      </c>
      <c r="G45" s="47">
        <f>(DATA!AI48/DATA!G48)*100</f>
        <v>52.74463007159904</v>
      </c>
      <c r="H45" s="47">
        <f>(DATA!AJ48/DATA!H48)*100</f>
        <v>52.099349497338856</v>
      </c>
      <c r="I45" s="47">
        <f>(DATA!AK48/DATA!I48)*100</f>
        <v>49.914917753828703</v>
      </c>
      <c r="J45" s="47">
        <f>(DATA!AL48/DATA!J48)*100</f>
        <v>49.050279329608934</v>
      </c>
      <c r="K45" s="47">
        <f>(DATA!AM48/DATA!K48)*100</f>
        <v>47.21009218825813</v>
      </c>
      <c r="L45" s="47">
        <f>(DATA!AN48/DATA!L48)*100</f>
        <v>46.633165829145732</v>
      </c>
      <c r="M45" s="47">
        <f>(DATA!AO48/DATA!M48)*100</f>
        <v>46.439169139465875</v>
      </c>
      <c r="N45" s="47">
        <f>(DATA!AP48/DATA!N48)*100</f>
        <v>50.213371266002852</v>
      </c>
      <c r="O45" s="47">
        <f>(DATA!AQ48/DATA!O48)*100</f>
        <v>49.207492795389051</v>
      </c>
      <c r="P45" s="23">
        <f>(DATA!AR48/DATA!B48)*100</f>
        <v>34.816462736373751</v>
      </c>
      <c r="Q45" s="24">
        <f>(DATA!AS48/DATA!C48)*100</f>
        <v>39.024390243902438</v>
      </c>
      <c r="R45" s="24">
        <f>(DATA!AT48/DATA!D48)*100</f>
        <v>39.906103286384976</v>
      </c>
      <c r="S45" s="24">
        <f>(DATA!AU48/DATA!E48)*100</f>
        <v>41.760138050043139</v>
      </c>
      <c r="T45" s="24">
        <f>(DATA!AV48/DATA!F48)*100</f>
        <v>47.324306898774978</v>
      </c>
      <c r="U45" s="24">
        <f>(DATA!AW48/DATA!G48)*100</f>
        <v>47.255369928400953</v>
      </c>
      <c r="V45" s="24">
        <f>(DATA!AX48/DATA!H48)*100</f>
        <v>47.900650502661144</v>
      </c>
      <c r="W45" s="24">
        <f>(DATA!AY48/DATA!I48)*100</f>
        <v>50.085082246171297</v>
      </c>
      <c r="X45" s="24">
        <f>(DATA!AZ48/DATA!J48)*100</f>
        <v>50.949720670391066</v>
      </c>
      <c r="Y45" s="24">
        <f>(DATA!BA48/DATA!K48)*100</f>
        <v>52.789907811741877</v>
      </c>
      <c r="Z45" s="24">
        <f>(DATA!BB48/DATA!L48)*100</f>
        <v>53.366834170854268</v>
      </c>
      <c r="AA45" s="24">
        <f>(DATA!BC48/DATA!M48)*100</f>
        <v>53.560830860534125</v>
      </c>
      <c r="AB45" s="24">
        <f>(DATA!BD48/DATA!N48)*100</f>
        <v>49.786628733997155</v>
      </c>
      <c r="AC45" s="24">
        <f>(DATA!BE48/DATA!O48)*100</f>
        <v>50.792507204610949</v>
      </c>
      <c r="AD45" s="23">
        <f>(DATA!BF48/DATA!P48)*100</f>
        <v>95.105672969966619</v>
      </c>
      <c r="AE45" s="24">
        <f>(DATA!BG48/DATA!Q48)*100</f>
        <v>90.127077223851416</v>
      </c>
      <c r="AF45" s="24">
        <f>(DATA!BH48/DATA!R48)*100</f>
        <v>89.840075258701788</v>
      </c>
      <c r="AG45" s="24">
        <f>(DATA!BI48/DATA!S48)*100</f>
        <v>90.233362143474508</v>
      </c>
      <c r="AH45" s="24">
        <f>(DATA!BJ48/DATA!T48)*100</f>
        <v>88.838416612589228</v>
      </c>
      <c r="AI45" s="24">
        <f>(DATA!BK48/DATA!U48)*100</f>
        <v>89.244712990936563</v>
      </c>
      <c r="AJ45" s="24">
        <f>(DATA!BL48/DATA!V48)*100</f>
        <v>88.678126852400709</v>
      </c>
      <c r="AK45" s="24">
        <f>(DATA!BM48/DATA!W48)*100</f>
        <v>87.963491158014833</v>
      </c>
      <c r="AL45" s="24">
        <f>(DATA!BN48/DATA!X48)*100</f>
        <v>87.89414414414415</v>
      </c>
      <c r="AM45" s="24">
        <f>(DATA!BO48/DATA!Y48)*100</f>
        <v>88.774509803921561</v>
      </c>
      <c r="AN45" s="24">
        <f>(DATA!BP48/DATA!Z48)*100</f>
        <v>87.683730359858075</v>
      </c>
      <c r="AO45" s="24">
        <f>(DATA!BQ48/DATA!AA48)*100</f>
        <v>86.666666666666671</v>
      </c>
      <c r="AP45" s="24">
        <f>(DATA!BR48/DATA!AB48)*100</f>
        <v>86.782861292665217</v>
      </c>
      <c r="AQ45" s="24">
        <f>(DATA!BS48/DATA!AC48)*100</f>
        <v>84.875183553597651</v>
      </c>
      <c r="AR45" s="23">
        <f>(DATA!BT48/DATA!P48)*100</f>
        <v>3.7819799777530592</v>
      </c>
      <c r="AS45" s="47">
        <f>(DATA!BU48/DATA!Q48)*100</f>
        <v>8.2111436950146626</v>
      </c>
      <c r="AT45" s="47">
        <f>(DATA!BV48/DATA!R48)*100</f>
        <v>8.1843838193791143</v>
      </c>
      <c r="AU45" s="47">
        <f>(DATA!BW48/DATA!S48)*100</f>
        <v>7.4330164217804668</v>
      </c>
      <c r="AV45" s="47">
        <f>(DATA!BX48/DATA!T48)*100</f>
        <v>8.3711875405580791</v>
      </c>
      <c r="AW45" s="47">
        <f>(DATA!BY48/DATA!U48)*100</f>
        <v>7.6737160120845918</v>
      </c>
      <c r="AX45" s="47">
        <f>(DATA!BZ48/DATA!V48)*100</f>
        <v>8.1802015411973912</v>
      </c>
      <c r="AY45" s="47">
        <f>(DATA!CA48/DATA!W48)*100</f>
        <v>8.956075299486594</v>
      </c>
      <c r="AZ45" s="47">
        <f>(DATA!CB48/DATA!X48)*100</f>
        <v>8.5585585585585591</v>
      </c>
      <c r="BA45" s="47">
        <f>(DATA!CC48/DATA!Y48)*100</f>
        <v>7.1078431372549016</v>
      </c>
      <c r="BB45" s="47">
        <f>(DATA!CD48/DATA!Z48)*100</f>
        <v>7.1971616827166756</v>
      </c>
      <c r="BC45" s="47">
        <f>(DATA!CE48/DATA!AA48)*100</f>
        <v>7.518796992481203</v>
      </c>
      <c r="BD45" s="47">
        <f>(DATA!CF48/DATA!AB48)*100</f>
        <v>7.2621641249092237</v>
      </c>
      <c r="BE45" s="47">
        <f>(DATA!CG48/DATA!AC48)*100</f>
        <v>9.1042584434654916</v>
      </c>
      <c r="BF45" s="28" t="str">
        <f>IF(DATA!CH48&gt;0,(DATA!CH48/DATA!BT48)*100,"NA")</f>
        <v>NA</v>
      </c>
      <c r="BG45" s="48">
        <f>IF(DATA!CI48&gt;0,(DATA!CI48/DATA!BU48)*100,"NA")</f>
        <v>55.952380952380956</v>
      </c>
      <c r="BH45" s="48">
        <f>IF(DATA!CJ48&gt;0,(DATA!CJ48/DATA!BV48)*100,"NA")</f>
        <v>59.770114942528743</v>
      </c>
      <c r="BI45" s="48">
        <f>IF(DATA!CK48&gt;0,(DATA!CK48/DATA!BW48)*100,"NA")</f>
        <v>40.697674418604649</v>
      </c>
      <c r="BJ45" s="48">
        <f>IF(DATA!CL48&gt;0,(DATA!CL48/DATA!BX48)*100,"NA")</f>
        <v>54.263565891472865</v>
      </c>
      <c r="BK45" s="48">
        <f>IF(DATA!CM48&gt;0,(DATA!CM48/DATA!BY48)*100,"NA")</f>
        <v>33.070866141732289</v>
      </c>
      <c r="BL45" s="48">
        <f>IF(DATA!CN48&gt;0,(DATA!CN48/DATA!BZ48)*100,"NA")</f>
        <v>32.608695652173914</v>
      </c>
      <c r="BM45" s="48">
        <f>IF(DATA!CO48&gt;0,(DATA!CO48/DATA!CA48)*100,"NA")</f>
        <v>32.484076433121018</v>
      </c>
      <c r="BN45" s="48">
        <f>IF(DATA!CP48&gt;0,(DATA!CP48/DATA!CB48)*100,"NA")</f>
        <v>29.605263157894733</v>
      </c>
      <c r="BO45" s="48">
        <f>IF(DATA!CQ48&gt;0,(DATA!CQ48/DATA!CC48)*100,"NA")</f>
        <v>26.206896551724139</v>
      </c>
      <c r="BP45" s="48">
        <f>IF(DATA!CR48&gt;0,(DATA!CR48/DATA!CD48)*100,"NA")</f>
        <v>25.352112676056336</v>
      </c>
      <c r="BQ45" s="48">
        <f>IF(DATA!CS48&gt;0,(DATA!CS48/DATA!CE48)*100,"NA")</f>
        <v>26</v>
      </c>
      <c r="BR45" s="48">
        <f>IF(DATA!CT48&gt;0,(DATA!CT48/DATA!CF48)*100,"NA")</f>
        <v>32</v>
      </c>
      <c r="BS45" s="48">
        <f>IF(DATA!CU48&gt;0,(DATA!CU48/DATA!CG48)*100,"NA")</f>
        <v>45.161290322580641</v>
      </c>
      <c r="BT45" s="23">
        <f>(DATA!CV48/DATA!P48)*100</f>
        <v>0.55617352614015569</v>
      </c>
      <c r="BU45" s="47">
        <f>(DATA!CW48/DATA!Q48)*100</f>
        <v>0.78201368523949166</v>
      </c>
      <c r="BV45" s="47">
        <f>(DATA!CX48/DATA!R48)*100</f>
        <v>0.75258701787394167</v>
      </c>
      <c r="BW45" s="47">
        <f>(DATA!CY48/DATA!S48)*100</f>
        <v>0.86430423509075205</v>
      </c>
      <c r="BX45" s="47">
        <f>(DATA!CZ48/DATA!T48)*100</f>
        <v>1.4276443867618429</v>
      </c>
      <c r="BY45" s="47">
        <f>(DATA!DA48/DATA!U48)*100</f>
        <v>1.3897280966767371</v>
      </c>
      <c r="BZ45" s="47">
        <f>(DATA!DB48/DATA!V48)*100</f>
        <v>0.88915234143449906</v>
      </c>
      <c r="CA45" s="47">
        <f>(DATA!DC48/DATA!W48)*100</f>
        <v>1.1979463776383343</v>
      </c>
      <c r="CB45" s="47">
        <f>(DATA!DD48/DATA!X48)*100</f>
        <v>1.295045045045045</v>
      </c>
      <c r="CC45" s="47">
        <f>(DATA!DE48/DATA!Y48)*100</f>
        <v>1.2254901960784315</v>
      </c>
      <c r="CD45" s="47">
        <f>(DATA!DF48/DATA!Z48)*100</f>
        <v>1.6725798276735937</v>
      </c>
      <c r="CE45" s="47">
        <f>(DATA!DG48/DATA!AA48)*100</f>
        <v>1.9047619047619049</v>
      </c>
      <c r="CF45" s="47">
        <f>(DATA!DH48/DATA!AB48)*100</f>
        <v>1.6702977487291211</v>
      </c>
      <c r="CG45" s="47">
        <f>(DATA!DI48/DATA!AC48)*100</f>
        <v>1.7621145374449341</v>
      </c>
      <c r="CH45" s="23">
        <f>(DATA!DJ48/DATA!P48)*100</f>
        <v>0</v>
      </c>
      <c r="CI45" s="47">
        <f>(DATA!DK48/DATA!Q48)*100</f>
        <v>0</v>
      </c>
      <c r="CJ45" s="47">
        <f>(DATA!DL48/DATA!R48)*100</f>
        <v>0</v>
      </c>
      <c r="CK45" s="47">
        <f>(DATA!DM48/DATA!S48)*100</f>
        <v>0</v>
      </c>
      <c r="CL45" s="47">
        <f>(DATA!DN48/DATA!T48)*100</f>
        <v>0</v>
      </c>
      <c r="CM45" s="47">
        <f>(DATA!DO48/DATA!U48)*100</f>
        <v>0</v>
      </c>
      <c r="CN45" s="47">
        <f>(DATA!DP48/DATA!V48)*100</f>
        <v>0</v>
      </c>
      <c r="CO45" s="47">
        <f>(DATA!DQ48/DATA!W48)*100</f>
        <v>5.7045065601825436E-2</v>
      </c>
      <c r="CP45" s="47">
        <f>(DATA!DR48/DATA!X48)*100</f>
        <v>0.45045045045045046</v>
      </c>
      <c r="CQ45" s="47">
        <f>(DATA!DS48/DATA!Y48)*100</f>
        <v>0.49019607843137253</v>
      </c>
      <c r="CR45" s="47">
        <f>(DATA!DT48/DATA!Z48)*100</f>
        <v>0.65889508362899141</v>
      </c>
      <c r="CS45" s="47">
        <f>(DATA!DU48/DATA!AA48)*100</f>
        <v>1.3533834586466165</v>
      </c>
      <c r="CT45" s="47">
        <f>(DATA!DV48/DATA!AB48)*100</f>
        <v>1.4524328249818446</v>
      </c>
      <c r="CU45" s="47">
        <f>(DATA!DW48/DATA!AC48)*100</f>
        <v>1.4684287812041115</v>
      </c>
      <c r="CV45" s="191">
        <f>(DATA!DX48/DATA!AC48)*100</f>
        <v>2.4229074889867843</v>
      </c>
      <c r="CW45" s="191">
        <f>(DATA!DY48/DATA!AC48)*100</f>
        <v>0.36710719530102787</v>
      </c>
      <c r="CX45" s="188">
        <f>(DATA!DZ48/DATA!AC48)*100</f>
        <v>0</v>
      </c>
      <c r="CY45" s="24">
        <f>(DATA!EA48/DATA!P48)*100</f>
        <v>0.55617352614015569</v>
      </c>
      <c r="CZ45" s="47">
        <f>(DATA!EB48/DATA!Q48)*100</f>
        <v>0.87976539589442826</v>
      </c>
      <c r="DA45" s="47">
        <f>(DATA!EC48/DATA!R48)*100</f>
        <v>1.2229539040451554</v>
      </c>
      <c r="DB45" s="47">
        <f>(DATA!ED48/DATA!S48)*100</f>
        <v>1.4693171996542784</v>
      </c>
      <c r="DC45" s="47">
        <f>(DATA!EE48/DATA!T48)*100</f>
        <v>1.3627514600908501</v>
      </c>
      <c r="DD45" s="47">
        <f>(DATA!EF48/DATA!U48)*100</f>
        <v>1.6918429003021147</v>
      </c>
      <c r="DE45" s="47">
        <f>(DATA!EG48/DATA!V48)*100</f>
        <v>2.2525192649673977</v>
      </c>
      <c r="DF45" s="47">
        <f>(DATA!EH48/DATA!W48)*100</f>
        <v>1.8254420992584139</v>
      </c>
      <c r="DG45" s="47">
        <f>(DATA!EI48/DATA!X48)*100</f>
        <v>1.8018018018018018</v>
      </c>
      <c r="DH45" s="47">
        <f>(DATA!EJ48/DATA!Y48)*100</f>
        <v>2.4019607843137258</v>
      </c>
      <c r="DI45" s="47">
        <f>(DATA!EK48/DATA!Z48)*100</f>
        <v>2.7876330461226559</v>
      </c>
      <c r="DJ45" s="47">
        <f>(DATA!EL48/DATA!AA48)*100</f>
        <v>2.5563909774436091</v>
      </c>
      <c r="DK45" s="47">
        <f>(DATA!EM48/DATA!AB48)*100</f>
        <v>2.8322440087145968</v>
      </c>
      <c r="DL45" s="30">
        <f t="shared" si="45"/>
        <v>100.00000000000001</v>
      </c>
      <c r="DM45" s="49">
        <f t="shared" si="46"/>
        <v>100</v>
      </c>
      <c r="DN45" s="49">
        <f t="shared" si="47"/>
        <v>100</v>
      </c>
      <c r="DO45" s="49">
        <f t="shared" si="48"/>
        <v>100</v>
      </c>
      <c r="DP45" s="49">
        <f t="shared" si="49"/>
        <v>100</v>
      </c>
      <c r="DQ45" s="49">
        <f t="shared" si="50"/>
        <v>100</v>
      </c>
      <c r="DR45" s="49">
        <f t="shared" si="51"/>
        <v>100</v>
      </c>
      <c r="DS45" s="49">
        <f t="shared" si="52"/>
        <v>100</v>
      </c>
      <c r="DT45" s="49">
        <f t="shared" si="53"/>
        <v>100</v>
      </c>
      <c r="DU45" s="49">
        <f t="shared" si="54"/>
        <v>100</v>
      </c>
      <c r="DV45" s="49">
        <f t="shared" si="55"/>
        <v>100</v>
      </c>
      <c r="DW45" s="49">
        <f>+AA45+M45</f>
        <v>100</v>
      </c>
      <c r="DX45" s="49">
        <f>+AB45+N45</f>
        <v>100</v>
      </c>
      <c r="DY45" s="49">
        <f>+AC45+O45</f>
        <v>100</v>
      </c>
      <c r="DZ45" s="30">
        <f t="shared" si="56"/>
        <v>99.999999999999986</v>
      </c>
      <c r="EA45" s="49">
        <f t="shared" si="57"/>
        <v>100</v>
      </c>
      <c r="EB45" s="49">
        <f t="shared" si="58"/>
        <v>99.999999999999986</v>
      </c>
      <c r="EC45" s="49">
        <f t="shared" si="59"/>
        <v>100.00000000000001</v>
      </c>
      <c r="ED45" s="49">
        <f t="shared" si="60"/>
        <v>100</v>
      </c>
      <c r="EE45" s="49">
        <f t="shared" si="61"/>
        <v>100.00000000000001</v>
      </c>
      <c r="EF45" s="49">
        <f t="shared" si="62"/>
        <v>100</v>
      </c>
      <c r="EG45" s="49">
        <f t="shared" si="63"/>
        <v>100</v>
      </c>
      <c r="EH45" s="49">
        <f t="shared" si="64"/>
        <v>100</v>
      </c>
      <c r="EI45" s="49">
        <f t="shared" si="65"/>
        <v>99.999999999999986</v>
      </c>
      <c r="EJ45" s="49">
        <f t="shared" si="66"/>
        <v>99.999999999999972</v>
      </c>
      <c r="EK45" s="49">
        <f>+AO45+BC45+CE45+CS45+DJ45</f>
        <v>100</v>
      </c>
      <c r="EL45" s="49">
        <f>+AP45+BD45+CF45+CT45+DK45</f>
        <v>100</v>
      </c>
      <c r="EM45" s="26">
        <f t="shared" si="0"/>
        <v>100</v>
      </c>
    </row>
    <row r="46" spans="1:143" ht="12.75" customHeight="1">
      <c r="A46" s="46" t="str">
        <f>+DATA!A49</f>
        <v>Nebraska</v>
      </c>
      <c r="B46" s="47">
        <f>(DATA!AD49/DATA!B49)*100</f>
        <v>78.21782178217822</v>
      </c>
      <c r="C46" s="47">
        <f>(DATA!AE49/DATA!C49)*100</f>
        <v>75</v>
      </c>
      <c r="D46" s="47">
        <f>(DATA!AF49/DATA!D49)*100</f>
        <v>71.509971509971521</v>
      </c>
      <c r="E46" s="47">
        <f>(DATA!AG49/DATA!E49)*100</f>
        <v>71.229050279329613</v>
      </c>
      <c r="F46" s="47">
        <f>(DATA!AH49/DATA!F49)*100</f>
        <v>65.116279069767444</v>
      </c>
      <c r="G46" s="47">
        <f>(DATA!AI49/DATA!G49)*100</f>
        <v>62.531645569620252</v>
      </c>
      <c r="H46" s="47">
        <f>(DATA!AJ49/DATA!H49)*100</f>
        <v>62.254901960784316</v>
      </c>
      <c r="I46" s="47">
        <f>(DATA!AK49/DATA!I49)*100</f>
        <v>61.425061425061422</v>
      </c>
      <c r="J46" s="47">
        <f>(DATA!AL49/DATA!J49)*100</f>
        <v>62.589928057553955</v>
      </c>
      <c r="K46" s="47">
        <f>(DATA!AM49/DATA!K49)*100</f>
        <v>53.459821428571431</v>
      </c>
      <c r="L46" s="47">
        <f>(DATA!AN49/DATA!L49)*100</f>
        <v>53.497942386831276</v>
      </c>
      <c r="M46" s="47">
        <f>(DATA!AO49/DATA!M49)*100</f>
        <v>49.849170437405732</v>
      </c>
      <c r="N46" s="47">
        <f>(DATA!AP49/DATA!N49)*100</f>
        <v>47.265917602996254</v>
      </c>
      <c r="O46" s="47">
        <f>(DATA!AQ49/DATA!O49)*100</f>
        <v>48.315467075038285</v>
      </c>
      <c r="P46" s="23">
        <f>(DATA!AR49/DATA!B49)*100</f>
        <v>21.782178217821784</v>
      </c>
      <c r="Q46" s="24">
        <f>(DATA!AS49/DATA!C49)*100</f>
        <v>25</v>
      </c>
      <c r="R46" s="24">
        <f>(DATA!AT49/DATA!D49)*100</f>
        <v>28.490028490028489</v>
      </c>
      <c r="S46" s="24">
        <f>(DATA!AU49/DATA!E49)*100</f>
        <v>28.770949720670391</v>
      </c>
      <c r="T46" s="24">
        <f>(DATA!AV49/DATA!F49)*100</f>
        <v>34.883720930232556</v>
      </c>
      <c r="U46" s="24">
        <f>(DATA!AW49/DATA!G49)*100</f>
        <v>37.468354430379748</v>
      </c>
      <c r="V46" s="24">
        <f>(DATA!AX49/DATA!H49)*100</f>
        <v>37.745098039215684</v>
      </c>
      <c r="W46" s="24">
        <f>(DATA!AY49/DATA!I49)*100</f>
        <v>38.574938574938578</v>
      </c>
      <c r="X46" s="24">
        <f>(DATA!AZ49/DATA!J49)*100</f>
        <v>37.410071942446045</v>
      </c>
      <c r="Y46" s="24">
        <f>(DATA!BA49/DATA!K49)*100</f>
        <v>46.540178571428569</v>
      </c>
      <c r="Z46" s="24">
        <f>(DATA!BB49/DATA!L49)*100</f>
        <v>46.502057613168724</v>
      </c>
      <c r="AA46" s="24">
        <f>(DATA!BC49/DATA!M49)*100</f>
        <v>50.150829562594268</v>
      </c>
      <c r="AB46" s="24">
        <f>(DATA!BD49/DATA!N49)*100</f>
        <v>52.734082397003746</v>
      </c>
      <c r="AC46" s="24">
        <f>(DATA!BE49/DATA!O49)*100</f>
        <v>51.684532924961715</v>
      </c>
      <c r="AD46" s="23">
        <f>(DATA!BF49/DATA!P49)*100</f>
        <v>97.029702970297024</v>
      </c>
      <c r="AE46" s="24">
        <f>(DATA!BG49/DATA!Q49)*100</f>
        <v>95.614035087719301</v>
      </c>
      <c r="AF46" s="24">
        <f>(DATA!BH49/DATA!R49)*100</f>
        <v>95.156695156695164</v>
      </c>
      <c r="AG46" s="24">
        <f>(DATA!BI49/DATA!S49)*100</f>
        <v>95.518207282913167</v>
      </c>
      <c r="AH46" s="24">
        <f>(DATA!BJ49/DATA!T49)*100</f>
        <v>95.930232558139537</v>
      </c>
      <c r="AI46" s="24">
        <f>(DATA!BK49/DATA!U49)*100</f>
        <v>96.437659033078887</v>
      </c>
      <c r="AJ46" s="24">
        <f>(DATA!BL49/DATA!V49)*100</f>
        <v>94.306930693069305</v>
      </c>
      <c r="AK46" s="24">
        <f>(DATA!BM49/DATA!W49)*100</f>
        <v>93.052109181141446</v>
      </c>
      <c r="AL46" s="24">
        <f>(DATA!BN49/DATA!X49)*100</f>
        <v>91.304347826086953</v>
      </c>
      <c r="AM46" s="24">
        <f>(DATA!BO49/DATA!Y49)*100</f>
        <v>91.946308724832221</v>
      </c>
      <c r="AN46" s="24">
        <f>(DATA!BP49/DATA!Z49)*100</f>
        <v>91.012396694214885</v>
      </c>
      <c r="AO46" s="24">
        <f>(DATA!BQ49/DATA!AA49)*100</f>
        <v>91.350531107739002</v>
      </c>
      <c r="AP46" s="24">
        <f>(DATA!BR49/DATA!AB49)*100</f>
        <v>90.264150943396231</v>
      </c>
      <c r="AQ46" s="24">
        <f>(DATA!BS49/DATA!AC49)*100</f>
        <v>90.600924499229592</v>
      </c>
      <c r="AR46" s="23">
        <f>(DATA!BT49/DATA!P49)*100</f>
        <v>1.3201320132013201</v>
      </c>
      <c r="AS46" s="47">
        <f>(DATA!BU49/DATA!Q49)*100</f>
        <v>1.4619883040935671</v>
      </c>
      <c r="AT46" s="47">
        <f>(DATA!BV49/DATA!R49)*100</f>
        <v>2.2792022792022792</v>
      </c>
      <c r="AU46" s="47">
        <f>(DATA!BW49/DATA!S49)*100</f>
        <v>2.5210084033613445</v>
      </c>
      <c r="AV46" s="47">
        <f>(DATA!BX49/DATA!T49)*100</f>
        <v>1.7441860465116279</v>
      </c>
      <c r="AW46" s="47">
        <f>(DATA!BY49/DATA!U49)*100</f>
        <v>1.0178117048346056</v>
      </c>
      <c r="AX46" s="47">
        <f>(DATA!BZ49/DATA!V49)*100</f>
        <v>1.4851485148514851</v>
      </c>
      <c r="AY46" s="47">
        <f>(DATA!CA49/DATA!W49)*100</f>
        <v>2.481389578163772</v>
      </c>
      <c r="AZ46" s="47">
        <f>(DATA!CB49/DATA!X49)*100</f>
        <v>3.3816425120772946</v>
      </c>
      <c r="BA46" s="47">
        <f>(DATA!CC49/DATA!Y49)*100</f>
        <v>2.6845637583892619</v>
      </c>
      <c r="BB46" s="47">
        <f>(DATA!CD49/DATA!Z49)*100</f>
        <v>2.9958677685950414</v>
      </c>
      <c r="BC46" s="47">
        <f>(DATA!CE49/DATA!AA49)*100</f>
        <v>2.4279210925644916</v>
      </c>
      <c r="BD46" s="47">
        <f>(DATA!CF49/DATA!AB49)*100</f>
        <v>2.7924528301886795</v>
      </c>
      <c r="BE46" s="47">
        <f>(DATA!CG49/DATA!AC49)*100</f>
        <v>2.6964560862865947</v>
      </c>
      <c r="BF46" s="28" t="str">
        <f>IF(DATA!CH49&gt;0,(DATA!CH49/DATA!BT49)*100,"NA")</f>
        <v>NA</v>
      </c>
      <c r="BG46" s="48" t="str">
        <f>IF(DATA!CI49&gt;0,(DATA!CI49/DATA!BU49)*100,"NA")</f>
        <v>NA</v>
      </c>
      <c r="BH46" s="48" t="str">
        <f>IF(DATA!CJ49&gt;0,(DATA!CJ49/DATA!BV49)*100,"NA")</f>
        <v>NA</v>
      </c>
      <c r="BI46" s="48" t="str">
        <f>IF(DATA!CK49&gt;0,(DATA!CK49/DATA!BW49)*100,"NA")</f>
        <v>NA</v>
      </c>
      <c r="BJ46" s="48" t="str">
        <f>IF(DATA!CL49&gt;0,(DATA!CL49/DATA!BX49)*100,"NA")</f>
        <v>NA</v>
      </c>
      <c r="BK46" s="48" t="str">
        <f>IF(DATA!CM49&gt;0,(DATA!CM49/DATA!BY49)*100,"NA")</f>
        <v>NA</v>
      </c>
      <c r="BL46" s="48" t="str">
        <f>IF(DATA!CN49&gt;0,(DATA!CN49/DATA!BZ49)*100,"NA")</f>
        <v>NA</v>
      </c>
      <c r="BM46" s="48" t="str">
        <f>IF(DATA!CO49&gt;0,(DATA!CO49/DATA!CA49)*100,"NA")</f>
        <v>NA</v>
      </c>
      <c r="BN46" s="48" t="str">
        <f>IF(DATA!CP49&gt;0,(DATA!CP49/DATA!CB49)*100,"NA")</f>
        <v>NA</v>
      </c>
      <c r="BO46" s="48" t="str">
        <f>IF(DATA!CQ49&gt;0,(DATA!CQ49/DATA!CC49)*100,"NA")</f>
        <v>NA</v>
      </c>
      <c r="BP46" s="48" t="str">
        <f>IF(DATA!CR49&gt;0,(DATA!CR49/DATA!CD49)*100,"NA")</f>
        <v>NA</v>
      </c>
      <c r="BQ46" s="48" t="str">
        <f>IF(DATA!CS49&gt;0,(DATA!CS49/DATA!CE49)*100,"NA")</f>
        <v>NA</v>
      </c>
      <c r="BR46" s="48" t="str">
        <f>IF(DATA!CT49&gt;0,(DATA!CT49/DATA!CF49)*100,"NA")</f>
        <v>NA</v>
      </c>
      <c r="BS46" s="48" t="str">
        <f>IF(DATA!CU49&gt;0,(DATA!CU49/DATA!CG49)*100,"NA")</f>
        <v>NA</v>
      </c>
      <c r="BT46" s="23">
        <f>(DATA!CV49/DATA!P49)*100</f>
        <v>0</v>
      </c>
      <c r="BU46" s="47">
        <f>(DATA!CW49/DATA!Q49)*100</f>
        <v>0.29239766081871343</v>
      </c>
      <c r="BV46" s="47">
        <f>(DATA!CX49/DATA!R49)*100</f>
        <v>0.28490028490028491</v>
      </c>
      <c r="BW46" s="47">
        <f>(DATA!CY49/DATA!S49)*100</f>
        <v>0.28011204481792717</v>
      </c>
      <c r="BX46" s="47">
        <f>(DATA!CZ49/DATA!T49)*100</f>
        <v>0.87209302325581395</v>
      </c>
      <c r="BY46" s="47">
        <f>(DATA!DA49/DATA!U49)*100</f>
        <v>1.0178117048346056</v>
      </c>
      <c r="BZ46" s="47">
        <f>(DATA!DB49/DATA!V49)*100</f>
        <v>2.4752475247524752</v>
      </c>
      <c r="CA46" s="47">
        <f>(DATA!DC49/DATA!W49)*100</f>
        <v>1.9851116625310175</v>
      </c>
      <c r="CB46" s="47">
        <f>(DATA!DD49/DATA!X49)*100</f>
        <v>2.8985507246376812</v>
      </c>
      <c r="CC46" s="47">
        <f>(DATA!DE49/DATA!Y49)*100</f>
        <v>2.1252796420581657</v>
      </c>
      <c r="CD46" s="47">
        <f>(DATA!DF49/DATA!Z49)*100</f>
        <v>2.7892561983471076</v>
      </c>
      <c r="CE46" s="47">
        <f>(DATA!DG49/DATA!AA49)*100</f>
        <v>2.6555386949924125</v>
      </c>
      <c r="CF46" s="47">
        <f>(DATA!DH49/DATA!AB49)*100</f>
        <v>3.0943396226415092</v>
      </c>
      <c r="CG46" s="47">
        <f>(DATA!DI49/DATA!AC49)*100</f>
        <v>2.6964560862865947</v>
      </c>
      <c r="CH46" s="23">
        <f>(DATA!DJ49/DATA!P49)*100</f>
        <v>0</v>
      </c>
      <c r="CI46" s="47">
        <f>(DATA!DK49/DATA!Q49)*100</f>
        <v>0</v>
      </c>
      <c r="CJ46" s="47">
        <f>(DATA!DL49/DATA!R49)*100</f>
        <v>0</v>
      </c>
      <c r="CK46" s="47">
        <f>(DATA!DM49/DATA!S49)*100</f>
        <v>0</v>
      </c>
      <c r="CL46" s="47">
        <f>(DATA!DN49/DATA!T49)*100</f>
        <v>0</v>
      </c>
      <c r="CM46" s="47">
        <f>(DATA!DO49/DATA!U49)*100</f>
        <v>0</v>
      </c>
      <c r="CN46" s="47">
        <f>(DATA!DP49/DATA!V49)*100</f>
        <v>0</v>
      </c>
      <c r="CO46" s="47">
        <f>(DATA!DQ49/DATA!W49)*100</f>
        <v>0</v>
      </c>
      <c r="CP46" s="47">
        <f>(DATA!DR49/DATA!X49)*100</f>
        <v>0</v>
      </c>
      <c r="CQ46" s="47">
        <f>(DATA!DS49/DATA!Y49)*100</f>
        <v>0.33557046979865773</v>
      </c>
      <c r="CR46" s="47">
        <f>(DATA!DT49/DATA!Z49)*100</f>
        <v>0.30991735537190085</v>
      </c>
      <c r="CS46" s="47">
        <f>(DATA!DU49/DATA!AA49)*100</f>
        <v>0.30349013657056145</v>
      </c>
      <c r="CT46" s="47">
        <f>(DATA!DV49/DATA!AB49)*100</f>
        <v>0.37735849056603776</v>
      </c>
      <c r="CU46" s="47">
        <f>(DATA!DW49/DATA!AC49)*100</f>
        <v>0.46224961479198773</v>
      </c>
      <c r="CV46" s="191">
        <f>(DATA!DX49/DATA!AC49)*100</f>
        <v>3.1587057010785826</v>
      </c>
      <c r="CW46" s="191">
        <f>(DATA!DY49/DATA!AC49)*100</f>
        <v>0.30816640986132515</v>
      </c>
      <c r="CX46" s="188">
        <f>(DATA!DZ49/DATA!AC49)*100</f>
        <v>7.7041602465331288E-2</v>
      </c>
      <c r="CY46" s="24">
        <f>(DATA!EA49/DATA!P49)*100</f>
        <v>1.6501650165016499</v>
      </c>
      <c r="CZ46" s="47">
        <f>(DATA!EB49/DATA!Q49)*100</f>
        <v>2.6315789473684208</v>
      </c>
      <c r="DA46" s="47">
        <f>(DATA!EC49/DATA!R49)*100</f>
        <v>2.2792022792022792</v>
      </c>
      <c r="DB46" s="47">
        <f>(DATA!ED49/DATA!S49)*100</f>
        <v>1.680672268907563</v>
      </c>
      <c r="DC46" s="47">
        <f>(DATA!EE49/DATA!T49)*100</f>
        <v>1.4534883720930232</v>
      </c>
      <c r="DD46" s="47">
        <f>(DATA!EF49/DATA!U49)*100</f>
        <v>1.5267175572519083</v>
      </c>
      <c r="DE46" s="47">
        <f>(DATA!EG49/DATA!V49)*100</f>
        <v>1.7326732673267329</v>
      </c>
      <c r="DF46" s="47">
        <f>(DATA!EH49/DATA!W49)*100</f>
        <v>2.481389578163772</v>
      </c>
      <c r="DG46" s="47">
        <f>(DATA!EI49/DATA!X49)*100</f>
        <v>2.4154589371980677</v>
      </c>
      <c r="DH46" s="47">
        <f>(DATA!EJ49/DATA!Y49)*100</f>
        <v>2.9082774049217002</v>
      </c>
      <c r="DI46" s="47">
        <f>(DATA!EK49/DATA!Z49)*100</f>
        <v>2.8925619834710745</v>
      </c>
      <c r="DJ46" s="47">
        <f>(DATA!EL49/DATA!AA49)*100</f>
        <v>3.2625189681335356</v>
      </c>
      <c r="DK46" s="47">
        <f>(DATA!EM49/DATA!AB49)*100</f>
        <v>3.4716981132075468</v>
      </c>
      <c r="DL46" s="30">
        <f t="shared" si="45"/>
        <v>100</v>
      </c>
      <c r="DM46" s="49">
        <f t="shared" si="46"/>
        <v>100</v>
      </c>
      <c r="DN46" s="49">
        <f t="shared" si="47"/>
        <v>100.00000000000001</v>
      </c>
      <c r="DO46" s="49">
        <f t="shared" si="48"/>
        <v>100</v>
      </c>
      <c r="DP46" s="49">
        <f t="shared" si="49"/>
        <v>100</v>
      </c>
      <c r="DQ46" s="49">
        <f t="shared" si="50"/>
        <v>100</v>
      </c>
      <c r="DR46" s="49">
        <f t="shared" si="51"/>
        <v>100</v>
      </c>
      <c r="DS46" s="49">
        <f t="shared" si="52"/>
        <v>100</v>
      </c>
      <c r="DT46" s="49">
        <f t="shared" si="53"/>
        <v>100</v>
      </c>
      <c r="DU46" s="49">
        <f t="shared" si="54"/>
        <v>100</v>
      </c>
      <c r="DV46" s="49">
        <f t="shared" si="55"/>
        <v>100</v>
      </c>
      <c r="DW46" s="49">
        <f>+AA46+M46</f>
        <v>100</v>
      </c>
      <c r="DX46" s="49">
        <f>+AB46+N46</f>
        <v>100</v>
      </c>
      <c r="DY46" s="49">
        <f>+AC46+O46</f>
        <v>100</v>
      </c>
      <c r="DZ46" s="30">
        <f t="shared" si="56"/>
        <v>99.999999999999986</v>
      </c>
      <c r="EA46" s="49">
        <f t="shared" si="57"/>
        <v>100</v>
      </c>
      <c r="EB46" s="49">
        <f t="shared" si="58"/>
        <v>100.00000000000001</v>
      </c>
      <c r="EC46" s="49">
        <f t="shared" si="59"/>
        <v>100</v>
      </c>
      <c r="ED46" s="49">
        <f t="shared" si="60"/>
        <v>100</v>
      </c>
      <c r="EE46" s="49">
        <f t="shared" si="61"/>
        <v>100</v>
      </c>
      <c r="EF46" s="49">
        <f t="shared" si="62"/>
        <v>100</v>
      </c>
      <c r="EG46" s="49">
        <f t="shared" si="63"/>
        <v>100</v>
      </c>
      <c r="EH46" s="49">
        <f t="shared" si="64"/>
        <v>100</v>
      </c>
      <c r="EI46" s="49">
        <f t="shared" si="65"/>
        <v>100</v>
      </c>
      <c r="EJ46" s="49">
        <f t="shared" si="66"/>
        <v>100</v>
      </c>
      <c r="EK46" s="49">
        <f>+AO46+BC46+CE46+CS46+DJ46</f>
        <v>100</v>
      </c>
      <c r="EL46" s="49">
        <f>+AP46+BD46+CF46+CT46+DK46</f>
        <v>100.00000000000001</v>
      </c>
      <c r="EM46" s="26">
        <f t="shared" si="0"/>
        <v>100</v>
      </c>
    </row>
    <row r="47" spans="1:143" ht="12.75" customHeight="1">
      <c r="A47" s="46" t="str">
        <f>+DATA!A50</f>
        <v>North Dakota</v>
      </c>
      <c r="B47" s="47">
        <f>(DATA!AD50/DATA!B50)*100</f>
        <v>84.027777777777786</v>
      </c>
      <c r="C47" s="47">
        <f>(DATA!AE50/DATA!C50)*100</f>
        <v>78.698224852071007</v>
      </c>
      <c r="D47" s="47">
        <f>(DATA!AF50/DATA!D50)*100</f>
        <v>72.611464968152859</v>
      </c>
      <c r="E47" s="47">
        <f>(DATA!AG50/DATA!E50)*100</f>
        <v>71.022727272727266</v>
      </c>
      <c r="F47" s="47">
        <f>(DATA!AH50/DATA!F50)*100</f>
        <v>69.184290030211486</v>
      </c>
      <c r="G47" s="47">
        <f>(DATA!AI50/DATA!G50)*100</f>
        <v>68.827160493827151</v>
      </c>
      <c r="H47" s="47">
        <f>(DATA!AJ50/DATA!H50)*100</f>
        <v>62.247838616714702</v>
      </c>
      <c r="I47" s="47">
        <f>(DATA!AK50/DATA!I50)*100</f>
        <v>63.013698630136986</v>
      </c>
      <c r="J47" s="47">
        <f>(DATA!AL50/DATA!J50)*100</f>
        <v>60.738255033557046</v>
      </c>
      <c r="K47" s="47">
        <f>(DATA!AM50/DATA!K50)*100</f>
        <v>54.679802955665025</v>
      </c>
      <c r="L47" s="47">
        <f>(DATA!AN50/DATA!L50)*100</f>
        <v>52.803738317757009</v>
      </c>
      <c r="M47" s="47">
        <f>(DATA!AO50/DATA!M50)*100</f>
        <v>56.598240469208214</v>
      </c>
      <c r="N47" s="47">
        <f>(DATA!AP50/DATA!N50)*100</f>
        <v>51.724137931034484</v>
      </c>
      <c r="O47" s="47">
        <f>(DATA!AQ50/DATA!O50)*100</f>
        <v>49.876543209876544</v>
      </c>
      <c r="P47" s="23">
        <f>(DATA!AR50/DATA!B50)*100</f>
        <v>15.972222222222221</v>
      </c>
      <c r="Q47" s="24">
        <f>(DATA!AS50/DATA!C50)*100</f>
        <v>21.301775147928996</v>
      </c>
      <c r="R47" s="24">
        <f>(DATA!AT50/DATA!D50)*100</f>
        <v>27.388535031847134</v>
      </c>
      <c r="S47" s="24">
        <f>(DATA!AU50/DATA!E50)*100</f>
        <v>28.97727272727273</v>
      </c>
      <c r="T47" s="24">
        <f>(DATA!AV50/DATA!F50)*100</f>
        <v>30.815709969788518</v>
      </c>
      <c r="U47" s="24">
        <f>(DATA!AW50/DATA!G50)*100</f>
        <v>31.172839506172838</v>
      </c>
      <c r="V47" s="24">
        <f>(DATA!AX50/DATA!H50)*100</f>
        <v>37.752161383285305</v>
      </c>
      <c r="W47" s="24">
        <f>(DATA!AY50/DATA!I50)*100</f>
        <v>36.986301369863014</v>
      </c>
      <c r="X47" s="24">
        <f>(DATA!AZ50/DATA!J50)*100</f>
        <v>39.261744966442954</v>
      </c>
      <c r="Y47" s="24">
        <f>(DATA!BA50/DATA!K50)*100</f>
        <v>45.320197044334975</v>
      </c>
      <c r="Z47" s="24">
        <f>(DATA!BB50/DATA!L50)*100</f>
        <v>47.196261682242991</v>
      </c>
      <c r="AA47" s="24">
        <f>(DATA!BC50/DATA!M50)*100</f>
        <v>43.401759530791786</v>
      </c>
      <c r="AB47" s="24">
        <f>(DATA!BD50/DATA!N50)*100</f>
        <v>48.275862068965516</v>
      </c>
      <c r="AC47" s="24">
        <f>(DATA!BE50/DATA!O50)*100</f>
        <v>50.123456790123456</v>
      </c>
      <c r="AD47" s="23">
        <f>(DATA!BF50/DATA!P50)*100</f>
        <v>96.527777777777786</v>
      </c>
      <c r="AE47" s="24">
        <f>(DATA!BG50/DATA!Q50)*100</f>
        <v>96.98795180722891</v>
      </c>
      <c r="AF47" s="24">
        <f>(DATA!BH50/DATA!R50)*100</f>
        <v>83.225806451612911</v>
      </c>
      <c r="AG47" s="24">
        <f>(DATA!BI50/DATA!S50)*100</f>
        <v>96.022727272727266</v>
      </c>
      <c r="AH47" s="24">
        <f>(DATA!BJ50/DATA!T50)*100</f>
        <v>93.230769230769226</v>
      </c>
      <c r="AI47" s="24">
        <f>(DATA!BK50/DATA!U50)*100</f>
        <v>94.753086419753089</v>
      </c>
      <c r="AJ47" s="24">
        <f>(DATA!BL50/DATA!V50)*100</f>
        <v>95.029239766081872</v>
      </c>
      <c r="AK47" s="24">
        <f>(DATA!BM50/DATA!W50)*100</f>
        <v>95.517241379310349</v>
      </c>
      <c r="AL47" s="24">
        <f>(DATA!BN50/DATA!X50)*100</f>
        <v>95.959595959595958</v>
      </c>
      <c r="AM47" s="24">
        <f>(DATA!BO50/DATA!Y50)*100</f>
        <v>95.049504950495049</v>
      </c>
      <c r="AN47" s="24">
        <f>(DATA!BP50/DATA!Z50)*100</f>
        <v>96.690307328605201</v>
      </c>
      <c r="AO47" s="24">
        <f>(DATA!BQ50/DATA!AA50)*100</f>
        <v>96.13095238095238</v>
      </c>
      <c r="AP47" s="24">
        <f>(DATA!BR50/DATA!AB50)*100</f>
        <v>96.783625730994146</v>
      </c>
      <c r="AQ47" s="24">
        <f>(DATA!BS50/DATA!AC50)*100</f>
        <v>96.437659033078887</v>
      </c>
      <c r="AR47" s="23">
        <f>(DATA!BT50/DATA!P50)*100</f>
        <v>0</v>
      </c>
      <c r="AS47" s="47">
        <f>(DATA!BU50/DATA!Q50)*100</f>
        <v>0.60240963855421692</v>
      </c>
      <c r="AT47" s="47">
        <f>(DATA!BV50/DATA!R50)*100</f>
        <v>0</v>
      </c>
      <c r="AU47" s="47">
        <f>(DATA!BW50/DATA!S50)*100</f>
        <v>1.1363636363636365</v>
      </c>
      <c r="AV47" s="47">
        <f>(DATA!BX50/DATA!T50)*100</f>
        <v>0.92307692307692313</v>
      </c>
      <c r="AW47" s="47">
        <f>(DATA!BY50/DATA!U50)*100</f>
        <v>0.92592592592592582</v>
      </c>
      <c r="AX47" s="47">
        <f>(DATA!BZ50/DATA!V50)*100</f>
        <v>1.4619883040935671</v>
      </c>
      <c r="AY47" s="47">
        <f>(DATA!CA50/DATA!W50)*100</f>
        <v>1.0344827586206897</v>
      </c>
      <c r="AZ47" s="47">
        <f>(DATA!CB50/DATA!X50)*100</f>
        <v>0.67340067340067333</v>
      </c>
      <c r="BA47" s="47">
        <f>(DATA!CC50/DATA!Y50)*100</f>
        <v>0.99009900990099009</v>
      </c>
      <c r="BB47" s="47">
        <f>(DATA!CD50/DATA!Z50)*100</f>
        <v>0.70921985815602839</v>
      </c>
      <c r="BC47" s="47">
        <f>(DATA!CE50/DATA!AA50)*100</f>
        <v>0</v>
      </c>
      <c r="BD47" s="47">
        <f>(DATA!CF50/DATA!AB50)*100</f>
        <v>0.29239766081871343</v>
      </c>
      <c r="BE47" s="47">
        <f>(DATA!CG50/DATA!AC50)*100</f>
        <v>0.2544529262086514</v>
      </c>
      <c r="BF47" s="28" t="str">
        <f>IF(DATA!CH50&gt;0,(DATA!CH50/DATA!BT50)*100,"NA")</f>
        <v>NA</v>
      </c>
      <c r="BG47" s="48" t="str">
        <f>IF(DATA!CI50&gt;0,(DATA!CI50/DATA!BU50)*100,"NA")</f>
        <v>NA</v>
      </c>
      <c r="BH47" s="48" t="str">
        <f>IF(DATA!CJ50&gt;0,(DATA!CJ50/DATA!BV50)*100,"NA")</f>
        <v>NA</v>
      </c>
      <c r="BI47" s="48" t="str">
        <f>IF(DATA!CK50&gt;0,(DATA!CK50/DATA!BW50)*100,"NA")</f>
        <v>NA</v>
      </c>
      <c r="BJ47" s="48" t="str">
        <f>IF(DATA!CL50&gt;0,(DATA!CL50/DATA!BX50)*100,"NA")</f>
        <v>NA</v>
      </c>
      <c r="BK47" s="48" t="str">
        <f>IF(DATA!CM50&gt;0,(DATA!CM50/DATA!BY50)*100,"NA")</f>
        <v>NA</v>
      </c>
      <c r="BL47" s="48" t="str">
        <f>IF(DATA!CN50&gt;0,(DATA!CN50/DATA!BZ50)*100,"NA")</f>
        <v>NA</v>
      </c>
      <c r="BM47" s="48" t="str">
        <f>IF(DATA!CO50&gt;0,(DATA!CO50/DATA!CA50)*100,"NA")</f>
        <v>NA</v>
      </c>
      <c r="BN47" s="48" t="str">
        <f>IF(DATA!CP50&gt;0,(DATA!CP50/DATA!CB50)*100,"NA")</f>
        <v>NA</v>
      </c>
      <c r="BO47" s="48" t="str">
        <f>IF(DATA!CQ50&gt;0,(DATA!CQ50/DATA!CC50)*100,"NA")</f>
        <v>NA</v>
      </c>
      <c r="BP47" s="48" t="str">
        <f>IF(DATA!CR50&gt;0,(DATA!CR50/DATA!CD50)*100,"NA")</f>
        <v>NA</v>
      </c>
      <c r="BQ47" s="48" t="str">
        <f>IF(DATA!CS50&gt;0,(DATA!CS50/DATA!CE50)*100,"NA")</f>
        <v>NA</v>
      </c>
      <c r="BR47" s="48" t="str">
        <f>IF(DATA!CT50&gt;0,(DATA!CT50/DATA!CF50)*100,"NA")</f>
        <v>NA</v>
      </c>
      <c r="BS47" s="48" t="str">
        <f>IF(DATA!CU50&gt;0,(DATA!CU50/DATA!CG50)*100,"NA")</f>
        <v>NA</v>
      </c>
      <c r="BT47" s="23">
        <f>(DATA!CV50/DATA!P50)*100</f>
        <v>0</v>
      </c>
      <c r="BU47" s="47">
        <f>(DATA!CW50/DATA!Q50)*100</f>
        <v>0.60240963855421692</v>
      </c>
      <c r="BV47" s="47">
        <f>(DATA!CX50/DATA!R50)*100</f>
        <v>13.548387096774196</v>
      </c>
      <c r="BW47" s="47">
        <f>(DATA!CY50/DATA!S50)*100</f>
        <v>0.56818181818181823</v>
      </c>
      <c r="BX47" s="47">
        <f>(DATA!CZ50/DATA!T50)*100</f>
        <v>0.30769230769230771</v>
      </c>
      <c r="BY47" s="47">
        <f>(DATA!DA50/DATA!U50)*100</f>
        <v>0.30864197530864196</v>
      </c>
      <c r="BZ47" s="47">
        <f>(DATA!DB50/DATA!V50)*100</f>
        <v>0.58479532163742687</v>
      </c>
      <c r="CA47" s="47">
        <f>(DATA!DC50/DATA!W50)*100</f>
        <v>1.3793103448275863</v>
      </c>
      <c r="CB47" s="47">
        <f>(DATA!DD50/DATA!X50)*100</f>
        <v>1.3468013468013467</v>
      </c>
      <c r="CC47" s="47">
        <f>(DATA!DE50/DATA!Y50)*100</f>
        <v>0.99009900990099009</v>
      </c>
      <c r="CD47" s="47">
        <f>(DATA!DF50/DATA!Z50)*100</f>
        <v>0.4728132387706856</v>
      </c>
      <c r="CE47" s="47">
        <f>(DATA!DG50/DATA!AA50)*100</f>
        <v>2.083333333333333</v>
      </c>
      <c r="CF47" s="47">
        <f>(DATA!DH50/DATA!AB50)*100</f>
        <v>1.1695906432748537</v>
      </c>
      <c r="CG47" s="47">
        <f>(DATA!DI50/DATA!AC50)*100</f>
        <v>1.0178117048346056</v>
      </c>
      <c r="CH47" s="23">
        <f>(DATA!DJ50/DATA!P50)*100</f>
        <v>0</v>
      </c>
      <c r="CI47" s="47">
        <f>(DATA!DK50/DATA!Q50)*100</f>
        <v>0</v>
      </c>
      <c r="CJ47" s="47">
        <f>(DATA!DL50/DATA!R50)*100</f>
        <v>0</v>
      </c>
      <c r="CK47" s="47">
        <f>(DATA!DM50/DATA!S50)*100</f>
        <v>0</v>
      </c>
      <c r="CL47" s="47">
        <f>(DATA!DN50/DATA!T50)*100</f>
        <v>0</v>
      </c>
      <c r="CM47" s="47">
        <f>(DATA!DO50/DATA!U50)*100</f>
        <v>0</v>
      </c>
      <c r="CN47" s="47">
        <f>(DATA!DP50/DATA!V50)*100</f>
        <v>0</v>
      </c>
      <c r="CO47" s="47">
        <f>(DATA!DQ50/DATA!W50)*100</f>
        <v>0</v>
      </c>
      <c r="CP47" s="47">
        <f>(DATA!DR50/DATA!X50)*100</f>
        <v>0</v>
      </c>
      <c r="CQ47" s="47">
        <f>(DATA!DS50/DATA!Y50)*100</f>
        <v>0.49504950495049505</v>
      </c>
      <c r="CR47" s="47">
        <f>(DATA!DT50/DATA!Z50)*100</f>
        <v>0.70921985815602839</v>
      </c>
      <c r="CS47" s="47">
        <f>(DATA!DU50/DATA!AA50)*100</f>
        <v>0.29761904761904762</v>
      </c>
      <c r="CT47" s="47">
        <f>(DATA!DV50/DATA!AB50)*100</f>
        <v>0.58479532163742687</v>
      </c>
      <c r="CU47" s="47">
        <f>(DATA!DW50/DATA!AC50)*100</f>
        <v>0.2544529262086514</v>
      </c>
      <c r="CV47" s="191">
        <f>(DATA!DX50/DATA!AC50)*100</f>
        <v>0.76335877862595414</v>
      </c>
      <c r="CW47" s="191">
        <f>(DATA!DY50/DATA!AC50)*100</f>
        <v>1.0178117048346056</v>
      </c>
      <c r="CX47" s="188">
        <f>(DATA!DZ50/DATA!AC50)*100</f>
        <v>0.2544529262086514</v>
      </c>
      <c r="CY47" s="24">
        <f>(DATA!EA50/DATA!P50)*100</f>
        <v>3.4722222222222223</v>
      </c>
      <c r="CZ47" s="47">
        <f>(DATA!EB50/DATA!Q50)*100</f>
        <v>1.8072289156626504</v>
      </c>
      <c r="DA47" s="47">
        <f>(DATA!EC50/DATA!R50)*100</f>
        <v>3.225806451612903</v>
      </c>
      <c r="DB47" s="47">
        <f>(DATA!ED50/DATA!S50)*100</f>
        <v>2.2727272727272729</v>
      </c>
      <c r="DC47" s="47">
        <f>(DATA!EE50/DATA!T50)*100</f>
        <v>5.5384615384615383</v>
      </c>
      <c r="DD47" s="47">
        <f>(DATA!EF50/DATA!U50)*100</f>
        <v>4.0123456790123457</v>
      </c>
      <c r="DE47" s="47">
        <f>(DATA!EG50/DATA!V50)*100</f>
        <v>2.9239766081871341</v>
      </c>
      <c r="DF47" s="47">
        <f>(DATA!EH50/DATA!W50)*100</f>
        <v>2.0689655172413794</v>
      </c>
      <c r="DG47" s="47">
        <f>(DATA!EI50/DATA!X50)*100</f>
        <v>2.0202020202020203</v>
      </c>
      <c r="DH47" s="47">
        <f>(DATA!EJ50/DATA!Y50)*100</f>
        <v>2.4752475247524752</v>
      </c>
      <c r="DI47" s="47">
        <f>(DATA!EK50/DATA!Z50)*100</f>
        <v>1.4184397163120568</v>
      </c>
      <c r="DJ47" s="47">
        <f>(DATA!EL50/DATA!AA50)*100</f>
        <v>1.4880952380952379</v>
      </c>
      <c r="DK47" s="47">
        <f>(DATA!EM50/DATA!AB50)*100</f>
        <v>1.1695906432748537</v>
      </c>
      <c r="DL47" s="30">
        <f t="shared" si="45"/>
        <v>100</v>
      </c>
      <c r="DM47" s="49">
        <f t="shared" si="46"/>
        <v>100</v>
      </c>
      <c r="DN47" s="49">
        <f t="shared" si="47"/>
        <v>100</v>
      </c>
      <c r="DO47" s="49">
        <f t="shared" si="48"/>
        <v>100</v>
      </c>
      <c r="DP47" s="49">
        <f t="shared" si="49"/>
        <v>100</v>
      </c>
      <c r="DQ47" s="49">
        <f t="shared" si="50"/>
        <v>99.999999999999986</v>
      </c>
      <c r="DR47" s="49">
        <f t="shared" si="51"/>
        <v>100</v>
      </c>
      <c r="DS47" s="49">
        <f t="shared" si="52"/>
        <v>100</v>
      </c>
      <c r="DT47" s="49">
        <f t="shared" si="53"/>
        <v>100</v>
      </c>
      <c r="DU47" s="49">
        <f t="shared" si="54"/>
        <v>100</v>
      </c>
      <c r="DV47" s="49">
        <f t="shared" si="55"/>
        <v>100</v>
      </c>
      <c r="DW47" s="49">
        <f>+AA47+M47</f>
        <v>100</v>
      </c>
      <c r="DX47" s="49">
        <f>+AB47+N47</f>
        <v>100</v>
      </c>
      <c r="DY47" s="49">
        <f>+AC47+O47</f>
        <v>100</v>
      </c>
      <c r="DZ47" s="30">
        <f t="shared" si="56"/>
        <v>100.00000000000001</v>
      </c>
      <c r="EA47" s="49">
        <f t="shared" si="57"/>
        <v>100</v>
      </c>
      <c r="EB47" s="49">
        <f t="shared" si="58"/>
        <v>100</v>
      </c>
      <c r="EC47" s="49">
        <f t="shared" si="59"/>
        <v>99.999999999999986</v>
      </c>
      <c r="ED47" s="49">
        <f t="shared" si="60"/>
        <v>99.999999999999986</v>
      </c>
      <c r="EE47" s="49">
        <f t="shared" si="61"/>
        <v>100</v>
      </c>
      <c r="EF47" s="49">
        <f t="shared" si="62"/>
        <v>100</v>
      </c>
      <c r="EG47" s="49">
        <f t="shared" si="63"/>
        <v>100</v>
      </c>
      <c r="EH47" s="49">
        <f t="shared" si="64"/>
        <v>100</v>
      </c>
      <c r="EI47" s="49">
        <f t="shared" si="65"/>
        <v>100</v>
      </c>
      <c r="EJ47" s="49">
        <f t="shared" si="66"/>
        <v>100</v>
      </c>
      <c r="EK47" s="49">
        <f>+AO47+BC47+CE47+CS47+DJ47</f>
        <v>100</v>
      </c>
      <c r="EL47" s="49">
        <f>+AP47+BD47+CF47+CT47+DK47</f>
        <v>100</v>
      </c>
      <c r="EM47" s="26">
        <f t="shared" si="0"/>
        <v>100.00000000000001</v>
      </c>
    </row>
    <row r="48" spans="1:143" ht="12.75" customHeight="1">
      <c r="A48" s="46" t="str">
        <f>+DATA!A51</f>
        <v>Ohio</v>
      </c>
      <c r="B48" s="47">
        <f>(DATA!AD51/DATA!B51)*100</f>
        <v>63.731825525040385</v>
      </c>
      <c r="C48" s="47">
        <f>(DATA!AE51/DATA!C51)*100</f>
        <v>63.491513682022862</v>
      </c>
      <c r="D48" s="47">
        <f>(DATA!AF51/DATA!D51)*100</f>
        <v>60.866598430569773</v>
      </c>
      <c r="E48" s="47">
        <f>(DATA!AG51/DATA!E51)*100</f>
        <v>58.402940193785504</v>
      </c>
      <c r="F48" s="47">
        <f>(DATA!AH51/DATA!F51)*100</f>
        <v>51.952748312439731</v>
      </c>
      <c r="G48" s="47">
        <f>(DATA!AI51/DATA!G51)*100</f>
        <v>52.459938150126504</v>
      </c>
      <c r="H48" s="47">
        <f>(DATA!AJ51/DATA!H51)*100</f>
        <v>51.728247914183555</v>
      </c>
      <c r="I48" s="47">
        <f>(DATA!AK51/DATA!I51)*100</f>
        <v>46.576987749219313</v>
      </c>
      <c r="J48" s="47">
        <f>(DATA!AL51/DATA!J51)*100</f>
        <v>44.938212927756652</v>
      </c>
      <c r="K48" s="47">
        <f>(DATA!AM51/DATA!K51)*100</f>
        <v>43.457875457875453</v>
      </c>
      <c r="L48" s="47">
        <f>(DATA!AN51/DATA!L51)*100</f>
        <v>42.450411550398059</v>
      </c>
      <c r="M48" s="47">
        <f>(DATA!AO51/DATA!M51)*100</f>
        <v>41.164104585468401</v>
      </c>
      <c r="N48" s="47">
        <f>(DATA!AP51/DATA!N51)*100</f>
        <v>41.321622751986617</v>
      </c>
      <c r="O48" s="47">
        <f>(DATA!AQ51/DATA!O51)*100</f>
        <v>40.847365562194462</v>
      </c>
      <c r="P48" s="23">
        <f>(DATA!AR51/DATA!B51)*100</f>
        <v>36.268174474959615</v>
      </c>
      <c r="Q48" s="24">
        <f>(DATA!AS51/DATA!C51)*100</f>
        <v>36.508486317977138</v>
      </c>
      <c r="R48" s="24">
        <f>(DATA!AT51/DATA!D51)*100</f>
        <v>39.133401569430227</v>
      </c>
      <c r="S48" s="24">
        <f>(DATA!AU51/DATA!E51)*100</f>
        <v>41.597059806214496</v>
      </c>
      <c r="T48" s="24">
        <f>(DATA!AV51/DATA!F51)*100</f>
        <v>48.047251687560269</v>
      </c>
      <c r="U48" s="24">
        <f>(DATA!AW51/DATA!G51)*100</f>
        <v>47.540061849873489</v>
      </c>
      <c r="V48" s="24">
        <f>(DATA!AX51/DATA!H51)*100</f>
        <v>48.271752085816452</v>
      </c>
      <c r="W48" s="24">
        <f>(DATA!AY51/DATA!I51)*100</f>
        <v>53.423012250780687</v>
      </c>
      <c r="X48" s="24">
        <f>(DATA!AZ51/DATA!J51)*100</f>
        <v>55.061787072243348</v>
      </c>
      <c r="Y48" s="24">
        <f>(DATA!BA51/DATA!K51)*100</f>
        <v>56.54212454212454</v>
      </c>
      <c r="Z48" s="24">
        <f>(DATA!BB51/DATA!L51)*100</f>
        <v>57.549588449601941</v>
      </c>
      <c r="AA48" s="24">
        <f>(DATA!BC51/DATA!M51)*100</f>
        <v>58.835895414531606</v>
      </c>
      <c r="AB48" s="24">
        <f>(DATA!BD51/DATA!N51)*100</f>
        <v>58.678377248013383</v>
      </c>
      <c r="AC48" s="24">
        <f>(DATA!BE51/DATA!O51)*100</f>
        <v>59.152634437805538</v>
      </c>
      <c r="AD48" s="23">
        <f>(DATA!BF51/DATA!P51)*100</f>
        <v>89.256865912762521</v>
      </c>
      <c r="AE48" s="24">
        <f>(DATA!BG51/DATA!Q51)*100</f>
        <v>89.791666666666671</v>
      </c>
      <c r="AF48" s="24">
        <f>(DATA!BH51/DATA!R51)*100</f>
        <v>89.205912684771405</v>
      </c>
      <c r="AG48" s="24">
        <f>(DATA!BI51/DATA!S51)*100</f>
        <v>89.15094339622641</v>
      </c>
      <c r="AH48" s="24">
        <f>(DATA!BJ51/DATA!T51)*100</f>
        <v>87.506148548942448</v>
      </c>
      <c r="AI48" s="24">
        <f>(DATA!BK51/DATA!U51)*100</f>
        <v>87.64689022642591</v>
      </c>
      <c r="AJ48" s="24">
        <f>(DATA!BL51/DATA!V51)*100</f>
        <v>86.984223300970882</v>
      </c>
      <c r="AK48" s="24">
        <f>(DATA!BM51/DATA!W51)*100</f>
        <v>87.633474050161411</v>
      </c>
      <c r="AL48" s="24">
        <f>(DATA!BN51/DATA!X51)*100</f>
        <v>87.322564855604497</v>
      </c>
      <c r="AM48" s="24">
        <f>(DATA!BO51/DATA!Y51)*100</f>
        <v>85.978475064423222</v>
      </c>
      <c r="AN48" s="24">
        <f>(DATA!BP51/DATA!Z51)*100</f>
        <v>86.258046459557789</v>
      </c>
      <c r="AO48" s="24">
        <f>(DATA!BQ51/DATA!AA51)*100</f>
        <v>85.77987846049966</v>
      </c>
      <c r="AP48" s="24">
        <f>(DATA!BR51/DATA!AB51)*100</f>
        <v>85.461043602573255</v>
      </c>
      <c r="AQ48" s="24">
        <f>(DATA!BS51/DATA!AC51)*100</f>
        <v>85.342789598108752</v>
      </c>
      <c r="AR48" s="23">
        <f>(DATA!BT51/DATA!P51)*100</f>
        <v>8.9256865912762517</v>
      </c>
      <c r="AS48" s="47">
        <f>(DATA!BU51/DATA!Q51)*100</f>
        <v>8.3333333333333321</v>
      </c>
      <c r="AT48" s="47">
        <f>(DATA!BV51/DATA!R51)*100</f>
        <v>8.8346510828463387</v>
      </c>
      <c r="AU48" s="47">
        <f>(DATA!BW51/DATA!S51)*100</f>
        <v>8.4231805929919137</v>
      </c>
      <c r="AV48" s="47">
        <f>(DATA!BX51/DATA!T51)*100</f>
        <v>9.026069847515986</v>
      </c>
      <c r="AW48" s="47">
        <f>(DATA!BY51/DATA!U51)*100</f>
        <v>8.8564058469475508</v>
      </c>
      <c r="AX48" s="47">
        <f>(DATA!BZ51/DATA!V51)*100</f>
        <v>9.7087378640776691</v>
      </c>
      <c r="AY48" s="47">
        <f>(DATA!CA51/DATA!W51)*100</f>
        <v>9.3369754159423888</v>
      </c>
      <c r="AZ48" s="47">
        <f>(DATA!CB51/DATA!X51)*100</f>
        <v>8.8105726872246706</v>
      </c>
      <c r="BA48" s="47">
        <f>(DATA!CC51/DATA!Y51)*100</f>
        <v>9.2314688494770358</v>
      </c>
      <c r="BB48" s="47">
        <f>(DATA!CD51/DATA!Z51)*100</f>
        <v>8.7741393786733823</v>
      </c>
      <c r="BC48" s="47">
        <f>(DATA!CE51/DATA!AA51)*100</f>
        <v>8.7508440243078986</v>
      </c>
      <c r="BD48" s="47">
        <f>(DATA!CF51/DATA!AB51)*100</f>
        <v>8.9349535382416008</v>
      </c>
      <c r="BE48" s="47">
        <f>(DATA!CG51/DATA!AC51)*100</f>
        <v>8.9000139062717274</v>
      </c>
      <c r="BF48" s="28">
        <f>IF(DATA!CH51&gt;0,(DATA!CH51/DATA!BT51)*100,"NA")</f>
        <v>2.2624434389140271</v>
      </c>
      <c r="BG48" s="48">
        <f>IF(DATA!CI51&gt;0,(DATA!CI51/DATA!BU51)*100,"NA")</f>
        <v>2.5</v>
      </c>
      <c r="BH48" s="48">
        <f>IF(DATA!CJ51&gt;0,(DATA!CJ51/DATA!BV51)*100,"NA")</f>
        <v>2.7237354085603114</v>
      </c>
      <c r="BI48" s="48">
        <f>IF(DATA!CK51&gt;0,(DATA!CK51/DATA!BW51)*100,"NA")</f>
        <v>2</v>
      </c>
      <c r="BJ48" s="48">
        <f>IF(DATA!CL51&gt;0,(DATA!CL51/DATA!BX51)*100,"NA")</f>
        <v>8.1743869209809272</v>
      </c>
      <c r="BK48" s="48">
        <f>IF(DATA!CM51&gt;0,(DATA!CM51/DATA!BY51)*100,"NA")</f>
        <v>8.7378640776699026</v>
      </c>
      <c r="BL48" s="48">
        <f>IF(DATA!CN51&gt;0,(DATA!CN51/DATA!BZ51)*100,"NA")</f>
        <v>14.374999999999998</v>
      </c>
      <c r="BM48" s="48">
        <f>IF(DATA!CO51&gt;0,(DATA!CO51/DATA!CA51)*100,"NA")</f>
        <v>12.76595744680851</v>
      </c>
      <c r="BN48" s="48">
        <f>IF(DATA!CP51&gt;0,(DATA!CP51/DATA!CB51)*100,"NA")</f>
        <v>13.333333333333334</v>
      </c>
      <c r="BO48" s="48">
        <f>IF(DATA!CQ51&gt;0,(DATA!CQ51/DATA!CC51)*100,"NA")</f>
        <v>7.7175697865353037</v>
      </c>
      <c r="BP48" s="48">
        <f>IF(DATA!CR51&gt;0,(DATA!CR51/DATA!CD51)*100,"NA")</f>
        <v>7.4960127591706529</v>
      </c>
      <c r="BQ48" s="48">
        <f>IF(DATA!CS51&gt;0,(DATA!CS51/DATA!CE51)*100,"NA")</f>
        <v>7.4074074074074066</v>
      </c>
      <c r="BR48" s="48">
        <f>IF(DATA!CT51&gt;0,(DATA!CT51/DATA!CF51)*100,"NA")</f>
        <v>7.04</v>
      </c>
      <c r="BS48" s="48">
        <f>IF(DATA!CU51&gt;0,(DATA!CU51/DATA!CG51)*100,"NA")</f>
        <v>5.9375</v>
      </c>
      <c r="BT48" s="23">
        <f>(DATA!CV51/DATA!P51)*100</f>
        <v>0.72697899838449109</v>
      </c>
      <c r="BU48" s="47">
        <f>(DATA!CW51/DATA!Q51)*100</f>
        <v>0.4861111111111111</v>
      </c>
      <c r="BV48" s="47">
        <f>(DATA!CX51/DATA!R51)*100</f>
        <v>0.58439326228944655</v>
      </c>
      <c r="BW48" s="47">
        <f>(DATA!CY51/DATA!S51)*100</f>
        <v>0.80862533692722371</v>
      </c>
      <c r="BX48" s="47">
        <f>(DATA!CZ51/DATA!T51)*100</f>
        <v>0.95917363502213482</v>
      </c>
      <c r="BY48" s="47">
        <f>(DATA!DA51/DATA!U51)*100</f>
        <v>1.3184293493837775</v>
      </c>
      <c r="BZ48" s="47">
        <f>(DATA!DB51/DATA!V51)*100</f>
        <v>1.0315533980582525</v>
      </c>
      <c r="CA48" s="47">
        <f>(DATA!DC51/DATA!W51)*100</f>
        <v>1.0926247827166624</v>
      </c>
      <c r="CB48" s="47">
        <f>(DATA!DD51/DATA!X51)*100</f>
        <v>1.2971120900636319</v>
      </c>
      <c r="CC48" s="47">
        <f>(DATA!DE51/DATA!Y51)*100</f>
        <v>1.652266181597696</v>
      </c>
      <c r="CD48" s="47">
        <f>(DATA!DF51/DATA!Z51)*100</f>
        <v>1.6792611251049538</v>
      </c>
      <c r="CE48" s="47">
        <f>(DATA!DG51/DATA!AA51)*100</f>
        <v>1.7285617825793382</v>
      </c>
      <c r="CF48" s="47">
        <f>(DATA!DH51/DATA!AB51)*100</f>
        <v>2.1586847748391711</v>
      </c>
      <c r="CG48" s="47">
        <f>(DATA!DI51/DATA!AC51)*100</f>
        <v>2.2250034765679318</v>
      </c>
      <c r="CH48" s="23">
        <f>(DATA!DJ51/DATA!P51)*100</f>
        <v>0</v>
      </c>
      <c r="CI48" s="47">
        <f>(DATA!DK51/DATA!Q51)*100</f>
        <v>0</v>
      </c>
      <c r="CJ48" s="47">
        <f>(DATA!DL51/DATA!R51)*100</f>
        <v>0</v>
      </c>
      <c r="CK48" s="47">
        <f>(DATA!DM51/DATA!S51)*100</f>
        <v>0</v>
      </c>
      <c r="CL48" s="47">
        <f>(DATA!DN51/DATA!T51)*100</f>
        <v>0</v>
      </c>
      <c r="CM48" s="47">
        <f>(DATA!DO51/DATA!U51)*100</f>
        <v>0</v>
      </c>
      <c r="CN48" s="47">
        <f>(DATA!DP51/DATA!V51)*100</f>
        <v>0</v>
      </c>
      <c r="CO48" s="47">
        <f>(DATA!DQ51/DATA!W51)*100</f>
        <v>0</v>
      </c>
      <c r="CP48" s="47">
        <f>(DATA!DR51/DATA!X51)*100</f>
        <v>0.36710719530102787</v>
      </c>
      <c r="CQ48" s="47">
        <f>(DATA!DS51/DATA!Y51)*100</f>
        <v>0.68212824010914053</v>
      </c>
      <c r="CR48" s="47">
        <f>(DATA!DT51/DATA!Z51)*100</f>
        <v>0.9515813042261404</v>
      </c>
      <c r="CS48" s="47">
        <f>(DATA!DU51/DATA!AA51)*100</f>
        <v>1.0533423362592842</v>
      </c>
      <c r="CT48" s="47">
        <f>(DATA!DV51/DATA!AB51)*100</f>
        <v>1.0007147962830594</v>
      </c>
      <c r="CU48" s="47">
        <f>(DATA!DW51/DATA!AC51)*100</f>
        <v>0.97343902099847024</v>
      </c>
      <c r="CV48" s="191">
        <f>(DATA!DX51/DATA!AC51)*100</f>
        <v>2.3501599221248783</v>
      </c>
      <c r="CW48" s="191">
        <f>(DATA!DY51/DATA!AC51)*100</f>
        <v>0.1668752607425949</v>
      </c>
      <c r="CX48" s="188">
        <f>(DATA!DZ51/DATA!AC51)*100</f>
        <v>4.1718815185648725E-2</v>
      </c>
      <c r="CY48" s="24">
        <f>(DATA!EA51/DATA!P51)*100</f>
        <v>1.0904684975767367</v>
      </c>
      <c r="CZ48" s="47">
        <f>(DATA!EB51/DATA!Q51)*100</f>
        <v>1.3888888888888888</v>
      </c>
      <c r="DA48" s="47">
        <f>(DATA!EC51/DATA!R51)*100</f>
        <v>1.3750429700928153</v>
      </c>
      <c r="DB48" s="47">
        <f>(DATA!ED51/DATA!S51)*100</f>
        <v>1.6172506738544474</v>
      </c>
      <c r="DC48" s="47">
        <f>(DATA!EE51/DATA!T51)*100</f>
        <v>2.5086079685194296</v>
      </c>
      <c r="DD48" s="47">
        <f>(DATA!EF51/DATA!U51)*100</f>
        <v>2.178274577242763</v>
      </c>
      <c r="DE48" s="47">
        <f>(DATA!EG51/DATA!V51)*100</f>
        <v>2.275485436893204</v>
      </c>
      <c r="DF48" s="47">
        <f>(DATA!EH51/DATA!W51)*100</f>
        <v>1.9369257511795381</v>
      </c>
      <c r="DG48" s="47">
        <f>(DATA!EI51/DATA!X51)*100</f>
        <v>2.2026431718061676</v>
      </c>
      <c r="DH48" s="47">
        <f>(DATA!EJ51/DATA!Y51)*100</f>
        <v>2.4556616643929061</v>
      </c>
      <c r="DI48" s="47">
        <f>(DATA!EK51/DATA!Z51)*100</f>
        <v>2.3369717324377275</v>
      </c>
      <c r="DJ48" s="47">
        <f>(DATA!EL51/DATA!AA51)*100</f>
        <v>2.6873733963538147</v>
      </c>
      <c r="DK48" s="47">
        <f>(DATA!EM51/DATA!AB51)*100</f>
        <v>2.4446032880629023</v>
      </c>
      <c r="DL48" s="30">
        <f t="shared" si="45"/>
        <v>100</v>
      </c>
      <c r="DM48" s="49">
        <f t="shared" si="46"/>
        <v>100</v>
      </c>
      <c r="DN48" s="49">
        <f t="shared" si="47"/>
        <v>100</v>
      </c>
      <c r="DO48" s="49">
        <f t="shared" si="48"/>
        <v>100</v>
      </c>
      <c r="DP48" s="49">
        <f t="shared" si="49"/>
        <v>100</v>
      </c>
      <c r="DQ48" s="49">
        <f t="shared" si="50"/>
        <v>100</v>
      </c>
      <c r="DR48" s="49">
        <f t="shared" si="51"/>
        <v>100</v>
      </c>
      <c r="DS48" s="49">
        <f t="shared" si="52"/>
        <v>100</v>
      </c>
      <c r="DT48" s="49">
        <f t="shared" si="53"/>
        <v>100</v>
      </c>
      <c r="DU48" s="49">
        <f t="shared" si="54"/>
        <v>100</v>
      </c>
      <c r="DV48" s="49">
        <f t="shared" si="55"/>
        <v>100</v>
      </c>
      <c r="DW48" s="49">
        <f>+AA48+M48</f>
        <v>100</v>
      </c>
      <c r="DX48" s="49">
        <f>+AB48+N48</f>
        <v>100</v>
      </c>
      <c r="DY48" s="49">
        <f>+AC48+O48</f>
        <v>100</v>
      </c>
      <c r="DZ48" s="30">
        <f t="shared" si="56"/>
        <v>100</v>
      </c>
      <c r="EA48" s="49">
        <f t="shared" si="57"/>
        <v>100</v>
      </c>
      <c r="EB48" s="49">
        <f t="shared" si="58"/>
        <v>100.00000000000001</v>
      </c>
      <c r="EC48" s="49">
        <f t="shared" si="59"/>
        <v>99.999999999999986</v>
      </c>
      <c r="ED48" s="49">
        <f t="shared" si="60"/>
        <v>100</v>
      </c>
      <c r="EE48" s="49">
        <f t="shared" si="61"/>
        <v>100</v>
      </c>
      <c r="EF48" s="49">
        <f t="shared" si="62"/>
        <v>100.00000000000001</v>
      </c>
      <c r="EG48" s="49">
        <f t="shared" si="63"/>
        <v>100.00000000000001</v>
      </c>
      <c r="EH48" s="49">
        <f t="shared" si="64"/>
        <v>100</v>
      </c>
      <c r="EI48" s="49">
        <f t="shared" si="65"/>
        <v>100</v>
      </c>
      <c r="EJ48" s="49">
        <f t="shared" si="66"/>
        <v>100</v>
      </c>
      <c r="EK48" s="49">
        <f>+AO48+BC48+CE48+CS48+DJ48</f>
        <v>100</v>
      </c>
      <c r="EL48" s="49">
        <f>+AP48+BD48+CF48+CT48+DK48</f>
        <v>100</v>
      </c>
      <c r="EM48" s="26">
        <f t="shared" si="0"/>
        <v>100</v>
      </c>
    </row>
    <row r="49" spans="1:143">
      <c r="A49" s="46" t="str">
        <f>+DATA!A52</f>
        <v>South Dakota</v>
      </c>
      <c r="B49" s="47">
        <f>(DATA!AD52/DATA!B52)*100</f>
        <v>76.892430278884461</v>
      </c>
      <c r="C49" s="47">
        <f>(DATA!AE52/DATA!C52)*100</f>
        <v>72.1875</v>
      </c>
      <c r="D49" s="47">
        <f>(DATA!AF52/DATA!D52)*100</f>
        <v>28.807947019867548</v>
      </c>
      <c r="E49" s="47">
        <f>(DATA!AG52/DATA!E52)*100</f>
        <v>67.412140575079874</v>
      </c>
      <c r="F49" s="47">
        <f>(DATA!AH52/DATA!F52)*100</f>
        <v>48.641304347826086</v>
      </c>
      <c r="G49" s="47">
        <f>(DATA!AI52/DATA!G52)*100</f>
        <v>48.725212464589234</v>
      </c>
      <c r="H49" s="47">
        <f>(DATA!AJ52/DATA!H52)*100</f>
        <v>52.272727272727273</v>
      </c>
      <c r="I49" s="47">
        <f>(DATA!AK52/DATA!I52)*100</f>
        <v>49.242424242424242</v>
      </c>
      <c r="J49" s="47">
        <f>(DATA!AL52/DATA!J52)*100</f>
        <v>51.861702127659569</v>
      </c>
      <c r="K49" s="47">
        <f>(DATA!AM52/DATA!K52)*100</f>
        <v>55.384615384615387</v>
      </c>
      <c r="L49" s="47">
        <f>(DATA!AN52/DATA!L52)*100</f>
        <v>52.598752598752597</v>
      </c>
      <c r="M49" s="47">
        <f>(DATA!AO52/DATA!M52)*100</f>
        <v>49.326599326599322</v>
      </c>
      <c r="N49" s="47">
        <f>(DATA!AP52/DATA!N52)*100</f>
        <v>47.278911564625851</v>
      </c>
      <c r="O49" s="47">
        <f>(DATA!AQ52/DATA!O52)*100</f>
        <v>45.207667731629392</v>
      </c>
      <c r="P49" s="23">
        <f>(DATA!AR52/DATA!B52)*100</f>
        <v>23.107569721115535</v>
      </c>
      <c r="Q49" s="24">
        <f>(DATA!AS52/DATA!C52)*100</f>
        <v>27.8125</v>
      </c>
      <c r="R49" s="24">
        <f>(DATA!AT52/DATA!D52)*100</f>
        <v>71.192052980132445</v>
      </c>
      <c r="S49" s="24">
        <f>(DATA!AU52/DATA!E52)*100</f>
        <v>32.587859424920126</v>
      </c>
      <c r="T49" s="24">
        <f>(DATA!AV52/DATA!F52)*100</f>
        <v>51.358695652173914</v>
      </c>
      <c r="U49" s="24">
        <f>(DATA!AW52/DATA!G52)*100</f>
        <v>51.274787535410759</v>
      </c>
      <c r="V49" s="24">
        <f>(DATA!AX52/DATA!H52)*100</f>
        <v>47.727272727272727</v>
      </c>
      <c r="W49" s="24">
        <f>(DATA!AY52/DATA!I52)*100</f>
        <v>50.757575757575758</v>
      </c>
      <c r="X49" s="24">
        <f>(DATA!AZ52/DATA!J52)*100</f>
        <v>48.138297872340424</v>
      </c>
      <c r="Y49" s="24">
        <f>(DATA!BA52/DATA!K52)*100</f>
        <v>44.61538461538462</v>
      </c>
      <c r="Z49" s="24">
        <f>(DATA!BB52/DATA!L52)*100</f>
        <v>47.401247401247403</v>
      </c>
      <c r="AA49" s="24">
        <f>(DATA!BC52/DATA!M52)*100</f>
        <v>50.673400673400671</v>
      </c>
      <c r="AB49" s="24">
        <f>(DATA!BD52/DATA!N52)*100</f>
        <v>52.721088435374156</v>
      </c>
      <c r="AC49" s="24">
        <f>(DATA!BE52/DATA!O52)*100</f>
        <v>54.7923322683706</v>
      </c>
      <c r="AD49" s="23">
        <f>(DATA!BF52/DATA!P52)*100</f>
        <v>96.812749003984067</v>
      </c>
      <c r="AE49" s="24">
        <f>(DATA!BG52/DATA!Q52)*100</f>
        <v>89.6875</v>
      </c>
      <c r="AF49" s="24">
        <f>(DATA!BH52/DATA!R52)*100</f>
        <v>90.033222591362133</v>
      </c>
      <c r="AG49" s="24">
        <f>(DATA!BI52/DATA!S52)*100</f>
        <v>90.095846645367416</v>
      </c>
      <c r="AH49" s="24">
        <f>(DATA!BJ52/DATA!T52)*100</f>
        <v>88.315217391304344</v>
      </c>
      <c r="AI49" s="24">
        <f>(DATA!BK52/DATA!U52)*100</f>
        <v>86.685552407932008</v>
      </c>
      <c r="AJ49" s="24">
        <f>(DATA!BL52/DATA!V52)*100</f>
        <v>96.275071633237815</v>
      </c>
      <c r="AK49" s="24">
        <f>(DATA!BM52/DATA!W52)*100</f>
        <v>95.019157088122611</v>
      </c>
      <c r="AL49" s="24">
        <f>(DATA!BN52/DATA!X52)*100</f>
        <v>92.553191489361694</v>
      </c>
      <c r="AM49" s="24">
        <f>(DATA!BO52/DATA!Y52)*100</f>
        <v>95.336787564766837</v>
      </c>
      <c r="AN49" s="24">
        <f>(DATA!BP52/DATA!Z52)*100</f>
        <v>93.736951983298539</v>
      </c>
      <c r="AO49" s="24">
        <f>(DATA!BQ52/DATA!AA52)*100</f>
        <v>94.097807757166947</v>
      </c>
      <c r="AP49" s="24">
        <f>(DATA!BR52/DATA!AB52)*100</f>
        <v>94.047619047619051</v>
      </c>
      <c r="AQ49" s="24">
        <f>(DATA!BS52/DATA!AC52)*100</f>
        <v>89.406099518459072</v>
      </c>
      <c r="AR49" s="23">
        <f>(DATA!BT52/DATA!P52)*100</f>
        <v>0.79681274900398402</v>
      </c>
      <c r="AS49" s="47">
        <f>(DATA!BU52/DATA!Q52)*100</f>
        <v>0.625</v>
      </c>
      <c r="AT49" s="47">
        <f>(DATA!BV52/DATA!R52)*100</f>
        <v>0.33222591362126247</v>
      </c>
      <c r="AU49" s="47">
        <f>(DATA!BW52/DATA!S52)*100</f>
        <v>0</v>
      </c>
      <c r="AV49" s="47">
        <f>(DATA!BX52/DATA!T52)*100</f>
        <v>0.27173913043478259</v>
      </c>
      <c r="AW49" s="47">
        <f>(DATA!BY52/DATA!U52)*100</f>
        <v>0.84985835694051004</v>
      </c>
      <c r="AX49" s="47">
        <f>(DATA!BZ52/DATA!V52)*100</f>
        <v>1.4326647564469914</v>
      </c>
      <c r="AY49" s="47">
        <f>(DATA!CA52/DATA!W52)*100</f>
        <v>0.76628352490421447</v>
      </c>
      <c r="AZ49" s="47">
        <f>(DATA!CB52/DATA!X52)*100</f>
        <v>0.7978723404255319</v>
      </c>
      <c r="BA49" s="47">
        <f>(DATA!CC52/DATA!Y52)*100</f>
        <v>1.0362694300518136</v>
      </c>
      <c r="BB49" s="47">
        <f>(DATA!CD52/DATA!Z52)*100</f>
        <v>2.0876826722338206</v>
      </c>
      <c r="BC49" s="47">
        <f>(DATA!CE52/DATA!AA52)*100</f>
        <v>1.854974704890388</v>
      </c>
      <c r="BD49" s="47">
        <f>(DATA!CF52/DATA!AB52)*100</f>
        <v>1.3605442176870748</v>
      </c>
      <c r="BE49" s="47">
        <f>(DATA!CG52/DATA!AC52)*100</f>
        <v>0.96308186195826639</v>
      </c>
      <c r="BF49" s="28" t="str">
        <f>IF(DATA!CH52&gt;0,(DATA!CH52/DATA!BT52)*100,"NA")</f>
        <v>NA</v>
      </c>
      <c r="BG49" s="48" t="str">
        <f>IF(DATA!CI52&gt;0,(DATA!CI52/DATA!BU52)*100,"NA")</f>
        <v>NA</v>
      </c>
      <c r="BH49" s="48" t="str">
        <f>IF(DATA!CJ52&gt;0,(DATA!CJ52/DATA!BV52)*100,"NA")</f>
        <v>NA</v>
      </c>
      <c r="BI49" s="48" t="str">
        <f>IF(DATA!CK52&gt;0,(DATA!CK52/DATA!BW52)*100,"NA")</f>
        <v>NA</v>
      </c>
      <c r="BJ49" s="48" t="str">
        <f>IF(DATA!CL52&gt;0,(DATA!CL52/DATA!BX52)*100,"NA")</f>
        <v>NA</v>
      </c>
      <c r="BK49" s="48" t="str">
        <f>IF(DATA!CM52&gt;0,(DATA!CM52/DATA!BY52)*100,"NA")</f>
        <v>NA</v>
      </c>
      <c r="BL49" s="48" t="str">
        <f>IF(DATA!CN52&gt;0,(DATA!CN52/DATA!BZ52)*100,"NA")</f>
        <v>NA</v>
      </c>
      <c r="BM49" s="48" t="str">
        <f>IF(DATA!CO52&gt;0,(DATA!CO52/DATA!CA52)*100,"NA")</f>
        <v>NA</v>
      </c>
      <c r="BN49" s="48" t="str">
        <f>IF(DATA!CP52&gt;0,(DATA!CP52/DATA!CB52)*100,"NA")</f>
        <v>NA</v>
      </c>
      <c r="BO49" s="48" t="str">
        <f>IF(DATA!CQ52&gt;0,(DATA!CQ52/DATA!CC52)*100,"NA")</f>
        <v>NA</v>
      </c>
      <c r="BP49" s="48" t="str">
        <f>IF(DATA!CR52&gt;0,(DATA!CR52/DATA!CD52)*100,"NA")</f>
        <v>NA</v>
      </c>
      <c r="BQ49" s="48" t="str">
        <f>IF(DATA!CS52&gt;0,(DATA!CS52/DATA!CE52)*100,"NA")</f>
        <v>NA</v>
      </c>
      <c r="BR49" s="48" t="str">
        <f>IF(DATA!CT52&gt;0,(DATA!CT52/DATA!CF52)*100,"NA")</f>
        <v>NA</v>
      </c>
      <c r="BS49" s="48" t="str">
        <f>IF(DATA!CU52&gt;0,(DATA!CU52/DATA!CG52)*100,"NA")</f>
        <v>NA</v>
      </c>
      <c r="BT49" s="23">
        <f>(DATA!CV52/DATA!P52)*100</f>
        <v>0</v>
      </c>
      <c r="BU49" s="47">
        <f>(DATA!CW52/DATA!Q52)*100</f>
        <v>0.9375</v>
      </c>
      <c r="BV49" s="47">
        <f>(DATA!CX52/DATA!R52)*100</f>
        <v>0.99667774086378735</v>
      </c>
      <c r="BW49" s="47">
        <f>(DATA!CY52/DATA!S52)*100</f>
        <v>0.31948881789137379</v>
      </c>
      <c r="BX49" s="47">
        <f>(DATA!CZ52/DATA!T52)*100</f>
        <v>0.54347826086956519</v>
      </c>
      <c r="BY49" s="47">
        <f>(DATA!DA52/DATA!U52)*100</f>
        <v>5.0991501416430589</v>
      </c>
      <c r="BZ49" s="47">
        <f>(DATA!DB52/DATA!V52)*100</f>
        <v>0.57306590257879653</v>
      </c>
      <c r="CA49" s="47">
        <f>(DATA!DC52/DATA!W52)*100</f>
        <v>1.3409961685823755</v>
      </c>
      <c r="CB49" s="47">
        <f>(DATA!DD52/DATA!X52)*100</f>
        <v>0.7978723404255319</v>
      </c>
      <c r="CC49" s="47">
        <f>(DATA!DE52/DATA!Y52)*100</f>
        <v>1.2953367875647668</v>
      </c>
      <c r="CD49" s="47">
        <f>(DATA!DF52/DATA!Z52)*100</f>
        <v>1.0438413361169103</v>
      </c>
      <c r="CE49" s="47">
        <f>(DATA!DG52/DATA!AA52)*100</f>
        <v>1.5177065767284992</v>
      </c>
      <c r="CF49" s="47">
        <f>(DATA!DH52/DATA!AB52)*100</f>
        <v>1.3605442176870748</v>
      </c>
      <c r="CG49" s="47">
        <f>(DATA!DI52/DATA!AC52)*100</f>
        <v>1.2841091492776886</v>
      </c>
      <c r="CH49" s="23">
        <f>(DATA!DJ52/DATA!P52)*100</f>
        <v>0</v>
      </c>
      <c r="CI49" s="47">
        <f>(DATA!DK52/DATA!Q52)*100</f>
        <v>0</v>
      </c>
      <c r="CJ49" s="47">
        <f>(DATA!DL52/DATA!R52)*100</f>
        <v>0</v>
      </c>
      <c r="CK49" s="47">
        <f>(DATA!DM52/DATA!S52)*100</f>
        <v>0</v>
      </c>
      <c r="CL49" s="47">
        <f>(DATA!DN52/DATA!T52)*100</f>
        <v>0</v>
      </c>
      <c r="CM49" s="47">
        <f>(DATA!DO52/DATA!U52)*100</f>
        <v>0</v>
      </c>
      <c r="CN49" s="47">
        <f>(DATA!DP52/DATA!V52)*100</f>
        <v>0</v>
      </c>
      <c r="CO49" s="47">
        <f>(DATA!DQ52/DATA!W52)*100</f>
        <v>0</v>
      </c>
      <c r="CP49" s="47">
        <f>(DATA!DR52/DATA!X52)*100</f>
        <v>0.26595744680851063</v>
      </c>
      <c r="CQ49" s="47">
        <f>(DATA!DS52/DATA!Y52)*100</f>
        <v>0.2590673575129534</v>
      </c>
      <c r="CR49" s="47">
        <f>(DATA!DT52/DATA!Z52)*100</f>
        <v>0.20876826722338201</v>
      </c>
      <c r="CS49" s="47">
        <f>(DATA!DU52/DATA!AA52)*100</f>
        <v>0.16863406408094433</v>
      </c>
      <c r="CT49" s="47">
        <f>(DATA!DV52/DATA!AB52)*100</f>
        <v>1.5306122448979591</v>
      </c>
      <c r="CU49" s="47">
        <f>(DATA!DW52/DATA!AC52)*100</f>
        <v>1.7656500802568218</v>
      </c>
      <c r="CV49" s="191">
        <f>(DATA!DX52/DATA!AC52)*100</f>
        <v>1.1235955056179776</v>
      </c>
      <c r="CW49" s="191">
        <f>(DATA!DY52/DATA!AC52)*100</f>
        <v>5.4574638844301768</v>
      </c>
      <c r="CX49" s="188">
        <f>(DATA!DZ52/DATA!AC52)*100</f>
        <v>0</v>
      </c>
      <c r="CY49" s="24">
        <f>(DATA!EA52/DATA!P52)*100</f>
        <v>2.3904382470119523</v>
      </c>
      <c r="CZ49" s="47">
        <f>(DATA!EB52/DATA!Q52)*100</f>
        <v>8.75</v>
      </c>
      <c r="DA49" s="47">
        <f>(DATA!EC52/DATA!R52)*100</f>
        <v>8.6378737541528228</v>
      </c>
      <c r="DB49" s="47">
        <f>(DATA!ED52/DATA!S52)*100</f>
        <v>9.5846645367412133</v>
      </c>
      <c r="DC49" s="47">
        <f>(DATA!EE52/DATA!T52)*100</f>
        <v>10.869565217391305</v>
      </c>
      <c r="DD49" s="47">
        <f>(DATA!EF52/DATA!U52)*100</f>
        <v>7.3654390934844187</v>
      </c>
      <c r="DE49" s="47">
        <f>(DATA!EG52/DATA!V52)*100</f>
        <v>1.7191977077363898</v>
      </c>
      <c r="DF49" s="47">
        <f>(DATA!EH52/DATA!W52)*100</f>
        <v>2.8735632183908044</v>
      </c>
      <c r="DG49" s="47">
        <f>(DATA!EI52/DATA!X52)*100</f>
        <v>5.5851063829787231</v>
      </c>
      <c r="DH49" s="47">
        <f>(DATA!EJ52/DATA!Y52)*100</f>
        <v>2.0725388601036272</v>
      </c>
      <c r="DI49" s="47">
        <f>(DATA!EK52/DATA!Z52)*100</f>
        <v>2.9227557411273484</v>
      </c>
      <c r="DJ49" s="47">
        <f>(DATA!EL52/DATA!AA52)*100</f>
        <v>2.3608768971332208</v>
      </c>
      <c r="DK49" s="47">
        <f>(DATA!EM52/DATA!AB52)*100</f>
        <v>1.7006802721088436</v>
      </c>
      <c r="DL49" s="30">
        <f t="shared" si="45"/>
        <v>100</v>
      </c>
      <c r="DM49" s="49">
        <f t="shared" si="46"/>
        <v>100</v>
      </c>
      <c r="DN49" s="49">
        <f t="shared" si="47"/>
        <v>100</v>
      </c>
      <c r="DO49" s="49">
        <f t="shared" si="48"/>
        <v>100</v>
      </c>
      <c r="DP49" s="49">
        <f t="shared" si="49"/>
        <v>100</v>
      </c>
      <c r="DQ49" s="49">
        <f t="shared" si="50"/>
        <v>100</v>
      </c>
      <c r="DR49" s="49">
        <f t="shared" si="51"/>
        <v>100</v>
      </c>
      <c r="DS49" s="49">
        <f t="shared" si="52"/>
        <v>100</v>
      </c>
      <c r="DT49" s="49">
        <f t="shared" si="53"/>
        <v>100</v>
      </c>
      <c r="DU49" s="49">
        <f t="shared" si="54"/>
        <v>100</v>
      </c>
      <c r="DV49" s="49">
        <f t="shared" si="55"/>
        <v>100</v>
      </c>
      <c r="DW49" s="49">
        <f>+AA49+M49</f>
        <v>100</v>
      </c>
      <c r="DX49" s="49">
        <f>+AB49+N49</f>
        <v>100</v>
      </c>
      <c r="DY49" s="49">
        <f>+AC49+O49</f>
        <v>100</v>
      </c>
      <c r="DZ49" s="30">
        <f t="shared" si="56"/>
        <v>100.00000000000001</v>
      </c>
      <c r="EA49" s="49">
        <f t="shared" si="57"/>
        <v>100</v>
      </c>
      <c r="EB49" s="49">
        <f t="shared" si="58"/>
        <v>100</v>
      </c>
      <c r="EC49" s="49">
        <f t="shared" si="59"/>
        <v>100</v>
      </c>
      <c r="ED49" s="49">
        <f t="shared" si="60"/>
        <v>100</v>
      </c>
      <c r="EE49" s="49">
        <f t="shared" si="61"/>
        <v>100</v>
      </c>
      <c r="EF49" s="49">
        <f t="shared" si="62"/>
        <v>99.999999999999986</v>
      </c>
      <c r="EG49" s="49">
        <f t="shared" si="63"/>
        <v>100</v>
      </c>
      <c r="EH49" s="49">
        <f t="shared" si="64"/>
        <v>99.999999999999986</v>
      </c>
      <c r="EI49" s="49">
        <f t="shared" si="65"/>
        <v>100</v>
      </c>
      <c r="EJ49" s="49">
        <f t="shared" si="66"/>
        <v>100</v>
      </c>
      <c r="EK49" s="49">
        <f>+AO49+BC49+CE49+CS49+DJ49</f>
        <v>100</v>
      </c>
      <c r="EL49" s="49">
        <f>+AP49+BD49+CF49+CT49+DK49</f>
        <v>100</v>
      </c>
      <c r="EM49" s="26">
        <f t="shared" si="0"/>
        <v>100</v>
      </c>
    </row>
    <row r="50" spans="1:143">
      <c r="A50" s="14" t="str">
        <f>+DATA!A53</f>
        <v>Wisconsin</v>
      </c>
      <c r="B50" s="39">
        <f>(DATA!AD53/DATA!B53)*100</f>
        <v>67.757382282521945</v>
      </c>
      <c r="C50" s="39">
        <f>(DATA!AE53/DATA!C53)*100</f>
        <v>67.711864406779668</v>
      </c>
      <c r="D50" s="39">
        <f>(DATA!AF53/DATA!D53)*100</f>
        <v>64.279766860949209</v>
      </c>
      <c r="E50" s="39">
        <f>(DATA!AG53/DATA!E53)*100</f>
        <v>63.78708551483421</v>
      </c>
      <c r="F50" s="39">
        <f>(DATA!AH53/DATA!F53)*100</f>
        <v>55.505004549590545</v>
      </c>
      <c r="G50" s="39">
        <f>(DATA!AI53/DATA!G53)*100</f>
        <v>55.098543273350472</v>
      </c>
      <c r="H50" s="39">
        <f>(DATA!AJ53/DATA!H53)*100</f>
        <v>54.631217838765011</v>
      </c>
      <c r="I50" s="39">
        <f>(DATA!AK53/DATA!I53)*100</f>
        <v>54.742096505823625</v>
      </c>
      <c r="J50" s="39">
        <f>(DATA!AL53/DATA!J53)*100</f>
        <v>52.969894222945477</v>
      </c>
      <c r="K50" s="39">
        <f>(DATA!AM53/DATA!K53)*100</f>
        <v>49.50033311125916</v>
      </c>
      <c r="L50" s="39">
        <f>(DATA!AN53/DATA!L53)*100</f>
        <v>48.178137651821864</v>
      </c>
      <c r="M50" s="39">
        <f>(DATA!AO53/DATA!M53)*100</f>
        <v>48.655737704918032</v>
      </c>
      <c r="N50" s="39">
        <f>(DATA!AP53/DATA!N53)*100</f>
        <v>47.933409873708385</v>
      </c>
      <c r="O50" s="39">
        <f>(DATA!AQ53/DATA!O53)*100</f>
        <v>46.588486140724946</v>
      </c>
      <c r="P50" s="40">
        <f>(DATA!AR53/DATA!B53)*100</f>
        <v>32.242617717478048</v>
      </c>
      <c r="Q50" s="39">
        <f>(DATA!AS53/DATA!C53)*100</f>
        <v>32.288135593220339</v>
      </c>
      <c r="R50" s="39">
        <f>(DATA!AT53/DATA!D53)*100</f>
        <v>35.720233139050791</v>
      </c>
      <c r="S50" s="39">
        <f>(DATA!AU53/DATA!E53)*100</f>
        <v>36.21291448516579</v>
      </c>
      <c r="T50" s="39">
        <f>(DATA!AV53/DATA!F53)*100</f>
        <v>44.494995450409462</v>
      </c>
      <c r="U50" s="39">
        <f>(DATA!AW53/DATA!G53)*100</f>
        <v>44.901456726649528</v>
      </c>
      <c r="V50" s="39">
        <f>(DATA!AX53/DATA!H53)*100</f>
        <v>45.368782161234996</v>
      </c>
      <c r="W50" s="39">
        <f>(DATA!AY53/DATA!I53)*100</f>
        <v>45.257903494176368</v>
      </c>
      <c r="X50" s="39">
        <f>(DATA!AZ53/DATA!J53)*100</f>
        <v>47.030105777054516</v>
      </c>
      <c r="Y50" s="39">
        <f>(DATA!BA53/DATA!K53)*100</f>
        <v>50.499666888740833</v>
      </c>
      <c r="Z50" s="39">
        <f>(DATA!BB53/DATA!L53)*100</f>
        <v>51.821862348178136</v>
      </c>
      <c r="AA50" s="39">
        <f>(DATA!BC53/DATA!M53)*100</f>
        <v>51.344262295081968</v>
      </c>
      <c r="AB50" s="39">
        <f>(DATA!BD53/DATA!N53)*100</f>
        <v>52.066590126291622</v>
      </c>
      <c r="AC50" s="39">
        <f>(DATA!BE53/DATA!O53)*100</f>
        <v>53.411513859275047</v>
      </c>
      <c r="AD50" s="40">
        <f>(DATA!BF53/DATA!P53)*100</f>
        <v>94.493216280925779</v>
      </c>
      <c r="AE50" s="39">
        <f>(DATA!BG53/DATA!Q53)*100</f>
        <v>93.803056027164686</v>
      </c>
      <c r="AF50" s="39">
        <f>(DATA!BH53/DATA!R53)*100</f>
        <v>93.75</v>
      </c>
      <c r="AG50" s="39">
        <f>(DATA!BI53/DATA!S53)*100</f>
        <v>93.0944055944056</v>
      </c>
      <c r="AH50" s="39">
        <f>(DATA!BJ53/DATA!T53)*100</f>
        <v>91.621129326047352</v>
      </c>
      <c r="AI50" s="39">
        <f>(DATA!BK53/DATA!U53)*100</f>
        <v>91.766723842195546</v>
      </c>
      <c r="AJ50" s="39">
        <f>(DATA!BL53/DATA!V53)*100</f>
        <v>90.791738382099823</v>
      </c>
      <c r="AK50" s="39">
        <f>(DATA!BM53/DATA!W53)*100</f>
        <v>90.333333333333329</v>
      </c>
      <c r="AL50" s="39">
        <f>(DATA!BN53/DATA!X53)*100</f>
        <v>89.486754966887418</v>
      </c>
      <c r="AM50" s="39">
        <f>(DATA!BO53/DATA!Y53)*100</f>
        <v>90.488948425987942</v>
      </c>
      <c r="AN50" s="39">
        <f>(DATA!BP53/DATA!Z53)*100</f>
        <v>90.91530054644808</v>
      </c>
      <c r="AO50" s="39">
        <f>(DATA!BQ53/DATA!AA53)*100</f>
        <v>89.131875414181565</v>
      </c>
      <c r="AP50" s="39">
        <f>(DATA!BR53/DATA!AB53)*100</f>
        <v>88.262638001162117</v>
      </c>
      <c r="AQ50" s="39">
        <f>(DATA!BS53/DATA!AC53)*100</f>
        <v>86.918918918918919</v>
      </c>
      <c r="AR50" s="40">
        <f>(DATA!BT53/DATA!P53)*100</f>
        <v>2.8731045490822025</v>
      </c>
      <c r="AS50" s="39">
        <f>(DATA!BU53/DATA!Q53)*100</f>
        <v>3.4804753820033958</v>
      </c>
      <c r="AT50" s="39">
        <f>(DATA!BV53/DATA!R53)*100</f>
        <v>3.75</v>
      </c>
      <c r="AU50" s="39">
        <f>(DATA!BW53/DATA!S53)*100</f>
        <v>4.2832167832167833</v>
      </c>
      <c r="AV50" s="39">
        <f>(DATA!BX53/DATA!T53)*100</f>
        <v>5.0091074681238617</v>
      </c>
      <c r="AW50" s="39">
        <f>(DATA!BY53/DATA!U53)*100</f>
        <v>4.2881646655231558</v>
      </c>
      <c r="AX50" s="39">
        <f>(DATA!BZ53/DATA!V53)*100</f>
        <v>4.9913941480206541</v>
      </c>
      <c r="AY50" s="39">
        <f>(DATA!CA53/DATA!W53)*100</f>
        <v>5</v>
      </c>
      <c r="AZ50" s="39">
        <f>(DATA!CB53/DATA!X53)*100</f>
        <v>5.0496688741721858</v>
      </c>
      <c r="BA50" s="39">
        <f>(DATA!CC53/DATA!Y53)*100</f>
        <v>4.5545880776959136</v>
      </c>
      <c r="BB50" s="39">
        <f>(DATA!CD53/DATA!Z53)*100</f>
        <v>4.0300546448087431</v>
      </c>
      <c r="BC50" s="39">
        <f>(DATA!CE53/DATA!AA53)*100</f>
        <v>4.7713717693836974</v>
      </c>
      <c r="BD50" s="39">
        <f>(DATA!CF53/DATA!AB53)*100</f>
        <v>4.6484601975595581</v>
      </c>
      <c r="BE50" s="39">
        <f>(DATA!CG53/DATA!AC53)*100</f>
        <v>4.7027027027027026</v>
      </c>
      <c r="BF50" s="41" t="str">
        <f>IF(DATA!CH53&gt;0,(DATA!CH53/DATA!BT53)*100,"NA")</f>
        <v>NA</v>
      </c>
      <c r="BG50" s="42" t="str">
        <f>IF(DATA!CI53&gt;0,(DATA!CI53/DATA!BU53)*100,"NA")</f>
        <v>NA</v>
      </c>
      <c r="BH50" s="42" t="str">
        <f>IF(DATA!CJ53&gt;0,(DATA!CJ53/DATA!BV53)*100,"NA")</f>
        <v>NA</v>
      </c>
      <c r="BI50" s="42" t="str">
        <f>IF(DATA!CK53&gt;0,(DATA!CK53/DATA!BW53)*100,"NA")</f>
        <v>NA</v>
      </c>
      <c r="BJ50" s="42" t="str">
        <f>IF(DATA!CL53&gt;0,(DATA!CL53/DATA!BX53)*100,"NA")</f>
        <v>NA</v>
      </c>
      <c r="BK50" s="42" t="str">
        <f>IF(DATA!CM53&gt;0,(DATA!CM53/DATA!BY53)*100,"NA")</f>
        <v>NA</v>
      </c>
      <c r="BL50" s="42" t="str">
        <f>IF(DATA!CN53&gt;0,(DATA!CN53/DATA!BZ53)*100,"NA")</f>
        <v>NA</v>
      </c>
      <c r="BM50" s="42" t="str">
        <f>IF(DATA!CO53&gt;0,(DATA!CO53/DATA!CA53)*100,"NA")</f>
        <v>NA</v>
      </c>
      <c r="BN50" s="42" t="str">
        <f>IF(DATA!CP53&gt;0,(DATA!CP53/DATA!CB53)*100,"NA")</f>
        <v>NA</v>
      </c>
      <c r="BO50" s="42" t="str">
        <f>IF(DATA!CQ53&gt;0,(DATA!CQ53/DATA!CC53)*100,"NA")</f>
        <v>NA</v>
      </c>
      <c r="BP50" s="42" t="str">
        <f>IF(DATA!CR53&gt;0,(DATA!CR53/DATA!CD53)*100,"NA")</f>
        <v>NA</v>
      </c>
      <c r="BQ50" s="42" t="str">
        <f>IF(DATA!CS53&gt;0,(DATA!CS53/DATA!CE53)*100,"NA")</f>
        <v>NA</v>
      </c>
      <c r="BR50" s="42" t="str">
        <f>IF(DATA!CT53&gt;0,(DATA!CT53/DATA!CF53)*100,"NA")</f>
        <v>NA</v>
      </c>
      <c r="BS50" s="42" t="str">
        <f>IF(DATA!CU53&gt;0,(DATA!CU53/DATA!CG53)*100,"NA")</f>
        <v>NA</v>
      </c>
      <c r="BT50" s="40">
        <f>(DATA!CV53/DATA!P53)*100</f>
        <v>1.1173184357541899</v>
      </c>
      <c r="BU50" s="39">
        <f>(DATA!CW53/DATA!Q53)*100</f>
        <v>1.5280135823429541</v>
      </c>
      <c r="BV50" s="39">
        <f>(DATA!CX53/DATA!R53)*100</f>
        <v>1.0833333333333335</v>
      </c>
      <c r="BW50" s="39">
        <f>(DATA!CY53/DATA!S53)*100</f>
        <v>0.96153846153846156</v>
      </c>
      <c r="BX50" s="39">
        <f>(DATA!CZ53/DATA!T53)*100</f>
        <v>1.4571948998178506</v>
      </c>
      <c r="BY50" s="39">
        <f>(DATA!DA53/DATA!U53)*100</f>
        <v>1.9725557461406518</v>
      </c>
      <c r="BZ50" s="39">
        <f>(DATA!DB53/DATA!V53)*100</f>
        <v>2.2375215146299485</v>
      </c>
      <c r="CA50" s="39">
        <f>(DATA!DC53/DATA!W53)*100</f>
        <v>2.666666666666667</v>
      </c>
      <c r="CB50" s="39">
        <f>(DATA!DD53/DATA!X53)*100</f>
        <v>2.9801324503311259</v>
      </c>
      <c r="CC50" s="39">
        <f>(DATA!DE53/DATA!Y53)*100</f>
        <v>2.4112525117213663</v>
      </c>
      <c r="CD50" s="39">
        <f>(DATA!DF53/DATA!Z53)*100</f>
        <v>2.459016393442623</v>
      </c>
      <c r="CE50" s="39">
        <f>(DATA!DG53/DATA!AA53)*100</f>
        <v>2.1868787276341948</v>
      </c>
      <c r="CF50" s="39">
        <f>(DATA!DH53/DATA!AB53)*100</f>
        <v>2.7309703660662406</v>
      </c>
      <c r="CG50" s="39">
        <f>(DATA!DI53/DATA!AC53)*100</f>
        <v>3.0810810810810811</v>
      </c>
      <c r="CH50" s="40">
        <f>(DATA!DJ53/DATA!P53)*100</f>
        <v>0</v>
      </c>
      <c r="CI50" s="39">
        <f>(DATA!DK53/DATA!Q53)*100</f>
        <v>0</v>
      </c>
      <c r="CJ50" s="39">
        <f>(DATA!DL53/DATA!R53)*100</f>
        <v>0</v>
      </c>
      <c r="CK50" s="39">
        <f>(DATA!DM53/DATA!S53)*100</f>
        <v>0</v>
      </c>
      <c r="CL50" s="39">
        <f>(DATA!DN53/DATA!T53)*100</f>
        <v>0</v>
      </c>
      <c r="CM50" s="39">
        <f>(DATA!DO53/DATA!U53)*100</f>
        <v>0</v>
      </c>
      <c r="CN50" s="39">
        <f>(DATA!DP53/DATA!V53)*100</f>
        <v>0</v>
      </c>
      <c r="CO50" s="39">
        <f>(DATA!DQ53/DATA!W53)*100</f>
        <v>0</v>
      </c>
      <c r="CP50" s="39">
        <f>(DATA!DR53/DATA!X53)*100</f>
        <v>0.16556291390728478</v>
      </c>
      <c r="CQ50" s="39">
        <f>(DATA!DS53/DATA!Y53)*100</f>
        <v>0.46885465505693236</v>
      </c>
      <c r="CR50" s="39">
        <f>(DATA!DT53/DATA!Z53)*100</f>
        <v>0.61475409836065575</v>
      </c>
      <c r="CS50" s="39">
        <f>(DATA!DU53/DATA!AA53)*100</f>
        <v>0.79522862823061624</v>
      </c>
      <c r="CT50" s="39">
        <f>(DATA!DV53/DATA!AB53)*100</f>
        <v>1.1040092969203952</v>
      </c>
      <c r="CU50" s="39">
        <f>(DATA!DW53/DATA!AC53)*100</f>
        <v>1.0810810810810811</v>
      </c>
      <c r="CV50" s="191">
        <f>(DATA!DX53/DATA!AC53)*100</f>
        <v>3.1351351351351351</v>
      </c>
      <c r="CW50" s="191">
        <f>(DATA!DY53/DATA!AC53)*100</f>
        <v>1.0810810810810811</v>
      </c>
      <c r="CX50" s="188">
        <f>(DATA!DZ53/DATA!AC53)*100</f>
        <v>0</v>
      </c>
      <c r="CY50" s="39">
        <f>(DATA!EA53/DATA!P53)*100</f>
        <v>1.5163607342378291</v>
      </c>
      <c r="CZ50" s="39">
        <f>(DATA!EB53/DATA!Q53)*100</f>
        <v>1.1884550084889642</v>
      </c>
      <c r="DA50" s="39">
        <f>(DATA!EC53/DATA!R53)*100</f>
        <v>1.4166666666666665</v>
      </c>
      <c r="DB50" s="39">
        <f>(DATA!ED53/DATA!S53)*100</f>
        <v>1.6608391608391608</v>
      </c>
      <c r="DC50" s="39">
        <f>(DATA!EE53/DATA!T53)*100</f>
        <v>1.9125683060109291</v>
      </c>
      <c r="DD50" s="39">
        <f>(DATA!EF53/DATA!U53)*100</f>
        <v>1.9725557461406518</v>
      </c>
      <c r="DE50" s="39">
        <f>(DATA!EG53/DATA!V53)*100</f>
        <v>1.9793459552495698</v>
      </c>
      <c r="DF50" s="39">
        <f>(DATA!EH53/DATA!W53)*100</f>
        <v>2</v>
      </c>
      <c r="DG50" s="39">
        <f>(DATA!EI53/DATA!X53)*100</f>
        <v>2.3178807947019866</v>
      </c>
      <c r="DH50" s="39">
        <f>(DATA!EJ53/DATA!Y53)*100</f>
        <v>2.0763563295378433</v>
      </c>
      <c r="DI50" s="39">
        <f>(DATA!EK53/DATA!Z53)*100</f>
        <v>1.9808743169398908</v>
      </c>
      <c r="DJ50" s="39">
        <f>(DATA!EL53/DATA!AA53)*100</f>
        <v>3.1146454605699136</v>
      </c>
      <c r="DK50" s="39">
        <f>(DATA!EM53/DATA!AB53)*100</f>
        <v>3.2539221382916907</v>
      </c>
      <c r="DL50" s="43">
        <f t="shared" si="45"/>
        <v>100</v>
      </c>
      <c r="DM50" s="44">
        <f t="shared" si="46"/>
        <v>100</v>
      </c>
      <c r="DN50" s="44">
        <f t="shared" si="47"/>
        <v>100</v>
      </c>
      <c r="DO50" s="44">
        <f t="shared" si="48"/>
        <v>100</v>
      </c>
      <c r="DP50" s="44">
        <f t="shared" si="49"/>
        <v>100</v>
      </c>
      <c r="DQ50" s="44">
        <f t="shared" si="50"/>
        <v>100</v>
      </c>
      <c r="DR50" s="44">
        <f t="shared" si="51"/>
        <v>100</v>
      </c>
      <c r="DS50" s="44">
        <f t="shared" si="52"/>
        <v>100</v>
      </c>
      <c r="DT50" s="44">
        <f t="shared" si="53"/>
        <v>100</v>
      </c>
      <c r="DU50" s="44">
        <f t="shared" si="54"/>
        <v>100</v>
      </c>
      <c r="DV50" s="44">
        <f t="shared" si="55"/>
        <v>100</v>
      </c>
      <c r="DW50" s="44">
        <f>+AA50+M50</f>
        <v>100</v>
      </c>
      <c r="DX50" s="44">
        <f>+AB50+N50</f>
        <v>100</v>
      </c>
      <c r="DY50" s="44">
        <f>+AC50+O50</f>
        <v>100</v>
      </c>
      <c r="DZ50" s="43">
        <f t="shared" si="56"/>
        <v>100</v>
      </c>
      <c r="EA50" s="44">
        <f t="shared" si="57"/>
        <v>99.999999999999986</v>
      </c>
      <c r="EB50" s="44">
        <f t="shared" si="58"/>
        <v>100</v>
      </c>
      <c r="EC50" s="44">
        <f t="shared" si="59"/>
        <v>100.00000000000001</v>
      </c>
      <c r="ED50" s="44">
        <f t="shared" si="60"/>
        <v>99.999999999999986</v>
      </c>
      <c r="EE50" s="44">
        <f t="shared" si="61"/>
        <v>100.00000000000001</v>
      </c>
      <c r="EF50" s="44">
        <f t="shared" si="62"/>
        <v>100</v>
      </c>
      <c r="EG50" s="44">
        <f t="shared" si="63"/>
        <v>100</v>
      </c>
      <c r="EH50" s="44">
        <f t="shared" si="64"/>
        <v>100</v>
      </c>
      <c r="EI50" s="44">
        <f t="shared" si="65"/>
        <v>100</v>
      </c>
      <c r="EJ50" s="44">
        <f t="shared" si="66"/>
        <v>99.999999999999986</v>
      </c>
      <c r="EK50" s="44">
        <f>+AO50+BC50+CE50+CS50+DJ50</f>
        <v>99.999999999999986</v>
      </c>
      <c r="EL50" s="44">
        <f>+AP50+BD50+CF50+CT50+DK50</f>
        <v>100</v>
      </c>
      <c r="EM50" s="26">
        <f t="shared" si="0"/>
        <v>100</v>
      </c>
    </row>
    <row r="51" spans="1:143">
      <c r="A51" s="50" t="str">
        <f>+DATA!A54</f>
        <v>Northeast</v>
      </c>
      <c r="B51" s="51">
        <f>(DATA!AD54/DATA!B54)*100</f>
        <v>65.11911207363292</v>
      </c>
      <c r="C51" s="51">
        <f>(DATA!AE54/DATA!C54)*100</f>
        <v>62.196515281348184</v>
      </c>
      <c r="D51" s="51">
        <f>(DATA!AF54/DATA!D54)*100</f>
        <v>59.770114942528743</v>
      </c>
      <c r="E51" s="51">
        <f>(DATA!AG54/DATA!E54)*100</f>
        <v>58.050682261208578</v>
      </c>
      <c r="F51" s="51">
        <f>(DATA!AH54/DATA!F54)*100</f>
        <v>54.261468454064691</v>
      </c>
      <c r="G51" s="51">
        <f>(DATA!AI54/DATA!G54)*100</f>
        <v>53.335587108406578</v>
      </c>
      <c r="H51" s="51">
        <f>(DATA!AJ54/DATA!H54)*100</f>
        <v>53.777112939416604</v>
      </c>
      <c r="I51" s="51">
        <f>(DATA!AK54/DATA!I54)*100</f>
        <v>52.511003272768306</v>
      </c>
      <c r="J51" s="51">
        <f>(DATA!AL54/DATA!J54)*100</f>
        <v>50.890504795025812</v>
      </c>
      <c r="K51" s="51">
        <f>(DATA!AM54/DATA!K54)*100</f>
        <v>47.898640296662549</v>
      </c>
      <c r="L51" s="51">
        <f>(DATA!AN54/DATA!L54)*100</f>
        <v>47.116913549250981</v>
      </c>
      <c r="M51" s="51">
        <f>(DATA!AO54/DATA!M54)*100</f>
        <v>45.630837422827291</v>
      </c>
      <c r="N51" s="51">
        <f>(DATA!AP54/DATA!N54)*100</f>
        <v>44.622169070932053</v>
      </c>
      <c r="O51" s="51">
        <f>(DATA!AQ54/DATA!O54)*100</f>
        <v>43.746649306885196</v>
      </c>
      <c r="P51" s="52">
        <f>(DATA!AR54/DATA!B54)*100</f>
        <v>34.88088792636708</v>
      </c>
      <c r="Q51" s="51">
        <f>(DATA!AS54/DATA!C54)*100</f>
        <v>37.803484718651816</v>
      </c>
      <c r="R51" s="51">
        <f>(DATA!AT54/DATA!D54)*100</f>
        <v>40.229885057471265</v>
      </c>
      <c r="S51" s="51">
        <f>(DATA!AU54/DATA!E54)*100</f>
        <v>41.949317738791422</v>
      </c>
      <c r="T51" s="51">
        <f>(DATA!AV54/DATA!F54)*100</f>
        <v>45.738531545935309</v>
      </c>
      <c r="U51" s="51">
        <f>(DATA!AW54/DATA!G54)*100</f>
        <v>46.664412891593422</v>
      </c>
      <c r="V51" s="51">
        <f>(DATA!AX54/DATA!H54)*100</f>
        <v>46.222887060583396</v>
      </c>
      <c r="W51" s="51">
        <f>(DATA!AY54/DATA!I54)*100</f>
        <v>47.488996727231694</v>
      </c>
      <c r="X51" s="51">
        <f>(DATA!AZ54/DATA!J54)*100</f>
        <v>49.109495204974181</v>
      </c>
      <c r="Y51" s="51">
        <f>(DATA!BA54/DATA!K54)*100</f>
        <v>52.101359703337458</v>
      </c>
      <c r="Z51" s="51">
        <f>(DATA!BB54/DATA!L54)*100</f>
        <v>52.883086450749019</v>
      </c>
      <c r="AA51" s="51">
        <f>(DATA!BC54/DATA!M54)*100</f>
        <v>54.369162577172716</v>
      </c>
      <c r="AB51" s="51">
        <f>(DATA!BD54/DATA!N54)*100</f>
        <v>55.37783092906794</v>
      </c>
      <c r="AC51" s="51">
        <f>(DATA!BE54/DATA!O54)*100</f>
        <v>56.253350693114804</v>
      </c>
      <c r="AD51" s="52">
        <f>(DATA!BF54/DATA!P54)*100</f>
        <v>87.628586897671894</v>
      </c>
      <c r="AE51" s="51">
        <f>(DATA!BG54/DATA!Q54)*100</f>
        <v>85.272649205667676</v>
      </c>
      <c r="AF51" s="51">
        <f>(DATA!BH54/DATA!R54)*100</f>
        <v>84.146172016117831</v>
      </c>
      <c r="AG51" s="51">
        <f>(DATA!BI54/DATA!S54)*100</f>
        <v>85.141294439380133</v>
      </c>
      <c r="AH51" s="51">
        <f>(DATA!BJ54/DATA!T54)*100</f>
        <v>82.893268873187054</v>
      </c>
      <c r="AI51" s="51">
        <f>(DATA!BK54/DATA!U54)*100</f>
        <v>82.144500690289917</v>
      </c>
      <c r="AJ51" s="51">
        <f>(DATA!BL54/DATA!V54)*100</f>
        <v>82.567876173560009</v>
      </c>
      <c r="AK51" s="51">
        <f>(DATA!BM54/DATA!W54)*100</f>
        <v>82.151162790697668</v>
      </c>
      <c r="AL51" s="51">
        <f>(DATA!BN54/DATA!X54)*100</f>
        <v>82.592752372735106</v>
      </c>
      <c r="AM51" s="51">
        <f>(DATA!BO54/DATA!Y54)*100</f>
        <v>83.728379244074318</v>
      </c>
      <c r="AN51" s="51">
        <f>(DATA!BP54/DATA!Z54)*100</f>
        <v>80.936368339368855</v>
      </c>
      <c r="AO51" s="51">
        <f>(DATA!BQ54/DATA!AA54)*100</f>
        <v>80.357726233257111</v>
      </c>
      <c r="AP51" s="51">
        <f>(DATA!BR54/DATA!AB54)*100</f>
        <v>79.136634891110589</v>
      </c>
      <c r="AQ51" s="51">
        <f>(DATA!BS54/DATA!AC54)*100</f>
        <v>78.251192368839426</v>
      </c>
      <c r="AR51" s="52">
        <f>(DATA!BT54/DATA!P54)*100</f>
        <v>9.4883595018949656</v>
      </c>
      <c r="AS51" s="51">
        <f>(DATA!BU54/DATA!Q54)*100</f>
        <v>10.920280520967511</v>
      </c>
      <c r="AT51" s="51">
        <f>(DATA!BV54/DATA!R54)*100</f>
        <v>11.33805752396832</v>
      </c>
      <c r="AU51" s="51">
        <f>(DATA!BW54/DATA!S54)*100</f>
        <v>10.378955593176196</v>
      </c>
      <c r="AV51" s="51">
        <f>(DATA!BX54/DATA!T54)*100</f>
        <v>11.181356142308168</v>
      </c>
      <c r="AW51" s="51">
        <f>(DATA!BY54/DATA!U54)*100</f>
        <v>11.631385181776347</v>
      </c>
      <c r="AX51" s="51">
        <f>(DATA!BZ54/DATA!V54)*100</f>
        <v>10.885562040091347</v>
      </c>
      <c r="AY51" s="51">
        <f>(DATA!CA54/DATA!W54)*100</f>
        <v>11.13953488372093</v>
      </c>
      <c r="AZ51" s="51">
        <f>(DATA!CB54/DATA!X54)*100</f>
        <v>10.094909404659189</v>
      </c>
      <c r="BA51" s="51">
        <f>(DATA!CC54/DATA!Y54)*100</f>
        <v>8.9777615081907207</v>
      </c>
      <c r="BB51" s="51">
        <f>(DATA!CD54/DATA!Z54)*100</f>
        <v>9.8379030867390931</v>
      </c>
      <c r="BC51" s="51">
        <f>(DATA!CE54/DATA!AA54)*100</f>
        <v>10.013067624959165</v>
      </c>
      <c r="BD51" s="51">
        <f>(DATA!CF54/DATA!AB54)*100</f>
        <v>10.439432690072076</v>
      </c>
      <c r="BE51" s="51">
        <f>(DATA!CG54/DATA!AC54)*100</f>
        <v>10.779014308426072</v>
      </c>
      <c r="BF51" s="53">
        <f>IF(DATA!CH54&gt;0,(DATA!CH54/DATA!BT54)*100,"NA")</f>
        <v>5.5634807417974326</v>
      </c>
      <c r="BG51" s="54">
        <f>IF(DATA!CI54&gt;0,(DATA!CI54/DATA!BU54)*100,"NA")</f>
        <v>11.664482306684141</v>
      </c>
      <c r="BH51" s="54">
        <f>IF(DATA!CJ54&gt;0,(DATA!CJ54/DATA!BV54)*100,"NA")</f>
        <v>4.4117647058823533</v>
      </c>
      <c r="BI51" s="54">
        <f>IF(DATA!CK54&gt;0,(DATA!CK54/DATA!BW54)*100,"NA")</f>
        <v>13.299874529485569</v>
      </c>
      <c r="BJ51" s="54">
        <f>IF(DATA!CL54&gt;0,(DATA!CL54/DATA!BX54)*100,"NA")</f>
        <v>8.3148558758314852</v>
      </c>
      <c r="BK51" s="54">
        <f>IF(DATA!CM54&gt;0,(DATA!CM54/DATA!BY54)*100,"NA")</f>
        <v>13.649851632047477</v>
      </c>
      <c r="BL51" s="54">
        <f>IF(DATA!CN54&gt;0,(DATA!CN54/DATA!BZ54)*100,"NA")</f>
        <v>10.955710955710956</v>
      </c>
      <c r="BM51" s="54">
        <f>IF(DATA!CO54&gt;0,(DATA!CO54/DATA!CA54)*100,"NA")</f>
        <v>15.762004175365343</v>
      </c>
      <c r="BN51" s="54">
        <f>IF(DATA!CP54&gt;0,(DATA!CP54/DATA!CB54)*100,"NA")</f>
        <v>15.384615384615385</v>
      </c>
      <c r="BO51" s="54">
        <f>IF(DATA!CQ54&gt;0,(DATA!CQ54/DATA!CC54)*100,"NA")</f>
        <v>8.6646279306829754</v>
      </c>
      <c r="BP51" s="54">
        <f>IF(DATA!CR54&gt;0,(DATA!CR54/DATA!CD54)*100,"NA")</f>
        <v>8.8518843120070123</v>
      </c>
      <c r="BQ51" s="54">
        <f>IF(DATA!CS54&gt;0,(DATA!CS54/DATA!CE54)*100,"NA")</f>
        <v>7.177814029363784</v>
      </c>
      <c r="BR51" s="54">
        <f>IF(DATA!CT54&gt;0,(DATA!CT54/DATA!CF54)*100,"NA")</f>
        <v>7.7208611729769849</v>
      </c>
      <c r="BS51" s="54">
        <f>IF(DATA!CU54&gt;0,(DATA!CU54/DATA!CG54)*100,"NA")</f>
        <v>6.5634218289085542</v>
      </c>
      <c r="BT51" s="52">
        <f>(DATA!CV54/DATA!P54)*100</f>
        <v>1.3129399025446671</v>
      </c>
      <c r="BU51" s="51">
        <f>(DATA!CW54/DATA!Q54)*100</f>
        <v>2.0180334907685702</v>
      </c>
      <c r="BV51" s="51">
        <f>(DATA!CX54/DATA!R54)*100</f>
        <v>2.1953591774350421</v>
      </c>
      <c r="BW51" s="51">
        <f>(DATA!CY54/DATA!S54)*100</f>
        <v>2.3310326865477276</v>
      </c>
      <c r="BX51" s="51">
        <f>(DATA!CZ54/DATA!T54)*100</f>
        <v>3.2230073137473654</v>
      </c>
      <c r="BY51" s="51">
        <f>(DATA!DA54/DATA!U54)*100</f>
        <v>3.3018867924528301</v>
      </c>
      <c r="BZ51" s="51">
        <f>(DATA!DB54/DATA!V54)*100</f>
        <v>3.5270235980715556</v>
      </c>
      <c r="CA51" s="51">
        <f>(DATA!DC54/DATA!W54)*100</f>
        <v>3.3953488372093021</v>
      </c>
      <c r="CB51" s="51">
        <f>(DATA!DD54/DATA!X54)*100</f>
        <v>3.4728213977566869</v>
      </c>
      <c r="CC51" s="51">
        <f>(DATA!DE54/DATA!Y54)*100</f>
        <v>3.38610780635124</v>
      </c>
      <c r="CD51" s="51">
        <f>(DATA!DF54/DATA!Z54)*100</f>
        <v>4.371443352302121</v>
      </c>
      <c r="CE51" s="51">
        <f>(DATA!DG54/DATA!AA54)*100</f>
        <v>4.6880104540999676</v>
      </c>
      <c r="CF51" s="51">
        <f>(DATA!DH54/DATA!AB54)*100</f>
        <v>5.0918391071843763</v>
      </c>
      <c r="CG51" s="51">
        <f>(DATA!DI54/DATA!AC54)*100</f>
        <v>5.4133545310015903</v>
      </c>
      <c r="CH51" s="52">
        <f>(DATA!DJ54/DATA!P54)*100</f>
        <v>0</v>
      </c>
      <c r="CI51" s="51">
        <f>(DATA!DK54/DATA!Q54)*100</f>
        <v>0</v>
      </c>
      <c r="CJ51" s="51">
        <f>(DATA!DL54/DATA!R54)*100</f>
        <v>0</v>
      </c>
      <c r="CK51" s="51">
        <f>(DATA!DM54/DATA!S54)*100</f>
        <v>0</v>
      </c>
      <c r="CL51" s="51">
        <f>(DATA!DN54/DATA!T54)*100</f>
        <v>0</v>
      </c>
      <c r="CM51" s="51">
        <f>(DATA!DO54/DATA!U54)*100</f>
        <v>0</v>
      </c>
      <c r="CN51" s="51">
        <f>(DATA!DP54/DATA!V54)*100</f>
        <v>0</v>
      </c>
      <c r="CO51" s="51">
        <f>(DATA!DQ54/DATA!W54)*100</f>
        <v>0.12790697674418602</v>
      </c>
      <c r="CP51" s="51">
        <f>(DATA!DR54/DATA!X54)*100</f>
        <v>0.34512510785159622</v>
      </c>
      <c r="CQ51" s="51">
        <f>(DATA!DS54/DATA!Y54)*100</f>
        <v>0.58570513407156577</v>
      </c>
      <c r="CR51" s="51">
        <f>(DATA!DT54/DATA!Z54)*100</f>
        <v>0.71564062769443004</v>
      </c>
      <c r="CS51" s="51">
        <f>(DATA!DU54/DATA!AA54)*100</f>
        <v>0.8493956223456387</v>
      </c>
      <c r="CT51" s="51">
        <f>(DATA!DV54/DATA!AB54)*100</f>
        <v>0.95326668216693788</v>
      </c>
      <c r="CU51" s="51">
        <f>(DATA!DW54/DATA!AC54)*100</f>
        <v>1.0174880763116056</v>
      </c>
      <c r="CV51" s="195">
        <f>(DATA!DX54/DATA!AC54)*100</f>
        <v>4.2527821939586641</v>
      </c>
      <c r="CW51" s="195">
        <f>(DATA!DY54/DATA!AC54)*100</f>
        <v>0.23052464228934819</v>
      </c>
      <c r="CX51" s="196">
        <f>(DATA!DZ54/DATA!AC54)*100</f>
        <v>5.5643879173290937E-2</v>
      </c>
      <c r="CY51" s="51">
        <f>(DATA!EA54/DATA!P54)*100</f>
        <v>1.570113697888468</v>
      </c>
      <c r="CZ51" s="51">
        <f>(DATA!EB54/DATA!Q54)*100</f>
        <v>1.7890367825962501</v>
      </c>
      <c r="DA51" s="51">
        <f>(DATA!EC54/DATA!R54)*100</f>
        <v>2.3204112824788106</v>
      </c>
      <c r="DB51" s="51">
        <f>(DATA!ED54/DATA!S54)*100</f>
        <v>2.14871728089595</v>
      </c>
      <c r="DC51" s="51">
        <f>(DATA!EE54/DATA!T54)*100</f>
        <v>2.7023676707574067</v>
      </c>
      <c r="DD51" s="51">
        <f>(DATA!EF54/DATA!U54)*100</f>
        <v>2.9222273354809021</v>
      </c>
      <c r="DE51" s="51">
        <f>(DATA!EG54/DATA!V54)*100</f>
        <v>3.0195381882770871</v>
      </c>
      <c r="DF51" s="51">
        <f>(DATA!EH54/DATA!W54)*100</f>
        <v>3.1860465116279069</v>
      </c>
      <c r="DG51" s="51">
        <f>(DATA!EI54/DATA!X54)*100</f>
        <v>3.4943917169974115</v>
      </c>
      <c r="DH51" s="51">
        <f>(DATA!EJ54/DATA!Y54)*100</f>
        <v>3.3220463073121627</v>
      </c>
      <c r="DI51" s="51">
        <f>(DATA!EK54/DATA!Z54)*100</f>
        <v>4.1386445938954992</v>
      </c>
      <c r="DJ51" s="51">
        <f>(DATA!EL54/DATA!AA54)*100</f>
        <v>4.0918000653381252</v>
      </c>
      <c r="DK51" s="51">
        <f>(DATA!EM54/DATA!AB54)*100</f>
        <v>4.3788266294660154</v>
      </c>
      <c r="DL51" s="55">
        <f t="shared" si="45"/>
        <v>100</v>
      </c>
      <c r="DM51" s="56">
        <f t="shared" si="46"/>
        <v>100</v>
      </c>
      <c r="DN51" s="56">
        <f t="shared" si="47"/>
        <v>100</v>
      </c>
      <c r="DO51" s="56">
        <f t="shared" si="48"/>
        <v>100</v>
      </c>
      <c r="DP51" s="56">
        <f t="shared" si="49"/>
        <v>100</v>
      </c>
      <c r="DQ51" s="56">
        <f t="shared" si="50"/>
        <v>100</v>
      </c>
      <c r="DR51" s="56">
        <f t="shared" si="51"/>
        <v>100</v>
      </c>
      <c r="DS51" s="56">
        <f t="shared" si="52"/>
        <v>100</v>
      </c>
      <c r="DT51" s="56">
        <f t="shared" si="53"/>
        <v>100</v>
      </c>
      <c r="DU51" s="56">
        <f t="shared" si="54"/>
        <v>100</v>
      </c>
      <c r="DV51" s="56">
        <f t="shared" si="55"/>
        <v>100</v>
      </c>
      <c r="DW51" s="56">
        <f>+AA51+M51</f>
        <v>100</v>
      </c>
      <c r="DX51" s="56">
        <f>+AB51+N51</f>
        <v>100</v>
      </c>
      <c r="DY51" s="56">
        <f>+AC51+O51</f>
        <v>100</v>
      </c>
      <c r="DZ51" s="55">
        <f t="shared" si="56"/>
        <v>100</v>
      </c>
      <c r="EA51" s="56">
        <f t="shared" si="57"/>
        <v>100.00000000000001</v>
      </c>
      <c r="EB51" s="56">
        <f t="shared" si="58"/>
        <v>100</v>
      </c>
      <c r="EC51" s="56">
        <f t="shared" si="59"/>
        <v>100.00000000000001</v>
      </c>
      <c r="ED51" s="56">
        <f t="shared" si="60"/>
        <v>100</v>
      </c>
      <c r="EE51" s="56">
        <f t="shared" si="61"/>
        <v>100</v>
      </c>
      <c r="EF51" s="56">
        <f t="shared" si="62"/>
        <v>99.999999999999986</v>
      </c>
      <c r="EG51" s="56">
        <f t="shared" si="63"/>
        <v>99.999999999999986</v>
      </c>
      <c r="EH51" s="56">
        <f t="shared" si="64"/>
        <v>100</v>
      </c>
      <c r="EI51" s="56">
        <f t="shared" si="65"/>
        <v>100</v>
      </c>
      <c r="EJ51" s="56">
        <f t="shared" si="66"/>
        <v>100</v>
      </c>
      <c r="EK51" s="56">
        <f>+AO51+BC51+CE51+CS51+DJ51</f>
        <v>100</v>
      </c>
      <c r="EL51" s="56">
        <f>+AP51+BD51+CF51+CT51+DK51</f>
        <v>100</v>
      </c>
      <c r="EM51" s="198">
        <f t="shared" si="0"/>
        <v>100</v>
      </c>
    </row>
    <row r="52" spans="1:143">
      <c r="A52" s="10"/>
      <c r="B52" s="32"/>
      <c r="C52" s="32"/>
      <c r="D52" s="32"/>
      <c r="E52" s="32"/>
      <c r="F52" s="32"/>
      <c r="G52" s="32"/>
      <c r="H52" s="32"/>
      <c r="I52" s="32"/>
      <c r="J52" s="32"/>
      <c r="K52" s="32"/>
      <c r="L52" s="32"/>
      <c r="M52" s="32"/>
      <c r="N52" s="32"/>
      <c r="O52" s="32"/>
      <c r="P52" s="33"/>
      <c r="Q52" s="34"/>
      <c r="R52" s="34"/>
      <c r="S52" s="34"/>
      <c r="T52" s="34"/>
      <c r="U52" s="34"/>
      <c r="V52" s="34"/>
      <c r="W52" s="34"/>
      <c r="X52" s="34"/>
      <c r="Y52" s="34"/>
      <c r="Z52" s="34"/>
      <c r="AA52" s="34"/>
      <c r="AB52" s="34"/>
      <c r="AC52" s="34"/>
      <c r="AD52" s="33"/>
      <c r="AE52" s="34"/>
      <c r="AF52" s="34"/>
      <c r="AG52" s="34"/>
      <c r="AH52" s="34"/>
      <c r="AI52" s="34"/>
      <c r="AJ52" s="34"/>
      <c r="AK52" s="34"/>
      <c r="AL52" s="34"/>
      <c r="AM52" s="34"/>
      <c r="AN52" s="34"/>
      <c r="AO52" s="34"/>
      <c r="AP52" s="34"/>
      <c r="AQ52" s="34"/>
      <c r="AR52" s="33"/>
      <c r="AS52" s="32"/>
      <c r="AT52" s="32"/>
      <c r="AU52" s="32"/>
      <c r="AV52" s="32"/>
      <c r="AW52" s="32"/>
      <c r="AX52" s="32"/>
      <c r="AY52" s="32"/>
      <c r="AZ52" s="32"/>
      <c r="BA52" s="32"/>
      <c r="BB52" s="32"/>
      <c r="BC52" s="32"/>
      <c r="BD52" s="32"/>
      <c r="BE52" s="32"/>
      <c r="BF52" s="5">
        <f>IF(DATA!CH55&gt;0,(DATA!CH55/DATA!BT55)*100,"NA")</f>
        <v>18.461221099598671</v>
      </c>
      <c r="BG52" s="36">
        <f>IF(DATA!CI55&gt;0,(DATA!CI55/DATA!BU55)*100,"NA")</f>
        <v>35.045587006991639</v>
      </c>
      <c r="BH52" s="36">
        <f>IF(DATA!CJ55&gt;0,(DATA!CJ55/DATA!BV55)*100,"NA")</f>
        <v>13.376932223543401</v>
      </c>
      <c r="BI52" s="36">
        <f>IF(DATA!CK55&gt;0,(DATA!CK55/DATA!BW55)*100,"NA")</f>
        <v>38.86633699904052</v>
      </c>
      <c r="BJ52" s="36">
        <f>IF(DATA!CL55&gt;0,(DATA!CL55/DATA!BX55)*100,"NA")</f>
        <v>23.558758314855872</v>
      </c>
      <c r="BK52" s="36">
        <f>IF(DATA!CM55&gt;0,(DATA!CM55/DATA!BY55)*100,"NA")</f>
        <v>42.745588005622359</v>
      </c>
      <c r="BL52" s="36">
        <f>IF(DATA!CN55&gt;0,(DATA!CN55/DATA!BZ55)*100,"NA")</f>
        <v>29.984051036682619</v>
      </c>
      <c r="BM52" s="36">
        <f>IF(DATA!CO55&gt;0,(DATA!CO55/DATA!CA55)*100,"NA")</f>
        <v>49.520297588206361</v>
      </c>
      <c r="BN52" s="36">
        <f>IF(DATA!CP55&gt;0,(DATA!CP55/DATA!CB55)*100,"NA")</f>
        <v>48.143677530268121</v>
      </c>
      <c r="BO52" s="36">
        <f>IF(DATA!CQ55&gt;0,(DATA!CQ55/DATA!CC55)*100,"NA")</f>
        <v>30.039156924555776</v>
      </c>
      <c r="BP52" s="36">
        <f>IF(DATA!CR55&gt;0,(DATA!CR55/DATA!CD55)*100,"NA")</f>
        <v>34.123978068748393</v>
      </c>
      <c r="BQ52" s="36">
        <f>IF(DATA!CS55&gt;0,(DATA!CS55/DATA!CE55)*100,"NA")</f>
        <v>27.441910747407562</v>
      </c>
      <c r="BR52" s="36">
        <f>IF(DATA!CT55&gt;0,(DATA!CT55/DATA!CF55)*100,"NA")</f>
        <v>33.354482324056498</v>
      </c>
      <c r="BS52" s="36">
        <f>IF(DATA!CU55&gt;0,(DATA!CU55/DATA!CG55)*100,"NA")</f>
        <v>30.481612361029548</v>
      </c>
      <c r="BT52" s="33"/>
      <c r="BU52" s="32"/>
      <c r="BV52" s="32"/>
      <c r="BW52" s="32"/>
      <c r="BX52" s="32"/>
      <c r="BY52" s="32"/>
      <c r="BZ52" s="32"/>
      <c r="CA52" s="32"/>
      <c r="CB52" s="32"/>
      <c r="CC52" s="32"/>
      <c r="CD52" s="32"/>
      <c r="CE52" s="32"/>
      <c r="CF52" s="32"/>
      <c r="CG52" s="32"/>
      <c r="CH52" s="33"/>
      <c r="CI52" s="32"/>
      <c r="CJ52" s="32"/>
      <c r="CK52" s="32"/>
      <c r="CL52" s="32"/>
      <c r="CM52" s="32"/>
      <c r="CN52" s="32"/>
      <c r="CO52" s="32"/>
      <c r="CP52" s="32"/>
      <c r="CQ52" s="32"/>
      <c r="CR52" s="32"/>
      <c r="CS52" s="32"/>
      <c r="CT52" s="32"/>
      <c r="CU52" s="32"/>
      <c r="CV52" s="191"/>
      <c r="CW52" s="191">
        <f>(DATA!DY55/DATA!AC55)*100</f>
        <v>40.023556246392516</v>
      </c>
      <c r="CX52" s="188">
        <f>(DATA!DZ55/DATA!AC55)*100</f>
        <v>45.276261775383809</v>
      </c>
      <c r="CY52" s="34"/>
      <c r="CZ52" s="32"/>
      <c r="DA52" s="32"/>
      <c r="DB52" s="32"/>
      <c r="DC52" s="32"/>
      <c r="DD52" s="32"/>
      <c r="DE52" s="32"/>
      <c r="DF52" s="32"/>
      <c r="DG52" s="32"/>
      <c r="DH52" s="32"/>
      <c r="DI52" s="32"/>
      <c r="DJ52" s="32"/>
      <c r="DK52" s="32"/>
      <c r="DL52" s="37"/>
      <c r="DM52" s="38"/>
      <c r="DN52" s="38"/>
      <c r="DO52" s="38"/>
      <c r="DP52" s="38"/>
      <c r="DQ52" s="38"/>
      <c r="DR52" s="38"/>
      <c r="DS52" s="38"/>
      <c r="DT52" s="38"/>
      <c r="DU52" s="38"/>
      <c r="DV52" s="38"/>
      <c r="DW52" s="38"/>
      <c r="DX52" s="38"/>
      <c r="DY52" s="38"/>
      <c r="DZ52" s="37"/>
      <c r="EA52" s="38"/>
      <c r="EB52" s="38"/>
      <c r="EC52" s="38"/>
      <c r="ED52" s="38"/>
      <c r="EE52" s="38"/>
      <c r="EF52" s="38"/>
      <c r="EG52" s="38"/>
      <c r="EH52" s="38"/>
      <c r="EI52" s="38"/>
      <c r="EJ52" s="38"/>
      <c r="EK52" s="38"/>
      <c r="EL52" s="38"/>
      <c r="EM52" s="26"/>
    </row>
    <row r="53" spans="1:143">
      <c r="A53" s="46" t="str">
        <f>+DATA!A56</f>
        <v>Connecticut</v>
      </c>
      <c r="B53" s="47">
        <f>(DATA!AD56/DATA!B56)*100</f>
        <v>70.491803278688522</v>
      </c>
      <c r="C53" s="47">
        <f>(DATA!AE56/DATA!C56)*100</f>
        <v>70.8</v>
      </c>
      <c r="D53" s="47">
        <f>(DATA!AF56/DATA!D56)*100</f>
        <v>69.037656903765694</v>
      </c>
      <c r="E53" s="47">
        <f>(DATA!AG56/DATA!E56)*100</f>
        <v>68.72727272727272</v>
      </c>
      <c r="F53" s="47">
        <f>(DATA!AH56/DATA!F56)*100</f>
        <v>54.751131221719461</v>
      </c>
      <c r="G53" s="47">
        <f>(DATA!AI56/DATA!G56)*100</f>
        <v>58.730158730158735</v>
      </c>
      <c r="H53" s="47">
        <f>(DATA!AJ56/DATA!H56)*100</f>
        <v>60</v>
      </c>
      <c r="I53" s="47">
        <f>(DATA!AK56/DATA!I56)*100</f>
        <v>51.508120649651964</v>
      </c>
      <c r="J53" s="47">
        <f>(DATA!AL56/DATA!J56)*100</f>
        <v>50.349650349650354</v>
      </c>
      <c r="K53" s="47">
        <f>(DATA!AM56/DATA!K56)*100</f>
        <v>46.771037181996086</v>
      </c>
      <c r="L53" s="47">
        <f>(DATA!AN56/DATA!L56)*100</f>
        <v>48.795180722891565</v>
      </c>
      <c r="M53" s="47">
        <f>(DATA!AO56/DATA!M56)*100</f>
        <v>48.565573770491802</v>
      </c>
      <c r="N53" s="47">
        <f>(DATA!AP56/DATA!N56)*100</f>
        <v>46.958174904942965</v>
      </c>
      <c r="O53" s="47">
        <f>(DATA!AQ56/DATA!O56)*100</f>
        <v>44.095940959409596</v>
      </c>
      <c r="P53" s="23">
        <f>(DATA!AR56/DATA!B56)*100</f>
        <v>29.508196721311474</v>
      </c>
      <c r="Q53" s="24">
        <f>(DATA!AS56/DATA!C56)*100</f>
        <v>29.2</v>
      </c>
      <c r="R53" s="24">
        <f>(DATA!AT56/DATA!D56)*100</f>
        <v>30.962343096234306</v>
      </c>
      <c r="S53" s="24">
        <f>(DATA!AU56/DATA!E56)*100</f>
        <v>31.272727272727273</v>
      </c>
      <c r="T53" s="24">
        <f>(DATA!AV56/DATA!F56)*100</f>
        <v>45.248868778280546</v>
      </c>
      <c r="U53" s="24">
        <f>(DATA!AW56/DATA!G56)*100</f>
        <v>41.269841269841265</v>
      </c>
      <c r="V53" s="24">
        <f>(DATA!AX56/DATA!H56)*100</f>
        <v>40</v>
      </c>
      <c r="W53" s="24">
        <f>(DATA!AY56/DATA!I56)*100</f>
        <v>48.491879350348029</v>
      </c>
      <c r="X53" s="24">
        <f>(DATA!AZ56/DATA!J56)*100</f>
        <v>49.650349650349654</v>
      </c>
      <c r="Y53" s="24">
        <f>(DATA!BA56/DATA!K56)*100</f>
        <v>53.228962818003907</v>
      </c>
      <c r="Z53" s="24">
        <f>(DATA!BB56/DATA!L56)*100</f>
        <v>51.204819277108435</v>
      </c>
      <c r="AA53" s="24">
        <f>(DATA!BC56/DATA!M56)*100</f>
        <v>51.434426229508205</v>
      </c>
      <c r="AB53" s="24">
        <f>(DATA!BD56/DATA!N56)*100</f>
        <v>53.041825095057035</v>
      </c>
      <c r="AC53" s="24">
        <f>(DATA!BE56/DATA!O56)*100</f>
        <v>55.904059040590404</v>
      </c>
      <c r="AD53" s="23">
        <f>(DATA!BF56/DATA!P56)*100</f>
        <v>88.934426229508205</v>
      </c>
      <c r="AE53" s="24">
        <f>(DATA!BG56/DATA!Q56)*100</f>
        <v>89.2</v>
      </c>
      <c r="AF53" s="24">
        <f>(DATA!BH56/DATA!R56)*100</f>
        <v>86.192468619246867</v>
      </c>
      <c r="AG53" s="24">
        <f>(DATA!BI56/DATA!S56)*100</f>
        <v>87.591240875912419</v>
      </c>
      <c r="AH53" s="24">
        <f>(DATA!BJ56/DATA!T56)*100</f>
        <v>84.090909090909093</v>
      </c>
      <c r="AI53" s="24">
        <f>(DATA!BK56/DATA!U56)*100</f>
        <v>80.952380952380949</v>
      </c>
      <c r="AJ53" s="24">
        <f>(DATA!BL56/DATA!V56)*100</f>
        <v>81.545064377682408</v>
      </c>
      <c r="AK53" s="24">
        <f>(DATA!BM56/DATA!W56)*100</f>
        <v>86.854460093896719</v>
      </c>
      <c r="AL53" s="24">
        <f>(DATA!BN56/DATA!X56)*100</f>
        <v>87.383177570093466</v>
      </c>
      <c r="AM53" s="24">
        <f>(DATA!BO56/DATA!Y56)*100</f>
        <v>87.128712871287135</v>
      </c>
      <c r="AN53" s="24">
        <f>(DATA!BP56/DATA!Z56)*100</f>
        <v>85.627530364372475</v>
      </c>
      <c r="AO53" s="24">
        <f>(DATA!BQ56/DATA!AA56)*100</f>
        <v>85.684647302904565</v>
      </c>
      <c r="AP53" s="24">
        <f>(DATA!BR56/DATA!AB56)*100</f>
        <v>82.8125</v>
      </c>
      <c r="AQ53" s="24">
        <f>(DATA!BS56/DATA!AC56)*100</f>
        <v>82.419659735349711</v>
      </c>
      <c r="AR53" s="23">
        <f>(DATA!BT56/DATA!P56)*100</f>
        <v>9.0163934426229506</v>
      </c>
      <c r="AS53" s="47">
        <f>(DATA!BU56/DATA!Q56)*100</f>
        <v>8</v>
      </c>
      <c r="AT53" s="47">
        <f>(DATA!BV56/DATA!R56)*100</f>
        <v>10.460251046025103</v>
      </c>
      <c r="AU53" s="47">
        <f>(DATA!BW56/DATA!S56)*100</f>
        <v>8.7591240875912408</v>
      </c>
      <c r="AV53" s="47">
        <f>(DATA!BX56/DATA!T56)*100</f>
        <v>11.818181818181818</v>
      </c>
      <c r="AW53" s="47">
        <f>(DATA!BY56/DATA!U56)*100</f>
        <v>13.888888888888889</v>
      </c>
      <c r="AX53" s="47">
        <f>(DATA!BZ56/DATA!V56)*100</f>
        <v>12.017167381974248</v>
      </c>
      <c r="AY53" s="47">
        <f>(DATA!CA56/DATA!W56)*100</f>
        <v>8.4507042253521121</v>
      </c>
      <c r="AZ53" s="47">
        <f>(DATA!CB56/DATA!X56)*100</f>
        <v>7.4766355140186906</v>
      </c>
      <c r="BA53" s="47">
        <f>(DATA!CC56/DATA!Y56)*100</f>
        <v>7.7227722772277225</v>
      </c>
      <c r="BB53" s="47">
        <f>(DATA!CD56/DATA!Z56)*100</f>
        <v>7.6923076923076925</v>
      </c>
      <c r="BC53" s="47">
        <f>(DATA!CE56/DATA!AA56)*100</f>
        <v>7.8838174273858916</v>
      </c>
      <c r="BD53" s="47">
        <f>(DATA!CF56/DATA!AB56)*100</f>
        <v>8.59375</v>
      </c>
      <c r="BE53" s="47">
        <f>(DATA!CG56/DATA!AC56)*100</f>
        <v>8.695652173913043</v>
      </c>
      <c r="BF53" s="28" t="str">
        <f>IF(DATA!CH56&gt;0,(DATA!CH56/DATA!BT56)*100,"NA")</f>
        <v>NA</v>
      </c>
      <c r="BG53" s="48" t="str">
        <f>IF(DATA!CI56&gt;0,(DATA!CI56/DATA!BU56)*100,"NA")</f>
        <v>NA</v>
      </c>
      <c r="BH53" s="48" t="str">
        <f>IF(DATA!CJ56&gt;0,(DATA!CJ56/DATA!BV56)*100,"NA")</f>
        <v>NA</v>
      </c>
      <c r="BI53" s="48" t="str">
        <f>IF(DATA!CK56&gt;0,(DATA!CK56/DATA!BW56)*100,"NA")</f>
        <v>NA</v>
      </c>
      <c r="BJ53" s="48" t="str">
        <f>IF(DATA!CL56&gt;0,(DATA!CL56/DATA!BX56)*100,"NA")</f>
        <v>NA</v>
      </c>
      <c r="BK53" s="48" t="str">
        <f>IF(DATA!CM56&gt;0,(DATA!CM56/DATA!BY56)*100,"NA")</f>
        <v>NA</v>
      </c>
      <c r="BL53" s="48" t="str">
        <f>IF(DATA!CN56&gt;0,(DATA!CN56/DATA!BZ56)*100,"NA")</f>
        <v>NA</v>
      </c>
      <c r="BM53" s="48" t="str">
        <f>IF(DATA!CO56&gt;0,(DATA!CO56/DATA!CA56)*100,"NA")</f>
        <v>NA</v>
      </c>
      <c r="BN53" s="48" t="str">
        <f>IF(DATA!CP56&gt;0,(DATA!CP56/DATA!CB56)*100,"NA")</f>
        <v>NA</v>
      </c>
      <c r="BO53" s="48" t="str">
        <f>IF(DATA!CQ56&gt;0,(DATA!CQ56/DATA!CC56)*100,"NA")</f>
        <v>NA</v>
      </c>
      <c r="BP53" s="48" t="str">
        <f>IF(DATA!CR56&gt;0,(DATA!CR56/DATA!CD56)*100,"NA")</f>
        <v>NA</v>
      </c>
      <c r="BQ53" s="48" t="str">
        <f>IF(DATA!CS56&gt;0,(DATA!CS56/DATA!CE56)*100,"NA")</f>
        <v>NA</v>
      </c>
      <c r="BR53" s="48" t="str">
        <f>IF(DATA!CT56&gt;0,(DATA!CT56/DATA!CF56)*100,"NA")</f>
        <v>NA</v>
      </c>
      <c r="BS53" s="48" t="str">
        <f>IF(DATA!CU56&gt;0,(DATA!CU56/DATA!CG56)*100,"NA")</f>
        <v>NA</v>
      </c>
      <c r="BT53" s="23">
        <f>(DATA!CV56/DATA!P56)*100</f>
        <v>1.2295081967213115</v>
      </c>
      <c r="BU53" s="47">
        <f>(DATA!CW56/DATA!Q56)*100</f>
        <v>2</v>
      </c>
      <c r="BV53" s="47">
        <f>(DATA!CX56/DATA!R56)*100</f>
        <v>2.0920502092050208</v>
      </c>
      <c r="BW53" s="47">
        <f>(DATA!CY56/DATA!S56)*100</f>
        <v>2.5547445255474455</v>
      </c>
      <c r="BX53" s="47">
        <f>(DATA!CZ56/DATA!T56)*100</f>
        <v>3.1818181818181817</v>
      </c>
      <c r="BY53" s="47">
        <f>(DATA!DA56/DATA!U56)*100</f>
        <v>1.984126984126984</v>
      </c>
      <c r="BZ53" s="47">
        <f>(DATA!DB56/DATA!V56)*100</f>
        <v>3.0042918454935621</v>
      </c>
      <c r="CA53" s="47">
        <f>(DATA!DC56/DATA!W56)*100</f>
        <v>2.5821596244131455</v>
      </c>
      <c r="CB53" s="47">
        <f>(DATA!DD56/DATA!X56)*100</f>
        <v>3.2710280373831773</v>
      </c>
      <c r="CC53" s="47">
        <f>(DATA!DE56/DATA!Y56)*100</f>
        <v>3.3663366336633667</v>
      </c>
      <c r="CD53" s="47">
        <f>(DATA!DF56/DATA!Z56)*100</f>
        <v>3.4412955465587043</v>
      </c>
      <c r="CE53" s="47">
        <f>(DATA!DG56/DATA!AA56)*100</f>
        <v>4.1493775933609953</v>
      </c>
      <c r="CF53" s="47">
        <f>(DATA!DH56/DATA!AB56)*100</f>
        <v>5.078125</v>
      </c>
      <c r="CG53" s="47">
        <f>(DATA!DI56/DATA!AC56)*100</f>
        <v>4.9149338374291114</v>
      </c>
      <c r="CH53" s="23">
        <f>(DATA!DJ56/DATA!P56)*100</f>
        <v>0</v>
      </c>
      <c r="CI53" s="47">
        <f>(DATA!DK56/DATA!Q56)*100</f>
        <v>0</v>
      </c>
      <c r="CJ53" s="47">
        <f>(DATA!DL56/DATA!R56)*100</f>
        <v>0</v>
      </c>
      <c r="CK53" s="47">
        <f>(DATA!DM56/DATA!S56)*100</f>
        <v>0</v>
      </c>
      <c r="CL53" s="47">
        <f>(DATA!DN56/DATA!T56)*100</f>
        <v>0</v>
      </c>
      <c r="CM53" s="47">
        <f>(DATA!DO56/DATA!U56)*100</f>
        <v>0</v>
      </c>
      <c r="CN53" s="47">
        <f>(DATA!DP56/DATA!V56)*100</f>
        <v>0</v>
      </c>
      <c r="CO53" s="47">
        <f>(DATA!DQ56/DATA!W56)*100</f>
        <v>0</v>
      </c>
      <c r="CP53" s="47">
        <f>(DATA!DR56/DATA!X56)*100</f>
        <v>0</v>
      </c>
      <c r="CQ53" s="47">
        <f>(DATA!DS56/DATA!Y56)*100</f>
        <v>0.19801980198019803</v>
      </c>
      <c r="CR53" s="47">
        <f>(DATA!DT56/DATA!Z56)*100</f>
        <v>0</v>
      </c>
      <c r="CS53" s="47">
        <f>(DATA!DU56/DATA!AA56)*100</f>
        <v>0.2074688796680498</v>
      </c>
      <c r="CT53" s="47">
        <f>(DATA!DV56/DATA!AB56)*100</f>
        <v>0.390625</v>
      </c>
      <c r="CU53" s="47">
        <f>(DATA!DW56/DATA!AC56)*100</f>
        <v>0.75614366729678639</v>
      </c>
      <c r="CV53" s="191">
        <f>(DATA!DX56/DATA!AC56)*100</f>
        <v>2.8355387523629489</v>
      </c>
      <c r="CW53" s="191">
        <f>(DATA!DY56/DATA!AC56)*100</f>
        <v>0.3780718336483932</v>
      </c>
      <c r="CX53" s="188">
        <f>(DATA!DZ56/DATA!AC56)*100</f>
        <v>0</v>
      </c>
      <c r="CY53" s="24">
        <f>(DATA!EA56/DATA!P56)*100</f>
        <v>0.81967213114754101</v>
      </c>
      <c r="CZ53" s="47">
        <f>(DATA!EB56/DATA!Q56)*100</f>
        <v>0.8</v>
      </c>
      <c r="DA53" s="47">
        <f>(DATA!EC56/DATA!R56)*100</f>
        <v>1.2552301255230125</v>
      </c>
      <c r="DB53" s="47">
        <f>(DATA!ED56/DATA!S56)*100</f>
        <v>1.0948905109489051</v>
      </c>
      <c r="DC53" s="47">
        <f>(DATA!EE56/DATA!T56)*100</f>
        <v>0.90909090909090906</v>
      </c>
      <c r="DD53" s="47">
        <f>(DATA!EF56/DATA!U56)*100</f>
        <v>3.1746031746031744</v>
      </c>
      <c r="DE53" s="47">
        <f>(DATA!EG56/DATA!V56)*100</f>
        <v>3.4334763948497855</v>
      </c>
      <c r="DF53" s="47">
        <f>(DATA!EH56/DATA!W56)*100</f>
        <v>2.112676056338028</v>
      </c>
      <c r="DG53" s="47">
        <f>(DATA!EI56/DATA!X56)*100</f>
        <v>1.8691588785046727</v>
      </c>
      <c r="DH53" s="47">
        <f>(DATA!EJ56/DATA!Y56)*100</f>
        <v>1.5841584158415842</v>
      </c>
      <c r="DI53" s="47">
        <f>(DATA!EK56/DATA!Z56)*100</f>
        <v>3.2388663967611335</v>
      </c>
      <c r="DJ53" s="47">
        <f>(DATA!EL56/DATA!AA56)*100</f>
        <v>2.0746887966804977</v>
      </c>
      <c r="DK53" s="47">
        <f>(DATA!EM56/DATA!AB56)*100</f>
        <v>3.125</v>
      </c>
      <c r="DL53" s="30">
        <f t="shared" ref="DL53:DL62" si="67">+P53+B53</f>
        <v>100</v>
      </c>
      <c r="DM53" s="49">
        <f t="shared" ref="DM53:DM62" si="68">+Q53+C53</f>
        <v>100</v>
      </c>
      <c r="DN53" s="49">
        <f t="shared" ref="DN53:DN62" si="69">+R53+D53</f>
        <v>100</v>
      </c>
      <c r="DO53" s="49">
        <f t="shared" ref="DO53:DO62" si="70">+S53+E53</f>
        <v>100</v>
      </c>
      <c r="DP53" s="49">
        <f t="shared" ref="DP53:DP62" si="71">+T53+F53</f>
        <v>100</v>
      </c>
      <c r="DQ53" s="49">
        <f t="shared" ref="DQ53:DQ62" si="72">+U53+G53</f>
        <v>100</v>
      </c>
      <c r="DR53" s="49">
        <f t="shared" ref="DR53:DR62" si="73">+V53+H53</f>
        <v>100</v>
      </c>
      <c r="DS53" s="49">
        <f t="shared" ref="DS53:DS62" si="74">+W53+I53</f>
        <v>100</v>
      </c>
      <c r="DT53" s="49">
        <f t="shared" ref="DT53:DT62" si="75">+X53+J53</f>
        <v>100</v>
      </c>
      <c r="DU53" s="49">
        <f t="shared" ref="DU53:DU62" si="76">+Y53+K53</f>
        <v>100</v>
      </c>
      <c r="DV53" s="49">
        <f t="shared" ref="DV53:DV62" si="77">+Z53+L53</f>
        <v>100</v>
      </c>
      <c r="DW53" s="49">
        <f>+AA53+M53</f>
        <v>100</v>
      </c>
      <c r="DX53" s="49">
        <f>+AB53+N53</f>
        <v>100</v>
      </c>
      <c r="DY53" s="49">
        <f>+AC53+O53</f>
        <v>100</v>
      </c>
      <c r="DZ53" s="30">
        <f>+AD53+AR53+BT53+CH53+CY53</f>
        <v>100.00000000000001</v>
      </c>
      <c r="EA53" s="49">
        <f>+AE53+AS53+BU53+CI53+CZ53</f>
        <v>100</v>
      </c>
      <c r="EB53" s="49">
        <f>+AF53+AT53+BV53+CJ53+DA53</f>
        <v>100.00000000000001</v>
      </c>
      <c r="EC53" s="49">
        <f>+AG53+AU53+BW53+CK53+DB53</f>
        <v>100.00000000000001</v>
      </c>
      <c r="ED53" s="49">
        <f>+AH53+AV53+BX53+CL53+DC53</f>
        <v>100</v>
      </c>
      <c r="EE53" s="49">
        <f>+AI53+AW53+BY53+CM53+DD53</f>
        <v>100</v>
      </c>
      <c r="EF53" s="49">
        <f>+AJ53+AX53+BZ53+CN53+DE53</f>
        <v>100.00000000000001</v>
      </c>
      <c r="EG53" s="49">
        <f>+AK53+AY53+CA53+CO53+DF53</f>
        <v>100.00000000000001</v>
      </c>
      <c r="EH53" s="49">
        <f>+AL53+AZ53+CB53+CP53+DG53</f>
        <v>100.00000000000001</v>
      </c>
      <c r="EI53" s="49">
        <f>+AM53+BA53+CC53+CQ53+DH53</f>
        <v>100</v>
      </c>
      <c r="EJ53" s="49">
        <f>+AN53+BB53+CD53+CR53+DI53</f>
        <v>100.00000000000001</v>
      </c>
      <c r="EK53" s="49">
        <f>+AO53+BC53+CE53+CS53+DJ53</f>
        <v>100</v>
      </c>
      <c r="EL53" s="49">
        <f>+AP53+BD53+CF53+CT53+DK53</f>
        <v>100</v>
      </c>
      <c r="EM53" s="26">
        <f t="shared" si="0"/>
        <v>100</v>
      </c>
    </row>
    <row r="54" spans="1:143">
      <c r="A54" s="46" t="str">
        <f>+DATA!A57</f>
        <v>Maine</v>
      </c>
      <c r="B54" s="47">
        <f>(DATA!AD57/DATA!B57)*100</f>
        <v>72.131147540983605</v>
      </c>
      <c r="C54" s="47">
        <f>(DATA!AE57/DATA!C57)*100</f>
        <v>70</v>
      </c>
      <c r="D54" s="47">
        <f>(DATA!AF57/DATA!D57)*100</f>
        <v>69.230769230769226</v>
      </c>
      <c r="E54" s="47">
        <f>(DATA!AG57/DATA!E57)*100</f>
        <v>69.354838709677423</v>
      </c>
      <c r="F54" s="47">
        <f>(DATA!AH57/DATA!F57)*100</f>
        <v>56.428571428571431</v>
      </c>
      <c r="G54" s="47">
        <f>(DATA!AI57/DATA!G57)*100</f>
        <v>59.051724137931039</v>
      </c>
      <c r="H54" s="47">
        <f>(DATA!AJ57/DATA!H57)*100</f>
        <v>58.82352941176471</v>
      </c>
      <c r="I54" s="47">
        <f>(DATA!AK57/DATA!I57)*100</f>
        <v>55.737704918032783</v>
      </c>
      <c r="J54" s="47">
        <f>(DATA!AL57/DATA!J57)*100</f>
        <v>58.558558558558559</v>
      </c>
      <c r="K54" s="47">
        <f>(DATA!AM57/DATA!K57)*100</f>
        <v>57.522123893805308</v>
      </c>
      <c r="L54" s="47">
        <f>(DATA!AN57/DATA!L57)*100</f>
        <v>56.25</v>
      </c>
      <c r="M54" s="47">
        <f>(DATA!AO57/DATA!M57)*100</f>
        <v>51.813471502590666</v>
      </c>
      <c r="N54" s="47">
        <f>(DATA!AP57/DATA!N57)*100</f>
        <v>50.761421319796952</v>
      </c>
      <c r="O54" s="47">
        <f>(DATA!AQ57/DATA!O57)*100</f>
        <v>47.087378640776699</v>
      </c>
      <c r="P54" s="23">
        <f>(DATA!AR57/DATA!B57)*100</f>
        <v>27.868852459016392</v>
      </c>
      <c r="Q54" s="24">
        <f>(DATA!AS57/DATA!C57)*100</f>
        <v>30</v>
      </c>
      <c r="R54" s="24">
        <f>(DATA!AT57/DATA!D57)*100</f>
        <v>30.76923076923077</v>
      </c>
      <c r="S54" s="24">
        <f>(DATA!AU57/DATA!E57)*100</f>
        <v>30.64516129032258</v>
      </c>
      <c r="T54" s="24">
        <f>(DATA!AV57/DATA!F57)*100</f>
        <v>43.571428571428569</v>
      </c>
      <c r="U54" s="24">
        <f>(DATA!AW57/DATA!G57)*100</f>
        <v>40.948275862068968</v>
      </c>
      <c r="V54" s="24">
        <f>(DATA!AX57/DATA!H57)*100</f>
        <v>41.17647058823529</v>
      </c>
      <c r="W54" s="24">
        <f>(DATA!AY57/DATA!I57)*100</f>
        <v>44.26229508196721</v>
      </c>
      <c r="X54" s="24">
        <f>(DATA!AZ57/DATA!J57)*100</f>
        <v>41.441441441441441</v>
      </c>
      <c r="Y54" s="24">
        <f>(DATA!BA57/DATA!K57)*100</f>
        <v>42.477876106194692</v>
      </c>
      <c r="Z54" s="24">
        <f>(DATA!BB57/DATA!L57)*100</f>
        <v>43.75</v>
      </c>
      <c r="AA54" s="24">
        <f>(DATA!BC57/DATA!M57)*100</f>
        <v>48.186528497409327</v>
      </c>
      <c r="AB54" s="24">
        <f>(DATA!BD57/DATA!N57)*100</f>
        <v>49.238578680203041</v>
      </c>
      <c r="AC54" s="24">
        <f>(DATA!BE57/DATA!O57)*100</f>
        <v>52.912621359223301</v>
      </c>
      <c r="AD54" s="23">
        <f>(DATA!BF57/DATA!P57)*100</f>
        <v>99.016393442622956</v>
      </c>
      <c r="AE54" s="24">
        <f>(DATA!BG57/DATA!Q57)*100</f>
        <v>99.642857142857139</v>
      </c>
      <c r="AF54" s="24">
        <f>(DATA!BH57/DATA!R57)*100</f>
        <v>100</v>
      </c>
      <c r="AG54" s="24">
        <f>(DATA!BI57/DATA!S57)*100</f>
        <v>97.551020408163268</v>
      </c>
      <c r="AH54" s="24">
        <f>(DATA!BJ57/DATA!T57)*100</f>
        <v>97.090909090909093</v>
      </c>
      <c r="AI54" s="24">
        <f>(DATA!BK57/DATA!U57)*100</f>
        <v>98.206278026905821</v>
      </c>
      <c r="AJ54" s="24">
        <f>(DATA!BL57/DATA!V57)*100</f>
        <v>99.230769230769226</v>
      </c>
      <c r="AK54" s="24">
        <f>(DATA!BM57/DATA!W57)*100</f>
        <v>99.130434782608702</v>
      </c>
      <c r="AL54" s="24">
        <f>(DATA!BN57/DATA!X57)*100</f>
        <v>99.047619047619051</v>
      </c>
      <c r="AM54" s="24">
        <f>(DATA!BO57/DATA!Y57)*100</f>
        <v>98.148148148148152</v>
      </c>
      <c r="AN54" s="24">
        <f>(DATA!BP57/DATA!Z57)*100</f>
        <v>96.103896103896105</v>
      </c>
      <c r="AO54" s="24">
        <f>(DATA!BQ57/DATA!AA57)*100</f>
        <v>98.378378378378386</v>
      </c>
      <c r="AP54" s="24">
        <f>(DATA!BR57/DATA!AB57)*100</f>
        <v>97.802197802197796</v>
      </c>
      <c r="AQ54" s="24">
        <f>(DATA!BS57/DATA!AC57)*100</f>
        <v>97.905759162303667</v>
      </c>
      <c r="AR54" s="23">
        <f>(DATA!BT57/DATA!P57)*100</f>
        <v>0.32786885245901637</v>
      </c>
      <c r="AS54" s="47">
        <f>(DATA!BU57/DATA!Q57)*100</f>
        <v>0</v>
      </c>
      <c r="AT54" s="47">
        <f>(DATA!BV57/DATA!R57)*100</f>
        <v>0</v>
      </c>
      <c r="AU54" s="47">
        <f>(DATA!BW57/DATA!S57)*100</f>
        <v>0.40816326530612246</v>
      </c>
      <c r="AV54" s="47">
        <f>(DATA!BX57/DATA!T57)*100</f>
        <v>0.72727272727272729</v>
      </c>
      <c r="AW54" s="47">
        <f>(DATA!BY57/DATA!U57)*100</f>
        <v>0</v>
      </c>
      <c r="AX54" s="47">
        <f>(DATA!BZ57/DATA!V57)*100</f>
        <v>0</v>
      </c>
      <c r="AY54" s="47">
        <f>(DATA!CA57/DATA!W57)*100</f>
        <v>0</v>
      </c>
      <c r="AZ54" s="47">
        <f>(DATA!CB57/DATA!X57)*100</f>
        <v>0</v>
      </c>
      <c r="BA54" s="47">
        <f>(DATA!CC57/DATA!Y57)*100</f>
        <v>0</v>
      </c>
      <c r="BB54" s="47">
        <f>(DATA!CD57/DATA!Z57)*100</f>
        <v>2.5974025974025974</v>
      </c>
      <c r="BC54" s="47">
        <f>(DATA!CE57/DATA!AA57)*100</f>
        <v>1.0810810810810811</v>
      </c>
      <c r="BD54" s="47">
        <f>(DATA!CF57/DATA!AB57)*100</f>
        <v>0.5494505494505495</v>
      </c>
      <c r="BE54" s="47">
        <f>(DATA!CG57/DATA!AC57)*100</f>
        <v>0.52356020942408377</v>
      </c>
      <c r="BF54" s="28" t="str">
        <f>IF(DATA!CH57&gt;0,(DATA!CH57/DATA!BT57)*100,"NA")</f>
        <v>NA</v>
      </c>
      <c r="BG54" s="48" t="str">
        <f>IF(DATA!CI57&gt;0,(DATA!CI57/DATA!BU57)*100,"NA")</f>
        <v>NA</v>
      </c>
      <c r="BH54" s="48" t="str">
        <f>IF(DATA!CJ57&gt;0,(DATA!CJ57/DATA!BV57)*100,"NA")</f>
        <v>NA</v>
      </c>
      <c r="BI54" s="48" t="str">
        <f>IF(DATA!CK57&gt;0,(DATA!CK57/DATA!BW57)*100,"NA")</f>
        <v>NA</v>
      </c>
      <c r="BJ54" s="48" t="str">
        <f>IF(DATA!CL57&gt;0,(DATA!CL57/DATA!BX57)*100,"NA")</f>
        <v>NA</v>
      </c>
      <c r="BK54" s="48" t="str">
        <f>IF(DATA!CM57&gt;0,(DATA!CM57/DATA!BY57)*100,"NA")</f>
        <v>NA</v>
      </c>
      <c r="BL54" s="48" t="str">
        <f>IF(DATA!CN57&gt;0,(DATA!CN57/DATA!BZ57)*100,"NA")</f>
        <v>NA</v>
      </c>
      <c r="BM54" s="48" t="str">
        <f>IF(DATA!CO57&gt;0,(DATA!CO57/DATA!CA57)*100,"NA")</f>
        <v>NA</v>
      </c>
      <c r="BN54" s="48" t="str">
        <f>IF(DATA!CP57&gt;0,(DATA!CP57/DATA!CB57)*100,"NA")</f>
        <v>NA</v>
      </c>
      <c r="BO54" s="48" t="str">
        <f>IF(DATA!CQ57&gt;0,(DATA!CQ57/DATA!CC57)*100,"NA")</f>
        <v>NA</v>
      </c>
      <c r="BP54" s="48" t="str">
        <f>IF(DATA!CR57&gt;0,(DATA!CR57/DATA!CD57)*100,"NA")</f>
        <v>NA</v>
      </c>
      <c r="BQ54" s="48" t="str">
        <f>IF(DATA!CS57&gt;0,(DATA!CS57/DATA!CE57)*100,"NA")</f>
        <v>NA</v>
      </c>
      <c r="BR54" s="48" t="str">
        <f>IF(DATA!CT57&gt;0,(DATA!CT57/DATA!CF57)*100,"NA")</f>
        <v>NA</v>
      </c>
      <c r="BS54" s="48" t="str">
        <f>IF(DATA!CU57&gt;0,(DATA!CU57/DATA!CG57)*100,"NA")</f>
        <v>NA</v>
      </c>
      <c r="BT54" s="23">
        <f>(DATA!CV57/DATA!P57)*100</f>
        <v>0.65573770491803274</v>
      </c>
      <c r="BU54" s="47">
        <f>(DATA!CW57/DATA!Q57)*100</f>
        <v>0.35714285714285715</v>
      </c>
      <c r="BV54" s="47">
        <f>(DATA!CX57/DATA!R57)*100</f>
        <v>0</v>
      </c>
      <c r="BW54" s="47">
        <f>(DATA!CY57/DATA!S57)*100</f>
        <v>0.40816326530612246</v>
      </c>
      <c r="BX54" s="47">
        <f>(DATA!CZ57/DATA!T57)*100</f>
        <v>0.72727272727272729</v>
      </c>
      <c r="BY54" s="47">
        <f>(DATA!DA57/DATA!U57)*100</f>
        <v>0.44843049327354262</v>
      </c>
      <c r="BZ54" s="47">
        <f>(DATA!DB57/DATA!V57)*100</f>
        <v>0</v>
      </c>
      <c r="CA54" s="47">
        <f>(DATA!DC57/DATA!W57)*100</f>
        <v>0</v>
      </c>
      <c r="CB54" s="47">
        <f>(DATA!DD57/DATA!X57)*100</f>
        <v>0.95238095238095244</v>
      </c>
      <c r="CC54" s="47">
        <f>(DATA!DE57/DATA!Y57)*100</f>
        <v>0</v>
      </c>
      <c r="CD54" s="47">
        <f>(DATA!DF57/DATA!Z57)*100</f>
        <v>0</v>
      </c>
      <c r="CE54" s="47">
        <f>(DATA!DG57/DATA!AA57)*100</f>
        <v>0</v>
      </c>
      <c r="CF54" s="47">
        <f>(DATA!DH57/DATA!AB57)*100</f>
        <v>1.098901098901099</v>
      </c>
      <c r="CG54" s="47">
        <f>(DATA!DI57/DATA!AC57)*100</f>
        <v>1.5706806282722512</v>
      </c>
      <c r="CH54" s="23">
        <f>(DATA!DJ57/DATA!P57)*100</f>
        <v>0</v>
      </c>
      <c r="CI54" s="47">
        <f>(DATA!DK57/DATA!Q57)*100</f>
        <v>0</v>
      </c>
      <c r="CJ54" s="47">
        <f>(DATA!DL57/DATA!R57)*100</f>
        <v>0</v>
      </c>
      <c r="CK54" s="47">
        <f>(DATA!DM57/DATA!S57)*100</f>
        <v>0</v>
      </c>
      <c r="CL54" s="47">
        <f>(DATA!DN57/DATA!T57)*100</f>
        <v>0</v>
      </c>
      <c r="CM54" s="47">
        <f>(DATA!DO57/DATA!U57)*100</f>
        <v>0</v>
      </c>
      <c r="CN54" s="47">
        <f>(DATA!DP57/DATA!V57)*100</f>
        <v>0</v>
      </c>
      <c r="CO54" s="47">
        <f>(DATA!DQ57/DATA!W57)*100</f>
        <v>0</v>
      </c>
      <c r="CP54" s="47">
        <f>(DATA!DR57/DATA!X57)*100</f>
        <v>0</v>
      </c>
      <c r="CQ54" s="47">
        <f>(DATA!DS57/DATA!Y57)*100</f>
        <v>0</v>
      </c>
      <c r="CR54" s="47">
        <f>(DATA!DT57/DATA!Z57)*100</f>
        <v>0</v>
      </c>
      <c r="CS54" s="47">
        <f>(DATA!DU57/DATA!AA57)*100</f>
        <v>0.54054054054054057</v>
      </c>
      <c r="CT54" s="47">
        <f>(DATA!DV57/DATA!AB57)*100</f>
        <v>0.5494505494505495</v>
      </c>
      <c r="CU54" s="47">
        <f>(DATA!DW57/DATA!AC57)*100</f>
        <v>0</v>
      </c>
      <c r="CV54" s="191">
        <f>(DATA!DX57/DATA!AC57)*100</f>
        <v>0</v>
      </c>
      <c r="CW54" s="191">
        <f>(DATA!DY57/DATA!AC57)*100</f>
        <v>0</v>
      </c>
      <c r="CX54" s="188">
        <f>(DATA!DZ57/DATA!AC57)*100</f>
        <v>0</v>
      </c>
      <c r="CY54" s="24">
        <f>(DATA!EA57/DATA!P57)*100</f>
        <v>0</v>
      </c>
      <c r="CZ54" s="47">
        <f>(DATA!EB57/DATA!Q57)*100</f>
        <v>0</v>
      </c>
      <c r="DA54" s="47">
        <f>(DATA!EC57/DATA!R57)*100</f>
        <v>0</v>
      </c>
      <c r="DB54" s="47">
        <f>(DATA!ED57/DATA!S57)*100</f>
        <v>1.6326530612244898</v>
      </c>
      <c r="DC54" s="47">
        <f>(DATA!EE57/DATA!T57)*100</f>
        <v>1.4545454545454546</v>
      </c>
      <c r="DD54" s="47">
        <f>(DATA!EF57/DATA!U57)*100</f>
        <v>1.3452914798206279</v>
      </c>
      <c r="DE54" s="47">
        <f>(DATA!EG57/DATA!V57)*100</f>
        <v>0.76923076923076927</v>
      </c>
      <c r="DF54" s="47">
        <f>(DATA!EH57/DATA!W57)*100</f>
        <v>0.86956521739130432</v>
      </c>
      <c r="DG54" s="47">
        <f>(DATA!EI57/DATA!X57)*100</f>
        <v>0</v>
      </c>
      <c r="DH54" s="47">
        <f>(DATA!EJ57/DATA!Y57)*100</f>
        <v>1.8518518518518516</v>
      </c>
      <c r="DI54" s="47">
        <f>(DATA!EK57/DATA!Z57)*100</f>
        <v>1.2987012987012987</v>
      </c>
      <c r="DJ54" s="47">
        <f>(DATA!EL57/DATA!AA57)*100</f>
        <v>0</v>
      </c>
      <c r="DK54" s="47">
        <f>(DATA!EM57/DATA!AB57)*100</f>
        <v>0</v>
      </c>
      <c r="DL54" s="30">
        <f t="shared" si="67"/>
        <v>100</v>
      </c>
      <c r="DM54" s="49">
        <f t="shared" si="68"/>
        <v>100</v>
      </c>
      <c r="DN54" s="49">
        <f t="shared" si="69"/>
        <v>100</v>
      </c>
      <c r="DO54" s="49">
        <f t="shared" si="70"/>
        <v>100</v>
      </c>
      <c r="DP54" s="49">
        <f t="shared" si="71"/>
        <v>100</v>
      </c>
      <c r="DQ54" s="49">
        <f t="shared" si="72"/>
        <v>100</v>
      </c>
      <c r="DR54" s="49">
        <f t="shared" si="73"/>
        <v>100</v>
      </c>
      <c r="DS54" s="49">
        <f t="shared" si="74"/>
        <v>100</v>
      </c>
      <c r="DT54" s="49">
        <f t="shared" si="75"/>
        <v>100</v>
      </c>
      <c r="DU54" s="49">
        <f t="shared" si="76"/>
        <v>100</v>
      </c>
      <c r="DV54" s="49">
        <f t="shared" si="77"/>
        <v>100</v>
      </c>
      <c r="DW54" s="49">
        <f>+AA54+M54</f>
        <v>100</v>
      </c>
      <c r="DX54" s="49">
        <f>+AB54+N54</f>
        <v>100</v>
      </c>
      <c r="DY54" s="49">
        <f>+AC54+O54</f>
        <v>100</v>
      </c>
      <c r="DZ54" s="30">
        <f>+AD54+AR54+BT54+CH54+CY54</f>
        <v>100.00000000000001</v>
      </c>
      <c r="EA54" s="49">
        <f>+AE54+AS54+BU54+CI54+CZ54</f>
        <v>100</v>
      </c>
      <c r="EB54" s="49">
        <f>+AF54+AT54+BV54+CJ54+DA54</f>
        <v>100</v>
      </c>
      <c r="EC54" s="49">
        <f>+AG54+AU54+BW54+CK54+DB54</f>
        <v>100.00000000000001</v>
      </c>
      <c r="ED54" s="49">
        <f>+AH54+AV54+BX54+CL54+DC54</f>
        <v>100.00000000000001</v>
      </c>
      <c r="EE54" s="49">
        <f>+AI54+AW54+BY54+CM54+DD54</f>
        <v>100</v>
      </c>
      <c r="EF54" s="49">
        <f>+AJ54+AX54+BZ54+CN54+DE54</f>
        <v>100</v>
      </c>
      <c r="EG54" s="49">
        <f>+AK54+AY54+CA54+CO54+DF54</f>
        <v>100</v>
      </c>
      <c r="EH54" s="49">
        <f>+AL54+AZ54+CB54+CP54+DG54</f>
        <v>100</v>
      </c>
      <c r="EI54" s="49">
        <f>+AM54+BA54+CC54+CQ54+DH54</f>
        <v>100</v>
      </c>
      <c r="EJ54" s="49">
        <f>+AN54+BB54+CD54+CR54+DI54</f>
        <v>100</v>
      </c>
      <c r="EK54" s="49">
        <f>+AO54+BC54+CE54+CS54+DJ54</f>
        <v>100.00000000000001</v>
      </c>
      <c r="EL54" s="49">
        <f>+AP54+BD54+CF54+CT54+DK54</f>
        <v>100</v>
      </c>
      <c r="EM54" s="26">
        <f t="shared" si="0"/>
        <v>100.00000000000001</v>
      </c>
    </row>
    <row r="55" spans="1:143">
      <c r="A55" s="46" t="str">
        <f>+DATA!A58</f>
        <v>Massachusetts</v>
      </c>
      <c r="B55" s="47">
        <f>(DATA!AD58/DATA!B58)*100</f>
        <v>67.209775967413449</v>
      </c>
      <c r="C55" s="47">
        <f>(DATA!AE58/DATA!C58)*100</f>
        <v>63.404255319148938</v>
      </c>
      <c r="D55" s="47">
        <f>(DATA!AF58/DATA!D58)*100</f>
        <v>58.941605839416056</v>
      </c>
      <c r="E55" s="47">
        <f>(DATA!AG58/DATA!E58)*100</f>
        <v>57.385398981324279</v>
      </c>
      <c r="F55" s="47">
        <f>(DATA!AH58/DATA!F58)*100</f>
        <v>53.333333333333336</v>
      </c>
      <c r="G55" s="47">
        <f>(DATA!AI58/DATA!G58)*100</f>
        <v>47.294117647058826</v>
      </c>
      <c r="H55" s="47">
        <f>(DATA!AJ58/DATA!H58)*100</f>
        <v>49.165596919127083</v>
      </c>
      <c r="I55" s="47">
        <f>(DATA!AK58/DATA!I58)*100</f>
        <v>47.427293064876956</v>
      </c>
      <c r="J55" s="47">
        <f>(DATA!AL58/DATA!J58)*100</f>
        <v>45.031055900621119</v>
      </c>
      <c r="K55" s="47">
        <f>(DATA!AM58/DATA!K58)*100</f>
        <v>44.930875576036868</v>
      </c>
      <c r="L55" s="47">
        <f>(DATA!AN58/DATA!L58)*100</f>
        <v>43.225331369661269</v>
      </c>
      <c r="M55" s="47">
        <f>(DATA!AO58/DATA!M58)*100</f>
        <v>41.860465116279073</v>
      </c>
      <c r="N55" s="47">
        <f>(DATA!AP58/DATA!N58)*100</f>
        <v>41.435562805872756</v>
      </c>
      <c r="O55" s="47">
        <f>(DATA!AQ58/DATA!O58)*100</f>
        <v>41.17647058823529</v>
      </c>
      <c r="P55" s="23">
        <f>(DATA!AR58/DATA!B58)*100</f>
        <v>32.790224032586558</v>
      </c>
      <c r="Q55" s="24">
        <f>(DATA!AS58/DATA!C58)*100</f>
        <v>36.595744680851062</v>
      </c>
      <c r="R55" s="24">
        <f>(DATA!AT58/DATA!D58)*100</f>
        <v>41.058394160583944</v>
      </c>
      <c r="S55" s="24">
        <f>(DATA!AU58/DATA!E58)*100</f>
        <v>42.614601018675721</v>
      </c>
      <c r="T55" s="24">
        <f>(DATA!AV58/DATA!F58)*100</f>
        <v>46.666666666666664</v>
      </c>
      <c r="U55" s="24">
        <f>(DATA!AW58/DATA!G58)*100</f>
        <v>52.705882352941181</v>
      </c>
      <c r="V55" s="24">
        <f>(DATA!AX58/DATA!H58)*100</f>
        <v>50.834403080872917</v>
      </c>
      <c r="W55" s="24">
        <f>(DATA!AY58/DATA!I58)*100</f>
        <v>52.572706935123051</v>
      </c>
      <c r="X55" s="24">
        <f>(DATA!AZ58/DATA!J58)*100</f>
        <v>54.968944099378881</v>
      </c>
      <c r="Y55" s="24">
        <f>(DATA!BA58/DATA!K58)*100</f>
        <v>55.069124423963132</v>
      </c>
      <c r="Z55" s="24">
        <f>(DATA!BB58/DATA!L58)*100</f>
        <v>56.774668630338731</v>
      </c>
      <c r="AA55" s="24">
        <f>(DATA!BC58/DATA!M58)*100</f>
        <v>58.139534883720934</v>
      </c>
      <c r="AB55" s="24">
        <f>(DATA!BD58/DATA!N58)*100</f>
        <v>58.564437194127237</v>
      </c>
      <c r="AC55" s="24">
        <f>(DATA!BE58/DATA!O58)*100</f>
        <v>58.82352941176471</v>
      </c>
      <c r="AD55" s="23">
        <f>(DATA!BF58/DATA!P58)*100</f>
        <v>89.81670061099797</v>
      </c>
      <c r="AE55" s="24">
        <f>(DATA!BG58/DATA!Q58)*100</f>
        <v>91.89765458422174</v>
      </c>
      <c r="AF55" s="24">
        <f>(DATA!BH58/DATA!R58)*100</f>
        <v>86.055045871559628</v>
      </c>
      <c r="AG55" s="24">
        <f>(DATA!BI58/DATA!S58)*100</f>
        <v>87.030716723549489</v>
      </c>
      <c r="AH55" s="24">
        <f>(DATA!BJ58/DATA!T58)*100</f>
        <v>87.901990811638584</v>
      </c>
      <c r="AI55" s="24">
        <f>(DATA!BK58/DATA!U58)*100</f>
        <v>87.813620071684582</v>
      </c>
      <c r="AJ55" s="24">
        <f>(DATA!BL58/DATA!V58)*100</f>
        <v>88.341968911917107</v>
      </c>
      <c r="AK55" s="24">
        <f>(DATA!BM58/DATA!W58)*100</f>
        <v>87.757437070938209</v>
      </c>
      <c r="AL55" s="24">
        <f>(DATA!BN58/DATA!X58)*100</f>
        <v>88.025210084033617</v>
      </c>
      <c r="AM55" s="24">
        <f>(DATA!BO58/DATA!Y58)*100</f>
        <v>86.777513855898661</v>
      </c>
      <c r="AN55" s="24">
        <f>(DATA!BP58/DATA!Z58)*100</f>
        <v>85.038167938931295</v>
      </c>
      <c r="AO55" s="24">
        <f>(DATA!BQ58/DATA!AA58)*100</f>
        <v>86.11346316680779</v>
      </c>
      <c r="AP55" s="24">
        <f>(DATA!BR58/DATA!AB58)*100</f>
        <v>85.008237232289957</v>
      </c>
      <c r="AQ55" s="24">
        <f>(DATA!BS58/DATA!AC58)*100</f>
        <v>83.619210977701542</v>
      </c>
      <c r="AR55" s="23">
        <f>(DATA!BT58/DATA!P58)*100</f>
        <v>7.7393075356415473</v>
      </c>
      <c r="AS55" s="47">
        <f>(DATA!BU58/DATA!Q58)*100</f>
        <v>6.3965884861407254</v>
      </c>
      <c r="AT55" s="47">
        <f>(DATA!BV58/DATA!R58)*100</f>
        <v>8.9908256880733948</v>
      </c>
      <c r="AU55" s="47">
        <f>(DATA!BW58/DATA!S58)*100</f>
        <v>9.5563139931740615</v>
      </c>
      <c r="AV55" s="47">
        <f>(DATA!BX58/DATA!T58)*100</f>
        <v>7.8101071975497707</v>
      </c>
      <c r="AW55" s="47">
        <f>(DATA!BY58/DATA!U58)*100</f>
        <v>6.5710872162485074</v>
      </c>
      <c r="AX55" s="47">
        <f>(DATA!BZ58/DATA!V58)*100</f>
        <v>7.3834196891191706</v>
      </c>
      <c r="AY55" s="47">
        <f>(DATA!CA58/DATA!W58)*100</f>
        <v>6.6361556064073222</v>
      </c>
      <c r="AZ55" s="47">
        <f>(DATA!CB58/DATA!X58)*100</f>
        <v>6.1974789915966388</v>
      </c>
      <c r="BA55" s="47">
        <f>(DATA!CC58/DATA!Y58)*100</f>
        <v>5.6215360253364999</v>
      </c>
      <c r="BB55" s="47">
        <f>(DATA!CD58/DATA!Z58)*100</f>
        <v>6.0305343511450378</v>
      </c>
      <c r="BC55" s="47">
        <f>(DATA!CE58/DATA!AA58)*100</f>
        <v>5.6731583403895005</v>
      </c>
      <c r="BD55" s="47">
        <f>(DATA!CF58/DATA!AB58)*100</f>
        <v>6.0131795716639207</v>
      </c>
      <c r="BE55" s="47">
        <f>(DATA!CG58/DATA!AC58)*100</f>
        <v>5.8319039451114927</v>
      </c>
      <c r="BF55" s="28" t="str">
        <f>IF(DATA!CH58&gt;0,(DATA!CH58/DATA!BT58)*100,"NA")</f>
        <v>NA</v>
      </c>
      <c r="BG55" s="48" t="str">
        <f>IF(DATA!CI58&gt;0,(DATA!CI58/DATA!BU58)*100,"NA")</f>
        <v>NA</v>
      </c>
      <c r="BH55" s="48" t="str">
        <f>IF(DATA!CJ58&gt;0,(DATA!CJ58/DATA!BV58)*100,"NA")</f>
        <v>NA</v>
      </c>
      <c r="BI55" s="48" t="str">
        <f>IF(DATA!CK58&gt;0,(DATA!CK58/DATA!BW58)*100,"NA")</f>
        <v>NA</v>
      </c>
      <c r="BJ55" s="48" t="str">
        <f>IF(DATA!CL58&gt;0,(DATA!CL58/DATA!BX58)*100,"NA")</f>
        <v>NA</v>
      </c>
      <c r="BK55" s="48" t="str">
        <f>IF(DATA!CM58&gt;0,(DATA!CM58/DATA!BY58)*100,"NA")</f>
        <v>NA</v>
      </c>
      <c r="BL55" s="48" t="str">
        <f>IF(DATA!CN58&gt;0,(DATA!CN58/DATA!BZ58)*100,"NA")</f>
        <v>NA</v>
      </c>
      <c r="BM55" s="48" t="str">
        <f>IF(DATA!CO58&gt;0,(DATA!CO58/DATA!CA58)*100,"NA")</f>
        <v>NA</v>
      </c>
      <c r="BN55" s="48" t="str">
        <f>IF(DATA!CP58&gt;0,(DATA!CP58/DATA!CB58)*100,"NA")</f>
        <v>NA</v>
      </c>
      <c r="BO55" s="48" t="str">
        <f>IF(DATA!CQ58&gt;0,(DATA!CQ58/DATA!CC58)*100,"NA")</f>
        <v>NA</v>
      </c>
      <c r="BP55" s="48" t="str">
        <f>IF(DATA!CR58&gt;0,(DATA!CR58/DATA!CD58)*100,"NA")</f>
        <v>NA</v>
      </c>
      <c r="BQ55" s="48" t="str">
        <f>IF(DATA!CS58&gt;0,(DATA!CS58/DATA!CE58)*100,"NA")</f>
        <v>NA</v>
      </c>
      <c r="BR55" s="48" t="str">
        <f>IF(DATA!CT58&gt;0,(DATA!CT58/DATA!CF58)*100,"NA")</f>
        <v>NA</v>
      </c>
      <c r="BS55" s="48" t="str">
        <f>IF(DATA!CU58&gt;0,(DATA!CU58/DATA!CG58)*100,"NA")</f>
        <v>NA</v>
      </c>
      <c r="BT55" s="23">
        <f>(DATA!CV58/DATA!P58)*100</f>
        <v>1.0183299389002036</v>
      </c>
      <c r="BU55" s="47">
        <f>(DATA!CW58/DATA!Q58)*100</f>
        <v>1.279317697228145</v>
      </c>
      <c r="BV55" s="47">
        <f>(DATA!CX58/DATA!R58)*100</f>
        <v>1.834862385321101</v>
      </c>
      <c r="BW55" s="47">
        <f>(DATA!CY58/DATA!S58)*100</f>
        <v>1.5358361774744027</v>
      </c>
      <c r="BX55" s="47">
        <f>(DATA!CZ58/DATA!T58)*100</f>
        <v>2.2970903522205206</v>
      </c>
      <c r="BY55" s="47">
        <f>(DATA!DA58/DATA!U58)*100</f>
        <v>2.7479091995221028</v>
      </c>
      <c r="BZ55" s="47">
        <f>(DATA!DB58/DATA!V58)*100</f>
        <v>1.9430051813471503</v>
      </c>
      <c r="CA55" s="47">
        <f>(DATA!DC58/DATA!W58)*100</f>
        <v>2.402745995423341</v>
      </c>
      <c r="CB55" s="47">
        <f>(DATA!DD58/DATA!X58)*100</f>
        <v>1.8907563025210083</v>
      </c>
      <c r="CC55" s="47">
        <f>(DATA!DE58/DATA!Y58)*100</f>
        <v>2.771179730799683</v>
      </c>
      <c r="CD55" s="47">
        <f>(DATA!DF58/DATA!Z58)*100</f>
        <v>3.2824427480916034</v>
      </c>
      <c r="CE55" s="47">
        <f>(DATA!DG58/DATA!AA58)*100</f>
        <v>3.2176121930567314</v>
      </c>
      <c r="CF55" s="47">
        <f>(DATA!DH58/DATA!AB58)*100</f>
        <v>4.0362438220757824</v>
      </c>
      <c r="CG55" s="47">
        <f>(DATA!DI58/DATA!AC58)*100</f>
        <v>4.4596912521440828</v>
      </c>
      <c r="CH55" s="23">
        <f>(DATA!DJ58/DATA!P58)*100</f>
        <v>0</v>
      </c>
      <c r="CI55" s="47">
        <f>(DATA!DK58/DATA!Q58)*100</f>
        <v>0</v>
      </c>
      <c r="CJ55" s="47">
        <f>(DATA!DL58/DATA!R58)*100</f>
        <v>0</v>
      </c>
      <c r="CK55" s="47">
        <f>(DATA!DM58/DATA!S58)*100</f>
        <v>0</v>
      </c>
      <c r="CL55" s="47">
        <f>(DATA!DN58/DATA!T58)*100</f>
        <v>0</v>
      </c>
      <c r="CM55" s="47">
        <f>(DATA!DO58/DATA!U58)*100</f>
        <v>0</v>
      </c>
      <c r="CN55" s="47">
        <f>(DATA!DP58/DATA!V58)*100</f>
        <v>0</v>
      </c>
      <c r="CO55" s="47">
        <f>(DATA!DQ58/DATA!W58)*100</f>
        <v>0</v>
      </c>
      <c r="CP55" s="47">
        <f>(DATA!DR58/DATA!X58)*100</f>
        <v>0.31512605042016806</v>
      </c>
      <c r="CQ55" s="47">
        <f>(DATA!DS58/DATA!Y58)*100</f>
        <v>0.87094220110847198</v>
      </c>
      <c r="CR55" s="47">
        <f>(DATA!DT58/DATA!Z58)*100</f>
        <v>1.2213740458015268</v>
      </c>
      <c r="CS55" s="47">
        <f>(DATA!DU58/DATA!AA58)*100</f>
        <v>1.4394580863674851</v>
      </c>
      <c r="CT55" s="47">
        <f>(DATA!DV58/DATA!AB58)*100</f>
        <v>0.82372322899505768</v>
      </c>
      <c r="CU55" s="47">
        <f>(DATA!DW58/DATA!AC58)*100</f>
        <v>1.0291595197255576</v>
      </c>
      <c r="CV55" s="191">
        <f>(DATA!DX58/DATA!AC58)*100</f>
        <v>4.716981132075472</v>
      </c>
      <c r="CW55" s="191">
        <f>(DATA!DY58/DATA!AC58)*100</f>
        <v>0.25728987993138941</v>
      </c>
      <c r="CX55" s="188">
        <f>(DATA!DZ58/DATA!AC58)*100</f>
        <v>8.5763293310463118E-2</v>
      </c>
      <c r="CY55" s="24">
        <f>(DATA!EA58/DATA!P58)*100</f>
        <v>1.4256619144602851</v>
      </c>
      <c r="CZ55" s="47">
        <f>(DATA!EB58/DATA!Q58)*100</f>
        <v>0.42643923240938164</v>
      </c>
      <c r="DA55" s="47">
        <f>(DATA!EC58/DATA!R58)*100</f>
        <v>3.1192660550458715</v>
      </c>
      <c r="DB55" s="47">
        <f>(DATA!ED58/DATA!S58)*100</f>
        <v>1.877133105802048</v>
      </c>
      <c r="DC55" s="47">
        <f>(DATA!EE58/DATA!T58)*100</f>
        <v>1.9908116385911179</v>
      </c>
      <c r="DD55" s="47">
        <f>(DATA!EF58/DATA!U58)*100</f>
        <v>2.8673835125448028</v>
      </c>
      <c r="DE55" s="47">
        <f>(DATA!EG58/DATA!V58)*100</f>
        <v>2.3316062176165802</v>
      </c>
      <c r="DF55" s="47">
        <f>(DATA!EH58/DATA!W58)*100</f>
        <v>3.2036613272311212</v>
      </c>
      <c r="DG55" s="47">
        <f>(DATA!EI58/DATA!X58)*100</f>
        <v>3.5714285714285712</v>
      </c>
      <c r="DH55" s="47">
        <f>(DATA!EJ58/DATA!Y58)*100</f>
        <v>3.9588281868566901</v>
      </c>
      <c r="DI55" s="47">
        <f>(DATA!EK58/DATA!Z58)*100</f>
        <v>4.4274809160305342</v>
      </c>
      <c r="DJ55" s="47">
        <f>(DATA!EL58/DATA!AA58)*100</f>
        <v>3.5563082133784931</v>
      </c>
      <c r="DK55" s="47">
        <f>(DATA!EM58/DATA!AB58)*100</f>
        <v>4.1186161449752881</v>
      </c>
      <c r="DL55" s="30">
        <f t="shared" si="67"/>
        <v>100</v>
      </c>
      <c r="DM55" s="49">
        <f t="shared" si="68"/>
        <v>100</v>
      </c>
      <c r="DN55" s="49">
        <f t="shared" si="69"/>
        <v>100</v>
      </c>
      <c r="DO55" s="49">
        <f t="shared" si="70"/>
        <v>100</v>
      </c>
      <c r="DP55" s="49">
        <f t="shared" si="71"/>
        <v>100</v>
      </c>
      <c r="DQ55" s="49">
        <f t="shared" si="72"/>
        <v>100</v>
      </c>
      <c r="DR55" s="49">
        <f t="shared" si="73"/>
        <v>100</v>
      </c>
      <c r="DS55" s="49">
        <f t="shared" si="74"/>
        <v>100</v>
      </c>
      <c r="DT55" s="49">
        <f t="shared" si="75"/>
        <v>100</v>
      </c>
      <c r="DU55" s="49">
        <f t="shared" si="76"/>
        <v>100</v>
      </c>
      <c r="DV55" s="49">
        <f t="shared" si="77"/>
        <v>100</v>
      </c>
      <c r="DW55" s="49">
        <f>+AA55+M55</f>
        <v>100</v>
      </c>
      <c r="DX55" s="49">
        <f>+AB55+N55</f>
        <v>100</v>
      </c>
      <c r="DY55" s="49">
        <f>+AC55+O55</f>
        <v>100</v>
      </c>
      <c r="DZ55" s="30">
        <f>+AD55+AR55+BT55+CH55+CY55</f>
        <v>100</v>
      </c>
      <c r="EA55" s="49">
        <f>+AE55+AS55+BU55+CI55+CZ55</f>
        <v>100</v>
      </c>
      <c r="EB55" s="49">
        <f>+AF55+AT55+BV55+CJ55+DA55</f>
        <v>100</v>
      </c>
      <c r="EC55" s="49">
        <f>+AG55+AU55+BW55+CK55+DB55</f>
        <v>100</v>
      </c>
      <c r="ED55" s="49">
        <f>+AH55+AV55+BX55+CL55+DC55</f>
        <v>99.999999999999986</v>
      </c>
      <c r="EE55" s="49">
        <f>+AI55+AW55+BY55+CM55+DD55</f>
        <v>99.999999999999986</v>
      </c>
      <c r="EF55" s="49">
        <f>+AJ55+AX55+BZ55+CN55+DE55</f>
        <v>100</v>
      </c>
      <c r="EG55" s="49">
        <f>+AK55+AY55+CA55+CO55+DF55</f>
        <v>100</v>
      </c>
      <c r="EH55" s="49">
        <f>+AL55+AZ55+CB55+CP55+DG55</f>
        <v>100</v>
      </c>
      <c r="EI55" s="49">
        <f>+AM55+BA55+CC55+CQ55+DH55</f>
        <v>100.00000000000001</v>
      </c>
      <c r="EJ55" s="49">
        <f>+AN55+BB55+CD55+CR55+DI55</f>
        <v>99.999999999999986</v>
      </c>
      <c r="EK55" s="49">
        <f>+AO55+BC55+CE55+CS55+DJ55</f>
        <v>100</v>
      </c>
      <c r="EL55" s="49">
        <f>+AP55+BD55+CF55+CT55+DK55</f>
        <v>100.00000000000003</v>
      </c>
      <c r="EM55" s="26">
        <f t="shared" si="0"/>
        <v>100</v>
      </c>
    </row>
    <row r="56" spans="1:143">
      <c r="A56" s="46" t="str">
        <f>+DATA!A59</f>
        <v>New Hampshire</v>
      </c>
      <c r="B56" s="47">
        <f>(DATA!AD59/DATA!B59)*100</f>
        <v>62.871287128712872</v>
      </c>
      <c r="C56" s="47">
        <f>(DATA!AE59/DATA!C59)*100</f>
        <v>60.975609756097562</v>
      </c>
      <c r="D56" s="47">
        <f>(DATA!AF59/DATA!D59)*100</f>
        <v>58.851674641148321</v>
      </c>
      <c r="E56" s="47">
        <f>(DATA!AG59/DATA!E59)*100</f>
        <v>58.119658119658126</v>
      </c>
      <c r="F56" s="47">
        <f>(DATA!AH59/DATA!F59)*100</f>
        <v>54.744525547445257</v>
      </c>
      <c r="G56" s="47">
        <f>(DATA!AI59/DATA!G59)*100</f>
        <v>50.929368029739777</v>
      </c>
      <c r="H56" s="47">
        <f>(DATA!AJ59/DATA!H59)*100</f>
        <v>49.816849816849818</v>
      </c>
      <c r="I56" s="47">
        <f>(DATA!AK59/DATA!I59)*100</f>
        <v>47.972972972972968</v>
      </c>
      <c r="J56" s="47">
        <f>(DATA!AL59/DATA!J59)*100</f>
        <v>46.769230769230766</v>
      </c>
      <c r="K56" s="47">
        <f>(DATA!AM59/DATA!K59)*100</f>
        <v>43.794326241134755</v>
      </c>
      <c r="L56" s="47">
        <f>(DATA!AN59/DATA!L59)*100</f>
        <v>44.712430426716146</v>
      </c>
      <c r="M56" s="47">
        <f>(DATA!AO59/DATA!M59)*100</f>
        <v>42.807625649913348</v>
      </c>
      <c r="N56" s="47">
        <f>(DATA!AP59/DATA!N59)*100</f>
        <v>42.307692307692307</v>
      </c>
      <c r="O56" s="47">
        <f>(DATA!AQ59/DATA!O59)*100</f>
        <v>40.819964349376114</v>
      </c>
      <c r="P56" s="23">
        <f>(DATA!AR59/DATA!B59)*100</f>
        <v>37.128712871287128</v>
      </c>
      <c r="Q56" s="24">
        <f>(DATA!AS59/DATA!C59)*100</f>
        <v>39.024390243902438</v>
      </c>
      <c r="R56" s="24">
        <f>(DATA!AT59/DATA!D59)*100</f>
        <v>41.148325358851672</v>
      </c>
      <c r="S56" s="24">
        <f>(DATA!AU59/DATA!E59)*100</f>
        <v>41.880341880341881</v>
      </c>
      <c r="T56" s="24">
        <f>(DATA!AV59/DATA!F59)*100</f>
        <v>45.255474452554743</v>
      </c>
      <c r="U56" s="24">
        <f>(DATA!AW59/DATA!G59)*100</f>
        <v>49.070631970260223</v>
      </c>
      <c r="V56" s="24">
        <f>(DATA!AX59/DATA!H59)*100</f>
        <v>50.183150183150182</v>
      </c>
      <c r="W56" s="24">
        <f>(DATA!AY59/DATA!I59)*100</f>
        <v>52.027027027027032</v>
      </c>
      <c r="X56" s="24">
        <f>(DATA!AZ59/DATA!J59)*100</f>
        <v>53.230769230769226</v>
      </c>
      <c r="Y56" s="24">
        <f>(DATA!BA59/DATA!K59)*100</f>
        <v>56.205673758865245</v>
      </c>
      <c r="Z56" s="24">
        <f>(DATA!BB59/DATA!L59)*100</f>
        <v>55.287569573283854</v>
      </c>
      <c r="AA56" s="24">
        <f>(DATA!BC59/DATA!M59)*100</f>
        <v>57.192374350086652</v>
      </c>
      <c r="AB56" s="24">
        <f>(DATA!BD59/DATA!N59)*100</f>
        <v>57.692307692307686</v>
      </c>
      <c r="AC56" s="24">
        <f>(DATA!BE59/DATA!O59)*100</f>
        <v>59.180035650623886</v>
      </c>
      <c r="AD56" s="23">
        <f>(DATA!BF59/DATA!P59)*100</f>
        <v>98.514851485148512</v>
      </c>
      <c r="AE56" s="24">
        <f>(DATA!BG59/DATA!Q59)*100</f>
        <v>99.1869918699187</v>
      </c>
      <c r="AF56" s="24">
        <f>(DATA!BH59/DATA!R59)*100</f>
        <v>98.5</v>
      </c>
      <c r="AG56" s="24">
        <f>(DATA!BI59/DATA!S59)*100</f>
        <v>97.863247863247864</v>
      </c>
      <c r="AH56" s="24">
        <f>(DATA!BJ59/DATA!T59)*100</f>
        <v>96.138996138996134</v>
      </c>
      <c r="AI56" s="24">
        <f>(DATA!BK59/DATA!U59)*100</f>
        <v>95.510204081632651</v>
      </c>
      <c r="AJ56" s="24">
        <f>(DATA!BL59/DATA!V59)*100</f>
        <v>95.546558704453446</v>
      </c>
      <c r="AK56" s="24">
        <f>(DATA!BM59/DATA!W59)*100</f>
        <v>96.226415094339629</v>
      </c>
      <c r="AL56" s="24">
        <f>(DATA!BN59/DATA!X59)*100</f>
        <v>94.50171821305841</v>
      </c>
      <c r="AM56" s="24">
        <f>(DATA!BO59/DATA!Y59)*100</f>
        <v>95.551257253384918</v>
      </c>
      <c r="AN56" s="24">
        <f>(DATA!BP59/DATA!Z59)*100</f>
        <v>96.356275303643727</v>
      </c>
      <c r="AO56" s="24">
        <f>(DATA!BQ59/DATA!AA59)*100</f>
        <v>94.475138121546962</v>
      </c>
      <c r="AP56" s="24">
        <f>(DATA!BR59/DATA!AB59)*100</f>
        <v>94.095940959409603</v>
      </c>
      <c r="AQ56" s="24">
        <f>(DATA!BS59/DATA!AC59)*100</f>
        <v>94.128787878787875</v>
      </c>
      <c r="AR56" s="23">
        <f>(DATA!BT59/DATA!P59)*100</f>
        <v>0.49504950495049505</v>
      </c>
      <c r="AS56" s="47">
        <f>(DATA!BU59/DATA!Q59)*100</f>
        <v>0.40650406504065045</v>
      </c>
      <c r="AT56" s="47">
        <f>(DATA!BV59/DATA!R59)*100</f>
        <v>0.5</v>
      </c>
      <c r="AU56" s="47">
        <f>(DATA!BW59/DATA!S59)*100</f>
        <v>1.2820512820512819</v>
      </c>
      <c r="AV56" s="47">
        <f>(DATA!BX59/DATA!T59)*100</f>
        <v>2.3166023166023164</v>
      </c>
      <c r="AW56" s="47">
        <f>(DATA!BY59/DATA!U59)*100</f>
        <v>2.8571428571428572</v>
      </c>
      <c r="AX56" s="47">
        <f>(DATA!BZ59/DATA!V59)*100</f>
        <v>2.834008097165992</v>
      </c>
      <c r="AY56" s="47">
        <f>(DATA!CA59/DATA!W59)*100</f>
        <v>1.5094339622641511</v>
      </c>
      <c r="AZ56" s="47">
        <f>(DATA!CB59/DATA!X59)*100</f>
        <v>1.7182130584192441</v>
      </c>
      <c r="BA56" s="47">
        <f>(DATA!CC59/DATA!Y59)*100</f>
        <v>1.1605415860735011</v>
      </c>
      <c r="BB56" s="47">
        <f>(DATA!CD59/DATA!Z59)*100</f>
        <v>1.214574898785425</v>
      </c>
      <c r="BC56" s="47">
        <f>(DATA!CE59/DATA!AA59)*100</f>
        <v>1.6574585635359116</v>
      </c>
      <c r="BD56" s="47">
        <f>(DATA!CF59/DATA!AB59)*100</f>
        <v>1.2915129151291513</v>
      </c>
      <c r="BE56" s="47">
        <f>(DATA!CG59/DATA!AC59)*100</f>
        <v>1.5151515151515151</v>
      </c>
      <c r="BF56" s="28" t="str">
        <f>IF(DATA!CH59&gt;0,(DATA!CH59/DATA!BT59)*100,"NA")</f>
        <v>NA</v>
      </c>
      <c r="BG56" s="48" t="str">
        <f>IF(DATA!CI59&gt;0,(DATA!CI59/DATA!BU59)*100,"NA")</f>
        <v>NA</v>
      </c>
      <c r="BH56" s="48" t="str">
        <f>IF(DATA!CJ59&gt;0,(DATA!CJ59/DATA!BV59)*100,"NA")</f>
        <v>NA</v>
      </c>
      <c r="BI56" s="48" t="str">
        <f>IF(DATA!CK59&gt;0,(DATA!CK59/DATA!BW59)*100,"NA")</f>
        <v>NA</v>
      </c>
      <c r="BJ56" s="48" t="str">
        <f>IF(DATA!CL59&gt;0,(DATA!CL59/DATA!BX59)*100,"NA")</f>
        <v>NA</v>
      </c>
      <c r="BK56" s="48" t="str">
        <f>IF(DATA!CM59&gt;0,(DATA!CM59/DATA!BY59)*100,"NA")</f>
        <v>NA</v>
      </c>
      <c r="BL56" s="48" t="str">
        <f>IF(DATA!CN59&gt;0,(DATA!CN59/DATA!BZ59)*100,"NA")</f>
        <v>NA</v>
      </c>
      <c r="BM56" s="48" t="str">
        <f>IF(DATA!CO59&gt;0,(DATA!CO59/DATA!CA59)*100,"NA")</f>
        <v>NA</v>
      </c>
      <c r="BN56" s="48" t="str">
        <f>IF(DATA!CP59&gt;0,(DATA!CP59/DATA!CB59)*100,"NA")</f>
        <v>NA</v>
      </c>
      <c r="BO56" s="48" t="str">
        <f>IF(DATA!CQ59&gt;0,(DATA!CQ59/DATA!CC59)*100,"NA")</f>
        <v>NA</v>
      </c>
      <c r="BP56" s="48" t="str">
        <f>IF(DATA!CR59&gt;0,(DATA!CR59/DATA!CD59)*100,"NA")</f>
        <v>NA</v>
      </c>
      <c r="BQ56" s="48" t="str">
        <f>IF(DATA!CS59&gt;0,(DATA!CS59/DATA!CE59)*100,"NA")</f>
        <v>NA</v>
      </c>
      <c r="BR56" s="48" t="str">
        <f>IF(DATA!CT59&gt;0,(DATA!CT59/DATA!CF59)*100,"NA")</f>
        <v>NA</v>
      </c>
      <c r="BS56" s="48" t="str">
        <f>IF(DATA!CU59&gt;0,(DATA!CU59/DATA!CG59)*100,"NA")</f>
        <v>NA</v>
      </c>
      <c r="BT56" s="23">
        <f>(DATA!CV59/DATA!P59)*100</f>
        <v>0</v>
      </c>
      <c r="BU56" s="47">
        <f>(DATA!CW59/DATA!Q59)*100</f>
        <v>0</v>
      </c>
      <c r="BV56" s="47">
        <f>(DATA!CX59/DATA!R59)*100</f>
        <v>0</v>
      </c>
      <c r="BW56" s="47">
        <f>(DATA!CY59/DATA!S59)*100</f>
        <v>0</v>
      </c>
      <c r="BX56" s="47">
        <f>(DATA!CZ59/DATA!T59)*100</f>
        <v>0.38610038610038611</v>
      </c>
      <c r="BY56" s="47">
        <f>(DATA!DA59/DATA!U59)*100</f>
        <v>0.40816326530612246</v>
      </c>
      <c r="BZ56" s="47">
        <f>(DATA!DB59/DATA!V59)*100</f>
        <v>0.40485829959514169</v>
      </c>
      <c r="CA56" s="47">
        <f>(DATA!DC59/DATA!W59)*100</f>
        <v>0.75471698113207553</v>
      </c>
      <c r="CB56" s="47">
        <f>(DATA!DD59/DATA!X59)*100</f>
        <v>1.0309278350515463</v>
      </c>
      <c r="CC56" s="47">
        <f>(DATA!DE59/DATA!Y59)*100</f>
        <v>1.3539651837524178</v>
      </c>
      <c r="CD56" s="47">
        <f>(DATA!DF59/DATA!Z59)*100</f>
        <v>0.60728744939271251</v>
      </c>
      <c r="CE56" s="47">
        <f>(DATA!DG59/DATA!AA59)*100</f>
        <v>1.2891344383057091</v>
      </c>
      <c r="CF56" s="47">
        <f>(DATA!DH59/DATA!AB59)*100</f>
        <v>0.92250922509225086</v>
      </c>
      <c r="CG56" s="47">
        <f>(DATA!DI59/DATA!AC59)*100</f>
        <v>0.75757575757575757</v>
      </c>
      <c r="CH56" s="23">
        <f>(DATA!DJ59/DATA!P59)*100</f>
        <v>0</v>
      </c>
      <c r="CI56" s="47">
        <f>(DATA!DK59/DATA!Q59)*100</f>
        <v>0</v>
      </c>
      <c r="CJ56" s="47">
        <f>(DATA!DL59/DATA!R59)*100</f>
        <v>0</v>
      </c>
      <c r="CK56" s="47">
        <f>(DATA!DM59/DATA!S59)*100</f>
        <v>0</v>
      </c>
      <c r="CL56" s="47">
        <f>(DATA!DN59/DATA!T59)*100</f>
        <v>0</v>
      </c>
      <c r="CM56" s="47">
        <f>(DATA!DO59/DATA!U59)*100</f>
        <v>0</v>
      </c>
      <c r="CN56" s="47">
        <f>(DATA!DP59/DATA!V59)*100</f>
        <v>0</v>
      </c>
      <c r="CO56" s="47">
        <f>(DATA!DQ59/DATA!W59)*100</f>
        <v>0</v>
      </c>
      <c r="CP56" s="47">
        <f>(DATA!DR59/DATA!X59)*100</f>
        <v>1.3745704467353952</v>
      </c>
      <c r="CQ56" s="47">
        <f>(DATA!DS59/DATA!Y59)*100</f>
        <v>0.58027079303675055</v>
      </c>
      <c r="CR56" s="47">
        <f>(DATA!DT59/DATA!Z59)*100</f>
        <v>0.40485829959514169</v>
      </c>
      <c r="CS56" s="47">
        <f>(DATA!DU59/DATA!AA59)*100</f>
        <v>1.1049723756906076</v>
      </c>
      <c r="CT56" s="47">
        <f>(DATA!DV59/DATA!AB59)*100</f>
        <v>1.6605166051660518</v>
      </c>
      <c r="CU56" s="47">
        <f>(DATA!DW59/DATA!AC59)*100</f>
        <v>1.893939393939394</v>
      </c>
      <c r="CV56" s="191">
        <f>(DATA!DX59/DATA!AC59)*100</f>
        <v>1.5151515151515151</v>
      </c>
      <c r="CW56" s="191">
        <f>(DATA!DY59/DATA!AC59)*100</f>
        <v>0.18939393939393939</v>
      </c>
      <c r="CX56" s="188">
        <f>(DATA!DZ59/DATA!AC59)*100</f>
        <v>0</v>
      </c>
      <c r="CY56" s="24">
        <f>(DATA!EA59/DATA!P59)*100</f>
        <v>0.99009900990099009</v>
      </c>
      <c r="CZ56" s="47">
        <f>(DATA!EB59/DATA!Q59)*100</f>
        <v>0.40650406504065045</v>
      </c>
      <c r="DA56" s="47">
        <f>(DATA!EC59/DATA!R59)*100</f>
        <v>1</v>
      </c>
      <c r="DB56" s="47">
        <f>(DATA!ED59/DATA!S59)*100</f>
        <v>0.85470085470085477</v>
      </c>
      <c r="DC56" s="47">
        <f>(DATA!EE59/DATA!T59)*100</f>
        <v>1.1583011583011582</v>
      </c>
      <c r="DD56" s="47">
        <f>(DATA!EF59/DATA!U59)*100</f>
        <v>1.2244897959183674</v>
      </c>
      <c r="DE56" s="47">
        <f>(DATA!EG59/DATA!V59)*100</f>
        <v>1.214574898785425</v>
      </c>
      <c r="DF56" s="47">
        <f>(DATA!EH59/DATA!W59)*100</f>
        <v>1.5094339622641511</v>
      </c>
      <c r="DG56" s="47">
        <f>(DATA!EI59/DATA!X59)*100</f>
        <v>1.3745704467353952</v>
      </c>
      <c r="DH56" s="47">
        <f>(DATA!EJ59/DATA!Y59)*100</f>
        <v>1.3539651837524178</v>
      </c>
      <c r="DI56" s="47">
        <f>(DATA!EK59/DATA!Z59)*100</f>
        <v>1.417004048582996</v>
      </c>
      <c r="DJ56" s="47">
        <f>(DATA!EL59/DATA!AA59)*100</f>
        <v>1.4732965009208103</v>
      </c>
      <c r="DK56" s="47">
        <f>(DATA!EM59/DATA!AB59)*100</f>
        <v>2.0295202952029521</v>
      </c>
      <c r="DL56" s="30">
        <f t="shared" si="67"/>
        <v>100</v>
      </c>
      <c r="DM56" s="49">
        <f t="shared" si="68"/>
        <v>100</v>
      </c>
      <c r="DN56" s="49">
        <f t="shared" si="69"/>
        <v>100</v>
      </c>
      <c r="DO56" s="49">
        <f t="shared" si="70"/>
        <v>100</v>
      </c>
      <c r="DP56" s="49">
        <f t="shared" si="71"/>
        <v>100</v>
      </c>
      <c r="DQ56" s="49">
        <f t="shared" si="72"/>
        <v>100</v>
      </c>
      <c r="DR56" s="49">
        <f t="shared" si="73"/>
        <v>100</v>
      </c>
      <c r="DS56" s="49">
        <f t="shared" si="74"/>
        <v>100</v>
      </c>
      <c r="DT56" s="49">
        <f t="shared" si="75"/>
        <v>100</v>
      </c>
      <c r="DU56" s="49">
        <f t="shared" si="76"/>
        <v>100</v>
      </c>
      <c r="DV56" s="49">
        <f t="shared" si="77"/>
        <v>100</v>
      </c>
      <c r="DW56" s="49">
        <f>+AA56+M56</f>
        <v>100</v>
      </c>
      <c r="DX56" s="49">
        <f>+AB56+N56</f>
        <v>100</v>
      </c>
      <c r="DY56" s="49">
        <f>+AC56+O56</f>
        <v>100</v>
      </c>
      <c r="DZ56" s="30">
        <f>+AD56+AR56+BT56+CH56+CY56</f>
        <v>100</v>
      </c>
      <c r="EA56" s="49">
        <f>+AE56+AS56+BU56+CI56+CZ56</f>
        <v>100</v>
      </c>
      <c r="EB56" s="49">
        <f>+AF56+AT56+BV56+CJ56+DA56</f>
        <v>100</v>
      </c>
      <c r="EC56" s="49">
        <f>+AG56+AU56+BW56+CK56+DB56</f>
        <v>100</v>
      </c>
      <c r="ED56" s="49">
        <f>+AH56+AV56+BX56+CL56+DC56</f>
        <v>99.999999999999986</v>
      </c>
      <c r="EE56" s="49">
        <f>+AI56+AW56+BY56+CM56+DD56</f>
        <v>100.00000000000001</v>
      </c>
      <c r="EF56" s="49">
        <f>+AJ56+AX56+BZ56+CN56+DE56</f>
        <v>100.00000000000001</v>
      </c>
      <c r="EG56" s="49">
        <f>+AK56+AY56+CA56+CO56+DF56</f>
        <v>100.00000000000001</v>
      </c>
      <c r="EH56" s="49">
        <f>+AL56+AZ56+CB56+CP56+DG56</f>
        <v>99.999999999999972</v>
      </c>
      <c r="EI56" s="49">
        <f>+AM56+BA56+CC56+CQ56+DH56</f>
        <v>100.00000000000001</v>
      </c>
      <c r="EJ56" s="49">
        <f>+AN56+BB56+CD56+CR56+DI56</f>
        <v>100.00000000000001</v>
      </c>
      <c r="EK56" s="49">
        <f>+AO56+BC56+CE56+CS56+DJ56</f>
        <v>100</v>
      </c>
      <c r="EL56" s="49">
        <f>+AP56+BD56+CF56+CT56+DK56</f>
        <v>100.00000000000001</v>
      </c>
      <c r="EM56" s="26">
        <f t="shared" si="0"/>
        <v>99.999999999999986</v>
      </c>
    </row>
    <row r="57" spans="1:143">
      <c r="A57" s="46" t="str">
        <f>+DATA!A60</f>
        <v>New Jersey</v>
      </c>
      <c r="B57" s="47">
        <f>(DATA!AD60/DATA!B60)*100</f>
        <v>65.628356605800221</v>
      </c>
      <c r="C57" s="47">
        <f>(DATA!AE60/DATA!C60)*100</f>
        <v>61.318897637795274</v>
      </c>
      <c r="D57" s="47">
        <f>(DATA!AF60/DATA!D60)*100</f>
        <v>59.699624530663328</v>
      </c>
      <c r="E57" s="47">
        <f>(DATA!AG60/DATA!E60)*100</f>
        <v>59.594755661501786</v>
      </c>
      <c r="F57" s="47">
        <f>(DATA!AH60/DATA!F60)*100</f>
        <v>48.918469217970049</v>
      </c>
      <c r="G57" s="47">
        <f>(DATA!AI60/DATA!G60)*100</f>
        <v>49.829816201497614</v>
      </c>
      <c r="H57" s="47">
        <f>(DATA!AJ60/DATA!H60)*100</f>
        <v>53.992015968063868</v>
      </c>
      <c r="I57" s="47">
        <f>(DATA!AK60/DATA!I60)*100</f>
        <v>52.492668621700879</v>
      </c>
      <c r="J57" s="47">
        <f>(DATA!AL60/DATA!J60)*100</f>
        <v>52.85132382892057</v>
      </c>
      <c r="K57" s="47">
        <f>(DATA!AM60/DATA!K60)*100</f>
        <v>50.576368876080693</v>
      </c>
      <c r="L57" s="47">
        <f>(DATA!AN60/DATA!L60)*100</f>
        <v>49.027777777777779</v>
      </c>
      <c r="M57" s="47">
        <f>(DATA!AO60/DATA!M60)*100</f>
        <v>48.602150537634408</v>
      </c>
      <c r="N57" s="47">
        <f>(DATA!AP60/DATA!N60)*100</f>
        <v>47.445255474452551</v>
      </c>
      <c r="O57" s="47">
        <f>(DATA!AQ60/DATA!O60)*100</f>
        <v>45.797485109199201</v>
      </c>
      <c r="P57" s="23">
        <f>(DATA!AR60/DATA!B60)*100</f>
        <v>34.371643394199786</v>
      </c>
      <c r="Q57" s="24">
        <f>(DATA!AS60/DATA!C60)*100</f>
        <v>38.681102362204726</v>
      </c>
      <c r="R57" s="24">
        <f>(DATA!AT60/DATA!D60)*100</f>
        <v>40.300375469336672</v>
      </c>
      <c r="S57" s="24">
        <f>(DATA!AU60/DATA!E60)*100</f>
        <v>40.405244338498214</v>
      </c>
      <c r="T57" s="24">
        <f>(DATA!AV60/DATA!F60)*100</f>
        <v>51.081530782029951</v>
      </c>
      <c r="U57" s="24">
        <f>(DATA!AW60/DATA!G60)*100</f>
        <v>50.170183798502386</v>
      </c>
      <c r="V57" s="24">
        <f>(DATA!AX60/DATA!H60)*100</f>
        <v>46.007984031936125</v>
      </c>
      <c r="W57" s="24">
        <f>(DATA!AY60/DATA!I60)*100</f>
        <v>47.507331378299121</v>
      </c>
      <c r="X57" s="24">
        <f>(DATA!AZ60/DATA!J60)*100</f>
        <v>47.14867617107943</v>
      </c>
      <c r="Y57" s="24">
        <f>(DATA!BA60/DATA!K60)*100</f>
        <v>49.423631123919307</v>
      </c>
      <c r="Z57" s="24">
        <f>(DATA!BB60/DATA!L60)*100</f>
        <v>50.972222222222221</v>
      </c>
      <c r="AA57" s="24">
        <f>(DATA!BC60/DATA!M60)*100</f>
        <v>51.397849462365599</v>
      </c>
      <c r="AB57" s="24">
        <f>(DATA!BD60/DATA!N60)*100</f>
        <v>52.554744525547449</v>
      </c>
      <c r="AC57" s="24">
        <f>(DATA!BE60/DATA!O60)*100</f>
        <v>54.202514890800792</v>
      </c>
      <c r="AD57" s="23">
        <f>(DATA!BF60/DATA!P60)*100</f>
        <v>81.310418904403875</v>
      </c>
      <c r="AE57" s="24">
        <f>(DATA!BG60/DATA!Q60)*100</f>
        <v>80.591133004926107</v>
      </c>
      <c r="AF57" s="24">
        <f>(DATA!BH60/DATA!R60)*100</f>
        <v>79.773869346733676</v>
      </c>
      <c r="AG57" s="24">
        <f>(DATA!BI60/DATA!S60)*100</f>
        <v>78.997613365155132</v>
      </c>
      <c r="AH57" s="24">
        <f>(DATA!BJ60/DATA!T60)*100</f>
        <v>74.198988195615513</v>
      </c>
      <c r="AI57" s="24">
        <f>(DATA!BK60/DATA!U60)*100</f>
        <v>72.740213523131672</v>
      </c>
      <c r="AJ57" s="24">
        <f>(DATA!BL60/DATA!V60)*100</f>
        <v>76.142131979695421</v>
      </c>
      <c r="AK57" s="24">
        <f>(DATA!BM60/DATA!W60)*100</f>
        <v>74.395604395604394</v>
      </c>
      <c r="AL57" s="24">
        <f>(DATA!BN60/DATA!X60)*100</f>
        <v>76.452282157676336</v>
      </c>
      <c r="AM57" s="24">
        <f>(DATA!BO60/DATA!Y60)*100</f>
        <v>77.30654761904762</v>
      </c>
      <c r="AN57" s="24">
        <f>(DATA!BP60/DATA!Z60)*100</f>
        <v>76.551226551226549</v>
      </c>
      <c r="AO57" s="24">
        <f>(DATA!BQ60/DATA!AA60)*100</f>
        <v>75.019098548510314</v>
      </c>
      <c r="AP57" s="24">
        <f>(DATA!BR60/DATA!AB60)*100</f>
        <v>74.36260623229461</v>
      </c>
      <c r="AQ57" s="24">
        <f>(DATA!BS60/DATA!AC60)*100</f>
        <v>72.631578947368425</v>
      </c>
      <c r="AR57" s="23">
        <f>(DATA!BT60/DATA!P60)*100</f>
        <v>13.963480128893663</v>
      </c>
      <c r="AS57" s="47">
        <f>(DATA!BU60/DATA!Q60)*100</f>
        <v>13.990147783251231</v>
      </c>
      <c r="AT57" s="47">
        <f>(DATA!BV60/DATA!R60)*100</f>
        <v>13.819095477386934</v>
      </c>
      <c r="AU57" s="47">
        <f>(DATA!BW60/DATA!S60)*100</f>
        <v>13.60381861575179</v>
      </c>
      <c r="AV57" s="47">
        <f>(DATA!BX60/DATA!T60)*100</f>
        <v>16.779089376053964</v>
      </c>
      <c r="AW57" s="47">
        <f>(DATA!BY60/DATA!U60)*100</f>
        <v>18.14946619217082</v>
      </c>
      <c r="AX57" s="47">
        <f>(DATA!BZ60/DATA!V60)*100</f>
        <v>14.720812182741117</v>
      </c>
      <c r="AY57" s="47">
        <f>(DATA!CA60/DATA!W60)*100</f>
        <v>15.604395604395604</v>
      </c>
      <c r="AZ57" s="47">
        <f>(DATA!CB60/DATA!X60)*100</f>
        <v>13.278008298755188</v>
      </c>
      <c r="BA57" s="47">
        <f>(DATA!CC60/DATA!Y60)*100</f>
        <v>13.020833333333334</v>
      </c>
      <c r="BB57" s="47">
        <f>(DATA!CD60/DATA!Z60)*100</f>
        <v>12.770562770562771</v>
      </c>
      <c r="BC57" s="47">
        <f>(DATA!CE60/DATA!AA60)*100</f>
        <v>13.139801375095491</v>
      </c>
      <c r="BD57" s="47">
        <f>(DATA!CF60/DATA!AB60)*100</f>
        <v>12.747875354107649</v>
      </c>
      <c r="BE57" s="47">
        <f>(DATA!CG60/DATA!AC60)*100</f>
        <v>13.473684210526315</v>
      </c>
      <c r="BF57" s="28" t="str">
        <f>IF(DATA!CH60&gt;0,(DATA!CH60/DATA!BT60)*100,"NA")</f>
        <v>NA</v>
      </c>
      <c r="BG57" s="48" t="str">
        <f>IF(DATA!CI60&gt;0,(DATA!CI60/DATA!BU60)*100,"NA")</f>
        <v>NA</v>
      </c>
      <c r="BH57" s="48" t="str">
        <f>IF(DATA!CJ60&gt;0,(DATA!CJ60/DATA!BV60)*100,"NA")</f>
        <v>NA</v>
      </c>
      <c r="BI57" s="48" t="str">
        <f>IF(DATA!CK60&gt;0,(DATA!CK60/DATA!BW60)*100,"NA")</f>
        <v>NA</v>
      </c>
      <c r="BJ57" s="48" t="str">
        <f>IF(DATA!CL60&gt;0,(DATA!CL60/DATA!BX60)*100,"NA")</f>
        <v>NA</v>
      </c>
      <c r="BK57" s="48" t="str">
        <f>IF(DATA!CM60&gt;0,(DATA!CM60/DATA!BY60)*100,"NA")</f>
        <v>NA</v>
      </c>
      <c r="BL57" s="48" t="str">
        <f>IF(DATA!CN60&gt;0,(DATA!CN60/DATA!BZ60)*100,"NA")</f>
        <v>NA</v>
      </c>
      <c r="BM57" s="48" t="str">
        <f>IF(DATA!CO60&gt;0,(DATA!CO60/DATA!CA60)*100,"NA")</f>
        <v>NA</v>
      </c>
      <c r="BN57" s="48" t="str">
        <f>IF(DATA!CP60&gt;0,(DATA!CP60/DATA!CB60)*100,"NA")</f>
        <v>NA</v>
      </c>
      <c r="BO57" s="48" t="str">
        <f>IF(DATA!CQ60&gt;0,(DATA!CQ60/DATA!CC60)*100,"NA")</f>
        <v>NA</v>
      </c>
      <c r="BP57" s="48" t="str">
        <f>IF(DATA!CR60&gt;0,(DATA!CR60/DATA!CD60)*100,"NA")</f>
        <v>NA</v>
      </c>
      <c r="BQ57" s="48" t="str">
        <f>IF(DATA!CS60&gt;0,(DATA!CS60/DATA!CE60)*100,"NA")</f>
        <v>NA</v>
      </c>
      <c r="BR57" s="48" t="str">
        <f>IF(DATA!CT60&gt;0,(DATA!CT60/DATA!CF60)*100,"NA")</f>
        <v>NA</v>
      </c>
      <c r="BS57" s="48" t="str">
        <f>IF(DATA!CU60&gt;0,(DATA!CU60/DATA!CG60)*100,"NA")</f>
        <v>NA</v>
      </c>
      <c r="BT57" s="23">
        <f>(DATA!CV60/DATA!P60)*100</f>
        <v>2.685284640171858</v>
      </c>
      <c r="BU57" s="47">
        <f>(DATA!CW60/DATA!Q60)*100</f>
        <v>3.645320197044335</v>
      </c>
      <c r="BV57" s="47">
        <f>(DATA!CX60/DATA!R60)*100</f>
        <v>4.5226130653266337</v>
      </c>
      <c r="BW57" s="47">
        <f>(DATA!CY60/DATA!S60)*100</f>
        <v>5.1312649164677797</v>
      </c>
      <c r="BX57" s="47">
        <f>(DATA!CZ60/DATA!T60)*100</f>
        <v>5.9021922428330518</v>
      </c>
      <c r="BY57" s="47">
        <f>(DATA!DA60/DATA!U60)*100</f>
        <v>5.8362989323843415</v>
      </c>
      <c r="BZ57" s="47">
        <f>(DATA!DB60/DATA!V60)*100</f>
        <v>6.1928934010152288</v>
      </c>
      <c r="CA57" s="47">
        <f>(DATA!DC60/DATA!W60)*100</f>
        <v>6.3736263736263732</v>
      </c>
      <c r="CB57" s="47">
        <f>(DATA!DD60/DATA!X60)*100</f>
        <v>4.9792531120331951</v>
      </c>
      <c r="CC57" s="47">
        <f>(DATA!DE60/DATA!Y60)*100</f>
        <v>4.9107142857142856</v>
      </c>
      <c r="CD57" s="47">
        <f>(DATA!DF60/DATA!Z60)*100</f>
        <v>5.1948051948051948</v>
      </c>
      <c r="CE57" s="47">
        <f>(DATA!DG60/DATA!AA60)*100</f>
        <v>5.6531703590527123</v>
      </c>
      <c r="CF57" s="47">
        <f>(DATA!DH60/DATA!AB60)*100</f>
        <v>6.6572237960339935</v>
      </c>
      <c r="CG57" s="47">
        <f>(DATA!DI60/DATA!AC60)*100</f>
        <v>7.5789473684210531</v>
      </c>
      <c r="CH57" s="23">
        <f>(DATA!DJ60/DATA!P60)*100</f>
        <v>0</v>
      </c>
      <c r="CI57" s="47">
        <f>(DATA!DK60/DATA!Q60)*100</f>
        <v>0</v>
      </c>
      <c r="CJ57" s="47">
        <f>(DATA!DL60/DATA!R60)*100</f>
        <v>0</v>
      </c>
      <c r="CK57" s="47">
        <f>(DATA!DM60/DATA!S60)*100</f>
        <v>0</v>
      </c>
      <c r="CL57" s="47">
        <f>(DATA!DN60/DATA!T60)*100</f>
        <v>0</v>
      </c>
      <c r="CM57" s="47">
        <f>(DATA!DO60/DATA!U60)*100</f>
        <v>0</v>
      </c>
      <c r="CN57" s="47">
        <f>(DATA!DP60/DATA!V60)*100</f>
        <v>0</v>
      </c>
      <c r="CO57" s="47">
        <f>(DATA!DQ60/DATA!W60)*100</f>
        <v>0.43956043956043955</v>
      </c>
      <c r="CP57" s="47">
        <f>(DATA!DR60/DATA!X60)*100</f>
        <v>0.62240663900414939</v>
      </c>
      <c r="CQ57" s="47">
        <f>(DATA!DS60/DATA!Y60)*100</f>
        <v>0.6696428571428571</v>
      </c>
      <c r="CR57" s="47">
        <f>(DATA!DT60/DATA!Z60)*100</f>
        <v>0.64935064935064934</v>
      </c>
      <c r="CS57" s="47">
        <f>(DATA!DU60/DATA!AA60)*100</f>
        <v>0.91673032849503444</v>
      </c>
      <c r="CT57" s="47">
        <f>(DATA!DV60/DATA!AB60)*100</f>
        <v>1.1331444759206799</v>
      </c>
      <c r="CU57" s="47">
        <f>(DATA!DW60/DATA!AC60)*100</f>
        <v>1.3333333333333335</v>
      </c>
      <c r="CV57" s="191">
        <f>(DATA!DX60/DATA!AC60)*100</f>
        <v>4.9122807017543861</v>
      </c>
      <c r="CW57" s="191">
        <f>(DATA!DY60/DATA!AC60)*100</f>
        <v>7.0175438596491224E-2</v>
      </c>
      <c r="CX57" s="188">
        <f>(DATA!DZ60/DATA!AC60)*100</f>
        <v>0</v>
      </c>
      <c r="CY57" s="24">
        <f>(DATA!EA60/DATA!P60)*100</f>
        <v>2.0408163265306123</v>
      </c>
      <c r="CZ57" s="47">
        <f>(DATA!EB60/DATA!Q60)*100</f>
        <v>1.7733990147783252</v>
      </c>
      <c r="DA57" s="47">
        <f>(DATA!EC60/DATA!R60)*100</f>
        <v>1.8844221105527637</v>
      </c>
      <c r="DB57" s="47">
        <f>(DATA!ED60/DATA!S60)*100</f>
        <v>2.2673031026252981</v>
      </c>
      <c r="DC57" s="47">
        <f>(DATA!EE60/DATA!T60)*100</f>
        <v>3.1197301854974704</v>
      </c>
      <c r="DD57" s="47">
        <f>(DATA!EF60/DATA!U60)*100</f>
        <v>3.2740213523131674</v>
      </c>
      <c r="DE57" s="47">
        <f>(DATA!EG60/DATA!V60)*100</f>
        <v>2.9441624365482233</v>
      </c>
      <c r="DF57" s="47">
        <f>(DATA!EH60/DATA!W60)*100</f>
        <v>3.1868131868131866</v>
      </c>
      <c r="DG57" s="47">
        <f>(DATA!EI60/DATA!X60)*100</f>
        <v>4.6680497925311206</v>
      </c>
      <c r="DH57" s="47">
        <f>(DATA!EJ60/DATA!Y60)*100</f>
        <v>4.0922619047619051</v>
      </c>
      <c r="DI57" s="47">
        <f>(DATA!EK60/DATA!Z60)*100</f>
        <v>4.8340548340548342</v>
      </c>
      <c r="DJ57" s="47">
        <f>(DATA!EL60/DATA!AA60)*100</f>
        <v>5.2711993888464477</v>
      </c>
      <c r="DK57" s="47">
        <f>(DATA!EM60/DATA!AB60)*100</f>
        <v>5.0991501416430589</v>
      </c>
      <c r="DL57" s="30">
        <f t="shared" si="67"/>
        <v>100</v>
      </c>
      <c r="DM57" s="49">
        <f t="shared" si="68"/>
        <v>100</v>
      </c>
      <c r="DN57" s="49">
        <f t="shared" si="69"/>
        <v>100</v>
      </c>
      <c r="DO57" s="49">
        <f t="shared" si="70"/>
        <v>100</v>
      </c>
      <c r="DP57" s="49">
        <f t="shared" si="71"/>
        <v>100</v>
      </c>
      <c r="DQ57" s="49">
        <f t="shared" si="72"/>
        <v>100</v>
      </c>
      <c r="DR57" s="49">
        <f t="shared" si="73"/>
        <v>100</v>
      </c>
      <c r="DS57" s="49">
        <f t="shared" si="74"/>
        <v>100</v>
      </c>
      <c r="DT57" s="49">
        <f t="shared" si="75"/>
        <v>100</v>
      </c>
      <c r="DU57" s="49">
        <f t="shared" si="76"/>
        <v>100</v>
      </c>
      <c r="DV57" s="49">
        <f t="shared" si="77"/>
        <v>100</v>
      </c>
      <c r="DW57" s="49">
        <f>+AA57+M57</f>
        <v>100</v>
      </c>
      <c r="DX57" s="49">
        <f>+AB57+N57</f>
        <v>100</v>
      </c>
      <c r="DY57" s="49">
        <f>+AC57+O57</f>
        <v>100</v>
      </c>
      <c r="DZ57" s="30">
        <f>+AD57+AR57+BT57+CH57+CY57</f>
        <v>100.00000000000001</v>
      </c>
      <c r="EA57" s="49">
        <f>+AE57+AS57+BU57+CI57+CZ57</f>
        <v>100</v>
      </c>
      <c r="EB57" s="49">
        <f>+AF57+AT57+BV57+CJ57+DA57</f>
        <v>100.00000000000001</v>
      </c>
      <c r="EC57" s="49">
        <f>+AG57+AU57+BW57+CK57+DB57</f>
        <v>100</v>
      </c>
      <c r="ED57" s="49">
        <f>+AH57+AV57+BX57+CL57+DC57</f>
        <v>100</v>
      </c>
      <c r="EE57" s="49">
        <f>+AI57+AW57+BY57+CM57+DD57</f>
        <v>100</v>
      </c>
      <c r="EF57" s="49">
        <f>+AJ57+AX57+BZ57+CN57+DE57</f>
        <v>99.999999999999986</v>
      </c>
      <c r="EG57" s="49">
        <f>+AK57+AY57+CA57+CO57+DF57</f>
        <v>100</v>
      </c>
      <c r="EH57" s="49">
        <f>+AL57+AZ57+CB57+CP57+DG57</f>
        <v>99.999999999999986</v>
      </c>
      <c r="EI57" s="49">
        <f>+AM57+BA57+CC57+CQ57+DH57</f>
        <v>100</v>
      </c>
      <c r="EJ57" s="49">
        <f>+AN57+BB57+CD57+CR57+DI57</f>
        <v>100.00000000000001</v>
      </c>
      <c r="EK57" s="49">
        <f>+AO57+BC57+CE57+CS57+DJ57</f>
        <v>100</v>
      </c>
      <c r="EL57" s="49">
        <f>+AP57+BD57+CF57+CT57+DK57</f>
        <v>99.999999999999986</v>
      </c>
      <c r="EM57" s="26">
        <f t="shared" si="0"/>
        <v>100</v>
      </c>
    </row>
    <row r="58" spans="1:143">
      <c r="A58" s="46" t="str">
        <f>+DATA!A61</f>
        <v>New York</v>
      </c>
      <c r="B58" s="47">
        <f>(DATA!AD61/DATA!B61)*100</f>
        <v>62.163438828530936</v>
      </c>
      <c r="C58" s="47">
        <f>(DATA!AE61/DATA!C61)*100</f>
        <v>60.418027433050291</v>
      </c>
      <c r="D58" s="47">
        <f>(DATA!AF61/DATA!D61)*100</f>
        <v>57.235923685435083</v>
      </c>
      <c r="E58" s="47">
        <f>(DATA!AG61/DATA!E61)*100</f>
        <v>54.820333041191937</v>
      </c>
      <c r="F58" s="47">
        <f>(DATA!AH61/DATA!F61)*100</f>
        <v>53.046303818034126</v>
      </c>
      <c r="G58" s="47">
        <f>(DATA!AI61/DATA!G61)*100</f>
        <v>52.071234998064263</v>
      </c>
      <c r="H58" s="47">
        <f>(DATA!AJ61/DATA!H61)*100</f>
        <v>52.201795639162029</v>
      </c>
      <c r="I58" s="47">
        <f>(DATA!AK61/DATA!I61)*100</f>
        <v>51.959642995731471</v>
      </c>
      <c r="J58" s="47">
        <f>(DATA!AL61/DATA!J61)*100</f>
        <v>51.235271759787146</v>
      </c>
      <c r="K58" s="47">
        <f>(DATA!AM61/DATA!K61)*100</f>
        <v>49.769888231426698</v>
      </c>
      <c r="L58" s="47">
        <f>(DATA!AN61/DATA!L61)*100</f>
        <v>47.326049453709032</v>
      </c>
      <c r="M58" s="47">
        <f>(DATA!AO61/DATA!M61)*100</f>
        <v>45.708267509215375</v>
      </c>
      <c r="N58" s="47">
        <f>(DATA!AP61/DATA!N61)*100</f>
        <v>44.906816441153943</v>
      </c>
      <c r="O58" s="47">
        <f>(DATA!AQ61/DATA!O61)*100</f>
        <v>43.660477453580903</v>
      </c>
      <c r="P58" s="23">
        <f>(DATA!AR61/DATA!B61)*100</f>
        <v>37.836561171469057</v>
      </c>
      <c r="Q58" s="24">
        <f>(DATA!AS61/DATA!C61)*100</f>
        <v>39.581972566949709</v>
      </c>
      <c r="R58" s="24">
        <f>(DATA!AT61/DATA!D61)*100</f>
        <v>42.764076314564917</v>
      </c>
      <c r="S58" s="24">
        <f>(DATA!AU61/DATA!E61)*100</f>
        <v>45.179666958808063</v>
      </c>
      <c r="T58" s="24">
        <f>(DATA!AV61/DATA!F61)*100</f>
        <v>46.953696181965881</v>
      </c>
      <c r="U58" s="24">
        <f>(DATA!AW61/DATA!G61)*100</f>
        <v>47.928765001935737</v>
      </c>
      <c r="V58" s="24">
        <f>(DATA!AX61/DATA!H61)*100</f>
        <v>47.798204360837964</v>
      </c>
      <c r="W58" s="24">
        <f>(DATA!AY61/DATA!I61)*100</f>
        <v>48.040357004268529</v>
      </c>
      <c r="X58" s="24">
        <f>(DATA!AZ61/DATA!J61)*100</f>
        <v>48.764728240212847</v>
      </c>
      <c r="Y58" s="24">
        <f>(DATA!BA61/DATA!K61)*100</f>
        <v>50.230111768573302</v>
      </c>
      <c r="Z58" s="24">
        <f>(DATA!BB61/DATA!L61)*100</f>
        <v>52.673950546290968</v>
      </c>
      <c r="AA58" s="24">
        <f>(DATA!BC61/DATA!M61)*100</f>
        <v>54.291732490784625</v>
      </c>
      <c r="AB58" s="24">
        <f>(DATA!BD61/DATA!N61)*100</f>
        <v>55.093183558846057</v>
      </c>
      <c r="AC58" s="24">
        <f>(DATA!BE61/DATA!O61)*100</f>
        <v>56.339522546419097</v>
      </c>
      <c r="AD58" s="23">
        <f>(DATA!BF61/DATA!P61)*100</f>
        <v>86.065186584789799</v>
      </c>
      <c r="AE58" s="24">
        <f>(DATA!BG61/DATA!Q61)*100</f>
        <v>78.468586387434556</v>
      </c>
      <c r="AF58" s="24">
        <f>(DATA!BH61/DATA!R61)*100</f>
        <v>77.985074626865668</v>
      </c>
      <c r="AG58" s="24">
        <f>(DATA!BI61/DATA!S61)*100</f>
        <v>81.838170624450314</v>
      </c>
      <c r="AH58" s="24">
        <f>(DATA!BJ61/DATA!T61)*100</f>
        <v>76.797385620915037</v>
      </c>
      <c r="AI58" s="24">
        <f>(DATA!BK61/DATA!U61)*100</f>
        <v>76.575875486381335</v>
      </c>
      <c r="AJ58" s="24">
        <f>(DATA!BL61/DATA!V61)*100</f>
        <v>77.202072538860094</v>
      </c>
      <c r="AK58" s="24">
        <f>(DATA!BM61/DATA!W61)*100</f>
        <v>76.291079812206576</v>
      </c>
      <c r="AL58" s="24">
        <f>(DATA!BN61/DATA!X61)*100</f>
        <v>74.980813507290861</v>
      </c>
      <c r="AM58" s="24">
        <f>(DATA!BO61/DATA!Y61)*100</f>
        <v>79.3010752688172</v>
      </c>
      <c r="AN58" s="24">
        <f>(DATA!BP61/DATA!Z61)*100</f>
        <v>71.656976744186053</v>
      </c>
      <c r="AO58" s="24">
        <f>(DATA!BQ61/DATA!AA61)*100</f>
        <v>69.562899786780392</v>
      </c>
      <c r="AP58" s="24">
        <f>(DATA!BR61/DATA!AB61)*100</f>
        <v>68.256833419288284</v>
      </c>
      <c r="AQ58" s="24">
        <f>(DATA!BS61/DATA!AC61)*100</f>
        <v>67.203435319377348</v>
      </c>
      <c r="AR58" s="23">
        <f>(DATA!BT61/DATA!P61)*100</f>
        <v>10.108644307982996</v>
      </c>
      <c r="AS58" s="47">
        <f>(DATA!BU61/DATA!Q61)*100</f>
        <v>15.248691099476439</v>
      </c>
      <c r="AT58" s="47">
        <f>(DATA!BV61/DATA!R61)*100</f>
        <v>14.925373134328357</v>
      </c>
      <c r="AU58" s="47">
        <f>(DATA!BW61/DATA!S61)*100</f>
        <v>11.3896218117854</v>
      </c>
      <c r="AV58" s="47">
        <f>(DATA!BX61/DATA!T61)*100</f>
        <v>13.766339869281047</v>
      </c>
      <c r="AW58" s="47">
        <f>(DATA!BY61/DATA!U61)*100</f>
        <v>13.813229571984436</v>
      </c>
      <c r="AX58" s="47">
        <f>(DATA!BZ61/DATA!V61)*100</f>
        <v>12.132987910189982</v>
      </c>
      <c r="AY58" s="47">
        <f>(DATA!CA61/DATA!W61)*100</f>
        <v>13.615023474178404</v>
      </c>
      <c r="AZ58" s="47">
        <f>(DATA!CB61/DATA!X61)*100</f>
        <v>13.775901765157329</v>
      </c>
      <c r="BA58" s="47">
        <f>(DATA!CC61/DATA!Y61)*100</f>
        <v>10.954301075268818</v>
      </c>
      <c r="BB58" s="47">
        <f>(DATA!CD61/DATA!Z61)*100</f>
        <v>13.982558139534884</v>
      </c>
      <c r="BC58" s="47">
        <f>(DATA!CE61/DATA!AA61)*100</f>
        <v>15.351812366737741</v>
      </c>
      <c r="BD58" s="47">
        <f>(DATA!CF61/DATA!AB61)*100</f>
        <v>15.342960288808664</v>
      </c>
      <c r="BE58" s="47">
        <f>(DATA!CG61/DATA!AC61)*100</f>
        <v>15.807836822329577</v>
      </c>
      <c r="BF58" s="28">
        <f>IF(DATA!CH61&gt;0,(DATA!CH61/DATA!BT61)*100,"NA")</f>
        <v>16.822429906542055</v>
      </c>
      <c r="BG58" s="48">
        <f>IF(DATA!CI61&gt;0,(DATA!CI61/DATA!BU61)*100,"NA")</f>
        <v>24.463519313304722</v>
      </c>
      <c r="BH58" s="48">
        <f>IF(DATA!CJ61&gt;0,(DATA!CJ61/DATA!BV61)*100,"NA")</f>
        <v>11.25</v>
      </c>
      <c r="BI58" s="48">
        <f>IF(DATA!CK61&gt;0,(DATA!CK61/DATA!BW61)*100,"NA")</f>
        <v>16.602316602316602</v>
      </c>
      <c r="BJ58" s="48">
        <f>IF(DATA!CL61&gt;0,(DATA!CL61/DATA!BX61)*100,"NA")</f>
        <v>22.255192878338278</v>
      </c>
      <c r="BK58" s="48">
        <f>IF(DATA!CM61&gt;0,(DATA!CM61/DATA!BY61)*100,"NA")</f>
        <v>21.971830985915496</v>
      </c>
      <c r="BL58" s="48">
        <f>IF(DATA!CN61&gt;0,(DATA!CN61/DATA!BZ61)*100,"NA")</f>
        <v>11.032028469750891</v>
      </c>
      <c r="BM58" s="48">
        <f>IF(DATA!CO61&gt;0,(DATA!CO61/DATA!CA61)*100,"NA")</f>
        <v>27.298850574712645</v>
      </c>
      <c r="BN58" s="48">
        <f>IF(DATA!CP61&gt;0,(DATA!CP61/DATA!CB61)*100,"NA")</f>
        <v>27.576601671309191</v>
      </c>
      <c r="BO58" s="48">
        <f>IF(DATA!CQ61&gt;0,(DATA!CQ61/DATA!CC61)*100,"NA")</f>
        <v>10.736196319018406</v>
      </c>
      <c r="BP58" s="48">
        <f>IF(DATA!CR61&gt;0,(DATA!CR61/DATA!CD61)*100,"NA")</f>
        <v>13.305613305613306</v>
      </c>
      <c r="BQ58" s="48">
        <f>IF(DATA!CS61&gt;0,(DATA!CS61/DATA!CE61)*100,"NA")</f>
        <v>11.111111111111111</v>
      </c>
      <c r="BR58" s="48">
        <f>IF(DATA!CT61&gt;0,(DATA!CT61/DATA!CF61)*100,"NA")</f>
        <v>10.92436974789916</v>
      </c>
      <c r="BS58" s="48">
        <f>IF(DATA!CU61&gt;0,(DATA!CU61/DATA!CG61)*100,"NA")</f>
        <v>9.3378607809847214</v>
      </c>
      <c r="BT58" s="23">
        <f>(DATA!CV61/DATA!P61)*100</f>
        <v>1.9367028814359941</v>
      </c>
      <c r="BU58" s="47">
        <f>(DATA!CW61/DATA!Q61)*100</f>
        <v>3.664921465968586</v>
      </c>
      <c r="BV58" s="47">
        <f>(DATA!CX61/DATA!R61)*100</f>
        <v>3.8246268656716418</v>
      </c>
      <c r="BW58" s="47">
        <f>(DATA!CY61/DATA!S61)*100</f>
        <v>3.8258575197889182</v>
      </c>
      <c r="BX58" s="47">
        <f>(DATA!CZ61/DATA!T61)*100</f>
        <v>5.5555555555555554</v>
      </c>
      <c r="BY58" s="47">
        <f>(DATA!DA61/DATA!U61)*100</f>
        <v>5.4863813229571985</v>
      </c>
      <c r="BZ58" s="47">
        <f>(DATA!DB61/DATA!V61)*100</f>
        <v>6.390328151986183</v>
      </c>
      <c r="CA58" s="47">
        <f>(DATA!DC61/DATA!W61)*100</f>
        <v>5.6338028169014089</v>
      </c>
      <c r="CB58" s="47">
        <f>(DATA!DD61/DATA!X61)*100</f>
        <v>6.1780506523407519</v>
      </c>
      <c r="CC58" s="47">
        <f>(DATA!DE61/DATA!Y61)*100</f>
        <v>5.309139784946237</v>
      </c>
      <c r="CD58" s="47">
        <f>(DATA!DF61/DATA!Z61)*100</f>
        <v>7.9941860465116283</v>
      </c>
      <c r="CE58" s="47">
        <f>(DATA!DG61/DATA!AA61)*100</f>
        <v>8.2889125799573549</v>
      </c>
      <c r="CF58" s="47">
        <f>(DATA!DH61/DATA!AB61)*100</f>
        <v>8.9479112944816919</v>
      </c>
      <c r="CG58" s="47">
        <f>(DATA!DI61/DATA!AC61)*100</f>
        <v>9.2324208266237253</v>
      </c>
      <c r="CH58" s="23">
        <f>(DATA!DJ61/DATA!P61)*100</f>
        <v>0</v>
      </c>
      <c r="CI58" s="47">
        <f>(DATA!DK61/DATA!Q61)*100</f>
        <v>0</v>
      </c>
      <c r="CJ58" s="47">
        <f>(DATA!DL61/DATA!R61)*100</f>
        <v>0</v>
      </c>
      <c r="CK58" s="47">
        <f>(DATA!DM61/DATA!S61)*100</f>
        <v>0</v>
      </c>
      <c r="CL58" s="47">
        <f>(DATA!DN61/DATA!T61)*100</f>
        <v>0</v>
      </c>
      <c r="CM58" s="47">
        <f>(DATA!DO61/DATA!U61)*100</f>
        <v>0</v>
      </c>
      <c r="CN58" s="47">
        <f>(DATA!DP61/DATA!V61)*100</f>
        <v>0</v>
      </c>
      <c r="CO58" s="47">
        <f>(DATA!DQ61/DATA!W61)*100</f>
        <v>0.11737089201877934</v>
      </c>
      <c r="CP58" s="47">
        <f>(DATA!DR61/DATA!X61)*100</f>
        <v>0.11511895625479662</v>
      </c>
      <c r="CQ58" s="47">
        <f>(DATA!DS61/DATA!Y61)*100</f>
        <v>0.26881720430107531</v>
      </c>
      <c r="CR58" s="47">
        <f>(DATA!DT61/DATA!Z61)*100</f>
        <v>0.58139534883720934</v>
      </c>
      <c r="CS58" s="47">
        <f>(DATA!DU61/DATA!AA61)*100</f>
        <v>0.53304904051172708</v>
      </c>
      <c r="CT58" s="47">
        <f>(DATA!DV61/DATA!AB61)*100</f>
        <v>0.7993811242908716</v>
      </c>
      <c r="CU58" s="47">
        <f>(DATA!DW61/DATA!AC61)*100</f>
        <v>0.85882984433709075</v>
      </c>
      <c r="CV58" s="191">
        <f>(DATA!DX61/DATA!AC61)*100</f>
        <v>6.5217391304347823</v>
      </c>
      <c r="CW58" s="191">
        <f>(DATA!DY61/DATA!AC61)*100</f>
        <v>0.29522275899087497</v>
      </c>
      <c r="CX58" s="188">
        <f>(DATA!DZ61/DATA!AC61)*100</f>
        <v>8.0515297906602251E-2</v>
      </c>
      <c r="CY58" s="24">
        <f>(DATA!EA61/DATA!P61)*100</f>
        <v>1.8894662257912138</v>
      </c>
      <c r="CZ58" s="47">
        <f>(DATA!EB61/DATA!Q61)*100</f>
        <v>2.6178010471204187</v>
      </c>
      <c r="DA58" s="47">
        <f>(DATA!EC61/DATA!R61)*100</f>
        <v>3.2649253731343282</v>
      </c>
      <c r="DB58" s="47">
        <f>(DATA!ED61/DATA!S61)*100</f>
        <v>2.9463500439753738</v>
      </c>
      <c r="DC58" s="47">
        <f>(DATA!EE61/DATA!T61)*100</f>
        <v>3.880718954248366</v>
      </c>
      <c r="DD58" s="47">
        <f>(DATA!EF61/DATA!U61)*100</f>
        <v>4.1245136186770424</v>
      </c>
      <c r="DE58" s="47">
        <f>(DATA!EG61/DATA!V61)*100</f>
        <v>4.2746113989637307</v>
      </c>
      <c r="DF58" s="47">
        <f>(DATA!EH61/DATA!W61)*100</f>
        <v>4.342723004694836</v>
      </c>
      <c r="DG58" s="47">
        <f>(DATA!EI61/DATA!X61)*100</f>
        <v>4.9501151189562549</v>
      </c>
      <c r="DH58" s="47">
        <f>(DATA!EJ61/DATA!Y61)*100</f>
        <v>4.1666666666666661</v>
      </c>
      <c r="DI58" s="47">
        <f>(DATA!EK61/DATA!Z61)*100</f>
        <v>5.7848837209302326</v>
      </c>
      <c r="DJ58" s="47">
        <f>(DATA!EL61/DATA!AA61)*100</f>
        <v>6.2633262260127927</v>
      </c>
      <c r="DK58" s="47">
        <f>(DATA!EM61/DATA!AB61)*100</f>
        <v>6.6529138731304798</v>
      </c>
      <c r="DL58" s="30">
        <f t="shared" si="67"/>
        <v>100</v>
      </c>
      <c r="DM58" s="49">
        <f t="shared" si="68"/>
        <v>100</v>
      </c>
      <c r="DN58" s="49">
        <f t="shared" si="69"/>
        <v>100</v>
      </c>
      <c r="DO58" s="49">
        <f t="shared" si="70"/>
        <v>100</v>
      </c>
      <c r="DP58" s="49">
        <f t="shared" si="71"/>
        <v>100</v>
      </c>
      <c r="DQ58" s="49">
        <f t="shared" si="72"/>
        <v>100</v>
      </c>
      <c r="DR58" s="49">
        <f t="shared" si="73"/>
        <v>100</v>
      </c>
      <c r="DS58" s="49">
        <f t="shared" si="74"/>
        <v>100</v>
      </c>
      <c r="DT58" s="49">
        <f t="shared" si="75"/>
        <v>100</v>
      </c>
      <c r="DU58" s="49">
        <f t="shared" si="76"/>
        <v>100</v>
      </c>
      <c r="DV58" s="49">
        <f t="shared" si="77"/>
        <v>100</v>
      </c>
      <c r="DW58" s="49">
        <f>+AA58+M58</f>
        <v>100</v>
      </c>
      <c r="DX58" s="49">
        <f>+AB58+N58</f>
        <v>100</v>
      </c>
      <c r="DY58" s="49">
        <f>+AC58+O58</f>
        <v>100</v>
      </c>
      <c r="DZ58" s="30">
        <f t="shared" ref="DZ58" si="78">+AD58+AR58+BT58+CH58+CY58</f>
        <v>100</v>
      </c>
      <c r="EA58" s="49">
        <f t="shared" ref="EA58" si="79">+AE58+AS58+BU58+CI58+CZ58</f>
        <v>100.00000000000001</v>
      </c>
      <c r="EB58" s="49">
        <f t="shared" ref="EB58" si="80">+AF58+AT58+BV58+CJ58+DA58</f>
        <v>100</v>
      </c>
      <c r="EC58" s="49">
        <f t="shared" ref="EC58" si="81">+AG58+AU58+BW58+CK58+DB58</f>
        <v>100</v>
      </c>
      <c r="ED58" s="49">
        <f t="shared" ref="ED58" si="82">+AH58+AV58+BX58+CL58+DC58</f>
        <v>100</v>
      </c>
      <c r="EE58" s="49">
        <f t="shared" ref="EE58" si="83">+AI58+AW58+BY58+CM58+DD58</f>
        <v>100.00000000000001</v>
      </c>
      <c r="EF58" s="49">
        <f t="shared" ref="EF58" si="84">+AJ58+AX58+BZ58+CN58+DE58</f>
        <v>99.999999999999986</v>
      </c>
      <c r="EG58" s="49">
        <f>+AK58+AY58+CA58+CO58+DF58</f>
        <v>100</v>
      </c>
      <c r="EH58" s="49">
        <f>+AL58+AZ58+CB58+CP58+DG58</f>
        <v>100</v>
      </c>
      <c r="EI58" s="49">
        <f>+AM58+BA58+CC58+CQ58+DH58</f>
        <v>100</v>
      </c>
      <c r="EJ58" s="49">
        <f>+AN58+BB58+CD58+CR58+DI58</f>
        <v>100.00000000000001</v>
      </c>
      <c r="EK58" s="49">
        <f>+AO58+BC58+CE58+CS58+DJ58</f>
        <v>100.00000000000001</v>
      </c>
      <c r="EL58" s="49">
        <f>+AP58+BD58+CF58+CT58+DK58</f>
        <v>100</v>
      </c>
      <c r="EM58" s="26">
        <f t="shared" si="0"/>
        <v>100</v>
      </c>
    </row>
    <row r="59" spans="1:143">
      <c r="A59" s="46" t="str">
        <f>+DATA!A62</f>
        <v>Pennsylvania</v>
      </c>
      <c r="B59" s="47">
        <f>(DATA!AD62/DATA!B62)*100</f>
        <v>66.451367781155014</v>
      </c>
      <c r="C59" s="47">
        <f>(DATA!AE62/DATA!C62)*100</f>
        <v>61.866197183098592</v>
      </c>
      <c r="D59" s="47">
        <f>(DATA!AF62/DATA!D62)*100</f>
        <v>60.355687291589476</v>
      </c>
      <c r="E59" s="47">
        <f>(DATA!AG62/DATA!E62)*100</f>
        <v>58.071278825995812</v>
      </c>
      <c r="F59" s="47">
        <f>(DATA!AH62/DATA!F62)*100</f>
        <v>58.049886621315196</v>
      </c>
      <c r="G59" s="47">
        <f>(DATA!AI62/DATA!G62)*100</f>
        <v>57.188160676532775</v>
      </c>
      <c r="H59" s="47">
        <f>(DATA!AJ62/DATA!H62)*100</f>
        <v>55.867082035306339</v>
      </c>
      <c r="I59" s="47">
        <f>(DATA!AK62/DATA!I62)*100</f>
        <v>54.825396825396822</v>
      </c>
      <c r="J59" s="47">
        <f>(DATA!AL62/DATA!J62)*100</f>
        <v>51.692815854665561</v>
      </c>
      <c r="K59" s="47">
        <f>(DATA!AM62/DATA!K62)*100</f>
        <v>46.766541822721599</v>
      </c>
      <c r="L59" s="47">
        <f>(DATA!AN62/DATA!L62)*100</f>
        <v>47.260757112626386</v>
      </c>
      <c r="M59" s="47">
        <f>(DATA!AO62/DATA!M62)*100</f>
        <v>45.188556566970092</v>
      </c>
      <c r="N59" s="47">
        <f>(DATA!AP62/DATA!N62)*100</f>
        <v>44.030582238776709</v>
      </c>
      <c r="O59" s="47">
        <f>(DATA!AQ62/DATA!O62)*100</f>
        <v>43.885182939155044</v>
      </c>
      <c r="P59" s="23">
        <f>(DATA!AR62/DATA!B62)*100</f>
        <v>33.548632218844986</v>
      </c>
      <c r="Q59" s="24">
        <f>(DATA!AS62/DATA!C62)*100</f>
        <v>38.133802816901408</v>
      </c>
      <c r="R59" s="24">
        <f>(DATA!AT62/DATA!D62)*100</f>
        <v>39.644312708410524</v>
      </c>
      <c r="S59" s="24">
        <f>(DATA!AU62/DATA!E62)*100</f>
        <v>41.928721174004188</v>
      </c>
      <c r="T59" s="24">
        <f>(DATA!AV62/DATA!F62)*100</f>
        <v>41.950113378684804</v>
      </c>
      <c r="U59" s="24">
        <f>(DATA!AW62/DATA!G62)*100</f>
        <v>42.811839323467233</v>
      </c>
      <c r="V59" s="24">
        <f>(DATA!AX62/DATA!H62)*100</f>
        <v>44.132917964693661</v>
      </c>
      <c r="W59" s="24">
        <f>(DATA!AY62/DATA!I62)*100</f>
        <v>45.17460317460317</v>
      </c>
      <c r="X59" s="24">
        <f>(DATA!AZ62/DATA!J62)*100</f>
        <v>48.307184145334439</v>
      </c>
      <c r="Y59" s="24">
        <f>(DATA!BA62/DATA!K62)*100</f>
        <v>53.233458177278401</v>
      </c>
      <c r="Z59" s="24">
        <f>(DATA!BB62/DATA!L62)*100</f>
        <v>52.739242887373614</v>
      </c>
      <c r="AA59" s="24">
        <f>(DATA!BC62/DATA!M62)*100</f>
        <v>54.811443433029908</v>
      </c>
      <c r="AB59" s="24">
        <f>(DATA!BD62/DATA!N62)*100</f>
        <v>55.969417761223298</v>
      </c>
      <c r="AC59" s="24">
        <f>(DATA!BE62/DATA!O62)*100</f>
        <v>56.114817060844956</v>
      </c>
      <c r="AD59" s="23">
        <f>(DATA!BF62/DATA!P62)*100</f>
        <v>87.348024316109417</v>
      </c>
      <c r="AE59" s="24">
        <f>(DATA!BG62/DATA!Q62)*100</f>
        <v>85.90604026845638</v>
      </c>
      <c r="AF59" s="24">
        <f>(DATA!BH62/DATA!R62)*100</f>
        <v>86.05858361142009</v>
      </c>
      <c r="AG59" s="24">
        <f>(DATA!BI62/DATA!S62)*100</f>
        <v>85.744234800838569</v>
      </c>
      <c r="AH59" s="24">
        <f>(DATA!BJ62/DATA!T62)*100</f>
        <v>87.007575757575765</v>
      </c>
      <c r="AI59" s="24">
        <f>(DATA!BK62/DATA!U62)*100</f>
        <v>86.756373937677054</v>
      </c>
      <c r="AJ59" s="24">
        <f>(DATA!BL62/DATA!V62)*100</f>
        <v>84.922861150070133</v>
      </c>
      <c r="AK59" s="24">
        <f>(DATA!BM62/DATA!W62)*100</f>
        <v>84.149484536082468</v>
      </c>
      <c r="AL59" s="24">
        <f>(DATA!BN62/DATA!X62)*100</f>
        <v>85.3382394565525</v>
      </c>
      <c r="AM59" s="24">
        <f>(DATA!BO62/DATA!Y62)*100</f>
        <v>85.390625</v>
      </c>
      <c r="AN59" s="24">
        <f>(DATA!BP62/DATA!Z62)*100</f>
        <v>85.676134984219459</v>
      </c>
      <c r="AO59" s="24">
        <f>(DATA!BQ62/DATA!AA62)*100</f>
        <v>85.781565373402117</v>
      </c>
      <c r="AP59" s="24">
        <f>(DATA!BR62/DATA!AB62)*100</f>
        <v>84.564725252109483</v>
      </c>
      <c r="AQ59" s="24">
        <f>(DATA!BS62/DATA!AC62)*100</f>
        <v>83.722906927326818</v>
      </c>
      <c r="AR59" s="23">
        <f>(DATA!BT62/DATA!P62)*100</f>
        <v>10.410334346504559</v>
      </c>
      <c r="AS59" s="47">
        <f>(DATA!BU62/DATA!Q62)*100</f>
        <v>11.197456729071</v>
      </c>
      <c r="AT59" s="47">
        <f>(DATA!BV62/DATA!R62)*100</f>
        <v>10.975157582499072</v>
      </c>
      <c r="AU59" s="47">
        <f>(DATA!BW62/DATA!S62)*100</f>
        <v>11.320754716981133</v>
      </c>
      <c r="AV59" s="47">
        <f>(DATA!BX62/DATA!T62)*100</f>
        <v>9.8863636363636367</v>
      </c>
      <c r="AW59" s="47">
        <f>(DATA!BY62/DATA!U62)*100</f>
        <v>10.162889518413598</v>
      </c>
      <c r="AX59" s="47">
        <f>(DATA!BZ62/DATA!V62)*100</f>
        <v>11.150070126227209</v>
      </c>
      <c r="AY59" s="47">
        <f>(DATA!CA62/DATA!W62)*100</f>
        <v>11.275773195876289</v>
      </c>
      <c r="AZ59" s="47">
        <f>(DATA!CB62/DATA!X62)*100</f>
        <v>9.4537220492499294</v>
      </c>
      <c r="BA59" s="47">
        <f>(DATA!CC62/DATA!Y62)*100</f>
        <v>9.0625</v>
      </c>
      <c r="BB59" s="47">
        <f>(DATA!CD62/DATA!Z62)*100</f>
        <v>8.3515416363194959</v>
      </c>
      <c r="BC59" s="47">
        <f>(DATA!CE62/DATA!AA62)*100</f>
        <v>7.8268670105404796</v>
      </c>
      <c r="BD59" s="47">
        <f>(DATA!CF62/DATA!AB62)*100</f>
        <v>8.8083967894628525</v>
      </c>
      <c r="BE59" s="47">
        <f>(DATA!CG62/DATA!AC62)*100</f>
        <v>9.2222694432639187</v>
      </c>
      <c r="BF59" s="28">
        <f>IF(DATA!CH62&gt;0,(DATA!CH62/DATA!BT62)*100,"NA")</f>
        <v>1.0948905109489051</v>
      </c>
      <c r="BG59" s="48">
        <f>IF(DATA!CI62&gt;0,(DATA!CI62/DATA!BU62)*100,"NA")</f>
        <v>10.094637223974763</v>
      </c>
      <c r="BH59" s="48" t="str">
        <f>IF(DATA!CJ62&gt;0,(DATA!CJ62/DATA!BV62)*100,"NA")</f>
        <v>NA</v>
      </c>
      <c r="BI59" s="48">
        <f>IF(DATA!CK62&gt;0,(DATA!CK62/DATA!BW62)*100,"NA")</f>
        <v>19.444444444444446</v>
      </c>
      <c r="BJ59" s="48" t="str">
        <f>IF(DATA!CL62&gt;0,(DATA!CL62/DATA!BX62)*100,"NA")</f>
        <v>NA</v>
      </c>
      <c r="BK59" s="48">
        <f>IF(DATA!CM62&gt;0,(DATA!CM62/DATA!BY62)*100,"NA")</f>
        <v>20.905923344947734</v>
      </c>
      <c r="BL59" s="48">
        <f>IF(DATA!CN62&gt;0,(DATA!CN62/DATA!BZ62)*100,"NA")</f>
        <v>19.811320754716981</v>
      </c>
      <c r="BM59" s="48">
        <f>IF(DATA!CO62&gt;0,(DATA!CO62/DATA!CA62)*100,"NA")</f>
        <v>16</v>
      </c>
      <c r="BN59" s="48">
        <f>IF(DATA!CP62&gt;0,(DATA!CP62/DATA!CB62)*100,"NA")</f>
        <v>13.473053892215569</v>
      </c>
      <c r="BO59" s="48">
        <f>IF(DATA!CQ62&gt;0,(DATA!CQ62/DATA!CC62)*100,"NA")</f>
        <v>14.367816091954023</v>
      </c>
      <c r="BP59" s="48">
        <f>IF(DATA!CR62&gt;0,(DATA!CR62/DATA!CD62)*100,"NA")</f>
        <v>10.755813953488373</v>
      </c>
      <c r="BQ59" s="48">
        <f>IF(DATA!CS62&gt;0,(DATA!CS62/DATA!CE62)*100,"NA")</f>
        <v>6.8767908309455592</v>
      </c>
      <c r="BR59" s="48">
        <f>IF(DATA!CT62&gt;0,(DATA!CT62/DATA!CF62)*100,"NA")</f>
        <v>9.1121495327102799</v>
      </c>
      <c r="BS59" s="48">
        <f>IF(DATA!CU62&gt;0,(DATA!CU62/DATA!CG62)*100,"NA")</f>
        <v>7.8341013824884786</v>
      </c>
      <c r="BT59" s="23">
        <f>(DATA!CV62/DATA!P62)*100</f>
        <v>0.75987841945288759</v>
      </c>
      <c r="BU59" s="47">
        <f>(DATA!CW62/DATA!Q62)*100</f>
        <v>0.91840339102790525</v>
      </c>
      <c r="BV59" s="47">
        <f>(DATA!CX62/DATA!R62)*100</f>
        <v>0.92695587690025949</v>
      </c>
      <c r="BW59" s="47">
        <f>(DATA!CY62/DATA!S62)*100</f>
        <v>1.0482180293501049</v>
      </c>
      <c r="BX59" s="47">
        <f>(DATA!CZ62/DATA!T62)*100</f>
        <v>0.90909090909090906</v>
      </c>
      <c r="BY59" s="47">
        <f>(DATA!DA62/DATA!U62)*100</f>
        <v>0.99150141643059486</v>
      </c>
      <c r="BZ59" s="47">
        <f>(DATA!DB62/DATA!V62)*100</f>
        <v>1.4375876577840112</v>
      </c>
      <c r="CA59" s="47">
        <f>(DATA!DC62/DATA!W62)*100</f>
        <v>1.6752577319587629</v>
      </c>
      <c r="CB59" s="47">
        <f>(DATA!DD62/DATA!X62)*100</f>
        <v>1.9530144353240873</v>
      </c>
      <c r="CC59" s="47">
        <f>(DATA!DE62/DATA!Y62)*100</f>
        <v>1.953125</v>
      </c>
      <c r="CD59" s="47">
        <f>(DATA!DF62/DATA!Z62)*100</f>
        <v>2.087885409079874</v>
      </c>
      <c r="CE59" s="47">
        <f>(DATA!DG62/DATA!AA62)*100</f>
        <v>2.5117739403453689</v>
      </c>
      <c r="CF59" s="47">
        <f>(DATA!DH62/DATA!AB62)*100</f>
        <v>2.5519654249845649</v>
      </c>
      <c r="CG59" s="47">
        <f>(DATA!DI62/DATA!AC62)*100</f>
        <v>2.8686782830429238</v>
      </c>
      <c r="CH59" s="23">
        <f>(DATA!DJ62/DATA!P62)*100</f>
        <v>0</v>
      </c>
      <c r="CI59" s="47">
        <f>(DATA!DK62/DATA!Q62)*100</f>
        <v>0</v>
      </c>
      <c r="CJ59" s="47">
        <f>(DATA!DL62/DATA!R62)*100</f>
        <v>0</v>
      </c>
      <c r="CK59" s="47">
        <f>(DATA!DM62/DATA!S62)*100</f>
        <v>0</v>
      </c>
      <c r="CL59" s="47">
        <f>(DATA!DN62/DATA!T62)*100</f>
        <v>0</v>
      </c>
      <c r="CM59" s="47">
        <f>(DATA!DO62/DATA!U62)*100</f>
        <v>0</v>
      </c>
      <c r="CN59" s="47">
        <f>(DATA!DP62/DATA!V62)*100</f>
        <v>0</v>
      </c>
      <c r="CO59" s="47">
        <f>(DATA!DQ62/DATA!W62)*100</f>
        <v>0.12886597938144329</v>
      </c>
      <c r="CP59" s="47">
        <f>(DATA!DR62/DATA!X62)*100</f>
        <v>0.4528729125389187</v>
      </c>
      <c r="CQ59" s="47">
        <f>(DATA!DS62/DATA!Y62)*100</f>
        <v>0.75520833333333337</v>
      </c>
      <c r="CR59" s="47">
        <f>(DATA!DT62/DATA!Z62)*100</f>
        <v>0.8254430687059966</v>
      </c>
      <c r="CS59" s="47">
        <f>(DATA!DU62/DATA!AA62)*100</f>
        <v>0.9419152276295133</v>
      </c>
      <c r="CT59" s="47">
        <f>(DATA!DV62/DATA!AB62)*100</f>
        <v>1.0701790491870755</v>
      </c>
      <c r="CU59" s="47">
        <f>(DATA!DW62/DATA!AC62)*100</f>
        <v>1.0837229069273269</v>
      </c>
      <c r="CV59" s="191">
        <f>(DATA!DX62/DATA!AC62)*100</f>
        <v>2.8261793455163624</v>
      </c>
      <c r="CW59" s="191">
        <f>(DATA!DY62/DATA!AC62)*100</f>
        <v>0.21249468763280915</v>
      </c>
      <c r="CX59" s="188">
        <f>(DATA!DZ62/DATA!AC62)*100</f>
        <v>6.3748406289842754E-2</v>
      </c>
      <c r="CY59" s="24">
        <f>(DATA!EA62/DATA!P62)*100</f>
        <v>1.4817629179331306</v>
      </c>
      <c r="CZ59" s="47">
        <f>(DATA!EB62/DATA!Q62)*100</f>
        <v>1.9780996114447194</v>
      </c>
      <c r="DA59" s="47">
        <f>(DATA!EC62/DATA!R62)*100</f>
        <v>2.0393029291805713</v>
      </c>
      <c r="DB59" s="47">
        <f>(DATA!ED62/DATA!S62)*100</f>
        <v>1.8867924528301887</v>
      </c>
      <c r="DC59" s="47">
        <f>(DATA!EE62/DATA!T62)*100</f>
        <v>2.1969696969696968</v>
      </c>
      <c r="DD59" s="47">
        <f>(DATA!EF62/DATA!U62)*100</f>
        <v>2.0892351274787537</v>
      </c>
      <c r="DE59" s="47">
        <f>(DATA!EG62/DATA!V62)*100</f>
        <v>2.4894810659186537</v>
      </c>
      <c r="DF59" s="47">
        <f>(DATA!EH62/DATA!W62)*100</f>
        <v>2.7706185567010309</v>
      </c>
      <c r="DG59" s="47">
        <f>(DATA!EI62/DATA!X62)*100</f>
        <v>2.8021511463345599</v>
      </c>
      <c r="DH59" s="47">
        <f>(DATA!EJ62/DATA!Y62)*100</f>
        <v>2.8385416666666665</v>
      </c>
      <c r="DI59" s="47">
        <f>(DATA!EK62/DATA!Z62)*100</f>
        <v>3.0589949016751641</v>
      </c>
      <c r="DJ59" s="47">
        <f>(DATA!EL62/DATA!AA62)*100</f>
        <v>2.9378784480825297</v>
      </c>
      <c r="DK59" s="47">
        <f>(DATA!EM62/DATA!AB62)*100</f>
        <v>3.0047334842560196</v>
      </c>
      <c r="DL59" s="30">
        <f t="shared" si="67"/>
        <v>100</v>
      </c>
      <c r="DM59" s="49">
        <f t="shared" si="68"/>
        <v>100</v>
      </c>
      <c r="DN59" s="49">
        <f t="shared" si="69"/>
        <v>100</v>
      </c>
      <c r="DO59" s="49">
        <f t="shared" si="70"/>
        <v>100</v>
      </c>
      <c r="DP59" s="49">
        <f t="shared" si="71"/>
        <v>100</v>
      </c>
      <c r="DQ59" s="49">
        <f t="shared" si="72"/>
        <v>100</v>
      </c>
      <c r="DR59" s="49">
        <f t="shared" si="73"/>
        <v>100</v>
      </c>
      <c r="DS59" s="49">
        <f t="shared" si="74"/>
        <v>100</v>
      </c>
      <c r="DT59" s="49">
        <f t="shared" si="75"/>
        <v>100</v>
      </c>
      <c r="DU59" s="49">
        <f t="shared" si="76"/>
        <v>100</v>
      </c>
      <c r="DV59" s="49">
        <f t="shared" si="77"/>
        <v>100</v>
      </c>
      <c r="DW59" s="49">
        <f>+AA59+M59</f>
        <v>100</v>
      </c>
      <c r="DX59" s="49">
        <f>+AB59+N59</f>
        <v>100</v>
      </c>
      <c r="DY59" s="49">
        <f>+AC59+O59</f>
        <v>100</v>
      </c>
      <c r="DZ59" s="30">
        <f>+AD59+AR59+BT59+CH59+CY59</f>
        <v>99.999999999999986</v>
      </c>
      <c r="EA59" s="49">
        <f>+AE59+AS59+BU59+CI59+CZ59</f>
        <v>100</v>
      </c>
      <c r="EB59" s="49">
        <f>+AF59+AT59+BV59+CJ59+DA59</f>
        <v>99.999999999999986</v>
      </c>
      <c r="EC59" s="49">
        <f>+AG59+AU59+BW59+CK59+DB59</f>
        <v>100</v>
      </c>
      <c r="ED59" s="49">
        <f>+AH59+AV59+BX59+CL59+DC59</f>
        <v>100.00000000000001</v>
      </c>
      <c r="EE59" s="49">
        <f>+AI59+AW59+BY59+CM59+DD59</f>
        <v>100</v>
      </c>
      <c r="EF59" s="49">
        <f>+AJ59+AX59+BZ59+CN59+DE59</f>
        <v>100</v>
      </c>
      <c r="EG59" s="49">
        <f>+AK59+AY59+CA59+CO59+DF59</f>
        <v>100</v>
      </c>
      <c r="EH59" s="49">
        <f>+AL59+AZ59+CB59+CP59+DG59</f>
        <v>100.00000000000001</v>
      </c>
      <c r="EI59" s="49">
        <f>+AM59+BA59+CC59+CQ59+DH59</f>
        <v>100</v>
      </c>
      <c r="EJ59" s="49">
        <f>+AN59+BB59+CD59+CR59+DI59</f>
        <v>99.999999999999986</v>
      </c>
      <c r="EK59" s="49">
        <f>+AO59+BC59+CE59+CS59+DJ59</f>
        <v>100</v>
      </c>
      <c r="EL59" s="49">
        <f>+AP59+BD59+CF59+CT59+DK59</f>
        <v>99.999999999999986</v>
      </c>
      <c r="EM59" s="26">
        <f t="shared" si="0"/>
        <v>100</v>
      </c>
    </row>
    <row r="60" spans="1:143">
      <c r="A60" s="46" t="str">
        <f>+DATA!A63</f>
        <v>Rhode Island</v>
      </c>
      <c r="B60" s="47">
        <f>(DATA!AD63/DATA!B63)*100</f>
        <v>71.978021978021971</v>
      </c>
      <c r="C60" s="47">
        <f>(DATA!AE63/DATA!C63)*100</f>
        <v>69.444444444444443</v>
      </c>
      <c r="D60" s="47">
        <f>(DATA!AF63/DATA!D63)*100</f>
        <v>67.261904761904773</v>
      </c>
      <c r="E60" s="47">
        <f>(DATA!AG63/DATA!E63)*100</f>
        <v>65.909090909090907</v>
      </c>
      <c r="F60" s="47">
        <f>(DATA!AH63/DATA!F63)*100</f>
        <v>60.416666666666664</v>
      </c>
      <c r="G60" s="47">
        <f>(DATA!AI63/DATA!G63)*100</f>
        <v>57.368421052631582</v>
      </c>
      <c r="H60" s="47">
        <f>(DATA!AJ63/DATA!H63)*100</f>
        <v>55.721393034825873</v>
      </c>
      <c r="I60" s="47">
        <f>(DATA!AK63/DATA!I63)*100</f>
        <v>56.157635467980292</v>
      </c>
      <c r="J60" s="47">
        <f>(DATA!AL63/DATA!J63)*100</f>
        <v>54.2713567839196</v>
      </c>
      <c r="K60" s="47">
        <f>(DATA!AM63/DATA!K63)*100</f>
        <v>49.489795918367349</v>
      </c>
      <c r="L60" s="47">
        <f>(DATA!AN63/DATA!L63)*100</f>
        <v>49.107142857142854</v>
      </c>
      <c r="M60" s="47">
        <f>(DATA!AO63/DATA!M63)*100</f>
        <v>51.282051282051277</v>
      </c>
      <c r="N60" s="47">
        <f>(DATA!AP63/DATA!N63)*100</f>
        <v>50.833333333333329</v>
      </c>
      <c r="O60" s="47">
        <f>(DATA!AQ63/DATA!O63)*100</f>
        <v>49.152542372881356</v>
      </c>
      <c r="P60" s="23">
        <f>(DATA!AR63/DATA!B63)*100</f>
        <v>28.021978021978022</v>
      </c>
      <c r="Q60" s="24">
        <f>(DATA!AS63/DATA!C63)*100</f>
        <v>30.555555555555557</v>
      </c>
      <c r="R60" s="24">
        <f>(DATA!AT63/DATA!D63)*100</f>
        <v>32.738095238095241</v>
      </c>
      <c r="S60" s="24">
        <f>(DATA!AU63/DATA!E63)*100</f>
        <v>34.090909090909086</v>
      </c>
      <c r="T60" s="24">
        <f>(DATA!AV63/DATA!F63)*100</f>
        <v>39.583333333333329</v>
      </c>
      <c r="U60" s="24">
        <f>(DATA!AW63/DATA!G63)*100</f>
        <v>42.631578947368418</v>
      </c>
      <c r="V60" s="24">
        <f>(DATA!AX63/DATA!H63)*100</f>
        <v>44.278606965174127</v>
      </c>
      <c r="W60" s="24">
        <f>(DATA!AY63/DATA!I63)*100</f>
        <v>43.842364532019708</v>
      </c>
      <c r="X60" s="24">
        <f>(DATA!AZ63/DATA!J63)*100</f>
        <v>45.7286432160804</v>
      </c>
      <c r="Y60" s="24">
        <f>(DATA!BA63/DATA!K63)*100</f>
        <v>50.510204081632651</v>
      </c>
      <c r="Z60" s="24">
        <f>(DATA!BB63/DATA!L63)*100</f>
        <v>50.892857142857139</v>
      </c>
      <c r="AA60" s="24">
        <f>(DATA!BC63/DATA!M63)*100</f>
        <v>48.717948717948715</v>
      </c>
      <c r="AB60" s="24">
        <f>(DATA!BD63/DATA!N63)*100</f>
        <v>49.166666666666664</v>
      </c>
      <c r="AC60" s="24">
        <f>(DATA!BE63/DATA!O63)*100</f>
        <v>50.847457627118644</v>
      </c>
      <c r="AD60" s="23">
        <f>(DATA!BF63/DATA!P63)*100</f>
        <v>89.010989010989007</v>
      </c>
      <c r="AE60" s="24">
        <f>(DATA!BG63/DATA!Q63)*100</f>
        <v>89.385474860335194</v>
      </c>
      <c r="AF60" s="24">
        <f>(DATA!BH63/DATA!R63)*100</f>
        <v>91.071428571428569</v>
      </c>
      <c r="AG60" s="24">
        <f>(DATA!BI63/DATA!S63)*100</f>
        <v>90.909090909090907</v>
      </c>
      <c r="AH60" s="24">
        <f>(DATA!BJ63/DATA!T63)*100</f>
        <v>89.0625</v>
      </c>
      <c r="AI60" s="24">
        <f>(DATA!BK63/DATA!U63)*100</f>
        <v>88.94736842105263</v>
      </c>
      <c r="AJ60" s="24">
        <f>(DATA!BL63/DATA!V63)*100</f>
        <v>87.562189054726375</v>
      </c>
      <c r="AK60" s="24">
        <f>(DATA!BM63/DATA!W63)*100</f>
        <v>89.162561576354676</v>
      </c>
      <c r="AL60" s="24">
        <f>(DATA!BN63/DATA!X63)*100</f>
        <v>89.898989898989896</v>
      </c>
      <c r="AM60" s="24">
        <f>(DATA!BO63/DATA!Y63)*100</f>
        <v>88.265306122448976</v>
      </c>
      <c r="AN60" s="24">
        <f>(DATA!BP63/DATA!Z63)*100</f>
        <v>86.607142857142861</v>
      </c>
      <c r="AO60" s="24">
        <f>(DATA!BQ63/DATA!AA63)*100</f>
        <v>88.888888888888886</v>
      </c>
      <c r="AP60" s="24">
        <f>(DATA!BR63/DATA!AB63)*100</f>
        <v>83.333333333333343</v>
      </c>
      <c r="AQ60" s="24">
        <f>(DATA!BS63/DATA!AC63)*100</f>
        <v>83.050847457627114</v>
      </c>
      <c r="AR60" s="23">
        <f>(DATA!BT63/DATA!P63)*100</f>
        <v>8.2417582417582409</v>
      </c>
      <c r="AS60" s="47">
        <f>(DATA!BU63/DATA!Q63)*100</f>
        <v>9.4972067039106136</v>
      </c>
      <c r="AT60" s="47">
        <f>(DATA!BV63/DATA!R63)*100</f>
        <v>7.7380952380952381</v>
      </c>
      <c r="AU60" s="47">
        <f>(DATA!BW63/DATA!S63)*100</f>
        <v>7.3863636363636367</v>
      </c>
      <c r="AV60" s="47">
        <f>(DATA!BX63/DATA!T63)*100</f>
        <v>7.291666666666667</v>
      </c>
      <c r="AW60" s="47">
        <f>(DATA!BY63/DATA!U63)*100</f>
        <v>7.3684210526315779</v>
      </c>
      <c r="AX60" s="47">
        <f>(DATA!BZ63/DATA!V63)*100</f>
        <v>8.9552238805970141</v>
      </c>
      <c r="AY60" s="47">
        <f>(DATA!CA63/DATA!W63)*100</f>
        <v>7.8817733990147785</v>
      </c>
      <c r="AZ60" s="47">
        <f>(DATA!CB63/DATA!X63)*100</f>
        <v>7.5757575757575761</v>
      </c>
      <c r="BA60" s="47">
        <f>(DATA!CC63/DATA!Y63)*100</f>
        <v>6.1224489795918364</v>
      </c>
      <c r="BB60" s="47">
        <f>(DATA!CD63/DATA!Z63)*100</f>
        <v>7.1428571428571423</v>
      </c>
      <c r="BC60" s="47">
        <f>(DATA!CE63/DATA!AA63)*100</f>
        <v>6.8376068376068382</v>
      </c>
      <c r="BD60" s="47">
        <f>(DATA!CF63/DATA!AB63)*100</f>
        <v>8.3333333333333321</v>
      </c>
      <c r="BE60" s="47">
        <f>(DATA!CG63/DATA!AC63)*100</f>
        <v>7.6271186440677967</v>
      </c>
      <c r="BF60" s="28" t="str">
        <f>IF(DATA!CH63&gt;0,(DATA!CH63/DATA!BT63)*100,"NA")</f>
        <v>NA</v>
      </c>
      <c r="BG60" s="48" t="str">
        <f>IF(DATA!CI63&gt;0,(DATA!CI63/DATA!BU63)*100,"NA")</f>
        <v>NA</v>
      </c>
      <c r="BH60" s="48" t="str">
        <f>IF(DATA!CJ63&gt;0,(DATA!CJ63/DATA!BV63)*100,"NA")</f>
        <v>NA</v>
      </c>
      <c r="BI60" s="48" t="str">
        <f>IF(DATA!CK63&gt;0,(DATA!CK63/DATA!BW63)*100,"NA")</f>
        <v>NA</v>
      </c>
      <c r="BJ60" s="48" t="str">
        <f>IF(DATA!CL63&gt;0,(DATA!CL63/DATA!BX63)*100,"NA")</f>
        <v>NA</v>
      </c>
      <c r="BK60" s="48" t="str">
        <f>IF(DATA!CM63&gt;0,(DATA!CM63/DATA!BY63)*100,"NA")</f>
        <v>NA</v>
      </c>
      <c r="BL60" s="48" t="str">
        <f>IF(DATA!CN63&gt;0,(DATA!CN63/DATA!BZ63)*100,"NA")</f>
        <v>NA</v>
      </c>
      <c r="BM60" s="48" t="str">
        <f>IF(DATA!CO63&gt;0,(DATA!CO63/DATA!CA63)*100,"NA")</f>
        <v>NA</v>
      </c>
      <c r="BN60" s="48" t="str">
        <f>IF(DATA!CP63&gt;0,(DATA!CP63/DATA!CB63)*100,"NA")</f>
        <v>NA</v>
      </c>
      <c r="BO60" s="48" t="str">
        <f>IF(DATA!CQ63&gt;0,(DATA!CQ63/DATA!CC63)*100,"NA")</f>
        <v>NA</v>
      </c>
      <c r="BP60" s="48" t="str">
        <f>IF(DATA!CR63&gt;0,(DATA!CR63/DATA!CD63)*100,"NA")</f>
        <v>NA</v>
      </c>
      <c r="BQ60" s="48" t="str">
        <f>IF(DATA!CS63&gt;0,(DATA!CS63/DATA!CE63)*100,"NA")</f>
        <v>NA</v>
      </c>
      <c r="BR60" s="48" t="str">
        <f>IF(DATA!CT63&gt;0,(DATA!CT63/DATA!CF63)*100,"NA")</f>
        <v>NA</v>
      </c>
      <c r="BS60" s="48" t="str">
        <f>IF(DATA!CU63&gt;0,(DATA!CU63/DATA!CG63)*100,"NA")</f>
        <v>NA</v>
      </c>
      <c r="BT60" s="23">
        <f>(DATA!CV63/DATA!P63)*100</f>
        <v>0</v>
      </c>
      <c r="BU60" s="47">
        <f>(DATA!CW63/DATA!Q63)*100</f>
        <v>0</v>
      </c>
      <c r="BV60" s="47">
        <f>(DATA!CX63/DATA!R63)*100</f>
        <v>0</v>
      </c>
      <c r="BW60" s="47">
        <f>(DATA!CY63/DATA!S63)*100</f>
        <v>0</v>
      </c>
      <c r="BX60" s="47">
        <f>(DATA!CZ63/DATA!T63)*100</f>
        <v>1.5625</v>
      </c>
      <c r="BY60" s="47">
        <f>(DATA!DA63/DATA!U63)*100</f>
        <v>2.1052631578947367</v>
      </c>
      <c r="BZ60" s="47">
        <f>(DATA!DB63/DATA!V63)*100</f>
        <v>1.4925373134328357</v>
      </c>
      <c r="CA60" s="47">
        <f>(DATA!DC63/DATA!W63)*100</f>
        <v>0.98522167487684731</v>
      </c>
      <c r="CB60" s="47">
        <f>(DATA!DD63/DATA!X63)*100</f>
        <v>1.0101010101010102</v>
      </c>
      <c r="CC60" s="47">
        <f>(DATA!DE63/DATA!Y63)*100</f>
        <v>2.0408163265306123</v>
      </c>
      <c r="CD60" s="47">
        <f>(DATA!DF63/DATA!Z63)*100</f>
        <v>2.6785714285714284</v>
      </c>
      <c r="CE60" s="47">
        <f>(DATA!DG63/DATA!AA63)*100</f>
        <v>2.5641025641025639</v>
      </c>
      <c r="CF60" s="47">
        <f>(DATA!DH63/DATA!AB63)*100</f>
        <v>3.3333333333333335</v>
      </c>
      <c r="CG60" s="47">
        <f>(DATA!DI63/DATA!AC63)*100</f>
        <v>2.5423728813559325</v>
      </c>
      <c r="CH60" s="23">
        <f>(DATA!DJ63/DATA!P63)*100</f>
        <v>0</v>
      </c>
      <c r="CI60" s="47">
        <f>(DATA!DK63/DATA!Q63)*100</f>
        <v>0</v>
      </c>
      <c r="CJ60" s="47">
        <f>(DATA!DL63/DATA!R63)*100</f>
        <v>0</v>
      </c>
      <c r="CK60" s="47">
        <f>(DATA!DM63/DATA!S63)*100</f>
        <v>0</v>
      </c>
      <c r="CL60" s="47">
        <f>(DATA!DN63/DATA!T63)*100</f>
        <v>0</v>
      </c>
      <c r="CM60" s="47">
        <f>(DATA!DO63/DATA!U63)*100</f>
        <v>0</v>
      </c>
      <c r="CN60" s="47">
        <f>(DATA!DP63/DATA!V63)*100</f>
        <v>0</v>
      </c>
      <c r="CO60" s="47">
        <f>(DATA!DQ63/DATA!W63)*100</f>
        <v>0</v>
      </c>
      <c r="CP60" s="47">
        <f>(DATA!DR63/DATA!X63)*100</f>
        <v>0</v>
      </c>
      <c r="CQ60" s="47">
        <f>(DATA!DS63/DATA!Y63)*100</f>
        <v>1.0204081632653061</v>
      </c>
      <c r="CR60" s="47">
        <f>(DATA!DT63/DATA!Z63)*100</f>
        <v>0.89285714285714279</v>
      </c>
      <c r="CS60" s="47">
        <f>(DATA!DU63/DATA!AA63)*100</f>
        <v>0</v>
      </c>
      <c r="CT60" s="47">
        <f>(DATA!DV63/DATA!AB63)*100</f>
        <v>0</v>
      </c>
      <c r="CU60" s="47">
        <f>(DATA!DW63/DATA!AC63)*100</f>
        <v>0</v>
      </c>
      <c r="CV60" s="191">
        <f>(DATA!DX63/DATA!AC63)*100</f>
        <v>5.9322033898305087</v>
      </c>
      <c r="CW60" s="191">
        <f>(DATA!DY63/DATA!AC63)*100</f>
        <v>0.84745762711864403</v>
      </c>
      <c r="CX60" s="188">
        <f>(DATA!DZ63/DATA!AC63)*100</f>
        <v>0</v>
      </c>
      <c r="CY60" s="24">
        <f>(DATA!EA63/DATA!P63)*100</f>
        <v>2.7472527472527473</v>
      </c>
      <c r="CZ60" s="47">
        <f>(DATA!EB63/DATA!Q63)*100</f>
        <v>1.1173184357541899</v>
      </c>
      <c r="DA60" s="47">
        <f>(DATA!EC63/DATA!R63)*100</f>
        <v>1.1904761904761905</v>
      </c>
      <c r="DB60" s="47">
        <f>(DATA!ED63/DATA!S63)*100</f>
        <v>1.7045454545454544</v>
      </c>
      <c r="DC60" s="47">
        <f>(DATA!EE63/DATA!T63)*100</f>
        <v>2.083333333333333</v>
      </c>
      <c r="DD60" s="47">
        <f>(DATA!EF63/DATA!U63)*100</f>
        <v>1.5789473684210527</v>
      </c>
      <c r="DE60" s="47">
        <f>(DATA!EG63/DATA!V63)*100</f>
        <v>1.9900497512437811</v>
      </c>
      <c r="DF60" s="47">
        <f>(DATA!EH63/DATA!W63)*100</f>
        <v>1.9704433497536946</v>
      </c>
      <c r="DG60" s="47">
        <f>(DATA!EI63/DATA!X63)*100</f>
        <v>1.5151515151515151</v>
      </c>
      <c r="DH60" s="47">
        <f>(DATA!EJ63/DATA!Y63)*100</f>
        <v>2.5510204081632653</v>
      </c>
      <c r="DI60" s="47">
        <f>(DATA!EK63/DATA!Z63)*100</f>
        <v>2.6785714285714284</v>
      </c>
      <c r="DJ60" s="47">
        <f>(DATA!EL63/DATA!AA63)*100</f>
        <v>1.7094017094017095</v>
      </c>
      <c r="DK60" s="47">
        <f>(DATA!EM63/DATA!AB63)*100</f>
        <v>5</v>
      </c>
      <c r="DL60" s="30">
        <f t="shared" si="67"/>
        <v>100</v>
      </c>
      <c r="DM60" s="49">
        <f t="shared" si="68"/>
        <v>100</v>
      </c>
      <c r="DN60" s="49">
        <f t="shared" si="69"/>
        <v>100.00000000000001</v>
      </c>
      <c r="DO60" s="49">
        <f t="shared" si="70"/>
        <v>100</v>
      </c>
      <c r="DP60" s="49">
        <f t="shared" si="71"/>
        <v>100</v>
      </c>
      <c r="DQ60" s="49">
        <f t="shared" si="72"/>
        <v>100</v>
      </c>
      <c r="DR60" s="49">
        <f t="shared" si="73"/>
        <v>100</v>
      </c>
      <c r="DS60" s="49">
        <f t="shared" si="74"/>
        <v>100</v>
      </c>
      <c r="DT60" s="49">
        <f t="shared" si="75"/>
        <v>100</v>
      </c>
      <c r="DU60" s="49">
        <f t="shared" si="76"/>
        <v>100</v>
      </c>
      <c r="DV60" s="49">
        <f t="shared" si="77"/>
        <v>100</v>
      </c>
      <c r="DW60" s="49">
        <f>+AA60+M60</f>
        <v>100</v>
      </c>
      <c r="DX60" s="49">
        <f>+AB60+N60</f>
        <v>100</v>
      </c>
      <c r="DY60" s="49">
        <f>+AC60+O60</f>
        <v>100</v>
      </c>
      <c r="DZ60" s="30">
        <f>+AD60+AR60+BT60+CH60+CY60</f>
        <v>99.999999999999986</v>
      </c>
      <c r="EA60" s="49">
        <f>+AE60+AS60+BU60+CI60+CZ60</f>
        <v>100</v>
      </c>
      <c r="EB60" s="49">
        <f>+AF60+AT60+BV60+CJ60+DA60</f>
        <v>100</v>
      </c>
      <c r="EC60" s="49">
        <f>+AG60+AU60+BW60+CK60+DB60</f>
        <v>100</v>
      </c>
      <c r="ED60" s="49">
        <f>+AH60+AV60+BX60+CL60+DC60</f>
        <v>100</v>
      </c>
      <c r="EE60" s="49">
        <f>+AI60+AW60+BY60+CM60+DD60</f>
        <v>100</v>
      </c>
      <c r="EF60" s="49">
        <f>+AJ60+AX60+BZ60+CN60+DE60</f>
        <v>100.00000000000001</v>
      </c>
      <c r="EG60" s="49">
        <f>+AK60+AY60+CA60+CO60+DF60</f>
        <v>100</v>
      </c>
      <c r="EH60" s="49">
        <f>+AL60+AZ60+CB60+CP60+DG60</f>
        <v>100</v>
      </c>
      <c r="EI60" s="49">
        <f>+AM60+BA60+CC60+CQ60+DH60</f>
        <v>100</v>
      </c>
      <c r="EJ60" s="49">
        <f>+AN60+BB60+CD60+CR60+DI60</f>
        <v>100</v>
      </c>
      <c r="EK60" s="49">
        <f>+AO60+BC60+CE60+CS60+DJ60</f>
        <v>100</v>
      </c>
      <c r="EL60" s="49">
        <f>+AP60+BD60+CF60+CT60+DK60</f>
        <v>100</v>
      </c>
      <c r="EM60" s="26">
        <f t="shared" si="0"/>
        <v>99.999999999999986</v>
      </c>
    </row>
    <row r="61" spans="1:143">
      <c r="A61" s="14" t="str">
        <f>+DATA!A64</f>
        <v>Vermont</v>
      </c>
      <c r="B61" s="39">
        <f>(DATA!AD64/DATA!B64)*100</f>
        <v>54.577464788732399</v>
      </c>
      <c r="C61" s="39">
        <f>(DATA!AE64/DATA!C64)*100</f>
        <v>55.026455026455025</v>
      </c>
      <c r="D61" s="39">
        <f>(DATA!AF64/DATA!D64)*100</f>
        <v>52.147239263803677</v>
      </c>
      <c r="E61" s="39">
        <f>(DATA!AG64/DATA!E64)*100</f>
        <v>54.210526315789473</v>
      </c>
      <c r="F61" s="39">
        <f>(DATA!AH64/DATA!F64)*100</f>
        <v>43.814432989690722</v>
      </c>
      <c r="G61" s="39">
        <f>(DATA!AI64/DATA!G64)*100</f>
        <v>52.356020942408378</v>
      </c>
      <c r="H61" s="39">
        <f>(DATA!AJ64/DATA!H64)*100</f>
        <v>51.19047619047619</v>
      </c>
      <c r="I61" s="39">
        <f>(DATA!AK64/DATA!I64)*100</f>
        <v>48.484848484848484</v>
      </c>
      <c r="J61" s="39">
        <f>(DATA!AL64/DATA!J64)*100</f>
        <v>50.704225352112672</v>
      </c>
      <c r="K61" s="39">
        <f>(DATA!AM64/DATA!K64)*100</f>
        <v>50.243902439024389</v>
      </c>
      <c r="L61" s="39">
        <f>(DATA!AN64/DATA!L64)*100</f>
        <v>50.785340314136128</v>
      </c>
      <c r="M61" s="39">
        <f>(DATA!AO64/DATA!M64)*100</f>
        <v>47.580645161290327</v>
      </c>
      <c r="N61" s="39">
        <f>(DATA!AP64/DATA!N64)*100</f>
        <v>43.1924882629108</v>
      </c>
      <c r="O61" s="39">
        <f>(DATA!AQ64/DATA!O64)*100</f>
        <v>42.358078602620083</v>
      </c>
      <c r="P61" s="40">
        <f>(DATA!AR64/DATA!B64)*100</f>
        <v>45.422535211267608</v>
      </c>
      <c r="Q61" s="39">
        <f>(DATA!AS64/DATA!C64)*100</f>
        <v>44.973544973544968</v>
      </c>
      <c r="R61" s="39">
        <f>(DATA!AT64/DATA!D64)*100</f>
        <v>47.852760736196323</v>
      </c>
      <c r="S61" s="39">
        <f>(DATA!AU64/DATA!E64)*100</f>
        <v>45.789473684210527</v>
      </c>
      <c r="T61" s="39">
        <f>(DATA!AV64/DATA!F64)*100</f>
        <v>56.185567010309278</v>
      </c>
      <c r="U61" s="39">
        <f>(DATA!AW64/DATA!G64)*100</f>
        <v>47.643979057591622</v>
      </c>
      <c r="V61" s="39">
        <f>(DATA!AX64/DATA!H64)*100</f>
        <v>48.80952380952381</v>
      </c>
      <c r="W61" s="39">
        <f>(DATA!AY64/DATA!I64)*100</f>
        <v>51.515151515151516</v>
      </c>
      <c r="X61" s="39">
        <f>(DATA!AZ64/DATA!J64)*100</f>
        <v>49.295774647887328</v>
      </c>
      <c r="Y61" s="39">
        <f>(DATA!BA64/DATA!K64)*100</f>
        <v>49.756097560975611</v>
      </c>
      <c r="Z61" s="39">
        <f>(DATA!BB64/DATA!L64)*100</f>
        <v>49.214659685863879</v>
      </c>
      <c r="AA61" s="39">
        <f>(DATA!BC64/DATA!M64)*100</f>
        <v>52.419354838709673</v>
      </c>
      <c r="AB61" s="39">
        <f>(DATA!BD64/DATA!N64)*100</f>
        <v>56.8075117370892</v>
      </c>
      <c r="AC61" s="39">
        <f>(DATA!BE64/DATA!O64)*100</f>
        <v>57.641921397379917</v>
      </c>
      <c r="AD61" s="40">
        <f>(DATA!BF64/DATA!P64)*100</f>
        <v>96.83098591549296</v>
      </c>
      <c r="AE61" s="39">
        <f>(DATA!BG64/DATA!Q64)*100</f>
        <v>91.005291005290999</v>
      </c>
      <c r="AF61" s="39">
        <f>(DATA!BH64/DATA!R64)*100</f>
        <v>96.932515337423311</v>
      </c>
      <c r="AG61" s="39">
        <f>(DATA!BI64/DATA!S64)*100</f>
        <v>96.315789473684205</v>
      </c>
      <c r="AH61" s="39">
        <f>(DATA!BJ64/DATA!T64)*100</f>
        <v>94.845360824742258</v>
      </c>
      <c r="AI61" s="39">
        <f>(DATA!BK64/DATA!U64)*100</f>
        <v>95.205479452054803</v>
      </c>
      <c r="AJ61" s="39">
        <f>(DATA!BL64/DATA!V64)*100</f>
        <v>92.465753424657535</v>
      </c>
      <c r="AK61" s="39">
        <f>(DATA!BM64/DATA!W64)*100</f>
        <v>94.557823129251702</v>
      </c>
      <c r="AL61" s="39">
        <f>(DATA!BN64/DATA!X64)*100</f>
        <v>93.84615384615384</v>
      </c>
      <c r="AM61" s="39">
        <f>(DATA!BO64/DATA!Y64)*100</f>
        <v>91.011235955056179</v>
      </c>
      <c r="AN61" s="39">
        <f>(DATA!BP64/DATA!Z64)*100</f>
        <v>89.156626506024097</v>
      </c>
      <c r="AO61" s="39">
        <f>(DATA!BQ64/DATA!AA64)*100</f>
        <v>89.351851851851848</v>
      </c>
      <c r="AP61" s="39">
        <f>(DATA!BR64/DATA!AB64)*100</f>
        <v>87.5</v>
      </c>
      <c r="AQ61" s="39">
        <f>(DATA!BS64/DATA!AC64)*100</f>
        <v>90.052356020942398</v>
      </c>
      <c r="AR61" s="40">
        <f>(DATA!BT64/DATA!P64)*100</f>
        <v>2.112676056338028</v>
      </c>
      <c r="AS61" s="39">
        <f>(DATA!BU64/DATA!Q64)*100</f>
        <v>1.5873015873015872</v>
      </c>
      <c r="AT61" s="39">
        <f>(DATA!BV64/DATA!R64)*100</f>
        <v>1.2269938650306749</v>
      </c>
      <c r="AU61" s="39">
        <f>(DATA!BW64/DATA!S64)*100</f>
        <v>1.5789473684210527</v>
      </c>
      <c r="AV61" s="39">
        <f>(DATA!BX64/DATA!T64)*100</f>
        <v>3.0927835051546393</v>
      </c>
      <c r="AW61" s="39">
        <f>(DATA!BY64/DATA!U64)*100</f>
        <v>2.054794520547945</v>
      </c>
      <c r="AX61" s="39">
        <f>(DATA!BZ64/DATA!V64)*100</f>
        <v>2.7397260273972601</v>
      </c>
      <c r="AY61" s="39">
        <f>(DATA!CA64/DATA!W64)*100</f>
        <v>2.7210884353741496</v>
      </c>
      <c r="AZ61" s="39">
        <f>(DATA!CB64/DATA!X64)*100</f>
        <v>2.0512820512820511</v>
      </c>
      <c r="BA61" s="39">
        <f>(DATA!CC64/DATA!Y64)*100</f>
        <v>2.2471910112359552</v>
      </c>
      <c r="BB61" s="39">
        <f>(DATA!CD64/DATA!Z64)*100</f>
        <v>3.6144578313253009</v>
      </c>
      <c r="BC61" s="39">
        <f>(DATA!CE64/DATA!AA64)*100</f>
        <v>2.3148148148148149</v>
      </c>
      <c r="BD61" s="39">
        <f>(DATA!CF64/DATA!AB64)*100</f>
        <v>4.8913043478260869</v>
      </c>
      <c r="BE61" s="39">
        <f>(DATA!CG64/DATA!AC64)*100</f>
        <v>4.7120418848167542</v>
      </c>
      <c r="BF61" s="41" t="str">
        <f>IF(DATA!CH64&gt;0,(DATA!CH64/DATA!BT64)*100,"NA")</f>
        <v>NA</v>
      </c>
      <c r="BG61" s="42" t="str">
        <f>IF(DATA!CI64&gt;0,(DATA!CI64/DATA!BU64)*100,"NA")</f>
        <v>NA</v>
      </c>
      <c r="BH61" s="42" t="str">
        <f>IF(DATA!CJ64&gt;0,(DATA!CJ64/DATA!BV64)*100,"NA")</f>
        <v>NA</v>
      </c>
      <c r="BI61" s="42" t="str">
        <f>IF(DATA!CK64&gt;0,(DATA!CK64/DATA!BW64)*100,"NA")</f>
        <v>NA</v>
      </c>
      <c r="BJ61" s="42" t="str">
        <f>IF(DATA!CL64&gt;0,(DATA!CL64/DATA!BX64)*100,"NA")</f>
        <v>NA</v>
      </c>
      <c r="BK61" s="42" t="str">
        <f>IF(DATA!CM64&gt;0,(DATA!CM64/DATA!BY64)*100,"NA")</f>
        <v>NA</v>
      </c>
      <c r="BL61" s="42" t="str">
        <f>IF(DATA!CN64&gt;0,(DATA!CN64/DATA!BZ64)*100,"NA")</f>
        <v>NA</v>
      </c>
      <c r="BM61" s="42" t="str">
        <f>IF(DATA!CO64&gt;0,(DATA!CO64/DATA!CA64)*100,"NA")</f>
        <v>NA</v>
      </c>
      <c r="BN61" s="42" t="str">
        <f>IF(DATA!CP64&gt;0,(DATA!CP64/DATA!CB64)*100,"NA")</f>
        <v>NA</v>
      </c>
      <c r="BO61" s="42" t="str">
        <f>IF(DATA!CQ64&gt;0,(DATA!CQ64/DATA!CC64)*100,"NA")</f>
        <v>NA</v>
      </c>
      <c r="BP61" s="42" t="str">
        <f>IF(DATA!CR64&gt;0,(DATA!CR64/DATA!CD64)*100,"NA")</f>
        <v>NA</v>
      </c>
      <c r="BQ61" s="42" t="str">
        <f>IF(DATA!CS64&gt;0,(DATA!CS64/DATA!CE64)*100,"NA")</f>
        <v>NA</v>
      </c>
      <c r="BR61" s="42" t="str">
        <f>IF(DATA!CT64&gt;0,(DATA!CT64/DATA!CF64)*100,"NA")</f>
        <v>NA</v>
      </c>
      <c r="BS61" s="42" t="str">
        <f>IF(DATA!CU64&gt;0,(DATA!CU64/DATA!CG64)*100,"NA")</f>
        <v>NA</v>
      </c>
      <c r="BT61" s="40">
        <f>(DATA!CV64/DATA!P64)*100</f>
        <v>0.35211267605633806</v>
      </c>
      <c r="BU61" s="39">
        <f>(DATA!CW64/DATA!Q64)*100</f>
        <v>5.2910052910052912</v>
      </c>
      <c r="BV61" s="39">
        <f>(DATA!CX64/DATA!R64)*100</f>
        <v>0</v>
      </c>
      <c r="BW61" s="39">
        <f>(DATA!CY64/DATA!S64)*100</f>
        <v>1.0526315789473684</v>
      </c>
      <c r="BX61" s="39">
        <f>(DATA!CZ64/DATA!T64)*100</f>
        <v>1.0309278350515463</v>
      </c>
      <c r="BY61" s="39">
        <f>(DATA!DA64/DATA!U64)*100</f>
        <v>1.3698630136986301</v>
      </c>
      <c r="BZ61" s="39">
        <f>(DATA!DB64/DATA!V64)*100</f>
        <v>1.3698630136986301</v>
      </c>
      <c r="CA61" s="39">
        <f>(DATA!DC64/DATA!W64)*100</f>
        <v>1.3605442176870748</v>
      </c>
      <c r="CB61" s="39">
        <f>(DATA!DD64/DATA!X64)*100</f>
        <v>3.0769230769230771</v>
      </c>
      <c r="CC61" s="39">
        <f>(DATA!DE64/DATA!Y64)*100</f>
        <v>4.4943820224719104</v>
      </c>
      <c r="CD61" s="39">
        <f>(DATA!DF64/DATA!Z64)*100</f>
        <v>4.8192771084337354</v>
      </c>
      <c r="CE61" s="39">
        <f>(DATA!DG64/DATA!AA64)*100</f>
        <v>4.1666666666666661</v>
      </c>
      <c r="CF61" s="39">
        <f>(DATA!DH64/DATA!AB64)*100</f>
        <v>3.2608695652173911</v>
      </c>
      <c r="CG61" s="39">
        <f>(DATA!DI64/DATA!AC64)*100</f>
        <v>3.1413612565445024</v>
      </c>
      <c r="CH61" s="40">
        <f>(DATA!DJ64/DATA!P64)*100</f>
        <v>0</v>
      </c>
      <c r="CI61" s="39">
        <f>(DATA!DK64/DATA!Q64)*100</f>
        <v>0</v>
      </c>
      <c r="CJ61" s="39">
        <f>(DATA!DL64/DATA!R64)*100</f>
        <v>0</v>
      </c>
      <c r="CK61" s="39">
        <f>(DATA!DM64/DATA!S64)*100</f>
        <v>0</v>
      </c>
      <c r="CL61" s="39">
        <f>(DATA!DN64/DATA!T64)*100</f>
        <v>0</v>
      </c>
      <c r="CM61" s="39">
        <f>(DATA!DO64/DATA!U64)*100</f>
        <v>0</v>
      </c>
      <c r="CN61" s="39">
        <f>(DATA!DP64/DATA!V64)*100</f>
        <v>0</v>
      </c>
      <c r="CO61" s="39">
        <f>(DATA!DQ64/DATA!W64)*100</f>
        <v>0</v>
      </c>
      <c r="CP61" s="39">
        <f>(DATA!DR64/DATA!X64)*100</f>
        <v>0</v>
      </c>
      <c r="CQ61" s="39">
        <f>(DATA!DS64/DATA!Y64)*100</f>
        <v>0.5617977528089888</v>
      </c>
      <c r="CR61" s="39">
        <f>(DATA!DT64/DATA!Z64)*100</f>
        <v>0.60240963855421692</v>
      </c>
      <c r="CS61" s="39">
        <f>(DATA!DU64/DATA!AA64)*100</f>
        <v>2.3148148148148149</v>
      </c>
      <c r="CT61" s="39">
        <f>(DATA!DV64/DATA!AB64)*100</f>
        <v>1.0869565217391304</v>
      </c>
      <c r="CU61" s="39">
        <f>(DATA!DW64/DATA!AC64)*100</f>
        <v>0</v>
      </c>
      <c r="CV61" s="191">
        <f>(DATA!DX64/DATA!AC64)*100</f>
        <v>2.0942408376963351</v>
      </c>
      <c r="CW61" s="191">
        <f>(DATA!DY64/DATA!AC64)*100</f>
        <v>0</v>
      </c>
      <c r="CX61" s="188">
        <f>(DATA!DZ64/DATA!AC64)*100</f>
        <v>0</v>
      </c>
      <c r="CY61" s="39">
        <f>(DATA!EA64/DATA!P64)*100</f>
        <v>0.70422535211267612</v>
      </c>
      <c r="CZ61" s="39">
        <f>(DATA!EB64/DATA!Q64)*100</f>
        <v>2.1164021164021163</v>
      </c>
      <c r="DA61" s="39">
        <f>(DATA!EC64/DATA!R64)*100</f>
        <v>1.8404907975460123</v>
      </c>
      <c r="DB61" s="39">
        <f>(DATA!ED64/DATA!S64)*100</f>
        <v>1.0526315789473684</v>
      </c>
      <c r="DC61" s="39">
        <f>(DATA!EE64/DATA!T64)*100</f>
        <v>1.0309278350515463</v>
      </c>
      <c r="DD61" s="39">
        <f>(DATA!EF64/DATA!U64)*100</f>
        <v>1.3698630136986301</v>
      </c>
      <c r="DE61" s="39">
        <f>(DATA!EG64/DATA!V64)*100</f>
        <v>3.4246575342465753</v>
      </c>
      <c r="DF61" s="39">
        <f>(DATA!EH64/DATA!W64)*100</f>
        <v>1.3605442176870748</v>
      </c>
      <c r="DG61" s="39">
        <f>(DATA!EI64/DATA!X64)*100</f>
        <v>1.0256410256410255</v>
      </c>
      <c r="DH61" s="39">
        <f>(DATA!EJ64/DATA!Y64)*100</f>
        <v>1.6853932584269662</v>
      </c>
      <c r="DI61" s="39">
        <f>(DATA!EK64/DATA!Z64)*100</f>
        <v>1.8072289156626504</v>
      </c>
      <c r="DJ61" s="39">
        <f>(DATA!EL64/DATA!AA64)*100</f>
        <v>1.8518518518518516</v>
      </c>
      <c r="DK61" s="39">
        <f>(DATA!EM64/DATA!AB64)*100</f>
        <v>3.2608695652173911</v>
      </c>
      <c r="DL61" s="43">
        <f t="shared" si="67"/>
        <v>100</v>
      </c>
      <c r="DM61" s="44">
        <f t="shared" si="68"/>
        <v>100</v>
      </c>
      <c r="DN61" s="44">
        <f t="shared" si="69"/>
        <v>100</v>
      </c>
      <c r="DO61" s="44">
        <f t="shared" si="70"/>
        <v>100</v>
      </c>
      <c r="DP61" s="44">
        <f t="shared" si="71"/>
        <v>100</v>
      </c>
      <c r="DQ61" s="44">
        <f t="shared" si="72"/>
        <v>100</v>
      </c>
      <c r="DR61" s="44">
        <f t="shared" si="73"/>
        <v>100</v>
      </c>
      <c r="DS61" s="44">
        <f t="shared" si="74"/>
        <v>100</v>
      </c>
      <c r="DT61" s="44">
        <f t="shared" si="75"/>
        <v>100</v>
      </c>
      <c r="DU61" s="44">
        <f t="shared" si="76"/>
        <v>100</v>
      </c>
      <c r="DV61" s="44">
        <f t="shared" si="77"/>
        <v>100</v>
      </c>
      <c r="DW61" s="44">
        <f>+AA61+M61</f>
        <v>100</v>
      </c>
      <c r="DX61" s="44">
        <f>+AB61+N61</f>
        <v>100</v>
      </c>
      <c r="DY61" s="44">
        <f>+AC61+O61</f>
        <v>100</v>
      </c>
      <c r="DZ61" s="43">
        <f>+AD61+AR61+BT61+CH61+CY61</f>
        <v>100</v>
      </c>
      <c r="EA61" s="44">
        <f>+AE61+AS61+BU61+CI61+CZ61</f>
        <v>99.999999999999986</v>
      </c>
      <c r="EB61" s="44">
        <f>+AF61+AT61+BV61+CJ61+DA61</f>
        <v>100</v>
      </c>
      <c r="EC61" s="44">
        <f>+AG61+AU61+BW61+CK61+DB61</f>
        <v>100</v>
      </c>
      <c r="ED61" s="44">
        <f>+AH61+AV61+BX61+CL61+DC61</f>
        <v>99.999999999999986</v>
      </c>
      <c r="EE61" s="44">
        <f>+AI61+AW61+BY61+CM61+DD61</f>
        <v>100.00000000000001</v>
      </c>
      <c r="EF61" s="44">
        <f>+AJ61+AX61+BZ61+CN61+DE61</f>
        <v>100</v>
      </c>
      <c r="EG61" s="44">
        <f>+AK61+AY61+CA61+CO61+DF61</f>
        <v>100.00000000000001</v>
      </c>
      <c r="EH61" s="44">
        <f>+AL61+AZ61+CB61+CP61+DG61</f>
        <v>99.999999999999986</v>
      </c>
      <c r="EI61" s="44">
        <f>+AM61+BA61+CC61+CQ61+DH61</f>
        <v>100</v>
      </c>
      <c r="EJ61" s="44">
        <f>+AN61+BB61+CD61+CR61+DI61</f>
        <v>100</v>
      </c>
      <c r="EK61" s="44">
        <f>+AO61+BC61+CE61+CS61+DJ61</f>
        <v>99.999999999999986</v>
      </c>
      <c r="EL61" s="44">
        <f>+AP61+BD61+CF61+CT61+DK61</f>
        <v>100</v>
      </c>
      <c r="EM61" s="26">
        <f t="shared" si="0"/>
        <v>99.999999999999986</v>
      </c>
    </row>
    <row r="62" spans="1:143">
      <c r="A62" s="14" t="str">
        <f>+DATA!A65</f>
        <v>District of Columbia</v>
      </c>
      <c r="B62" s="39">
        <f>(DATA!AD65/DATA!B65)*100</f>
        <v>36.84210526315789</v>
      </c>
      <c r="C62" s="39">
        <f>(DATA!AE65/DATA!C65)*100</f>
        <v>71.794871794871796</v>
      </c>
      <c r="D62" s="39">
        <f>(DATA!AF65/DATA!D65)*100</f>
        <v>74.074074074074076</v>
      </c>
      <c r="E62" s="39">
        <f>(DATA!AG65/DATA!E65)*100</f>
        <v>66.666666666666657</v>
      </c>
      <c r="F62" s="39">
        <f>(DATA!AH65/DATA!F65)*100</f>
        <v>61.363636363636367</v>
      </c>
      <c r="G62" s="39">
        <f>(DATA!AI65/DATA!G65)*100</f>
        <v>40.243902439024396</v>
      </c>
      <c r="H62" s="39">
        <f>(DATA!AJ65/DATA!H65)*100</f>
        <v>219.60000000000002</v>
      </c>
      <c r="I62" s="39">
        <f>(DATA!AK65/DATA!I65)*100</f>
        <v>8.2677165354330722</v>
      </c>
      <c r="J62" s="39">
        <f>(DATA!AL65/DATA!J65)*100</f>
        <v>52.325581395348841</v>
      </c>
      <c r="K62" s="39">
        <f>(DATA!AM65/DATA!K65)*100</f>
        <v>36.585365853658537</v>
      </c>
      <c r="L62" s="39">
        <f>(DATA!AN65/DATA!L65)*100</f>
        <v>41.758241758241759</v>
      </c>
      <c r="M62" s="39">
        <f>(DATA!AO65/DATA!M65)*100</f>
        <v>47.826086956521742</v>
      </c>
      <c r="N62" s="39">
        <f>(DATA!AP65/DATA!N65)*100</f>
        <v>50.537634408602152</v>
      </c>
      <c r="O62" s="39">
        <f>(DATA!AQ65/DATA!O65)*100</f>
        <v>51.086956521739133</v>
      </c>
      <c r="P62" s="40">
        <f>(DATA!AR65/DATA!B65)*100</f>
        <v>63.157894736842103</v>
      </c>
      <c r="Q62" s="39">
        <f>(DATA!AS65/DATA!C65)*100</f>
        <v>28.205128205128204</v>
      </c>
      <c r="R62" s="39">
        <f>(DATA!AT65/DATA!D65)*100</f>
        <v>25.925925925925924</v>
      </c>
      <c r="S62" s="39">
        <f>(DATA!AU65/DATA!E65)*100</f>
        <v>33.333333333333329</v>
      </c>
      <c r="T62" s="39">
        <f>(DATA!AV65/DATA!F65)*100</f>
        <v>38.636363636363633</v>
      </c>
      <c r="U62" s="39">
        <f>(DATA!AW65/DATA!G65)*100</f>
        <v>59.756097560975604</v>
      </c>
      <c r="V62" s="39">
        <f>(DATA!AX65/DATA!H65)*100</f>
        <v>368.40000000000003</v>
      </c>
      <c r="W62" s="39">
        <f>(DATA!AY65/DATA!I65)*100</f>
        <v>3.543307086614174</v>
      </c>
      <c r="X62" s="39">
        <f>(DATA!AZ65/DATA!J65)*100</f>
        <v>47.674418604651166</v>
      </c>
      <c r="Y62" s="39">
        <f>(DATA!BA65/DATA!K65)*100</f>
        <v>63.414634146341463</v>
      </c>
      <c r="Z62" s="39">
        <f>(DATA!BB65/DATA!L65)*100</f>
        <v>58.241758241758248</v>
      </c>
      <c r="AA62" s="39">
        <f>(DATA!BC65/DATA!M65)*100</f>
        <v>52.173913043478258</v>
      </c>
      <c r="AB62" s="39">
        <f>(DATA!BD65/DATA!N65)*100</f>
        <v>49.462365591397848</v>
      </c>
      <c r="AC62" s="39">
        <f>(DATA!BE65/DATA!O65)*100</f>
        <v>48.913043478260867</v>
      </c>
      <c r="AD62" s="40">
        <f>(DATA!BF65/DATA!P65)*100</f>
        <v>10.526315789473683</v>
      </c>
      <c r="AE62" s="39">
        <f>(DATA!BG65/DATA!Q65)*100</f>
        <v>12.820512820512819</v>
      </c>
      <c r="AF62" s="39">
        <f>(DATA!BH65/DATA!R65)*100</f>
        <v>7.4074074074074066</v>
      </c>
      <c r="AG62" s="39">
        <f>(DATA!BI65/DATA!S65)*100</f>
        <v>16.666666666666664</v>
      </c>
      <c r="AH62" s="39">
        <f>(DATA!BJ65/DATA!T65)*100</f>
        <v>13.636363636363635</v>
      </c>
      <c r="AI62" s="39">
        <f>(DATA!BK65/DATA!U65)*100</f>
        <v>26.666666666666668</v>
      </c>
      <c r="AJ62" s="39">
        <f>(DATA!BL65/DATA!V65)*100</f>
        <v>22.881355932203387</v>
      </c>
      <c r="AK62" s="39">
        <f>(DATA!BM65/DATA!W65)*100</f>
        <v>6.0728744939271246</v>
      </c>
      <c r="AL62" s="39">
        <f>(DATA!BN65/DATA!X65)*100</f>
        <v>51.162790697674424</v>
      </c>
      <c r="AM62" s="39">
        <f>(DATA!BO65/DATA!Y65)*100</f>
        <v>18.9873417721519</v>
      </c>
      <c r="AN62" s="39">
        <f>(DATA!BP65/DATA!Z65)*100</f>
        <v>18.604651162790699</v>
      </c>
      <c r="AO62" s="39">
        <f>(DATA!BQ65/DATA!AA65)*100</f>
        <v>22.727272727272727</v>
      </c>
      <c r="AP62" s="39">
        <f>(DATA!BR65/DATA!AB65)*100</f>
        <v>21.111111111111111</v>
      </c>
      <c r="AQ62" s="39">
        <f>(DATA!BS65/DATA!AC65)*100</f>
        <v>21.739130434782609</v>
      </c>
      <c r="AR62" s="40">
        <f>(DATA!BT65/DATA!P65)*100</f>
        <v>81.578947368421055</v>
      </c>
      <c r="AS62" s="39">
        <f>(DATA!BU65/DATA!Q65)*100</f>
        <v>79.487179487179489</v>
      </c>
      <c r="AT62" s="39">
        <f>(DATA!BV65/DATA!R65)*100</f>
        <v>85.18518518518519</v>
      </c>
      <c r="AU62" s="39">
        <f>(DATA!BW65/DATA!S65)*100</f>
        <v>77.777777777777786</v>
      </c>
      <c r="AV62" s="39">
        <f>(DATA!BX65/DATA!T65)*100</f>
        <v>86.36363636363636</v>
      </c>
      <c r="AW62" s="39">
        <f>(DATA!BY65/DATA!U65)*100</f>
        <v>40</v>
      </c>
      <c r="AX62" s="39">
        <f>(DATA!BZ65/DATA!V65)*100</f>
        <v>574.57627118644064</v>
      </c>
      <c r="AY62" s="39">
        <f>(DATA!CA65/DATA!W65)*100</f>
        <v>4.8582995951417001</v>
      </c>
      <c r="AZ62" s="39">
        <f>(DATA!CB65/DATA!X65)*100</f>
        <v>48.837209302325576</v>
      </c>
      <c r="BA62" s="39">
        <f>(DATA!CC65/DATA!Y65)*100</f>
        <v>75.949367088607602</v>
      </c>
      <c r="BB62" s="39">
        <f>(DATA!CD65/DATA!Z65)*100</f>
        <v>76.744186046511629</v>
      </c>
      <c r="BC62" s="39">
        <f>(DATA!CE65/DATA!AA65)*100</f>
        <v>76.13636363636364</v>
      </c>
      <c r="BD62" s="39">
        <f>(DATA!CF65/DATA!AB65)*100</f>
        <v>77.777777777777786</v>
      </c>
      <c r="BE62" s="39">
        <f>(DATA!CG65/DATA!AC65)*100</f>
        <v>73.91304347826086</v>
      </c>
      <c r="BF62" s="41">
        <f>IF(DATA!CH65&gt;0,(DATA!CH65/DATA!BT65)*100,"NA")</f>
        <v>100</v>
      </c>
      <c r="BG62" s="42">
        <f>IF(DATA!CI65&gt;0,(DATA!CI65/DATA!BU65)*100,"NA")</f>
        <v>100</v>
      </c>
      <c r="BH62" s="42">
        <f>IF(DATA!CJ65&gt;0,(DATA!CJ65/DATA!BV65)*100,"NA")</f>
        <v>100</v>
      </c>
      <c r="BI62" s="42">
        <f>IF(DATA!CK65&gt;0,(DATA!CK65/DATA!BW65)*100,"NA")</f>
        <v>100</v>
      </c>
      <c r="BJ62" s="42">
        <f>IF(DATA!CL65&gt;0,(DATA!CL65/DATA!BX65)*100,"NA")</f>
        <v>100</v>
      </c>
      <c r="BK62" s="42">
        <f>IF(DATA!CM65&gt;0,(DATA!CM65/DATA!BY65)*100,"NA")</f>
        <v>100</v>
      </c>
      <c r="BL62" s="42">
        <f>IF(DATA!CN65&gt;0,(DATA!CN65/DATA!BZ65)*100,"NA")</f>
        <v>100</v>
      </c>
      <c r="BM62" s="42">
        <f>IF(DATA!CO65&gt;0,(DATA!CO65/DATA!CA65)*100,"NA")</f>
        <v>100</v>
      </c>
      <c r="BN62" s="42">
        <f>IF(DATA!CP65&gt;0,(DATA!CP65/DATA!CB65)*100,"NA")</f>
        <v>100</v>
      </c>
      <c r="BO62" s="42" t="str">
        <f>IF(DATA!CQ65&gt;0,(DATA!CQ65/DATA!CC65)*100,"NA")</f>
        <v>NA</v>
      </c>
      <c r="BP62" s="42">
        <f>IF(DATA!CR65&gt;0,(DATA!CR65/DATA!CD65)*100,"NA")</f>
        <v>100</v>
      </c>
      <c r="BQ62" s="42">
        <f>IF(DATA!CS65&gt;0,(DATA!CS65/DATA!CE65)*100,"NA")</f>
        <v>100</v>
      </c>
      <c r="BR62" s="42">
        <f>IF(DATA!CT65&gt;0,(DATA!CT65/DATA!CF65)*100,"NA")</f>
        <v>100</v>
      </c>
      <c r="BS62" s="42">
        <f>IF(DATA!CU65&gt;0,(DATA!CU65/DATA!CG65)*100,"NA")</f>
        <v>100</v>
      </c>
      <c r="BT62" s="40">
        <f>(DATA!CV65/DATA!P65)*100</f>
        <v>5.2631578947368416</v>
      </c>
      <c r="BU62" s="39">
        <f>(DATA!CW65/DATA!Q65)*100</f>
        <v>2.5641025641025639</v>
      </c>
      <c r="BV62" s="39">
        <f>(DATA!CX65/DATA!R65)*100</f>
        <v>3.7037037037037033</v>
      </c>
      <c r="BW62" s="39">
        <f>(DATA!CY65/DATA!S65)*100</f>
        <v>2.7777777777777777</v>
      </c>
      <c r="BX62" s="39">
        <f>(DATA!CZ65/DATA!T65)*100</f>
        <v>0</v>
      </c>
      <c r="BY62" s="39">
        <f>(DATA!DA65/DATA!U65)*100</f>
        <v>18.666666666666668</v>
      </c>
      <c r="BZ62" s="39">
        <f>(DATA!DB65/DATA!V65)*100</f>
        <v>15.254237288135592</v>
      </c>
      <c r="CA62" s="39">
        <f>(DATA!DC65/DATA!W65)*100</f>
        <v>0</v>
      </c>
      <c r="CB62" s="39">
        <f>(DATA!DD65/DATA!X65)*100</f>
        <v>0</v>
      </c>
      <c r="CC62" s="39">
        <f>(DATA!DE65/DATA!Y65)*100</f>
        <v>1.2658227848101267</v>
      </c>
      <c r="CD62" s="39">
        <f>(DATA!DF65/DATA!Z65)*100</f>
        <v>1.1627906976744187</v>
      </c>
      <c r="CE62" s="39">
        <f>(DATA!DG65/DATA!AA65)*100</f>
        <v>1.1363636363636365</v>
      </c>
      <c r="CF62" s="39">
        <f>(DATA!DH65/DATA!AB65)*100</f>
        <v>1.1111111111111112</v>
      </c>
      <c r="CG62" s="39">
        <f>(DATA!DI65/DATA!AC65)*100</f>
        <v>1.0869565217391304</v>
      </c>
      <c r="CH62" s="40">
        <f>(DATA!DJ65/DATA!P65)*100</f>
        <v>0</v>
      </c>
      <c r="CI62" s="39">
        <f>(DATA!DK65/DATA!Q65)*100</f>
        <v>0</v>
      </c>
      <c r="CJ62" s="39">
        <f>(DATA!DL65/DATA!R65)*100</f>
        <v>0</v>
      </c>
      <c r="CK62" s="39">
        <f>(DATA!DM65/DATA!S65)*100</f>
        <v>0</v>
      </c>
      <c r="CL62" s="39">
        <f>(DATA!DN65/DATA!T65)*100</f>
        <v>0</v>
      </c>
      <c r="CM62" s="39">
        <f>(DATA!DO65/DATA!U65)*100</f>
        <v>0</v>
      </c>
      <c r="CN62" s="39">
        <f>(DATA!DP65/DATA!V65)*100</f>
        <v>0</v>
      </c>
      <c r="CO62" s="39">
        <f>(DATA!DQ65/DATA!W65)*100</f>
        <v>0</v>
      </c>
      <c r="CP62" s="39">
        <f>(DATA!DR65/DATA!X65)*100</f>
        <v>0</v>
      </c>
      <c r="CQ62" s="39">
        <f>(DATA!DS65/DATA!Y65)*100</f>
        <v>0</v>
      </c>
      <c r="CR62" s="39">
        <f>(DATA!DT65/DATA!Z65)*100</f>
        <v>0</v>
      </c>
      <c r="CS62" s="39">
        <f>(DATA!DU65/DATA!AA65)*100</f>
        <v>0</v>
      </c>
      <c r="CT62" s="39">
        <f>(DATA!DV65/DATA!AB65)*100</f>
        <v>0</v>
      </c>
      <c r="CU62" s="39">
        <f>(DATA!DW65/DATA!AC65)*100</f>
        <v>3.2608695652173911</v>
      </c>
      <c r="CV62" s="193">
        <f>(DATA!DX65/DATA!AC65)*100</f>
        <v>0</v>
      </c>
      <c r="CW62" s="193">
        <f>(DATA!DY65/DATA!AC65)*100</f>
        <v>0</v>
      </c>
      <c r="CX62" s="194">
        <f>(DATA!DZ65/DATA!AC65)*100</f>
        <v>0</v>
      </c>
      <c r="CY62" s="39">
        <f>(DATA!EA65/DATA!P65)*100</f>
        <v>2.6315789473684208</v>
      </c>
      <c r="CZ62" s="39">
        <f>(DATA!EB65/DATA!Q65)*100</f>
        <v>5.1282051282051277</v>
      </c>
      <c r="DA62" s="39">
        <f>(DATA!EC65/DATA!R65)*100</f>
        <v>3.7037037037037033</v>
      </c>
      <c r="DB62" s="39">
        <f>(DATA!ED65/DATA!S65)*100</f>
        <v>2.7777777777777777</v>
      </c>
      <c r="DC62" s="39">
        <f>(DATA!EE65/DATA!T65)*100</f>
        <v>0</v>
      </c>
      <c r="DD62" s="39">
        <f>(DATA!EF65/DATA!U65)*100</f>
        <v>14.666666666666666</v>
      </c>
      <c r="DE62" s="39">
        <f>(DATA!EG65/DATA!V65)*100</f>
        <v>10.169491525423728</v>
      </c>
      <c r="DF62" s="39">
        <f>(DATA!EH65/DATA!W65)*100</f>
        <v>1.214574898785425</v>
      </c>
      <c r="DG62" s="39">
        <f>(DATA!EI65/DATA!X65)*100</f>
        <v>0</v>
      </c>
      <c r="DH62" s="39">
        <f>(DATA!EJ65/DATA!Y65)*100</f>
        <v>3.79746835443038</v>
      </c>
      <c r="DI62" s="39">
        <f>(DATA!EK65/DATA!Z65)*100</f>
        <v>3.4883720930232558</v>
      </c>
      <c r="DJ62" s="39">
        <f>(DATA!EL65/DATA!AA65)*100</f>
        <v>0</v>
      </c>
      <c r="DK62" s="39">
        <f>(DATA!EM65/DATA!AB65)*100</f>
        <v>0</v>
      </c>
      <c r="DL62" s="43">
        <f t="shared" si="67"/>
        <v>100</v>
      </c>
      <c r="DM62" s="44">
        <f t="shared" si="68"/>
        <v>100</v>
      </c>
      <c r="DN62" s="44">
        <f t="shared" si="69"/>
        <v>100</v>
      </c>
      <c r="DO62" s="44">
        <f t="shared" si="70"/>
        <v>99.999999999999986</v>
      </c>
      <c r="DP62" s="44">
        <f t="shared" si="71"/>
        <v>100</v>
      </c>
      <c r="DQ62" s="44">
        <f t="shared" si="72"/>
        <v>100</v>
      </c>
      <c r="DR62" s="44">
        <f t="shared" si="73"/>
        <v>588</v>
      </c>
      <c r="DS62" s="44">
        <f t="shared" si="74"/>
        <v>11.811023622047246</v>
      </c>
      <c r="DT62" s="44">
        <f t="shared" si="75"/>
        <v>100</v>
      </c>
      <c r="DU62" s="44">
        <f t="shared" si="76"/>
        <v>100</v>
      </c>
      <c r="DV62" s="44">
        <f t="shared" si="77"/>
        <v>100</v>
      </c>
      <c r="DW62" s="44">
        <f>+AA62+M62</f>
        <v>100</v>
      </c>
      <c r="DX62" s="44">
        <f>+AB62+N62</f>
        <v>100</v>
      </c>
      <c r="DY62" s="44">
        <f>+AC62+O62</f>
        <v>100</v>
      </c>
      <c r="DZ62" s="43">
        <f>+AD62+AR62+BT62+CH62+CY62</f>
        <v>100</v>
      </c>
      <c r="EA62" s="44">
        <f>+AE62+AS62+BU62+CI62+CZ62</f>
        <v>100</v>
      </c>
      <c r="EB62" s="44">
        <f>+AF62+AT62+BV62+CJ62+DA62</f>
        <v>100.00000000000001</v>
      </c>
      <c r="EC62" s="44">
        <f>+AG62+AU62+BW62+CK62+DB62</f>
        <v>100</v>
      </c>
      <c r="ED62" s="44">
        <f>+AH62+AV62+BX62+CL62+DC62</f>
        <v>100</v>
      </c>
      <c r="EE62" s="44">
        <f>+AI62+AW62+BY62+CM62+DD62</f>
        <v>100.00000000000001</v>
      </c>
      <c r="EF62" s="44">
        <f>+AJ62+AX62+BZ62+CN62+DE62</f>
        <v>622.88135593220341</v>
      </c>
      <c r="EG62" s="44">
        <f>+AK62+AY62+CA62+CO62+DF62</f>
        <v>12.145748987854251</v>
      </c>
      <c r="EH62" s="44">
        <f>+AL62+AZ62+CB62+CP62+DG62</f>
        <v>100</v>
      </c>
      <c r="EI62" s="44">
        <f>+AM62+BA62+CC62+CQ62+DH62</f>
        <v>100</v>
      </c>
      <c r="EJ62" s="44">
        <f>+AN62+BB62+CD62+CR62+DI62</f>
        <v>100.00000000000001</v>
      </c>
      <c r="EK62" s="44">
        <f>+AO62+BC62+CE62+CS62+DJ62</f>
        <v>100.00000000000001</v>
      </c>
      <c r="EL62" s="44">
        <f>+AP62+BD62+CF62+CT62+DK62</f>
        <v>100.00000000000001</v>
      </c>
      <c r="EM62" s="197">
        <f t="shared" si="0"/>
        <v>99.999999999999986</v>
      </c>
    </row>
    <row r="63" spans="1:143">
      <c r="A63" s="4"/>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8"/>
      <c r="DM63" s="58"/>
      <c r="DN63" s="58"/>
      <c r="DO63" s="58"/>
      <c r="DP63" s="58"/>
      <c r="DQ63" s="58"/>
      <c r="DR63" s="58"/>
      <c r="DS63" s="58"/>
      <c r="DT63" s="58"/>
      <c r="DU63" s="58"/>
      <c r="DV63" s="58"/>
      <c r="DW63" s="58"/>
      <c r="DX63" s="58"/>
      <c r="DY63" s="58"/>
      <c r="DZ63" s="58"/>
      <c r="EA63" s="58"/>
      <c r="EB63" s="58"/>
      <c r="EC63" s="58"/>
      <c r="ED63" s="58"/>
      <c r="EE63" s="58"/>
      <c r="EF63" s="58"/>
      <c r="EG63" s="58"/>
      <c r="EH63" s="58"/>
    </row>
    <row r="64" spans="1:143">
      <c r="A64" s="4"/>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60"/>
      <c r="DM64" s="60"/>
      <c r="DN64" s="60"/>
      <c r="DO64" s="60"/>
      <c r="DP64" s="60"/>
      <c r="DQ64" s="58"/>
      <c r="DR64" s="58"/>
      <c r="DS64" s="58"/>
      <c r="DT64" s="58"/>
      <c r="DU64" s="58"/>
      <c r="DV64" s="58"/>
      <c r="DW64" s="58"/>
      <c r="DX64" s="58"/>
      <c r="DY64" s="58"/>
      <c r="DZ64" s="60"/>
      <c r="EA64" s="60"/>
      <c r="EB64" s="60"/>
      <c r="EC64" s="60"/>
      <c r="ED64" s="60"/>
      <c r="EE64" s="58"/>
      <c r="EF64" s="58"/>
      <c r="EG64" s="58"/>
      <c r="EH64" s="58"/>
    </row>
    <row r="65" spans="1:138">
      <c r="A65" s="4"/>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60"/>
      <c r="DM65" s="60"/>
      <c r="DN65" s="60"/>
      <c r="DO65" s="60"/>
      <c r="DP65" s="60"/>
      <c r="DQ65" s="58"/>
      <c r="DR65" s="58"/>
      <c r="DS65" s="58"/>
      <c r="DT65" s="58"/>
      <c r="DU65" s="58"/>
      <c r="DV65" s="58"/>
      <c r="DW65" s="58"/>
      <c r="DX65" s="58"/>
      <c r="DY65" s="58"/>
      <c r="DZ65" s="60"/>
      <c r="EA65" s="60"/>
      <c r="EB65" s="60"/>
      <c r="EC65" s="60"/>
      <c r="ED65" s="60"/>
      <c r="EE65" s="58"/>
      <c r="EF65" s="58"/>
      <c r="EG65" s="58"/>
      <c r="EH65" s="58"/>
    </row>
    <row r="66" spans="1:138">
      <c r="A66" s="4"/>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60"/>
      <c r="DM66" s="60"/>
      <c r="DN66" s="60"/>
      <c r="DO66" s="60"/>
      <c r="DP66" s="60"/>
      <c r="DQ66" s="58"/>
      <c r="DR66" s="58"/>
      <c r="DS66" s="58"/>
      <c r="DT66" s="58"/>
      <c r="DU66" s="58"/>
      <c r="DV66" s="58"/>
      <c r="DW66" s="58"/>
      <c r="DX66" s="58"/>
      <c r="DY66" s="58"/>
      <c r="DZ66" s="60"/>
      <c r="EA66" s="60"/>
      <c r="EB66" s="60"/>
      <c r="EC66" s="60"/>
      <c r="ED66" s="60"/>
      <c r="EE66" s="58"/>
      <c r="EF66" s="58"/>
      <c r="EG66" s="58"/>
      <c r="EH66" s="58"/>
    </row>
    <row r="67" spans="1:138">
      <c r="A67" s="4"/>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60"/>
      <c r="DM67" s="60"/>
      <c r="DN67" s="60"/>
      <c r="DO67" s="60"/>
      <c r="DP67" s="60"/>
      <c r="DQ67" s="58"/>
      <c r="DR67" s="58"/>
      <c r="DS67" s="58"/>
      <c r="DT67" s="58"/>
      <c r="DU67" s="58"/>
      <c r="DV67" s="58"/>
      <c r="DW67" s="58"/>
      <c r="DX67" s="58"/>
      <c r="DY67" s="58"/>
      <c r="DZ67" s="60"/>
      <c r="EA67" s="60"/>
      <c r="EB67" s="60"/>
      <c r="EC67" s="60"/>
      <c r="ED67" s="60"/>
      <c r="EE67" s="58"/>
      <c r="EF67" s="58"/>
      <c r="EG67" s="58"/>
      <c r="EH67" s="58"/>
    </row>
    <row r="68" spans="1:138">
      <c r="A68" s="4"/>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60"/>
      <c r="DM68" s="60"/>
      <c r="DN68" s="60"/>
      <c r="DO68" s="60"/>
      <c r="DP68" s="60"/>
      <c r="DQ68" s="58"/>
      <c r="DR68" s="58"/>
      <c r="DS68" s="58"/>
      <c r="DT68" s="58"/>
      <c r="DU68" s="58"/>
      <c r="DV68" s="58"/>
      <c r="DW68" s="58"/>
      <c r="DX68" s="58"/>
      <c r="DY68" s="58"/>
      <c r="DZ68" s="60"/>
      <c r="EA68" s="60"/>
      <c r="EB68" s="60"/>
      <c r="EC68" s="60"/>
      <c r="ED68" s="60"/>
      <c r="EE68" s="58"/>
      <c r="EF68" s="58"/>
      <c r="EG68" s="58"/>
      <c r="EH68" s="58"/>
    </row>
    <row r="69" spans="1:138">
      <c r="A69" s="4"/>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60"/>
      <c r="DM69" s="60"/>
      <c r="DN69" s="60"/>
      <c r="DO69" s="60"/>
      <c r="DP69" s="60"/>
      <c r="DQ69" s="58"/>
      <c r="DR69" s="58"/>
      <c r="DS69" s="58"/>
      <c r="DT69" s="58"/>
      <c r="DU69" s="58"/>
      <c r="DV69" s="58"/>
      <c r="DW69" s="58"/>
      <c r="DX69" s="58"/>
      <c r="DY69" s="58"/>
      <c r="DZ69" s="60"/>
      <c r="EA69" s="60"/>
      <c r="EB69" s="60"/>
      <c r="EC69" s="60"/>
      <c r="ED69" s="60"/>
      <c r="EE69" s="58"/>
      <c r="EF69" s="58"/>
      <c r="EG69" s="58"/>
      <c r="EH69" s="58"/>
    </row>
    <row r="70" spans="1:138">
      <c r="A70" s="4"/>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60"/>
      <c r="DM70" s="60"/>
      <c r="DN70" s="60"/>
      <c r="DO70" s="60"/>
      <c r="DP70" s="60"/>
      <c r="DQ70" s="58"/>
      <c r="DR70" s="58"/>
      <c r="DS70" s="58"/>
      <c r="DT70" s="58"/>
      <c r="DU70" s="58"/>
      <c r="DV70" s="58"/>
      <c r="DW70" s="58"/>
      <c r="DX70" s="58"/>
      <c r="DY70" s="58"/>
      <c r="DZ70" s="60"/>
      <c r="EA70" s="60"/>
      <c r="EB70" s="60"/>
      <c r="EC70" s="60"/>
      <c r="ED70" s="60"/>
      <c r="EE70" s="58"/>
      <c r="EF70" s="58"/>
      <c r="EG70" s="58"/>
      <c r="EH70" s="58"/>
    </row>
    <row r="71" spans="1:138">
      <c r="A71" s="4"/>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60"/>
      <c r="DM71" s="60"/>
      <c r="DN71" s="60"/>
      <c r="DO71" s="60"/>
      <c r="DP71" s="60"/>
      <c r="DQ71" s="58"/>
      <c r="DR71" s="58"/>
      <c r="DS71" s="58"/>
      <c r="DT71" s="58"/>
      <c r="DU71" s="58"/>
      <c r="DV71" s="58"/>
      <c r="DW71" s="58"/>
      <c r="DX71" s="58"/>
      <c r="DY71" s="58"/>
      <c r="DZ71" s="60"/>
      <c r="EA71" s="60"/>
      <c r="EB71" s="60"/>
      <c r="EC71" s="60"/>
      <c r="ED71" s="60"/>
      <c r="EE71" s="58"/>
      <c r="EF71" s="58"/>
      <c r="EG71" s="58"/>
      <c r="EH71" s="58"/>
    </row>
    <row r="72" spans="1:138">
      <c r="A72" s="4"/>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60"/>
      <c r="DM72" s="60"/>
      <c r="DN72" s="60"/>
      <c r="DO72" s="60"/>
      <c r="DP72" s="60"/>
      <c r="DQ72" s="58"/>
      <c r="DR72" s="58"/>
      <c r="DS72" s="58"/>
      <c r="DT72" s="58"/>
      <c r="DU72" s="58"/>
      <c r="DV72" s="58"/>
      <c r="DW72" s="58"/>
      <c r="DX72" s="58"/>
      <c r="DY72" s="58"/>
      <c r="DZ72" s="60"/>
      <c r="EA72" s="60"/>
      <c r="EB72" s="60"/>
      <c r="EC72" s="60"/>
      <c r="ED72" s="60"/>
      <c r="EE72" s="58"/>
      <c r="EF72" s="58"/>
      <c r="EG72" s="58"/>
      <c r="EH72" s="58"/>
    </row>
    <row r="73" spans="1:138">
      <c r="A73" s="4"/>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60"/>
      <c r="DM73" s="60"/>
      <c r="DN73" s="60"/>
      <c r="DO73" s="60"/>
      <c r="DP73" s="60"/>
      <c r="DQ73" s="58"/>
      <c r="DR73" s="58"/>
      <c r="DS73" s="58"/>
      <c r="DT73" s="58"/>
      <c r="DU73" s="58"/>
      <c r="DV73" s="58"/>
      <c r="DW73" s="58"/>
      <c r="DX73" s="58"/>
      <c r="DY73" s="58"/>
      <c r="DZ73" s="60"/>
      <c r="EA73" s="60"/>
      <c r="EB73" s="60"/>
      <c r="EC73" s="60"/>
      <c r="ED73" s="60"/>
      <c r="EE73" s="58"/>
      <c r="EF73" s="58"/>
      <c r="EG73" s="58"/>
      <c r="EH73" s="58"/>
    </row>
    <row r="74" spans="1:138">
      <c r="A74" s="4"/>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60"/>
      <c r="DM74" s="60"/>
      <c r="DN74" s="60"/>
      <c r="DO74" s="60"/>
      <c r="DP74" s="60"/>
      <c r="DQ74" s="58"/>
      <c r="DR74" s="58"/>
      <c r="DS74" s="58"/>
      <c r="DT74" s="58"/>
      <c r="DU74" s="58"/>
      <c r="DV74" s="58"/>
      <c r="DW74" s="58"/>
      <c r="DX74" s="58"/>
      <c r="DY74" s="58"/>
      <c r="DZ74" s="60"/>
      <c r="EA74" s="60"/>
      <c r="EB74" s="60"/>
      <c r="EC74" s="60"/>
      <c r="ED74" s="60"/>
      <c r="EE74" s="58"/>
      <c r="EF74" s="58"/>
      <c r="EG74" s="58"/>
      <c r="EH74" s="58"/>
    </row>
    <row r="75" spans="1:138" ht="12.75" customHeight="1">
      <c r="A75" s="4"/>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60"/>
      <c r="DM75" s="60"/>
      <c r="DN75" s="60"/>
      <c r="DO75" s="60"/>
      <c r="DP75" s="60"/>
      <c r="DQ75" s="58"/>
      <c r="DR75" s="58"/>
      <c r="DS75" s="58"/>
      <c r="DT75" s="58"/>
      <c r="DU75" s="58"/>
      <c r="DV75" s="58"/>
      <c r="DW75" s="58"/>
      <c r="DX75" s="58"/>
      <c r="DY75" s="58"/>
      <c r="DZ75" s="60"/>
      <c r="EA75" s="60"/>
      <c r="EB75" s="60"/>
      <c r="EC75" s="60"/>
      <c r="ED75" s="60"/>
      <c r="EE75" s="58"/>
      <c r="EF75" s="58"/>
      <c r="EG75" s="58"/>
      <c r="EH75" s="58"/>
    </row>
    <row r="76" spans="1:138" ht="12.75" customHeight="1">
      <c r="A76" s="4"/>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60"/>
      <c r="DM76" s="60"/>
      <c r="DN76" s="60"/>
      <c r="DO76" s="60"/>
      <c r="DP76" s="60"/>
      <c r="DQ76" s="58"/>
      <c r="DR76" s="58"/>
      <c r="DS76" s="58"/>
      <c r="DT76" s="58"/>
      <c r="DU76" s="58"/>
      <c r="DV76" s="58"/>
      <c r="DW76" s="58"/>
      <c r="DX76" s="58"/>
      <c r="DY76" s="58"/>
      <c r="DZ76" s="60"/>
      <c r="EA76" s="60"/>
      <c r="EB76" s="60"/>
      <c r="EC76" s="60"/>
      <c r="ED76" s="60"/>
      <c r="EE76" s="58"/>
      <c r="EF76" s="58"/>
      <c r="EG76" s="58"/>
      <c r="EH76" s="58"/>
    </row>
    <row r="77" spans="1:138" ht="12.75" customHeight="1">
      <c r="A77" s="4"/>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60"/>
      <c r="DM77" s="60"/>
      <c r="DN77" s="60"/>
      <c r="DO77" s="60"/>
      <c r="DP77" s="60"/>
      <c r="DQ77" s="58"/>
      <c r="DR77" s="58"/>
      <c r="DS77" s="58"/>
      <c r="DT77" s="58"/>
      <c r="DU77" s="58"/>
      <c r="DV77" s="58"/>
      <c r="DW77" s="58"/>
      <c r="DX77" s="58"/>
      <c r="DY77" s="58"/>
      <c r="DZ77" s="60"/>
      <c r="EA77" s="60"/>
      <c r="EB77" s="60"/>
      <c r="EC77" s="60"/>
      <c r="ED77" s="60"/>
      <c r="EE77" s="58"/>
      <c r="EF77" s="58"/>
      <c r="EG77" s="58"/>
      <c r="EH77" s="58"/>
    </row>
    <row r="78" spans="1:138" ht="12.75" customHeight="1">
      <c r="A78" s="4"/>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60"/>
      <c r="DM78" s="60"/>
      <c r="DN78" s="60"/>
      <c r="DO78" s="60"/>
      <c r="DP78" s="60"/>
      <c r="DQ78" s="58"/>
      <c r="DR78" s="58"/>
      <c r="DS78" s="58"/>
      <c r="DT78" s="58"/>
      <c r="DU78" s="58"/>
      <c r="DV78" s="58"/>
      <c r="DW78" s="58"/>
      <c r="DX78" s="58"/>
      <c r="DY78" s="58"/>
      <c r="DZ78" s="60"/>
      <c r="EA78" s="60"/>
      <c r="EB78" s="60"/>
      <c r="EC78" s="60"/>
      <c r="ED78" s="60"/>
      <c r="EE78" s="58"/>
      <c r="EF78" s="58"/>
      <c r="EG78" s="58"/>
      <c r="EH78" s="58"/>
    </row>
    <row r="79" spans="1:138" ht="12.75" customHeight="1">
      <c r="A79" s="4"/>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60"/>
      <c r="DM79" s="60"/>
      <c r="DN79" s="60"/>
      <c r="DO79" s="60"/>
      <c r="DP79" s="60"/>
      <c r="DQ79" s="58"/>
      <c r="DR79" s="58"/>
      <c r="DS79" s="58"/>
      <c r="DT79" s="58"/>
      <c r="DU79" s="58"/>
      <c r="DV79" s="58"/>
      <c r="DW79" s="58"/>
      <c r="DX79" s="58"/>
      <c r="DY79" s="58"/>
      <c r="DZ79" s="60"/>
      <c r="EA79" s="60"/>
      <c r="EB79" s="60"/>
      <c r="EC79" s="60"/>
      <c r="ED79" s="60"/>
      <c r="EE79" s="58"/>
      <c r="EF79" s="58"/>
      <c r="EG79" s="58"/>
      <c r="EH79" s="58"/>
    </row>
    <row r="80" spans="1:138" ht="12.75" customHeight="1">
      <c r="A80" s="4"/>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60"/>
      <c r="DM80" s="60"/>
      <c r="DN80" s="60"/>
      <c r="DO80" s="60"/>
      <c r="DP80" s="60"/>
      <c r="DQ80" s="58"/>
      <c r="DR80" s="58"/>
      <c r="DS80" s="58"/>
      <c r="DT80" s="58"/>
      <c r="DU80" s="58"/>
      <c r="DV80" s="58"/>
      <c r="DW80" s="58"/>
      <c r="DX80" s="58"/>
      <c r="DY80" s="58"/>
      <c r="DZ80" s="60"/>
      <c r="EA80" s="60"/>
      <c r="EB80" s="60"/>
      <c r="EC80" s="60"/>
      <c r="ED80" s="60"/>
      <c r="EE80" s="58"/>
      <c r="EF80" s="58"/>
      <c r="EG80" s="58"/>
      <c r="EH80" s="58"/>
    </row>
    <row r="81" spans="1:138" ht="12.75" customHeight="1">
      <c r="A81" s="4"/>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60"/>
      <c r="DM81" s="60"/>
      <c r="DN81" s="60"/>
      <c r="DO81" s="60"/>
      <c r="DP81" s="60"/>
      <c r="DQ81" s="58"/>
      <c r="DR81" s="58"/>
      <c r="DS81" s="58"/>
      <c r="DT81" s="58"/>
      <c r="DU81" s="58"/>
      <c r="DV81" s="58"/>
      <c r="DW81" s="58"/>
      <c r="DX81" s="58"/>
      <c r="DY81" s="58"/>
      <c r="DZ81" s="60"/>
      <c r="EA81" s="60"/>
      <c r="EB81" s="60"/>
      <c r="EC81" s="60"/>
      <c r="ED81" s="60"/>
      <c r="EE81" s="58"/>
      <c r="EF81" s="58"/>
      <c r="EG81" s="58"/>
      <c r="EH81" s="58"/>
    </row>
    <row r="82" spans="1:138" ht="12.75" customHeight="1">
      <c r="A82" s="4"/>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60"/>
      <c r="DM82" s="60"/>
      <c r="DN82" s="60"/>
      <c r="DO82" s="60"/>
      <c r="DP82" s="60"/>
      <c r="DQ82" s="58"/>
      <c r="DR82" s="58"/>
      <c r="DS82" s="58"/>
      <c r="DT82" s="58"/>
      <c r="DU82" s="58"/>
      <c r="DV82" s="58"/>
      <c r="DW82" s="58"/>
      <c r="DX82" s="58"/>
      <c r="DY82" s="58"/>
      <c r="DZ82" s="60"/>
      <c r="EA82" s="60"/>
      <c r="EB82" s="60"/>
      <c r="EC82" s="60"/>
      <c r="ED82" s="60"/>
      <c r="EE82" s="58"/>
      <c r="EF82" s="58"/>
      <c r="EG82" s="58"/>
      <c r="EH82" s="58"/>
    </row>
    <row r="83" spans="1:138" ht="12.75" customHeight="1">
      <c r="A83" s="4"/>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c r="DL83" s="60"/>
      <c r="DM83" s="60"/>
      <c r="DN83" s="60"/>
      <c r="DO83" s="60"/>
      <c r="DP83" s="60"/>
      <c r="DQ83" s="58"/>
      <c r="DR83" s="58"/>
      <c r="DS83" s="58"/>
      <c r="DT83" s="58"/>
      <c r="DU83" s="58"/>
      <c r="DV83" s="58"/>
      <c r="DW83" s="58"/>
      <c r="DX83" s="58"/>
      <c r="DY83" s="58"/>
      <c r="DZ83" s="60"/>
      <c r="EA83" s="60"/>
      <c r="EB83" s="60"/>
      <c r="EC83" s="60"/>
      <c r="ED83" s="60"/>
      <c r="EE83" s="58"/>
      <c r="EF83" s="58"/>
      <c r="EG83" s="58"/>
      <c r="EH83" s="58"/>
    </row>
    <row r="84" spans="1:138" ht="12.75" customHeight="1">
      <c r="A84" s="4"/>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60"/>
      <c r="DM84" s="60"/>
      <c r="DN84" s="60"/>
      <c r="DO84" s="60"/>
      <c r="DP84" s="60"/>
      <c r="DQ84" s="58"/>
      <c r="DR84" s="58"/>
      <c r="DS84" s="58"/>
      <c r="DT84" s="58"/>
      <c r="DU84" s="58"/>
      <c r="DV84" s="58"/>
      <c r="DW84" s="58"/>
      <c r="DX84" s="58"/>
      <c r="DY84" s="58"/>
      <c r="DZ84" s="60"/>
      <c r="EA84" s="60"/>
      <c r="EB84" s="60"/>
      <c r="EC84" s="60"/>
      <c r="ED84" s="60"/>
      <c r="EE84" s="58"/>
      <c r="EF84" s="58"/>
      <c r="EG84" s="58"/>
      <c r="EH84" s="58"/>
    </row>
    <row r="85" spans="1:138" ht="12.75" customHeight="1">
      <c r="A85" s="4"/>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60"/>
      <c r="DM85" s="60"/>
      <c r="DN85" s="60"/>
      <c r="DO85" s="60"/>
      <c r="DP85" s="60"/>
      <c r="DQ85" s="58"/>
      <c r="DR85" s="58"/>
      <c r="DS85" s="58"/>
      <c r="DT85" s="58"/>
      <c r="DU85" s="58"/>
      <c r="DV85" s="58"/>
      <c r="DW85" s="58"/>
      <c r="DX85" s="58"/>
      <c r="DY85" s="58"/>
      <c r="DZ85" s="60"/>
      <c r="EA85" s="60"/>
      <c r="EB85" s="60"/>
      <c r="EC85" s="60"/>
      <c r="ED85" s="60"/>
      <c r="EE85" s="58"/>
      <c r="EF85" s="58"/>
      <c r="EG85" s="58"/>
      <c r="EH85" s="58"/>
    </row>
    <row r="86" spans="1:138" ht="12.75" customHeight="1">
      <c r="A86" s="4"/>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60"/>
      <c r="DM86" s="60"/>
      <c r="DN86" s="60"/>
      <c r="DO86" s="60"/>
      <c r="DP86" s="60"/>
      <c r="DQ86" s="58"/>
      <c r="DR86" s="58"/>
      <c r="DS86" s="58"/>
      <c r="DT86" s="58"/>
      <c r="DU86" s="58"/>
      <c r="DV86" s="58"/>
      <c r="DW86" s="58"/>
      <c r="DX86" s="58"/>
      <c r="DY86" s="58"/>
      <c r="DZ86" s="60"/>
      <c r="EA86" s="60"/>
      <c r="EB86" s="60"/>
      <c r="EC86" s="60"/>
      <c r="ED86" s="60"/>
      <c r="EE86" s="58"/>
      <c r="EF86" s="58"/>
      <c r="EG86" s="58"/>
      <c r="EH86" s="58"/>
    </row>
    <row r="87" spans="1:138" ht="12.75" customHeight="1">
      <c r="A87" s="4"/>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60"/>
      <c r="DM87" s="60"/>
      <c r="DN87" s="60"/>
      <c r="DO87" s="60"/>
      <c r="DP87" s="60"/>
      <c r="DQ87" s="58"/>
      <c r="DR87" s="58"/>
      <c r="DS87" s="58"/>
      <c r="DT87" s="58"/>
      <c r="DU87" s="58"/>
      <c r="DV87" s="58"/>
      <c r="DW87" s="58"/>
      <c r="DX87" s="58"/>
      <c r="DY87" s="58"/>
      <c r="DZ87" s="60"/>
      <c r="EA87" s="60"/>
      <c r="EB87" s="60"/>
      <c r="EC87" s="60"/>
      <c r="ED87" s="60"/>
      <c r="EE87" s="58"/>
      <c r="EF87" s="58"/>
      <c r="EG87" s="58"/>
      <c r="EH87" s="58"/>
    </row>
    <row r="88" spans="1:138">
      <c r="A88" s="4"/>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60"/>
      <c r="DM88" s="60"/>
      <c r="DN88" s="60"/>
      <c r="DO88" s="60"/>
      <c r="DP88" s="60"/>
      <c r="DQ88" s="58"/>
      <c r="DR88" s="58"/>
      <c r="DS88" s="58"/>
      <c r="DT88" s="58"/>
      <c r="DU88" s="58"/>
      <c r="DV88" s="58"/>
      <c r="DW88" s="58"/>
      <c r="DX88" s="58"/>
      <c r="DY88" s="58"/>
      <c r="DZ88" s="60"/>
      <c r="EA88" s="60"/>
      <c r="EB88" s="60"/>
      <c r="EC88" s="60"/>
      <c r="ED88" s="60"/>
      <c r="EE88" s="58"/>
      <c r="EF88" s="58"/>
      <c r="EG88" s="58"/>
      <c r="EH88" s="58"/>
    </row>
    <row r="89" spans="1:138">
      <c r="A89" s="4"/>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60"/>
      <c r="DM89" s="60"/>
      <c r="DN89" s="60"/>
      <c r="DO89" s="60"/>
      <c r="DP89" s="60"/>
      <c r="DQ89" s="58"/>
      <c r="DR89" s="58"/>
      <c r="DS89" s="58"/>
      <c r="DT89" s="58"/>
      <c r="DU89" s="58"/>
      <c r="DV89" s="58"/>
      <c r="DW89" s="58"/>
      <c r="DX89" s="58"/>
      <c r="DY89" s="58"/>
      <c r="DZ89" s="60"/>
      <c r="EA89" s="60"/>
      <c r="EB89" s="60"/>
      <c r="EC89" s="60"/>
      <c r="ED89" s="60"/>
      <c r="EE89" s="58"/>
      <c r="EF89" s="58"/>
      <c r="EG89" s="58"/>
      <c r="EH89" s="58"/>
    </row>
    <row r="90" spans="1:138">
      <c r="A90" s="4"/>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60"/>
      <c r="DM90" s="60"/>
      <c r="DN90" s="60"/>
      <c r="DO90" s="60"/>
      <c r="DP90" s="60"/>
      <c r="DQ90" s="58"/>
      <c r="DR90" s="58"/>
      <c r="DS90" s="58"/>
      <c r="DT90" s="58"/>
      <c r="DU90" s="58"/>
      <c r="DV90" s="58"/>
      <c r="DW90" s="58"/>
      <c r="DX90" s="58"/>
      <c r="DY90" s="58"/>
      <c r="DZ90" s="60"/>
      <c r="EA90" s="60"/>
      <c r="EB90" s="60"/>
      <c r="EC90" s="60"/>
      <c r="ED90" s="60"/>
      <c r="EE90" s="58"/>
      <c r="EF90" s="58"/>
      <c r="EG90" s="58"/>
      <c r="EH90" s="58"/>
    </row>
    <row r="91" spans="1:138">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60"/>
      <c r="DM91" s="60"/>
      <c r="DN91" s="60"/>
      <c r="DO91" s="60"/>
      <c r="DP91" s="60"/>
      <c r="DQ91" s="58"/>
      <c r="DR91" s="58"/>
      <c r="DS91" s="58"/>
      <c r="DT91" s="58"/>
      <c r="DU91" s="58"/>
      <c r="DV91" s="58"/>
      <c r="DW91" s="58"/>
      <c r="DX91" s="58"/>
      <c r="DY91" s="58"/>
      <c r="DZ91" s="60"/>
      <c r="EA91" s="60"/>
      <c r="EB91" s="60"/>
      <c r="EC91" s="60"/>
      <c r="ED91" s="60"/>
      <c r="EE91" s="58"/>
      <c r="EF91" s="58"/>
      <c r="EG91" s="58"/>
      <c r="EH91" s="58"/>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09C9CE8-C202-4E94-884A-3A21FEF022DE}"/>
</file>

<file path=customXml/itemProps2.xml><?xml version="1.0" encoding="utf-8"?>
<ds:datastoreItem xmlns:ds="http://schemas.openxmlformats.org/officeDocument/2006/customXml" ds:itemID="{B255CE22-D324-4E74-9B81-9AB5AC60CFD5}"/>
</file>

<file path=customXml/itemProps3.xml><?xml version="1.0" encoding="utf-8"?>
<ds:datastoreItem xmlns:ds="http://schemas.openxmlformats.org/officeDocument/2006/customXml" ds:itemID="{BA9B3FD3-8E49-4199-9C0C-9AB824ECF12B}"/>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MJ Kim</cp:lastModifiedBy>
  <cp:revision/>
  <dcterms:created xsi:type="dcterms:W3CDTF">1999-02-16T14:58:31Z</dcterms:created>
  <dcterms:modified xsi:type="dcterms:W3CDTF">2024-09-16T14:20:07Z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2019-04-24T16:12:40.9913072Z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