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MS\"/>
    </mc:Choice>
  </mc:AlternateContent>
  <xr:revisionPtr revIDLastSave="0" documentId="13_ncr:1_{2CD73AB1-6C23-4F2E-A610-362CDE20FD4B}" xr6:coauthVersionLast="43" xr6:coauthVersionMax="43" xr10:uidLastSave="{00000000-0000-0000-0000-000000000000}"/>
  <bookViews>
    <workbookView xWindow="28680" yWindow="-120" windowWidth="29040" windowHeight="15840" activeTab="2" xr2:uid="{84A05289-546D-444D-B803-F9496E23E09C}"/>
  </bookViews>
  <sheets>
    <sheet name="SCO_RCP Seats and Rates" sheetId="5" r:id="rId1"/>
    <sheet name="UAB_RCP Seats and Rates" sheetId="1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2" i="1"/>
  <c r="H19" i="1"/>
  <c r="H16" i="1"/>
  <c r="H13" i="1"/>
  <c r="H28" i="5"/>
  <c r="H23" i="5"/>
  <c r="H20" i="5"/>
  <c r="H25" i="5"/>
  <c r="G31" i="6"/>
  <c r="F31" i="6"/>
  <c r="E31" i="6"/>
  <c r="D31" i="6"/>
  <c r="C31" i="6"/>
  <c r="G15" i="6"/>
  <c r="F15" i="6"/>
  <c r="E15" i="6"/>
  <c r="D15" i="6"/>
  <c r="C15" i="6"/>
  <c r="H25" i="1" l="1"/>
  <c r="H27" i="1" s="1"/>
  <c r="H26" i="5"/>
  <c r="H21" i="1" l="1"/>
  <c r="H22" i="5"/>
  <c r="H19" i="5" l="1"/>
  <c r="H16" i="5" l="1"/>
  <c r="H17" i="5" s="1"/>
  <c r="H13" i="5"/>
  <c r="H14" i="5" s="1"/>
  <c r="H15" i="1" l="1"/>
  <c r="H12" i="1"/>
  <c r="H18" i="1" l="1"/>
</calcChain>
</file>

<file path=xl/sharedStrings.xml><?xml version="1.0" encoding="utf-8"?>
<sst xmlns="http://schemas.openxmlformats.org/spreadsheetml/2006/main" count="93" uniqueCount="46">
  <si>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</si>
  <si>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</si>
  <si>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</si>
  <si>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</si>
  <si>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</si>
  <si>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</si>
  <si>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</si>
  <si>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</si>
  <si>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</si>
  <si>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</si>
  <si>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</si>
  <si>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</si>
  <si>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</si>
  <si>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</si>
  <si>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</si>
  <si>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</si>
  <si>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</si>
  <si>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</si>
  <si>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</si>
  <si>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</si>
  <si>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</si>
  <si>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</si>
  <si>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</si>
  <si>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</si>
  <si>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</si>
  <si>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</si>
  <si>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 from Participating State:</t>
  </si>
  <si>
    <t>2015-2016 Institution Tuition Earned from Participating State:</t>
  </si>
  <si>
    <t>2016-2017 Institution Tuition Earned from Participating State:</t>
  </si>
  <si>
    <t>2017-2018 Institutional Tuition Earned from Participating State:</t>
  </si>
  <si>
    <t>Total:</t>
  </si>
  <si>
    <t>Southern College of Optometry</t>
  </si>
  <si>
    <t>University of Alabama at Birmingham</t>
  </si>
  <si>
    <t>Optomerty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</si>
  <si>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</si>
  <si>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</si>
  <si>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</si>
  <si>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SCO last updated it's contract with SREB for the Regional Contract Program for Academic Year 2012-2013. Following are the RCP stats per academic year for the last 5 years:</t>
  </si>
  <si>
    <t>2017-2018 Institution Tuition Earned from Participating State:</t>
  </si>
  <si>
    <t>2018-2019 Institutional tuition Earned: from Participating State:</t>
  </si>
  <si>
    <t>5-year Total Institutional Tuition Earned:</t>
  </si>
  <si>
    <t>Per SREB records, UAB last updated its contract with SREB for the Regional Contract Program for Academic Year 2012-2013. Following are the RCP stats per academic year for the last 5 years:</t>
  </si>
  <si>
    <t>2014-2015 Institutional Tuition Earned from Participating State:</t>
  </si>
  <si>
    <t>2015-2016 Institutional Tuition Earned from Participating State:</t>
  </si>
  <si>
    <t>2016-2017 Institutional Tuition Earned from Participating State:</t>
  </si>
  <si>
    <t>2018-2019 Institutional tuition Earned from Participating State: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</si>
</sst>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sz val="11"/>
      <color theme="1"/>
      <name val="Calibri"/>
      <family val="2"/>
      <scheme val="minor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1:I40"/>
  <sheetViews>
    <sheetView zoomScaleNormal="100" workbookViewId="0">
      <selection activeCell="H28" sqref="H28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78" t="s">
        <v>0</v>
      </c>
      <c r="C1" s="78"/>
      <c r="D1" s="78"/>
      <c r="E1" s="78"/>
      <c r="F1" s="78"/>
      <c r="G1" s="78"/>
      <c r="H1" s="78"/>
    </row>
    <row r="2" spans="2:9" ht="15" customHeight="1" x14ac:dyDescent="0.2">
      <c r="B2" s="78" t="s">
        <v>31</v>
      </c>
      <c r="C2" s="78"/>
      <c r="D2" s="78"/>
      <c r="E2" s="78"/>
      <c r="F2" s="78"/>
      <c r="G2" s="78"/>
      <c r="H2" s="78"/>
    </row>
    <row r="3" spans="2:9" ht="15" customHeight="1" x14ac:dyDescent="0.2">
      <c r="B3" s="78" t="s">
        <v>1</v>
      </c>
      <c r="C3" s="78"/>
      <c r="D3" s="78"/>
      <c r="E3" s="78"/>
      <c r="F3" s="78"/>
      <c r="G3" s="78"/>
      <c r="H3" s="78"/>
    </row>
    <row r="5" spans="2:9" ht="12.75" customHeight="1" x14ac:dyDescent="0.2">
      <c r="B5" s="79" t="s">
        <v>37</v>
      </c>
      <c r="C5" s="79"/>
      <c r="D5" s="79"/>
      <c r="E5" s="79"/>
      <c r="F5" s="79"/>
      <c r="G5" s="79"/>
      <c r="H5" s="79"/>
      <c r="I5" s="3"/>
    </row>
    <row r="6" spans="2:9" ht="15" customHeight="1" x14ac:dyDescent="0.2">
      <c r="B6" s="79"/>
      <c r="C6" s="79"/>
      <c r="D6" s="79"/>
      <c r="E6" s="79"/>
      <c r="F6" s="79"/>
      <c r="G6" s="79"/>
      <c r="H6" s="79"/>
      <c r="I6" s="3"/>
    </row>
    <row r="7" spans="2:9" ht="15" customHeight="1" x14ac:dyDescent="0.2">
      <c r="B7" s="79"/>
      <c r="C7" s="79"/>
      <c r="D7" s="79"/>
      <c r="E7" s="79"/>
      <c r="F7" s="79"/>
      <c r="G7" s="79"/>
      <c r="H7" s="79"/>
      <c r="I7" s="3"/>
    </row>
    <row r="10" spans="2:9" ht="24.75" customHeight="1" x14ac:dyDescent="0.2">
      <c r="B10" s="80" t="s">
        <v>2</v>
      </c>
      <c r="C10" s="80" t="s">
        <v>3</v>
      </c>
      <c r="D10" s="80" t="s">
        <v>4</v>
      </c>
      <c r="E10" s="80" t="s">
        <v>5</v>
      </c>
      <c r="F10" s="80" t="s">
        <v>6</v>
      </c>
      <c r="G10" s="80" t="s">
        <v>14</v>
      </c>
      <c r="H10" s="80" t="s">
        <v>10</v>
      </c>
    </row>
    <row r="11" spans="2:9" ht="15" customHeight="1" x14ac:dyDescent="0.2">
      <c r="B11" s="81"/>
      <c r="C11" s="81"/>
      <c r="D11" s="81"/>
      <c r="E11" s="81"/>
      <c r="F11" s="81"/>
      <c r="G11" s="81"/>
      <c r="H11" s="81"/>
    </row>
    <row r="12" spans="2:9" ht="15.75" customHeight="1" x14ac:dyDescent="0.2">
      <c r="B12" s="82"/>
      <c r="C12" s="82"/>
      <c r="D12" s="82"/>
      <c r="E12" s="82"/>
      <c r="F12" s="82"/>
      <c r="G12" s="82"/>
      <c r="H12" s="82"/>
    </row>
    <row r="13" spans="2:9" ht="15" customHeight="1" x14ac:dyDescent="0.2">
      <c r="B13" s="25" t="s">
        <v>11</v>
      </c>
      <c r="C13" s="25" t="s">
        <v>23</v>
      </c>
      <c r="D13" s="25" t="s">
        <v>16</v>
      </c>
      <c r="E13" s="25">
        <v>26</v>
      </c>
      <c r="F13" s="26">
        <v>15900</v>
      </c>
      <c r="G13" s="26"/>
      <c r="H13" s="26">
        <f>F13*E13</f>
        <v>413400</v>
      </c>
    </row>
    <row r="14" spans="2:9" ht="15" customHeight="1" x14ac:dyDescent="0.2">
      <c r="B14" s="28"/>
      <c r="C14" s="24"/>
      <c r="D14" s="23"/>
      <c r="E14" s="23"/>
      <c r="F14" s="23"/>
      <c r="G14" s="87" t="s">
        <v>26</v>
      </c>
      <c r="H14" s="88">
        <f>H13</f>
        <v>413400</v>
      </c>
    </row>
    <row r="15" spans="2:9" ht="15" customHeight="1" x14ac:dyDescent="0.2">
      <c r="B15" s="57"/>
      <c r="C15" s="58"/>
      <c r="D15" s="58"/>
      <c r="E15" s="58"/>
      <c r="F15" s="58"/>
      <c r="G15" s="58"/>
      <c r="H15" s="59"/>
    </row>
    <row r="16" spans="2:9" ht="15" customHeight="1" x14ac:dyDescent="0.2">
      <c r="B16" s="25" t="s">
        <v>12</v>
      </c>
      <c r="C16" s="25" t="s">
        <v>23</v>
      </c>
      <c r="D16" s="25" t="s">
        <v>16</v>
      </c>
      <c r="E16" s="25">
        <v>20</v>
      </c>
      <c r="F16" s="26">
        <v>16700</v>
      </c>
      <c r="G16" s="26"/>
      <c r="H16" s="26">
        <f>F16*E16</f>
        <v>334000</v>
      </c>
    </row>
    <row r="17" spans="2:8" ht="15" customHeight="1" x14ac:dyDescent="0.2">
      <c r="B17" s="28"/>
      <c r="C17" s="23"/>
      <c r="D17" s="23"/>
      <c r="E17" s="23"/>
      <c r="F17" s="23"/>
      <c r="G17" s="87" t="s">
        <v>27</v>
      </c>
      <c r="H17" s="88">
        <f>H16</f>
        <v>334000</v>
      </c>
    </row>
    <row r="18" spans="2:8" ht="15" customHeight="1" x14ac:dyDescent="0.2">
      <c r="B18" s="57"/>
      <c r="C18" s="58"/>
      <c r="D18" s="58"/>
      <c r="E18" s="58"/>
      <c r="F18" s="58"/>
      <c r="G18" s="58"/>
      <c r="H18" s="59"/>
    </row>
    <row r="19" spans="2:8" ht="15" customHeight="1" x14ac:dyDescent="0.2">
      <c r="B19" s="25" t="s">
        <v>13</v>
      </c>
      <c r="C19" s="25" t="s">
        <v>23</v>
      </c>
      <c r="D19" s="25" t="s">
        <v>16</v>
      </c>
      <c r="E19" s="25">
        <v>23</v>
      </c>
      <c r="F19" s="26">
        <v>17800</v>
      </c>
      <c r="G19" s="26">
        <v>0</v>
      </c>
      <c r="H19" s="26">
        <f>F19*E19</f>
        <v>409400</v>
      </c>
    </row>
    <row r="20" spans="2:8" ht="15" customHeight="1" x14ac:dyDescent="0.2">
      <c r="B20" s="25"/>
      <c r="C20" s="24"/>
      <c r="D20" s="23"/>
      <c r="E20" s="23"/>
      <c r="F20" s="23"/>
      <c r="G20" s="87" t="s">
        <v>28</v>
      </c>
      <c r="H20" s="88">
        <f>H19</f>
        <v>409400</v>
      </c>
    </row>
    <row r="21" spans="2:8" ht="15" customHeight="1" x14ac:dyDescent="0.2">
      <c r="B21" s="57"/>
      <c r="C21" s="58"/>
      <c r="D21" s="58"/>
      <c r="E21" s="58"/>
      <c r="F21" s="58"/>
      <c r="G21" s="58"/>
      <c r="H21" s="59"/>
    </row>
    <row r="22" spans="2:8" ht="15" customHeight="1" x14ac:dyDescent="0.2">
      <c r="B22" s="25" t="s">
        <v>15</v>
      </c>
      <c r="C22" s="25" t="s">
        <v>23</v>
      </c>
      <c r="D22" s="25" t="s">
        <v>16</v>
      </c>
      <c r="E22" s="25">
        <v>24</v>
      </c>
      <c r="F22" s="26">
        <v>18700</v>
      </c>
      <c r="G22" s="26"/>
      <c r="H22" s="26">
        <f>F22*E22</f>
        <v>448800</v>
      </c>
    </row>
    <row r="23" spans="2:8" ht="15" customHeight="1" x14ac:dyDescent="0.2">
      <c r="B23" s="25"/>
      <c r="C23" s="24"/>
      <c r="D23" s="23"/>
      <c r="E23" s="23"/>
      <c r="F23" s="23"/>
      <c r="G23" s="87" t="s">
        <v>38</v>
      </c>
      <c r="H23" s="88">
        <f>H22</f>
        <v>448800</v>
      </c>
    </row>
    <row r="24" spans="2:8" ht="15" customHeight="1" x14ac:dyDescent="0.2">
      <c r="B24" s="32"/>
      <c r="C24" s="60"/>
      <c r="D24" s="60"/>
      <c r="E24" s="60"/>
      <c r="F24" s="60"/>
      <c r="G24" s="61"/>
      <c r="H24" s="62"/>
    </row>
    <row r="25" spans="2:8" ht="15" customHeight="1" x14ac:dyDescent="0.2">
      <c r="B25" s="25" t="s">
        <v>36</v>
      </c>
      <c r="C25" s="25" t="s">
        <v>23</v>
      </c>
      <c r="D25" s="63" t="s">
        <v>16</v>
      </c>
      <c r="E25" s="63">
        <v>25</v>
      </c>
      <c r="F25" s="64">
        <v>19200</v>
      </c>
      <c r="G25" s="64"/>
      <c r="H25" s="26">
        <f>E25*F25</f>
        <v>480000</v>
      </c>
    </row>
    <row r="26" spans="2:8" x14ac:dyDescent="0.2">
      <c r="B26" s="65"/>
      <c r="C26" s="66"/>
      <c r="D26" s="66"/>
      <c r="E26" s="66"/>
      <c r="F26" s="66"/>
      <c r="G26" s="89" t="s">
        <v>39</v>
      </c>
      <c r="H26" s="90">
        <f>SUM(H25:H25)</f>
        <v>480000</v>
      </c>
    </row>
    <row r="27" spans="2:8" x14ac:dyDescent="0.2">
      <c r="B27" s="67"/>
      <c r="C27" s="68"/>
      <c r="D27" s="68"/>
      <c r="E27" s="68"/>
      <c r="F27" s="68"/>
      <c r="G27" s="61"/>
      <c r="H27" s="30"/>
    </row>
    <row r="28" spans="2:8" s="12" customFormat="1" ht="15" customHeight="1" x14ac:dyDescent="0.25">
      <c r="B28" s="77" t="s">
        <v>40</v>
      </c>
      <c r="C28" s="77"/>
      <c r="D28" s="77"/>
      <c r="E28" s="77"/>
      <c r="F28" s="77"/>
      <c r="G28" s="77"/>
      <c r="H28" s="29">
        <f>H14+H17+H20+H23+H26</f>
        <v>2085600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2"/>
      <c r="C32" s="12"/>
      <c r="D32" s="12"/>
      <c r="E32" s="12"/>
      <c r="F32" s="12"/>
      <c r="G32" s="12"/>
      <c r="H32" s="12"/>
    </row>
    <row r="34" spans="2:8" s="2" customFormat="1" ht="15" customHeight="1" x14ac:dyDescent="0.2">
      <c r="B34" s="1"/>
      <c r="C34" s="1"/>
      <c r="D34" s="1"/>
      <c r="E34" s="1"/>
      <c r="F34" s="1"/>
      <c r="G34" s="1"/>
      <c r="H34" s="1"/>
    </row>
    <row r="35" spans="2:8" ht="15" customHeight="1" x14ac:dyDescent="0.2"/>
    <row r="36" spans="2:8" ht="15" customHeight="1" x14ac:dyDescent="0.2"/>
    <row r="38" spans="2:8" x14ac:dyDescent="0.2">
      <c r="B38" s="8"/>
      <c r="C38" s="8"/>
      <c r="D38" s="8"/>
      <c r="E38" s="31"/>
      <c r="F38" s="8"/>
      <c r="G38" s="8"/>
      <c r="H38" s="21"/>
    </row>
    <row r="39" spans="2:8" x14ac:dyDescent="0.2">
      <c r="B39" s="7"/>
      <c r="C39" s="7"/>
      <c r="D39" s="7"/>
      <c r="E39" s="7"/>
      <c r="F39" s="7"/>
      <c r="G39" s="7"/>
      <c r="H39" s="7"/>
    </row>
    <row r="40" spans="2:8" x14ac:dyDescent="0.2">
      <c r="B40" s="7"/>
      <c r="C40" s="7"/>
      <c r="D40" s="7"/>
      <c r="E40" s="7"/>
      <c r="F40" s="7"/>
      <c r="G40" s="7"/>
      <c r="H40" s="7"/>
    </row>
  </sheetData>
  <mergeCells count="12">
    <mergeCell ref="B28:G28"/>
    <mergeCell ref="B3:H3"/>
    <mergeCell ref="B2:H2"/>
    <mergeCell ref="B1:H1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B1:J34"/>
  <sheetViews>
    <sheetView zoomScaleNormal="100" workbookViewId="0">
      <selection activeCell="H27" sqref="H27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78" t="s">
        <v>0</v>
      </c>
      <c r="C1" s="78"/>
      <c r="D1" s="78"/>
      <c r="E1" s="78"/>
      <c r="F1" s="78"/>
      <c r="G1" s="78"/>
      <c r="H1" s="78"/>
    </row>
    <row r="2" spans="2:10" ht="15" customHeight="1" x14ac:dyDescent="0.2">
      <c r="B2" s="78" t="s">
        <v>32</v>
      </c>
      <c r="C2" s="78"/>
      <c r="D2" s="78"/>
      <c r="E2" s="78"/>
      <c r="F2" s="78"/>
      <c r="G2" s="78"/>
      <c r="H2" s="78"/>
    </row>
    <row r="3" spans="2:10" ht="15" customHeight="1" x14ac:dyDescent="0.2">
      <c r="B3" s="78" t="s">
        <v>1</v>
      </c>
      <c r="C3" s="78"/>
      <c r="D3" s="78"/>
      <c r="E3" s="78"/>
      <c r="F3" s="78"/>
      <c r="G3" s="78"/>
      <c r="H3" s="78"/>
    </row>
    <row r="4" spans="2:10" ht="15" customHeight="1" x14ac:dyDescent="0.2">
      <c r="B4" s="78"/>
      <c r="C4" s="78"/>
      <c r="D4" s="78"/>
      <c r="E4" s="78"/>
      <c r="F4" s="78"/>
      <c r="G4" s="78"/>
      <c r="H4" s="78"/>
      <c r="I4" s="4"/>
      <c r="J4" s="4"/>
    </row>
    <row r="5" spans="2:10" ht="15" customHeight="1" x14ac:dyDescent="0.2">
      <c r="B5" s="79" t="s">
        <v>41</v>
      </c>
      <c r="C5" s="79"/>
      <c r="D5" s="79"/>
      <c r="E5" s="79"/>
      <c r="F5" s="79"/>
      <c r="G5" s="79"/>
      <c r="H5" s="79"/>
      <c r="I5" s="3"/>
    </row>
    <row r="6" spans="2:10" ht="15" customHeight="1" x14ac:dyDescent="0.2">
      <c r="B6" s="79"/>
      <c r="C6" s="79"/>
      <c r="D6" s="79"/>
      <c r="E6" s="79"/>
      <c r="F6" s="79"/>
      <c r="G6" s="79"/>
      <c r="H6" s="79"/>
      <c r="I6" s="3"/>
    </row>
    <row r="7" spans="2:10" ht="15" customHeight="1" x14ac:dyDescent="0.2">
      <c r="B7" s="79"/>
      <c r="C7" s="79"/>
      <c r="D7" s="79"/>
      <c r="E7" s="79"/>
      <c r="F7" s="79"/>
      <c r="G7" s="79"/>
      <c r="H7" s="79"/>
      <c r="I7" s="3"/>
    </row>
    <row r="8" spans="2:10" ht="15" customHeight="1" x14ac:dyDescent="0.2"/>
    <row r="9" spans="2:10" ht="15" customHeight="1" x14ac:dyDescent="0.2">
      <c r="B9" s="83" t="s">
        <v>2</v>
      </c>
      <c r="C9" s="83" t="s">
        <v>3</v>
      </c>
      <c r="D9" s="83" t="s">
        <v>4</v>
      </c>
      <c r="E9" s="83" t="s">
        <v>5</v>
      </c>
      <c r="F9" s="83" t="s">
        <v>6</v>
      </c>
      <c r="G9" s="83" t="s">
        <v>14</v>
      </c>
      <c r="H9" s="83" t="s">
        <v>10</v>
      </c>
    </row>
    <row r="10" spans="2:10" ht="15" customHeight="1" x14ac:dyDescent="0.2">
      <c r="B10" s="83"/>
      <c r="C10" s="83"/>
      <c r="D10" s="83"/>
      <c r="E10" s="83"/>
      <c r="F10" s="83"/>
      <c r="G10" s="83"/>
      <c r="H10" s="83"/>
    </row>
    <row r="11" spans="2:10" ht="15" customHeight="1" x14ac:dyDescent="0.2">
      <c r="B11" s="83"/>
      <c r="C11" s="83"/>
      <c r="D11" s="83"/>
      <c r="E11" s="83"/>
      <c r="F11" s="83"/>
      <c r="G11" s="83"/>
      <c r="H11" s="83"/>
    </row>
    <row r="12" spans="2:10" ht="15" customHeight="1" x14ac:dyDescent="0.2">
      <c r="B12" s="5" t="s">
        <v>11</v>
      </c>
      <c r="C12" s="25" t="s">
        <v>23</v>
      </c>
      <c r="D12" s="25" t="s">
        <v>16</v>
      </c>
      <c r="E12" s="5">
        <v>8</v>
      </c>
      <c r="F12" s="6">
        <v>15900</v>
      </c>
      <c r="G12" s="6"/>
      <c r="H12" s="6">
        <f t="shared" ref="H12" si="0">F12*E12</f>
        <v>127200</v>
      </c>
    </row>
    <row r="13" spans="2:10" ht="15" customHeight="1" x14ac:dyDescent="0.2">
      <c r="B13" s="73"/>
      <c r="C13" s="69"/>
      <c r="D13" s="69"/>
      <c r="E13" s="69"/>
      <c r="F13" s="69"/>
      <c r="G13" s="92" t="s">
        <v>42</v>
      </c>
      <c r="H13" s="93">
        <f>H12</f>
        <v>127200</v>
      </c>
    </row>
    <row r="14" spans="2:10" ht="15" customHeight="1" x14ac:dyDescent="0.2">
      <c r="B14" s="70"/>
      <c r="C14" s="71"/>
      <c r="D14" s="71"/>
      <c r="E14" s="71"/>
      <c r="F14" s="71"/>
      <c r="G14" s="72"/>
      <c r="H14" s="27"/>
    </row>
    <row r="15" spans="2:10" ht="15" customHeight="1" x14ac:dyDescent="0.2">
      <c r="B15" s="5" t="s">
        <v>12</v>
      </c>
      <c r="C15" s="25" t="s">
        <v>23</v>
      </c>
      <c r="D15" s="25" t="s">
        <v>16</v>
      </c>
      <c r="E15" s="5">
        <v>7</v>
      </c>
      <c r="F15" s="6">
        <v>16700</v>
      </c>
      <c r="G15" s="6"/>
      <c r="H15" s="6">
        <f t="shared" ref="H15" si="1">F15*E15</f>
        <v>116900</v>
      </c>
    </row>
    <row r="16" spans="2:10" ht="15" customHeight="1" x14ac:dyDescent="0.2">
      <c r="B16" s="73"/>
      <c r="C16" s="69"/>
      <c r="D16" s="69"/>
      <c r="E16" s="69"/>
      <c r="F16" s="69"/>
      <c r="G16" s="92" t="s">
        <v>43</v>
      </c>
      <c r="H16" s="93">
        <f>H15</f>
        <v>116900</v>
      </c>
    </row>
    <row r="17" spans="2:8" ht="15" customHeight="1" x14ac:dyDescent="0.2">
      <c r="B17" s="70"/>
      <c r="C17" s="71"/>
      <c r="D17" s="71"/>
      <c r="E17" s="71"/>
      <c r="F17" s="71"/>
      <c r="G17" s="72"/>
      <c r="H17" s="27"/>
    </row>
    <row r="18" spans="2:8" ht="15" customHeight="1" x14ac:dyDescent="0.2">
      <c r="B18" s="5" t="s">
        <v>13</v>
      </c>
      <c r="C18" s="25" t="s">
        <v>23</v>
      </c>
      <c r="D18" s="25" t="s">
        <v>16</v>
      </c>
      <c r="E18" s="5">
        <v>7</v>
      </c>
      <c r="F18" s="6">
        <v>17800</v>
      </c>
      <c r="G18" s="6"/>
      <c r="H18" s="6">
        <f t="shared" ref="H18" si="2">F18*E18</f>
        <v>124600</v>
      </c>
    </row>
    <row r="19" spans="2:8" ht="15" customHeight="1" x14ac:dyDescent="0.2">
      <c r="B19" s="73"/>
      <c r="C19" s="69"/>
      <c r="D19" s="69"/>
      <c r="E19" s="69"/>
      <c r="F19" s="69"/>
      <c r="G19" s="92" t="s">
        <v>44</v>
      </c>
      <c r="H19" s="93">
        <f>H18</f>
        <v>124600</v>
      </c>
    </row>
    <row r="20" spans="2:8" ht="15" customHeight="1" x14ac:dyDescent="0.2">
      <c r="B20" s="70"/>
      <c r="C20" s="71"/>
      <c r="D20" s="71"/>
      <c r="E20" s="71"/>
      <c r="F20" s="71"/>
      <c r="G20" s="72"/>
      <c r="H20" s="27"/>
    </row>
    <row r="21" spans="2:8" ht="15" customHeight="1" x14ac:dyDescent="0.2">
      <c r="B21" s="5" t="s">
        <v>15</v>
      </c>
      <c r="C21" s="25" t="s">
        <v>23</v>
      </c>
      <c r="D21" s="25" t="s">
        <v>16</v>
      </c>
      <c r="E21" s="5">
        <v>8</v>
      </c>
      <c r="F21" s="6">
        <v>18700</v>
      </c>
      <c r="G21" s="6"/>
      <c r="H21" s="6">
        <f>F21*E21</f>
        <v>149600</v>
      </c>
    </row>
    <row r="22" spans="2:8" s="12" customFormat="1" ht="15" customHeight="1" x14ac:dyDescent="0.25">
      <c r="B22" s="32"/>
      <c r="C22" s="69"/>
      <c r="D22" s="69"/>
      <c r="E22" s="69"/>
      <c r="F22" s="69"/>
      <c r="G22" s="92" t="s">
        <v>29</v>
      </c>
      <c r="H22" s="94">
        <f>H21</f>
        <v>149600</v>
      </c>
    </row>
    <row r="23" spans="2:8" ht="15" customHeight="1" x14ac:dyDescent="0.2">
      <c r="B23" s="32"/>
      <c r="C23" s="60"/>
      <c r="D23" s="60"/>
      <c r="E23" s="60"/>
      <c r="F23" s="60"/>
      <c r="G23" s="61"/>
      <c r="H23" s="62"/>
    </row>
    <row r="24" spans="2:8" x14ac:dyDescent="0.2">
      <c r="B24" s="25" t="s">
        <v>36</v>
      </c>
      <c r="C24" s="25" t="s">
        <v>23</v>
      </c>
      <c r="D24" s="63" t="s">
        <v>33</v>
      </c>
      <c r="E24" s="63">
        <v>9.5</v>
      </c>
      <c r="F24" s="64">
        <v>19200</v>
      </c>
      <c r="G24" s="64"/>
      <c r="H24" s="26">
        <f>E24*F24</f>
        <v>182400</v>
      </c>
    </row>
    <row r="25" spans="2:8" x14ac:dyDescent="0.2">
      <c r="B25" s="65"/>
      <c r="C25" s="66"/>
      <c r="D25" s="66"/>
      <c r="E25" s="66"/>
      <c r="F25" s="66"/>
      <c r="G25" s="89" t="s">
        <v>45</v>
      </c>
      <c r="H25" s="90">
        <f>SUM(H24:H24)</f>
        <v>182400</v>
      </c>
    </row>
    <row r="26" spans="2:8" x14ac:dyDescent="0.2">
      <c r="B26" s="67"/>
      <c r="C26" s="68"/>
      <c r="D26" s="68"/>
      <c r="E26" s="68"/>
      <c r="F26" s="68"/>
      <c r="G26" s="61"/>
      <c r="H26" s="30"/>
    </row>
    <row r="27" spans="2:8" x14ac:dyDescent="0.2">
      <c r="B27" s="73"/>
      <c r="C27" s="74"/>
      <c r="D27" s="74"/>
      <c r="E27" s="74"/>
      <c r="F27" s="74"/>
      <c r="G27" s="75" t="s">
        <v>40</v>
      </c>
      <c r="H27" s="91">
        <f>H13+H16+H19+H22+H25</f>
        <v>700700</v>
      </c>
    </row>
    <row r="28" spans="2:8" s="2" customFormat="1" x14ac:dyDescent="0.2">
      <c r="C28" s="1"/>
      <c r="D28" s="1"/>
      <c r="E28" s="1"/>
      <c r="F28" s="1"/>
      <c r="G28" s="1"/>
      <c r="H28" s="1"/>
    </row>
    <row r="32" spans="2:8" x14ac:dyDescent="0.2">
      <c r="B32" s="8"/>
      <c r="C32" s="8"/>
      <c r="D32" s="8"/>
      <c r="E32" s="31"/>
      <c r="F32" s="8"/>
      <c r="G32" s="8"/>
      <c r="H32" s="10"/>
    </row>
    <row r="33" spans="2:8" x14ac:dyDescent="0.2">
      <c r="B33" s="8"/>
      <c r="C33" s="7"/>
      <c r="D33" s="7"/>
      <c r="E33" s="7"/>
      <c r="F33" s="7"/>
      <c r="G33" s="7"/>
      <c r="H33" s="7"/>
    </row>
    <row r="34" spans="2:8" x14ac:dyDescent="0.2">
      <c r="B34" s="8"/>
      <c r="C34" s="7"/>
      <c r="D34" s="7"/>
      <c r="E34" s="7"/>
      <c r="F34" s="7"/>
      <c r="G34" s="7"/>
      <c r="H34" s="7"/>
    </row>
  </sheetData>
  <mergeCells count="12">
    <mergeCell ref="B3:H3"/>
    <mergeCell ref="B2:H2"/>
    <mergeCell ref="B1:H1"/>
    <mergeCell ref="B4:H4"/>
    <mergeCell ref="B9:B11"/>
    <mergeCell ref="C9:C11"/>
    <mergeCell ref="D9:D11"/>
    <mergeCell ref="E9:E11"/>
    <mergeCell ref="B5:H7"/>
    <mergeCell ref="F9:F11"/>
    <mergeCell ref="G9:G11"/>
    <mergeCell ref="H9:H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tabSelected="1"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4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8" t="s">
        <v>0</v>
      </c>
      <c r="C2" s="78"/>
      <c r="D2" s="78"/>
      <c r="E2" s="78"/>
      <c r="F2" s="78"/>
      <c r="G2" s="78"/>
      <c r="H2" s="4"/>
      <c r="I2" s="4"/>
      <c r="J2" s="4"/>
    </row>
    <row r="3" spans="2:11" ht="15" customHeight="1" x14ac:dyDescent="0.2">
      <c r="B3" s="78" t="s">
        <v>1</v>
      </c>
      <c r="C3" s="78"/>
      <c r="D3" s="78"/>
      <c r="E3" s="78"/>
      <c r="F3" s="78"/>
      <c r="G3" s="78"/>
      <c r="H3" s="4"/>
      <c r="I3" s="4"/>
      <c r="J3" s="4"/>
    </row>
    <row r="4" spans="2:11" ht="15" customHeight="1" x14ac:dyDescent="0.2">
      <c r="B4" s="76"/>
      <c r="C4" s="76"/>
      <c r="D4" s="76"/>
      <c r="E4" s="76"/>
      <c r="F4" s="76"/>
      <c r="G4" s="33"/>
      <c r="H4" s="76"/>
    </row>
    <row r="5" spans="2:11" ht="15" customHeight="1" x14ac:dyDescent="0.2">
      <c r="B5" s="76"/>
      <c r="C5" s="76"/>
      <c r="D5" s="76"/>
      <c r="E5" s="76"/>
      <c r="F5" s="76"/>
      <c r="G5" s="33"/>
      <c r="H5" s="76"/>
    </row>
    <row r="6" spans="2:11" ht="15" customHeight="1" x14ac:dyDescent="0.2">
      <c r="B6" s="3" t="s">
        <v>34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4"/>
      <c r="C8" s="18" t="s">
        <v>11</v>
      </c>
      <c r="D8" s="18" t="s">
        <v>12</v>
      </c>
      <c r="E8" s="18" t="s">
        <v>13</v>
      </c>
      <c r="F8" s="18" t="s">
        <v>15</v>
      </c>
      <c r="G8" s="35" t="s">
        <v>36</v>
      </c>
      <c r="H8" s="11"/>
    </row>
    <row r="9" spans="2:11" ht="15" customHeight="1" x14ac:dyDescent="0.2">
      <c r="B9" s="16" t="s">
        <v>25</v>
      </c>
      <c r="C9" s="19">
        <v>2063400</v>
      </c>
      <c r="D9" s="17">
        <v>2147000</v>
      </c>
      <c r="E9" s="17">
        <v>2253300</v>
      </c>
      <c r="F9" s="36">
        <v>2343000</v>
      </c>
      <c r="G9" s="36">
        <v>2507550</v>
      </c>
      <c r="H9" s="11"/>
    </row>
    <row r="10" spans="2:11" ht="15" customHeight="1" x14ac:dyDescent="0.2">
      <c r="B10" s="13" t="s">
        <v>16</v>
      </c>
      <c r="C10" s="20">
        <v>2790450</v>
      </c>
      <c r="D10" s="15">
        <v>2993020</v>
      </c>
      <c r="E10" s="15">
        <v>3120800</v>
      </c>
      <c r="F10" s="15">
        <v>3111900</v>
      </c>
      <c r="G10" s="15">
        <v>3225600</v>
      </c>
      <c r="H10" s="9"/>
    </row>
    <row r="11" spans="2:11" ht="15" customHeight="1" x14ac:dyDescent="0.2">
      <c r="B11" s="13" t="s">
        <v>17</v>
      </c>
      <c r="C11" s="20">
        <v>95400</v>
      </c>
      <c r="D11" s="15">
        <v>33400</v>
      </c>
      <c r="E11" s="15">
        <v>17800</v>
      </c>
      <c r="F11" s="15">
        <v>18700</v>
      </c>
      <c r="G11" s="15">
        <v>0</v>
      </c>
      <c r="H11" s="9"/>
    </row>
    <row r="12" spans="2:11" ht="15" customHeight="1" x14ac:dyDescent="0.2">
      <c r="B12" s="13" t="s">
        <v>18</v>
      </c>
      <c r="C12" s="20">
        <v>43200</v>
      </c>
      <c r="D12" s="15">
        <v>45200</v>
      </c>
      <c r="E12" s="15">
        <v>60500</v>
      </c>
      <c r="F12" s="15">
        <v>63500</v>
      </c>
      <c r="G12" s="15">
        <v>52000</v>
      </c>
      <c r="H12" s="9"/>
    </row>
    <row r="13" spans="2:11" ht="15" customHeight="1" x14ac:dyDescent="0.2">
      <c r="B13" s="37" t="s">
        <v>8</v>
      </c>
      <c r="C13" s="38">
        <v>8691000</v>
      </c>
      <c r="D13" s="39">
        <v>9018332</v>
      </c>
      <c r="E13" s="39">
        <v>9233646</v>
      </c>
      <c r="F13" s="39">
        <v>9489750</v>
      </c>
      <c r="G13" s="39">
        <v>9616500</v>
      </c>
      <c r="H13" s="9"/>
      <c r="I13" s="40"/>
      <c r="J13" s="40"/>
      <c r="K13" s="41"/>
    </row>
    <row r="14" spans="2:11" ht="15" customHeight="1" x14ac:dyDescent="0.2">
      <c r="B14" s="42"/>
      <c r="C14" s="43"/>
      <c r="D14" s="44"/>
      <c r="E14" s="44"/>
      <c r="F14" s="44"/>
      <c r="G14" s="45"/>
      <c r="H14" s="9"/>
      <c r="I14" s="40"/>
      <c r="J14" s="40"/>
      <c r="K14" s="41"/>
    </row>
    <row r="15" spans="2:11" s="49" customFormat="1" ht="15" customHeight="1" x14ac:dyDescent="0.2">
      <c r="B15" s="46" t="s">
        <v>30</v>
      </c>
      <c r="C15" s="47">
        <f>SUM(C10:C13,C9)</f>
        <v>13683450</v>
      </c>
      <c r="D15" s="47">
        <f>SUM(D10:D13,D9)</f>
        <v>14236952</v>
      </c>
      <c r="E15" s="47">
        <f>SUM(E10:E13,E9)</f>
        <v>14686046</v>
      </c>
      <c r="F15" s="47">
        <f>SUM(F9:F13)</f>
        <v>15026850</v>
      </c>
      <c r="G15" s="48">
        <f>SUM(G9:G13)</f>
        <v>15401650</v>
      </c>
      <c r="I15" s="50"/>
      <c r="J15" s="50"/>
      <c r="K15" s="51"/>
    </row>
    <row r="16" spans="2:11" s="49" customFormat="1" ht="15" customHeight="1" x14ac:dyDescent="0.2">
      <c r="B16" s="84"/>
      <c r="C16" s="85"/>
      <c r="D16" s="85"/>
      <c r="E16" s="85"/>
      <c r="F16" s="85"/>
      <c r="G16" s="86"/>
      <c r="I16" s="50"/>
      <c r="J16" s="50"/>
      <c r="K16" s="51"/>
    </row>
    <row r="17" spans="2:11" ht="15" customHeight="1" x14ac:dyDescent="0.2">
      <c r="I17" s="40"/>
      <c r="J17" s="40"/>
      <c r="K17" s="41"/>
    </row>
    <row r="18" spans="2:11" ht="15" customHeight="1" x14ac:dyDescent="0.2">
      <c r="B18" s="3" t="s">
        <v>35</v>
      </c>
      <c r="I18" s="40"/>
      <c r="J18" s="40"/>
      <c r="K18" s="41"/>
    </row>
    <row r="19" spans="2:11" ht="15" customHeight="1" x14ac:dyDescent="0.2">
      <c r="B19" s="3"/>
      <c r="I19" s="40"/>
      <c r="J19" s="40"/>
      <c r="K19" s="41"/>
    </row>
    <row r="20" spans="2:11" ht="15" customHeight="1" x14ac:dyDescent="0.2">
      <c r="I20" s="40"/>
      <c r="J20" s="40"/>
      <c r="K20" s="41"/>
    </row>
    <row r="21" spans="2:11" ht="15" customHeight="1" x14ac:dyDescent="0.2">
      <c r="B21" s="14"/>
      <c r="C21" s="18" t="s">
        <v>11</v>
      </c>
      <c r="D21" s="18" t="s">
        <v>12</v>
      </c>
      <c r="E21" s="18" t="s">
        <v>13</v>
      </c>
      <c r="F21" s="18" t="s">
        <v>15</v>
      </c>
      <c r="G21" s="52" t="s">
        <v>36</v>
      </c>
      <c r="I21" s="40"/>
      <c r="J21" s="40"/>
      <c r="K21" s="41"/>
    </row>
    <row r="22" spans="2:11" ht="15" customHeight="1" x14ac:dyDescent="0.2">
      <c r="B22" s="13" t="s">
        <v>20</v>
      </c>
      <c r="C22" s="15">
        <v>3525600</v>
      </c>
      <c r="D22" s="15">
        <v>3674000</v>
      </c>
      <c r="E22" s="15">
        <v>3807550</v>
      </c>
      <c r="F22" s="22">
        <v>4008300</v>
      </c>
      <c r="G22" s="36">
        <v>4270950</v>
      </c>
    </row>
    <row r="23" spans="2:11" ht="15" customHeight="1" x14ac:dyDescent="0.2">
      <c r="B23" s="13" t="s">
        <v>21</v>
      </c>
      <c r="C23" s="15">
        <v>193900</v>
      </c>
      <c r="D23" s="15">
        <v>232800</v>
      </c>
      <c r="E23" s="15">
        <v>279900</v>
      </c>
      <c r="F23" s="22">
        <v>260800</v>
      </c>
      <c r="G23" s="36">
        <v>301500</v>
      </c>
    </row>
    <row r="24" spans="2:11" ht="15" customHeight="1" x14ac:dyDescent="0.2">
      <c r="B24" s="13" t="s">
        <v>19</v>
      </c>
      <c r="C24" s="15">
        <v>540600</v>
      </c>
      <c r="D24" s="15">
        <v>567800</v>
      </c>
      <c r="E24" s="15">
        <v>605200</v>
      </c>
      <c r="F24" s="22">
        <v>635800</v>
      </c>
      <c r="G24" s="36">
        <v>652800</v>
      </c>
    </row>
    <row r="25" spans="2:11" ht="15" customHeight="1" x14ac:dyDescent="0.2">
      <c r="B25" s="13" t="s">
        <v>7</v>
      </c>
      <c r="C25" s="15">
        <v>4940800</v>
      </c>
      <c r="D25" s="15">
        <v>5244300</v>
      </c>
      <c r="E25" s="15">
        <v>5236200</v>
      </c>
      <c r="F25" s="22">
        <v>5400950</v>
      </c>
      <c r="G25" s="36">
        <v>5344000</v>
      </c>
    </row>
    <row r="26" spans="2:11" ht="15" customHeight="1" x14ac:dyDescent="0.2">
      <c r="B26" s="13" t="s">
        <v>22</v>
      </c>
      <c r="C26" s="15">
        <v>519600</v>
      </c>
      <c r="D26" s="15">
        <v>567800</v>
      </c>
      <c r="E26" s="15">
        <v>647200</v>
      </c>
      <c r="F26" s="22">
        <v>633150</v>
      </c>
      <c r="G26" s="36">
        <v>665800</v>
      </c>
    </row>
    <row r="27" spans="2:11" ht="15" customHeight="1" x14ac:dyDescent="0.2">
      <c r="B27" s="13" t="s">
        <v>23</v>
      </c>
      <c r="C27" s="36">
        <v>540600</v>
      </c>
      <c r="D27" s="36">
        <v>617900</v>
      </c>
      <c r="E27" s="36">
        <v>658600</v>
      </c>
      <c r="F27" s="53">
        <v>598400</v>
      </c>
      <c r="G27" s="36">
        <v>662400</v>
      </c>
    </row>
    <row r="28" spans="2:11" ht="15" customHeight="1" x14ac:dyDescent="0.2">
      <c r="B28" s="13" t="s">
        <v>24</v>
      </c>
      <c r="C28" s="36">
        <v>3182900</v>
      </c>
      <c r="D28" s="36">
        <v>3235650</v>
      </c>
      <c r="E28" s="36">
        <v>3410350</v>
      </c>
      <c r="F28" s="22">
        <v>3489450</v>
      </c>
      <c r="G28" s="53">
        <v>3504200</v>
      </c>
    </row>
    <row r="29" spans="2:11" ht="15" customHeight="1" x14ac:dyDescent="0.2">
      <c r="B29" s="37" t="s">
        <v>9</v>
      </c>
      <c r="C29" s="54">
        <v>227155</v>
      </c>
      <c r="D29" s="54">
        <v>96802</v>
      </c>
      <c r="E29" s="54">
        <v>41046</v>
      </c>
      <c r="F29" s="39">
        <v>0</v>
      </c>
      <c r="G29" s="54">
        <v>0</v>
      </c>
    </row>
    <row r="30" spans="2:11" ht="15" customHeight="1" x14ac:dyDescent="0.2">
      <c r="B30" s="42"/>
      <c r="C30" s="55"/>
      <c r="D30" s="55"/>
      <c r="E30" s="55"/>
      <c r="F30" s="44"/>
      <c r="G30" s="56"/>
    </row>
    <row r="31" spans="2:11" s="49" customFormat="1" ht="15" customHeight="1" x14ac:dyDescent="0.2">
      <c r="B31" s="46" t="s">
        <v>30</v>
      </c>
      <c r="C31" s="47">
        <f>SUM(C29,C28,C22:C27)</f>
        <v>13671155</v>
      </c>
      <c r="D31" s="47">
        <f>SUM(D29,D28,D22:D27)</f>
        <v>14237052</v>
      </c>
      <c r="E31" s="47">
        <f>SUM(E22:E27,E28,E29:E29)</f>
        <v>14686046</v>
      </c>
      <c r="F31" s="47">
        <f>SUM(F22:F29)</f>
        <v>15026850</v>
      </c>
      <c r="G31" s="48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2019-04-25T21:09:57Z</cp:lastPrinted>
  <dcterms:created xsi:type="dcterms:W3CDTF">2017-11-16T17:10:35Z</dcterms:created>
  <dcterms:modified xsi:type="dcterms:W3CDTF">2019-04-25T21:10:04Z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2018-10-15T17:30:35.0953086Z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